
<file path=[Content_Types].xml><?xml version="1.0" encoding="utf-8"?>
<Types xmlns="http://schemas.openxmlformats.org/package/2006/content-type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pivotTables/pivotTable3.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dgallego\Desktop\Archivos de trabajo\IGAC\2022\8. Agosto\"/>
    </mc:Choice>
  </mc:AlternateContent>
  <xr:revisionPtr revIDLastSave="0" documentId="8_{8A31E844-FC45-48BD-9FAD-64ED6CF2CBB2}" xr6:coauthVersionLast="47" xr6:coauthVersionMax="47" xr10:uidLastSave="{00000000-0000-0000-0000-000000000000}"/>
  <bookViews>
    <workbookView xWindow="-120" yWindow="-120" windowWidth="29040" windowHeight="15840" activeTab="5" xr2:uid="{CEF01BB4-EF25-4009-B2AE-43B8A02A7C23}"/>
  </bookViews>
  <sheets>
    <sheet name="Resumen PA territoriales" sheetId="6" r:id="rId1"/>
    <sheet name="Resumen PAAC" sheetId="5" r:id="rId2"/>
    <sheet name="Resumen PA sede central" sheetId="4" r:id="rId3"/>
    <sheet name="Plan de acción" sheetId="2" r:id="rId4"/>
    <sheet name="Ambiental" sheetId="1" r:id="rId5"/>
    <sheet name="Plan de acción Territoriales" sheetId="7" r:id="rId6"/>
  </sheets>
  <definedNames>
    <definedName name="_xlnm._FilterDatabase" localSheetId="3" hidden="1">'Plan de acción'!$A$1:$BH$458</definedName>
  </definedNames>
  <calcPr calcId="191029"/>
  <pivotCaches>
    <pivotCache cacheId="8" r:id="rId7"/>
    <pivotCache cacheId="9"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192" i="7" l="1"/>
  <c r="AN192" i="7"/>
  <c r="AM192" i="7"/>
  <c r="AL192" i="7"/>
  <c r="AK192" i="7"/>
  <c r="AE192" i="7"/>
  <c r="R192" i="7"/>
  <c r="AJ192" i="7" s="1"/>
  <c r="Q192" i="7"/>
  <c r="M192" i="7"/>
  <c r="BE191" i="7"/>
  <c r="AN191" i="7"/>
  <c r="AM191" i="7"/>
  <c r="AL191" i="7"/>
  <c r="AK191" i="7"/>
  <c r="AE191" i="7"/>
  <c r="R191" i="7"/>
  <c r="AJ191" i="7" s="1"/>
  <c r="Q191" i="7"/>
  <c r="M191" i="7"/>
  <c r="BE190" i="7"/>
  <c r="AN190" i="7"/>
  <c r="AM190" i="7"/>
  <c r="AL190" i="7"/>
  <c r="AK190" i="7"/>
  <c r="AE190" i="7"/>
  <c r="R190" i="7"/>
  <c r="AJ190" i="7" s="1"/>
  <c r="Q190" i="7"/>
  <c r="M190" i="7"/>
  <c r="BE189" i="7"/>
  <c r="AN189" i="7"/>
  <c r="AM189" i="7"/>
  <c r="AL189" i="7"/>
  <c r="AK189" i="7"/>
  <c r="AJ189" i="7"/>
  <c r="AE189" i="7"/>
  <c r="R189" i="7"/>
  <c r="Q189" i="7"/>
  <c r="M189" i="7"/>
  <c r="BE188" i="7"/>
  <c r="AN188" i="7"/>
  <c r="AM188" i="7"/>
  <c r="AL188" i="7"/>
  <c r="AK188" i="7"/>
  <c r="AE188" i="7"/>
  <c r="R188" i="7"/>
  <c r="AJ188" i="7" s="1"/>
  <c r="Q188" i="7"/>
  <c r="M188" i="7"/>
  <c r="BE187" i="7"/>
  <c r="AN187" i="7"/>
  <c r="AM187" i="7"/>
  <c r="AL187" i="7"/>
  <c r="AK187" i="7"/>
  <c r="AE187" i="7"/>
  <c r="R187" i="7"/>
  <c r="AJ187" i="7" s="1"/>
  <c r="Q187" i="7"/>
  <c r="M187" i="7"/>
  <c r="BE186" i="7"/>
  <c r="AN186" i="7"/>
  <c r="AM186" i="7"/>
  <c r="AL186" i="7"/>
  <c r="AK186" i="7"/>
  <c r="AJ186" i="7"/>
  <c r="AE186" i="7"/>
  <c r="R186" i="7"/>
  <c r="Q186" i="7"/>
  <c r="M186" i="7"/>
  <c r="BE185" i="7"/>
  <c r="AN185" i="7"/>
  <c r="AM185" i="7"/>
  <c r="AL185" i="7"/>
  <c r="AK185" i="7"/>
  <c r="AE185" i="7"/>
  <c r="R185" i="7"/>
  <c r="AJ185" i="7" s="1"/>
  <c r="Q185" i="7"/>
  <c r="M185" i="7"/>
  <c r="AN184" i="7"/>
  <c r="AM184" i="7"/>
  <c r="AL184" i="7"/>
  <c r="BE184" i="7" s="1"/>
  <c r="AK184" i="7"/>
  <c r="AE184" i="7"/>
  <c r="R184" i="7"/>
  <c r="AJ184" i="7" s="1"/>
  <c r="Q184" i="7"/>
  <c r="M184" i="7"/>
  <c r="BE183" i="7"/>
  <c r="AN183" i="7"/>
  <c r="AM183" i="7"/>
  <c r="AL183" i="7"/>
  <c r="AK183" i="7"/>
  <c r="AJ183" i="7"/>
  <c r="AE183" i="7"/>
  <c r="R183" i="7"/>
  <c r="Q183" i="7"/>
  <c r="M183" i="7"/>
  <c r="BE182" i="7"/>
  <c r="AN182" i="7"/>
  <c r="AM182" i="7"/>
  <c r="AL182" i="7"/>
  <c r="AK182" i="7"/>
  <c r="AE182" i="7"/>
  <c r="R182" i="7"/>
  <c r="AJ182" i="7" s="1"/>
  <c r="Q182" i="7"/>
  <c r="M182" i="7"/>
  <c r="BE181" i="7"/>
  <c r="AN181" i="7"/>
  <c r="AM181" i="7"/>
  <c r="AL181" i="7"/>
  <c r="AK181" i="7"/>
  <c r="AE181" i="7"/>
  <c r="R181" i="7"/>
  <c r="AJ181" i="7" s="1"/>
  <c r="Q181" i="7"/>
  <c r="M181" i="7"/>
  <c r="BE180" i="7"/>
  <c r="AN180" i="7"/>
  <c r="AM180" i="7"/>
  <c r="AL180" i="7"/>
  <c r="AK180" i="7"/>
  <c r="AJ180" i="7"/>
  <c r="AE180" i="7"/>
  <c r="R180" i="7"/>
  <c r="Q180" i="7"/>
  <c r="M180" i="7"/>
  <c r="BE179" i="7"/>
  <c r="AN179" i="7"/>
  <c r="AM179" i="7"/>
  <c r="AL179" i="7"/>
  <c r="AK179" i="7"/>
  <c r="AE179" i="7"/>
  <c r="R179" i="7"/>
  <c r="AJ179" i="7" s="1"/>
  <c r="Q179" i="7"/>
  <c r="M179" i="7"/>
  <c r="BE178" i="7"/>
  <c r="AN178" i="7"/>
  <c r="AM178" i="7"/>
  <c r="AL178" i="7"/>
  <c r="AK178" i="7"/>
  <c r="AE178" i="7"/>
  <c r="R178" i="7"/>
  <c r="AJ178" i="7" s="1"/>
  <c r="Q178" i="7"/>
  <c r="M178" i="7"/>
  <c r="BE177" i="7"/>
  <c r="AN177" i="7"/>
  <c r="AM177" i="7"/>
  <c r="AL177" i="7"/>
  <c r="AK177" i="7"/>
  <c r="AJ177" i="7"/>
  <c r="AE177" i="7"/>
  <c r="R177" i="7"/>
  <c r="Q177" i="7"/>
  <c r="M177" i="7"/>
  <c r="BE176" i="7"/>
  <c r="AN176" i="7"/>
  <c r="AM176" i="7"/>
  <c r="AL176" i="7"/>
  <c r="AK176" i="7"/>
  <c r="AE176" i="7"/>
  <c r="R176" i="7"/>
  <c r="AJ176" i="7" s="1"/>
  <c r="Q176" i="7"/>
  <c r="M176" i="7"/>
  <c r="BE175" i="7"/>
  <c r="AN175" i="7"/>
  <c r="AM175" i="7"/>
  <c r="AL175" i="7"/>
  <c r="AK175" i="7"/>
  <c r="AE175" i="7"/>
  <c r="R175" i="7"/>
  <c r="AJ175" i="7" s="1"/>
  <c r="Q175" i="7"/>
  <c r="M175" i="7"/>
  <c r="BE174" i="7"/>
  <c r="AN174" i="7"/>
  <c r="AM174" i="7"/>
  <c r="AL174" i="7"/>
  <c r="AK174" i="7"/>
  <c r="AJ174" i="7"/>
  <c r="AE174" i="7"/>
  <c r="R174" i="7"/>
  <c r="Q174" i="7"/>
  <c r="M174" i="7"/>
  <c r="BE173" i="7"/>
  <c r="AN173" i="7"/>
  <c r="AM173" i="7"/>
  <c r="AL173" i="7"/>
  <c r="AK173" i="7"/>
  <c r="AE173" i="7"/>
  <c r="R173" i="7"/>
  <c r="AJ173" i="7" s="1"/>
  <c r="Q173" i="7"/>
  <c r="M173" i="7"/>
  <c r="AN172" i="7"/>
  <c r="AM172" i="7"/>
  <c r="AL172" i="7"/>
  <c r="BE172" i="7" s="1"/>
  <c r="AK172" i="7"/>
  <c r="AE172" i="7"/>
  <c r="R172" i="7"/>
  <c r="AJ172" i="7" s="1"/>
  <c r="Q172" i="7"/>
  <c r="M172" i="7"/>
  <c r="BE171" i="7"/>
  <c r="AN171" i="7"/>
  <c r="AM171" i="7"/>
  <c r="AL171" i="7"/>
  <c r="AK171" i="7"/>
  <c r="AJ171" i="7"/>
  <c r="AE171" i="7"/>
  <c r="R171" i="7"/>
  <c r="Q171" i="7"/>
  <c r="M171" i="7"/>
  <c r="AN170" i="7"/>
  <c r="AM170" i="7"/>
  <c r="AL170" i="7"/>
  <c r="BE170" i="7" s="1"/>
  <c r="AK170" i="7"/>
  <c r="AE170" i="7"/>
  <c r="R170" i="7"/>
  <c r="AJ170" i="7" s="1"/>
  <c r="Q170" i="7"/>
  <c r="M170" i="7"/>
  <c r="AN169" i="7"/>
  <c r="AM169" i="7"/>
  <c r="AL169" i="7"/>
  <c r="BE169" i="7" s="1"/>
  <c r="AK169" i="7"/>
  <c r="AE169" i="7"/>
  <c r="R169" i="7"/>
  <c r="AJ169" i="7" s="1"/>
  <c r="Q169" i="7"/>
  <c r="M169" i="7"/>
  <c r="BE168" i="7"/>
  <c r="AN168" i="7"/>
  <c r="AM168" i="7"/>
  <c r="AL168" i="7"/>
  <c r="AK168" i="7"/>
  <c r="AJ168" i="7"/>
  <c r="AE168" i="7"/>
  <c r="R168" i="7"/>
  <c r="Q168" i="7"/>
  <c r="M168" i="7"/>
  <c r="BE167" i="7"/>
  <c r="AN167" i="7"/>
  <c r="AM167" i="7"/>
  <c r="AL167" i="7"/>
  <c r="AK167" i="7"/>
  <c r="AE167" i="7"/>
  <c r="R167" i="7"/>
  <c r="AJ167" i="7" s="1"/>
  <c r="Q167" i="7"/>
  <c r="M167" i="7"/>
  <c r="AN166" i="7"/>
  <c r="AM166" i="7"/>
  <c r="AL166" i="7"/>
  <c r="BE166" i="7" s="1"/>
  <c r="AK166" i="7"/>
  <c r="AE166" i="7"/>
  <c r="R166" i="7"/>
  <c r="AJ166" i="7" s="1"/>
  <c r="Q166" i="7"/>
  <c r="M166" i="7"/>
  <c r="BE165" i="7"/>
  <c r="AN165" i="7"/>
  <c r="AM165" i="7"/>
  <c r="AL165" i="7"/>
  <c r="AK165" i="7"/>
  <c r="AJ165" i="7"/>
  <c r="AE165" i="7"/>
  <c r="R165" i="7"/>
  <c r="Q165" i="7"/>
  <c r="M165" i="7"/>
  <c r="AN164" i="7"/>
  <c r="AM164" i="7"/>
  <c r="AL164" i="7"/>
  <c r="BE164" i="7" s="1"/>
  <c r="AK164" i="7"/>
  <c r="AE164" i="7"/>
  <c r="R164" i="7"/>
  <c r="AJ164" i="7" s="1"/>
  <c r="Q164" i="7"/>
  <c r="M164" i="7"/>
  <c r="BE163" i="7"/>
  <c r="AN163" i="7"/>
  <c r="AM163" i="7"/>
  <c r="AL163" i="7"/>
  <c r="AK163" i="7"/>
  <c r="AE163" i="7"/>
  <c r="R163" i="7"/>
  <c r="AJ163" i="7" s="1"/>
  <c r="Q163" i="7"/>
  <c r="M163" i="7"/>
  <c r="BE162" i="7"/>
  <c r="AN162" i="7"/>
  <c r="AM162" i="7"/>
  <c r="AL162" i="7"/>
  <c r="AK162" i="7"/>
  <c r="AJ162" i="7"/>
  <c r="AE162" i="7"/>
  <c r="R162" i="7"/>
  <c r="Q162" i="7"/>
  <c r="M162" i="7"/>
  <c r="BE161" i="7"/>
  <c r="AN161" i="7"/>
  <c r="AM161" i="7"/>
  <c r="AL161" i="7"/>
  <c r="AK161" i="7"/>
  <c r="AE161" i="7"/>
  <c r="R161" i="7"/>
  <c r="AJ161" i="7" s="1"/>
  <c r="Q161" i="7"/>
  <c r="M161" i="7"/>
  <c r="BE160" i="7"/>
  <c r="AN160" i="7"/>
  <c r="AM160" i="7"/>
  <c r="AL160" i="7"/>
  <c r="AK160" i="7"/>
  <c r="AE160" i="7"/>
  <c r="R160" i="7"/>
  <c r="AJ160" i="7" s="1"/>
  <c r="Q160" i="7"/>
  <c r="M160" i="7"/>
  <c r="BE159" i="7"/>
  <c r="AN159" i="7"/>
  <c r="AM159" i="7"/>
  <c r="AL159" i="7"/>
  <c r="AK159" i="7"/>
  <c r="AJ159" i="7"/>
  <c r="AE159" i="7"/>
  <c r="R159" i="7"/>
  <c r="Q159" i="7"/>
  <c r="M159" i="7"/>
  <c r="BE158" i="7"/>
  <c r="AN158" i="7"/>
  <c r="AM158" i="7"/>
  <c r="AL158" i="7"/>
  <c r="AK158" i="7"/>
  <c r="AE158" i="7"/>
  <c r="R158" i="7"/>
  <c r="AJ158" i="7" s="1"/>
  <c r="Q158" i="7"/>
  <c r="M158" i="7"/>
  <c r="BE157" i="7"/>
  <c r="AN157" i="7"/>
  <c r="AM157" i="7"/>
  <c r="AL157" i="7"/>
  <c r="AK157" i="7"/>
  <c r="AE157" i="7"/>
  <c r="R157" i="7"/>
  <c r="AJ157" i="7" s="1"/>
  <c r="Q157" i="7"/>
  <c r="M157" i="7"/>
  <c r="BE156" i="7"/>
  <c r="AN156" i="7"/>
  <c r="AM156" i="7"/>
  <c r="AL156" i="7"/>
  <c r="AK156" i="7"/>
  <c r="AJ156" i="7"/>
  <c r="AE156" i="7"/>
  <c r="R156" i="7"/>
  <c r="Q156" i="7"/>
  <c r="M156" i="7"/>
  <c r="BE155" i="7"/>
  <c r="AN155" i="7"/>
  <c r="AM155" i="7"/>
  <c r="AL155" i="7"/>
  <c r="AK155" i="7"/>
  <c r="AE155" i="7"/>
  <c r="R155" i="7"/>
  <c r="AJ155" i="7" s="1"/>
  <c r="Q155" i="7"/>
  <c r="M155" i="7"/>
  <c r="AN154" i="7"/>
  <c r="AM154" i="7"/>
  <c r="AL154" i="7"/>
  <c r="BE154" i="7" s="1"/>
  <c r="AK154" i="7"/>
  <c r="AE154" i="7"/>
  <c r="R154" i="7"/>
  <c r="AJ154" i="7" s="1"/>
  <c r="Q154" i="7"/>
  <c r="M154" i="7"/>
  <c r="BE153" i="7"/>
  <c r="AN153" i="7"/>
  <c r="AM153" i="7"/>
  <c r="AL153" i="7"/>
  <c r="AK153" i="7"/>
  <c r="AJ153" i="7"/>
  <c r="AE153" i="7"/>
  <c r="R153" i="7"/>
  <c r="Q153" i="7"/>
  <c r="M153" i="7"/>
  <c r="BE152" i="7"/>
  <c r="AN152" i="7"/>
  <c r="AM152" i="7"/>
  <c r="AL152" i="7"/>
  <c r="AK152" i="7"/>
  <c r="AE152" i="7"/>
  <c r="R152" i="7"/>
  <c r="AJ152" i="7" s="1"/>
  <c r="Q152" i="7"/>
  <c r="M152" i="7"/>
  <c r="AN151" i="7"/>
  <c r="AM151" i="7"/>
  <c r="AL151" i="7"/>
  <c r="BE151" i="7" s="1"/>
  <c r="AK151" i="7"/>
  <c r="AE151" i="7"/>
  <c r="R151" i="7"/>
  <c r="AJ151" i="7" s="1"/>
  <c r="Q151" i="7"/>
  <c r="M151" i="7"/>
  <c r="BE150" i="7"/>
  <c r="AN150" i="7"/>
  <c r="AM150" i="7"/>
  <c r="AL150" i="7"/>
  <c r="AK150" i="7"/>
  <c r="AJ150" i="7"/>
  <c r="AE150" i="7"/>
  <c r="R150" i="7"/>
  <c r="Q150" i="7"/>
  <c r="M150" i="7"/>
  <c r="BE149" i="7"/>
  <c r="AN149" i="7"/>
  <c r="AM149" i="7"/>
  <c r="AL149" i="7"/>
  <c r="AK149" i="7"/>
  <c r="AE149" i="7"/>
  <c r="R149" i="7"/>
  <c r="AJ149" i="7" s="1"/>
  <c r="Q149" i="7"/>
  <c r="M149" i="7"/>
  <c r="AN148" i="7"/>
  <c r="AM148" i="7"/>
  <c r="AL148" i="7"/>
  <c r="BE148" i="7" s="1"/>
  <c r="AK148" i="7"/>
  <c r="AE148" i="7"/>
  <c r="R148" i="7"/>
  <c r="AJ148" i="7" s="1"/>
  <c r="Q148" i="7"/>
  <c r="M148" i="7"/>
  <c r="BE147" i="7"/>
  <c r="AN147" i="7"/>
  <c r="AM147" i="7"/>
  <c r="AL147" i="7"/>
  <c r="AK147" i="7"/>
  <c r="AJ147" i="7"/>
  <c r="AE147" i="7"/>
  <c r="R147" i="7"/>
  <c r="Q147" i="7"/>
  <c r="M147" i="7"/>
  <c r="BE146" i="7"/>
  <c r="AN146" i="7"/>
  <c r="AM146" i="7"/>
  <c r="AL146" i="7"/>
  <c r="AK146" i="7"/>
  <c r="AE146" i="7"/>
  <c r="R146" i="7"/>
  <c r="AJ146" i="7" s="1"/>
  <c r="Q146" i="7"/>
  <c r="M146" i="7"/>
  <c r="AN145" i="7"/>
  <c r="AM145" i="7"/>
  <c r="AL145" i="7"/>
  <c r="BE145" i="7" s="1"/>
  <c r="AK145" i="7"/>
  <c r="AE145" i="7"/>
  <c r="R145" i="7"/>
  <c r="AJ145" i="7" s="1"/>
  <c r="Q145" i="7"/>
  <c r="M145" i="7"/>
  <c r="BE144" i="7"/>
  <c r="AN144" i="7"/>
  <c r="AM144" i="7"/>
  <c r="AL144" i="7"/>
  <c r="AK144" i="7"/>
  <c r="AJ144" i="7"/>
  <c r="AE144" i="7"/>
  <c r="R144" i="7"/>
  <c r="Q144" i="7"/>
  <c r="M144" i="7"/>
  <c r="BE143" i="7"/>
  <c r="AN143" i="7"/>
  <c r="AM143" i="7"/>
  <c r="AL143" i="7"/>
  <c r="AK143" i="7"/>
  <c r="AE143" i="7"/>
  <c r="R143" i="7"/>
  <c r="AJ143" i="7" s="1"/>
  <c r="Q143" i="7"/>
  <c r="M143" i="7"/>
  <c r="BE142" i="7"/>
  <c r="AN142" i="7"/>
  <c r="AM142" i="7"/>
  <c r="AL142" i="7"/>
  <c r="AK142" i="7"/>
  <c r="AE142" i="7"/>
  <c r="R142" i="7"/>
  <c r="AJ142" i="7" s="1"/>
  <c r="Q142" i="7"/>
  <c r="M142" i="7"/>
  <c r="BE141" i="7"/>
  <c r="AN141" i="7"/>
  <c r="AM141" i="7"/>
  <c r="AL141" i="7"/>
  <c r="AK141" i="7"/>
  <c r="AJ141" i="7"/>
  <c r="AE141" i="7"/>
  <c r="R141" i="7"/>
  <c r="Q141" i="7"/>
  <c r="M141" i="7"/>
  <c r="BE140" i="7"/>
  <c r="AN140" i="7"/>
  <c r="AM140" i="7"/>
  <c r="AL140" i="7"/>
  <c r="AK140" i="7"/>
  <c r="AE140" i="7"/>
  <c r="R140" i="7"/>
  <c r="AJ140" i="7" s="1"/>
  <c r="Q140" i="7"/>
  <c r="M140" i="7"/>
  <c r="AN139" i="7"/>
  <c r="AM139" i="7"/>
  <c r="AL139" i="7"/>
  <c r="BE139" i="7" s="1"/>
  <c r="AK139" i="7"/>
  <c r="AE139" i="7"/>
  <c r="R139" i="7"/>
  <c r="AJ139" i="7" s="1"/>
  <c r="Q139" i="7"/>
  <c r="M139" i="7"/>
  <c r="BE138" i="7"/>
  <c r="AN138" i="7"/>
  <c r="AM138" i="7"/>
  <c r="AL138" i="7"/>
  <c r="AK138" i="7"/>
  <c r="AJ138" i="7"/>
  <c r="AE138" i="7"/>
  <c r="R138" i="7"/>
  <c r="Q138" i="7"/>
  <c r="AN137" i="7"/>
  <c r="AM137" i="7"/>
  <c r="AL137" i="7"/>
  <c r="BE137" i="7" s="1"/>
  <c r="AK137" i="7"/>
  <c r="AE137" i="7"/>
  <c r="R137" i="7"/>
  <c r="AJ137" i="7" s="1"/>
  <c r="Q137" i="7"/>
  <c r="BE136" i="7"/>
  <c r="AN136" i="7"/>
  <c r="AM136" i="7"/>
  <c r="AL136" i="7"/>
  <c r="AK136" i="7"/>
  <c r="AJ136" i="7"/>
  <c r="AE136" i="7"/>
  <c r="R136" i="7"/>
  <c r="Q136" i="7"/>
  <c r="AN135" i="7"/>
  <c r="AM135" i="7"/>
  <c r="AL135" i="7"/>
  <c r="BE135" i="7" s="1"/>
  <c r="AK135" i="7"/>
  <c r="AE135" i="7"/>
  <c r="R135" i="7"/>
  <c r="AJ135" i="7" s="1"/>
  <c r="Q135" i="7"/>
  <c r="BE134" i="7"/>
  <c r="AN134" i="7"/>
  <c r="AM134" i="7"/>
  <c r="AL134" i="7"/>
  <c r="AK134" i="7"/>
  <c r="AJ134" i="7"/>
  <c r="AE134" i="7"/>
  <c r="R134" i="7"/>
  <c r="Q134" i="7"/>
  <c r="AN133" i="7"/>
  <c r="AM133" i="7"/>
  <c r="AL133" i="7"/>
  <c r="BE133" i="7" s="1"/>
  <c r="AK133" i="7"/>
  <c r="AE133" i="7"/>
  <c r="R133" i="7"/>
  <c r="AJ133" i="7" s="1"/>
  <c r="Q133" i="7"/>
  <c r="BE132" i="7"/>
  <c r="AN132" i="7"/>
  <c r="AM132" i="7"/>
  <c r="AL132" i="7"/>
  <c r="AK132" i="7"/>
  <c r="AJ132" i="7"/>
  <c r="AE132" i="7"/>
  <c r="R132" i="7"/>
  <c r="Q132" i="7"/>
  <c r="BE131" i="7"/>
  <c r="AN131" i="7"/>
  <c r="AM131" i="7"/>
  <c r="AL131" i="7"/>
  <c r="AK131" i="7"/>
  <c r="AE131" i="7"/>
  <c r="R131" i="7"/>
  <c r="AJ131" i="7" s="1"/>
  <c r="Q131" i="7"/>
  <c r="BE130" i="7"/>
  <c r="AN130" i="7"/>
  <c r="AM130" i="7"/>
  <c r="AL130" i="7"/>
  <c r="AK130" i="7"/>
  <c r="AJ130" i="7"/>
  <c r="AE130" i="7"/>
  <c r="R130" i="7"/>
  <c r="Q130" i="7"/>
  <c r="AN129" i="7"/>
  <c r="AM129" i="7"/>
  <c r="AL129" i="7"/>
  <c r="BE129" i="7" s="1"/>
  <c r="AK129" i="7"/>
  <c r="AE129" i="7"/>
  <c r="R129" i="7"/>
  <c r="AJ129" i="7" s="1"/>
  <c r="Q129" i="7"/>
  <c r="M129" i="7"/>
  <c r="AN128" i="7"/>
  <c r="AM128" i="7"/>
  <c r="AL128" i="7"/>
  <c r="BE128" i="7" s="1"/>
  <c r="AK128" i="7"/>
  <c r="AJ128" i="7"/>
  <c r="AE128" i="7"/>
  <c r="R128" i="7"/>
  <c r="Q128" i="7"/>
  <c r="M128" i="7"/>
  <c r="BE127" i="7"/>
  <c r="AN127" i="7"/>
  <c r="AM127" i="7"/>
  <c r="AL127" i="7"/>
  <c r="AK127" i="7"/>
  <c r="AE127" i="7"/>
  <c r="R127" i="7"/>
  <c r="AJ127" i="7" s="1"/>
  <c r="Q127" i="7"/>
  <c r="M127" i="7"/>
  <c r="AN126" i="7"/>
  <c r="AM126" i="7"/>
  <c r="AL126" i="7"/>
  <c r="BE126" i="7" s="1"/>
  <c r="AK126" i="7"/>
  <c r="AE126" i="7"/>
  <c r="R126" i="7"/>
  <c r="AJ126" i="7" s="1"/>
  <c r="Q126" i="7"/>
  <c r="M126" i="7"/>
  <c r="AN125" i="7"/>
  <c r="AM125" i="7"/>
  <c r="AL125" i="7"/>
  <c r="BE125" i="7" s="1"/>
  <c r="AK125" i="7"/>
  <c r="AJ125" i="7"/>
  <c r="AE125" i="7"/>
  <c r="R125" i="7"/>
  <c r="Q125" i="7"/>
  <c r="M125" i="7"/>
  <c r="BE124" i="7"/>
  <c r="AN124" i="7"/>
  <c r="AM124" i="7"/>
  <c r="AL124" i="7"/>
  <c r="AK124" i="7"/>
  <c r="AE124" i="7"/>
  <c r="R124" i="7"/>
  <c r="AJ124" i="7" s="1"/>
  <c r="Q124" i="7"/>
  <c r="M124" i="7"/>
  <c r="BE123" i="7"/>
  <c r="AN123" i="7"/>
  <c r="AM123" i="7"/>
  <c r="AL123" i="7"/>
  <c r="AK123" i="7"/>
  <c r="AE123" i="7"/>
  <c r="R123" i="7"/>
  <c r="AJ123" i="7" s="1"/>
  <c r="Q123" i="7"/>
  <c r="M123" i="7"/>
  <c r="BE122" i="7"/>
  <c r="AN122" i="7"/>
  <c r="AM122" i="7"/>
  <c r="AL122" i="7"/>
  <c r="AK122" i="7"/>
  <c r="AJ122" i="7"/>
  <c r="AE122" i="7"/>
  <c r="R122" i="7"/>
  <c r="Q122" i="7"/>
  <c r="M122" i="7"/>
  <c r="BE121" i="7"/>
  <c r="AN121" i="7"/>
  <c r="AM121" i="7"/>
  <c r="AL121" i="7"/>
  <c r="AK121" i="7"/>
  <c r="AE121" i="7"/>
  <c r="R121" i="7"/>
  <c r="AJ121" i="7" s="1"/>
  <c r="Q121" i="7"/>
  <c r="M121" i="7"/>
  <c r="AN120" i="7"/>
  <c r="AM120" i="7"/>
  <c r="AL120" i="7"/>
  <c r="BE120" i="7" s="1"/>
  <c r="AK120" i="7"/>
  <c r="AE120" i="7"/>
  <c r="R120" i="7"/>
  <c r="AJ120" i="7" s="1"/>
  <c r="Q120" i="7"/>
  <c r="BE119" i="7"/>
  <c r="AN119" i="7"/>
  <c r="AM119" i="7"/>
  <c r="AL119" i="7"/>
  <c r="AK119" i="7"/>
  <c r="AJ119" i="7"/>
  <c r="AE119" i="7"/>
  <c r="R119" i="7"/>
  <c r="Q119" i="7"/>
  <c r="BE118" i="7"/>
  <c r="AN118" i="7"/>
  <c r="AM118" i="7"/>
  <c r="AL118" i="7"/>
  <c r="AK118" i="7"/>
  <c r="AE118" i="7"/>
  <c r="R118" i="7"/>
  <c r="AJ118" i="7" s="1"/>
  <c r="Q118" i="7"/>
  <c r="BE117" i="7"/>
  <c r="AN117" i="7"/>
  <c r="AM117" i="7"/>
  <c r="AL117" i="7"/>
  <c r="AK117" i="7"/>
  <c r="AJ117" i="7"/>
  <c r="AE117" i="7"/>
  <c r="R117" i="7"/>
  <c r="Q117" i="7"/>
  <c r="BE116" i="7"/>
  <c r="AN116" i="7"/>
  <c r="AM116" i="7"/>
  <c r="AL116" i="7"/>
  <c r="AK116" i="7"/>
  <c r="AE116" i="7"/>
  <c r="R116" i="7"/>
  <c r="AJ116" i="7" s="1"/>
  <c r="Q116" i="7"/>
  <c r="BE115" i="7"/>
  <c r="AN115" i="7"/>
  <c r="AM115" i="7"/>
  <c r="AL115" i="7"/>
  <c r="AK115" i="7"/>
  <c r="AJ115" i="7"/>
  <c r="AE115" i="7"/>
  <c r="R115" i="7"/>
  <c r="Q115" i="7"/>
  <c r="BE114" i="7"/>
  <c r="AN114" i="7"/>
  <c r="AM114" i="7"/>
  <c r="AL114" i="7"/>
  <c r="AK114" i="7"/>
  <c r="AE114" i="7"/>
  <c r="R114" i="7"/>
  <c r="AJ114" i="7" s="1"/>
  <c r="Q114" i="7"/>
  <c r="BE113" i="7"/>
  <c r="AN113" i="7"/>
  <c r="AM113" i="7"/>
  <c r="AL113" i="7"/>
  <c r="AK113" i="7"/>
  <c r="AJ113" i="7"/>
  <c r="AE113" i="7"/>
  <c r="R113" i="7"/>
  <c r="Q113" i="7"/>
  <c r="AN112" i="7"/>
  <c r="AM112" i="7"/>
  <c r="AL112" i="7"/>
  <c r="BE112" i="7" s="1"/>
  <c r="AK112" i="7"/>
  <c r="AE112" i="7"/>
  <c r="R112" i="7"/>
  <c r="AJ112" i="7" s="1"/>
  <c r="Q112" i="7"/>
  <c r="BE111" i="7"/>
  <c r="AN111" i="7"/>
  <c r="AM111" i="7"/>
  <c r="AL111" i="7"/>
  <c r="AK111" i="7"/>
  <c r="AJ111" i="7"/>
  <c r="AE111" i="7"/>
  <c r="R111" i="7"/>
  <c r="Q111" i="7"/>
  <c r="AN110" i="7"/>
  <c r="AM110" i="7"/>
  <c r="AL110" i="7"/>
  <c r="BE110" i="7" s="1"/>
  <c r="AK110" i="7"/>
  <c r="AE110" i="7"/>
  <c r="R110" i="7"/>
  <c r="AJ110" i="7" s="1"/>
  <c r="Q110" i="7"/>
  <c r="BE109" i="7"/>
  <c r="AN109" i="7"/>
  <c r="AM109" i="7"/>
  <c r="AL109" i="7"/>
  <c r="AK109" i="7"/>
  <c r="AJ109" i="7"/>
  <c r="AE109" i="7"/>
  <c r="R109" i="7"/>
  <c r="Q109" i="7"/>
  <c r="AN108" i="7"/>
  <c r="AM108" i="7"/>
  <c r="AL108" i="7"/>
  <c r="BE108" i="7" s="1"/>
  <c r="AK108" i="7"/>
  <c r="AE108" i="7"/>
  <c r="R108" i="7"/>
  <c r="AJ108" i="7" s="1"/>
  <c r="Q108" i="7"/>
  <c r="BE107" i="7"/>
  <c r="AN107" i="7"/>
  <c r="AM107" i="7"/>
  <c r="AL107" i="7"/>
  <c r="AK107" i="7"/>
  <c r="AJ107" i="7"/>
  <c r="AE107" i="7"/>
  <c r="R107" i="7"/>
  <c r="Q107" i="7"/>
  <c r="BE106" i="7"/>
  <c r="AN106" i="7"/>
  <c r="AM106" i="7"/>
  <c r="AL106" i="7"/>
  <c r="AK106" i="7"/>
  <c r="AE106" i="7"/>
  <c r="R106" i="7"/>
  <c r="AJ106" i="7" s="1"/>
  <c r="Q106" i="7"/>
  <c r="BE105" i="7"/>
  <c r="AN105" i="7"/>
  <c r="AM105" i="7"/>
  <c r="AL105" i="7"/>
  <c r="AK105" i="7"/>
  <c r="AJ105" i="7"/>
  <c r="AE105" i="7"/>
  <c r="R105" i="7"/>
  <c r="Q105" i="7"/>
  <c r="BE104" i="7"/>
  <c r="AN104" i="7"/>
  <c r="AM104" i="7"/>
  <c r="AL104" i="7"/>
  <c r="AK104" i="7"/>
  <c r="AE104" i="7"/>
  <c r="R104" i="7"/>
  <c r="AJ104" i="7" s="1"/>
  <c r="Q104" i="7"/>
  <c r="BE103" i="7"/>
  <c r="AN103" i="7"/>
  <c r="AM103" i="7"/>
  <c r="AL103" i="7"/>
  <c r="AK103" i="7"/>
  <c r="AJ103" i="7"/>
  <c r="AE103" i="7"/>
  <c r="R103" i="7"/>
  <c r="Q103" i="7"/>
  <c r="AN102" i="7"/>
  <c r="AM102" i="7"/>
  <c r="AL102" i="7"/>
  <c r="BE102" i="7" s="1"/>
  <c r="AK102" i="7"/>
  <c r="AE102" i="7"/>
  <c r="R102" i="7"/>
  <c r="AJ102" i="7" s="1"/>
  <c r="Q102" i="7"/>
  <c r="BE101" i="7"/>
  <c r="AN101" i="7"/>
  <c r="AM101" i="7"/>
  <c r="AL101" i="7"/>
  <c r="AK101" i="7"/>
  <c r="AJ101" i="7"/>
  <c r="AE101" i="7"/>
  <c r="R101" i="7"/>
  <c r="Q101" i="7"/>
  <c r="AN100" i="7"/>
  <c r="AM100" i="7"/>
  <c r="AL100" i="7"/>
  <c r="BE100" i="7" s="1"/>
  <c r="AK100" i="7"/>
  <c r="AE100" i="7"/>
  <c r="R100" i="7"/>
  <c r="AJ100" i="7" s="1"/>
  <c r="Q100" i="7"/>
  <c r="BE99" i="7"/>
  <c r="AN99" i="7"/>
  <c r="AM99" i="7"/>
  <c r="AL99" i="7"/>
  <c r="AK99" i="7"/>
  <c r="AJ99" i="7"/>
  <c r="AE99" i="7"/>
  <c r="R99" i="7"/>
  <c r="Q99" i="7"/>
  <c r="AN98" i="7"/>
  <c r="AM98" i="7"/>
  <c r="AL98" i="7"/>
  <c r="BE98" i="7" s="1"/>
  <c r="AK98" i="7"/>
  <c r="AE98" i="7"/>
  <c r="R98" i="7"/>
  <c r="AJ98" i="7" s="1"/>
  <c r="Q98" i="7"/>
  <c r="BE97" i="7"/>
  <c r="AN97" i="7"/>
  <c r="AM97" i="7"/>
  <c r="AL97" i="7"/>
  <c r="AK97" i="7"/>
  <c r="AJ97" i="7"/>
  <c r="AE97" i="7"/>
  <c r="R97" i="7"/>
  <c r="Q97" i="7"/>
  <c r="AN96" i="7"/>
  <c r="AM96" i="7"/>
  <c r="AL96" i="7"/>
  <c r="BE96" i="7" s="1"/>
  <c r="AK96" i="7"/>
  <c r="AE96" i="7"/>
  <c r="R96" i="7"/>
  <c r="AJ96" i="7" s="1"/>
  <c r="Q96" i="7"/>
  <c r="BE95" i="7"/>
  <c r="AN95" i="7"/>
  <c r="AM95" i="7"/>
  <c r="AL95" i="7"/>
  <c r="AK95" i="7"/>
  <c r="AJ95" i="7"/>
  <c r="AE95" i="7"/>
  <c r="R95" i="7"/>
  <c r="Q95" i="7"/>
  <c r="AN94" i="7"/>
  <c r="AM94" i="7"/>
  <c r="AL94" i="7"/>
  <c r="BE94" i="7" s="1"/>
  <c r="AK94" i="7"/>
  <c r="AE94" i="7"/>
  <c r="R94" i="7"/>
  <c r="AJ94" i="7" s="1"/>
  <c r="Q94" i="7"/>
  <c r="BE93" i="7"/>
  <c r="AN93" i="7"/>
  <c r="AM93" i="7"/>
  <c r="AL93" i="7"/>
  <c r="AK93" i="7"/>
  <c r="AJ93" i="7"/>
  <c r="AE93" i="7"/>
  <c r="R93" i="7"/>
  <c r="Q93" i="7"/>
  <c r="BE92" i="7"/>
  <c r="AN92" i="7"/>
  <c r="AM92" i="7"/>
  <c r="AL92" i="7"/>
  <c r="AK92" i="7"/>
  <c r="AE92" i="7"/>
  <c r="R92" i="7"/>
  <c r="AJ92" i="7" s="1"/>
  <c r="Q92" i="7"/>
  <c r="BE91" i="7"/>
  <c r="AN91" i="7"/>
  <c r="AM91" i="7"/>
  <c r="AL91" i="7"/>
  <c r="AK91" i="7"/>
  <c r="AJ91" i="7"/>
  <c r="AE91" i="7"/>
  <c r="R91" i="7"/>
  <c r="Q91" i="7"/>
  <c r="AN90" i="7"/>
  <c r="AM90" i="7"/>
  <c r="AL90" i="7"/>
  <c r="BE90" i="7" s="1"/>
  <c r="AK90" i="7"/>
  <c r="AE90" i="7"/>
  <c r="R90" i="7"/>
  <c r="AJ90" i="7" s="1"/>
  <c r="Q90" i="7"/>
  <c r="BE89" i="7"/>
  <c r="AN89" i="7"/>
  <c r="AM89" i="7"/>
  <c r="AL89" i="7"/>
  <c r="AK89" i="7"/>
  <c r="AJ89" i="7"/>
  <c r="AE89" i="7"/>
  <c r="R89" i="7"/>
  <c r="Q89" i="7"/>
  <c r="BE88" i="7"/>
  <c r="AN88" i="7"/>
  <c r="AM88" i="7"/>
  <c r="AL88" i="7"/>
  <c r="AK88" i="7"/>
  <c r="AE88" i="7"/>
  <c r="R88" i="7"/>
  <c r="AJ88" i="7" s="1"/>
  <c r="Q88" i="7"/>
  <c r="BE87" i="7"/>
  <c r="AN87" i="7"/>
  <c r="AM87" i="7"/>
  <c r="AL87" i="7"/>
  <c r="AK87" i="7"/>
  <c r="AJ87" i="7"/>
  <c r="AE87" i="7"/>
  <c r="R87" i="7"/>
  <c r="Q87" i="7"/>
  <c r="BE86" i="7"/>
  <c r="AN86" i="7"/>
  <c r="AM86" i="7"/>
  <c r="AL86" i="7"/>
  <c r="AK86" i="7"/>
  <c r="AE86" i="7"/>
  <c r="R86" i="7"/>
  <c r="AJ86" i="7" s="1"/>
  <c r="Q86" i="7"/>
  <c r="BE85" i="7"/>
  <c r="AN85" i="7"/>
  <c r="AM85" i="7"/>
  <c r="AL85" i="7"/>
  <c r="AK85" i="7"/>
  <c r="AJ85" i="7"/>
  <c r="AE85" i="7"/>
  <c r="R85" i="7"/>
  <c r="Q85" i="7"/>
  <c r="AN84" i="7"/>
  <c r="AM84" i="7"/>
  <c r="AL84" i="7"/>
  <c r="BE84" i="7" s="1"/>
  <c r="AK84" i="7"/>
  <c r="AE84" i="7"/>
  <c r="R84" i="7"/>
  <c r="AJ84" i="7" s="1"/>
  <c r="Q84" i="7"/>
  <c r="BE83" i="7"/>
  <c r="AN83" i="7"/>
  <c r="AM83" i="7"/>
  <c r="AL83" i="7"/>
  <c r="AK83" i="7"/>
  <c r="AJ83" i="7"/>
  <c r="AE83" i="7"/>
  <c r="R83" i="7"/>
  <c r="Q83" i="7"/>
  <c r="BE82" i="7"/>
  <c r="AN82" i="7"/>
  <c r="AM82" i="7"/>
  <c r="AL82" i="7"/>
  <c r="AK82" i="7"/>
  <c r="AE82" i="7"/>
  <c r="R82" i="7"/>
  <c r="AJ82" i="7" s="1"/>
  <c r="Q82" i="7"/>
  <c r="BE81" i="7"/>
  <c r="AN81" i="7"/>
  <c r="AM81" i="7"/>
  <c r="AL81" i="7"/>
  <c r="AK81" i="7"/>
  <c r="AJ81" i="7"/>
  <c r="AE81" i="7"/>
  <c r="R81" i="7"/>
  <c r="Q81" i="7"/>
  <c r="BE80" i="7"/>
  <c r="AN80" i="7"/>
  <c r="AM80" i="7"/>
  <c r="AL80" i="7"/>
  <c r="AK80" i="7"/>
  <c r="AE80" i="7"/>
  <c r="R80" i="7"/>
  <c r="AJ80" i="7" s="1"/>
  <c r="Q80" i="7"/>
  <c r="BE79" i="7"/>
  <c r="AN79" i="7"/>
  <c r="AM79" i="7"/>
  <c r="AL79" i="7"/>
  <c r="AK79" i="7"/>
  <c r="AJ79" i="7"/>
  <c r="AE79" i="7"/>
  <c r="R79" i="7"/>
  <c r="Q79" i="7"/>
  <c r="AN78" i="7"/>
  <c r="AM78" i="7"/>
  <c r="AL78" i="7"/>
  <c r="BE78" i="7" s="1"/>
  <c r="AK78" i="7"/>
  <c r="AE78" i="7"/>
  <c r="R78" i="7"/>
  <c r="AJ78" i="7" s="1"/>
  <c r="Q78" i="7"/>
  <c r="BE77" i="7"/>
  <c r="AN77" i="7"/>
  <c r="AM77" i="7"/>
  <c r="AL77" i="7"/>
  <c r="AK77" i="7"/>
  <c r="AJ77" i="7"/>
  <c r="AE77" i="7"/>
  <c r="R77" i="7"/>
  <c r="Q77" i="7"/>
  <c r="AN76" i="7"/>
  <c r="AM76" i="7"/>
  <c r="AL76" i="7"/>
  <c r="BE76" i="7" s="1"/>
  <c r="AK76" i="7"/>
  <c r="AE76" i="7"/>
  <c r="R76" i="7"/>
  <c r="AJ76" i="7" s="1"/>
  <c r="Q76" i="7"/>
  <c r="BE75" i="7"/>
  <c r="AN75" i="7"/>
  <c r="AM75" i="7"/>
  <c r="AL75" i="7"/>
  <c r="AK75" i="7"/>
  <c r="AJ75" i="7"/>
  <c r="AE75" i="7"/>
  <c r="R75" i="7"/>
  <c r="Q75" i="7"/>
  <c r="AN74" i="7"/>
  <c r="AM74" i="7"/>
  <c r="AL74" i="7"/>
  <c r="BE74" i="7" s="1"/>
  <c r="AK74" i="7"/>
  <c r="AE74" i="7"/>
  <c r="R74" i="7"/>
  <c r="AJ74" i="7" s="1"/>
  <c r="Q74" i="7"/>
  <c r="BE73" i="7"/>
  <c r="AN73" i="7"/>
  <c r="AM73" i="7"/>
  <c r="AL73" i="7"/>
  <c r="AK73" i="7"/>
  <c r="AJ73" i="7"/>
  <c r="AE73" i="7"/>
  <c r="R73" i="7"/>
  <c r="Q73" i="7"/>
  <c r="AN72" i="7"/>
  <c r="AM72" i="7"/>
  <c r="AL72" i="7"/>
  <c r="BE72" i="7" s="1"/>
  <c r="AK72" i="7"/>
  <c r="AE72" i="7"/>
  <c r="R72" i="7"/>
  <c r="AJ72" i="7" s="1"/>
  <c r="Q72" i="7"/>
  <c r="BE71" i="7"/>
  <c r="AN71" i="7"/>
  <c r="AM71" i="7"/>
  <c r="AL71" i="7"/>
  <c r="AK71" i="7"/>
  <c r="AJ71" i="7"/>
  <c r="AE71" i="7"/>
  <c r="R71" i="7"/>
  <c r="Q71" i="7"/>
  <c r="AN70" i="7"/>
  <c r="AM70" i="7"/>
  <c r="AL70" i="7"/>
  <c r="BE70" i="7" s="1"/>
  <c r="AK70" i="7"/>
  <c r="AE70" i="7"/>
  <c r="R70" i="7"/>
  <c r="AJ70" i="7" s="1"/>
  <c r="Q70" i="7"/>
  <c r="BE69" i="7"/>
  <c r="AN69" i="7"/>
  <c r="AM69" i="7"/>
  <c r="AL69" i="7"/>
  <c r="AK69" i="7"/>
  <c r="AJ69" i="7"/>
  <c r="AE69" i="7"/>
  <c r="R69" i="7"/>
  <c r="Q69" i="7"/>
  <c r="M69" i="7"/>
  <c r="BE68" i="7"/>
  <c r="AN68" i="7"/>
  <c r="AM68" i="7"/>
  <c r="AL68" i="7"/>
  <c r="AK68" i="7"/>
  <c r="AE68" i="7"/>
  <c r="R68" i="7"/>
  <c r="AJ68" i="7" s="1"/>
  <c r="Q68" i="7"/>
  <c r="M68" i="7"/>
  <c r="BE67" i="7"/>
  <c r="AN67" i="7"/>
  <c r="AM67" i="7"/>
  <c r="AL67" i="7"/>
  <c r="AK67" i="7"/>
  <c r="AE67" i="7"/>
  <c r="R67" i="7"/>
  <c r="AJ67" i="7" s="1"/>
  <c r="Q67" i="7"/>
  <c r="M67" i="7"/>
  <c r="BE66" i="7"/>
  <c r="AN66" i="7"/>
  <c r="AM66" i="7"/>
  <c r="AL66" i="7"/>
  <c r="AK66" i="7"/>
  <c r="AJ66" i="7"/>
  <c r="AE66" i="7"/>
  <c r="R66" i="7"/>
  <c r="Q66" i="7"/>
  <c r="M66" i="7"/>
  <c r="BE65" i="7"/>
  <c r="AN65" i="7"/>
  <c r="AM65" i="7"/>
  <c r="AL65" i="7"/>
  <c r="AK65" i="7"/>
  <c r="AJ65" i="7"/>
  <c r="AE65" i="7"/>
  <c r="R65" i="7"/>
  <c r="Q65" i="7"/>
  <c r="M65" i="7"/>
  <c r="BE64" i="7"/>
  <c r="AN64" i="7"/>
  <c r="AM64" i="7"/>
  <c r="AL64" i="7"/>
  <c r="AK64" i="7"/>
  <c r="AE64" i="7"/>
  <c r="R64" i="7"/>
  <c r="AJ64" i="7" s="1"/>
  <c r="Q64" i="7"/>
  <c r="M64" i="7"/>
  <c r="BE63" i="7"/>
  <c r="AN63" i="7"/>
  <c r="AM63" i="7"/>
  <c r="AL63" i="7"/>
  <c r="AK63" i="7"/>
  <c r="AJ63" i="7"/>
  <c r="AE63" i="7"/>
  <c r="R63" i="7"/>
  <c r="Q63" i="7"/>
  <c r="M63" i="7"/>
  <c r="BE62" i="7"/>
  <c r="AN62" i="7"/>
  <c r="AM62" i="7"/>
  <c r="AL62" i="7"/>
  <c r="AK62" i="7"/>
  <c r="AE62" i="7"/>
  <c r="R62" i="7"/>
  <c r="AJ62" i="7" s="1"/>
  <c r="Q62" i="7"/>
  <c r="M62" i="7"/>
  <c r="BE61" i="7"/>
  <c r="AN61" i="7"/>
  <c r="AM61" i="7"/>
  <c r="AL61" i="7"/>
  <c r="AK61" i="7"/>
  <c r="AE61" i="7"/>
  <c r="R61" i="7"/>
  <c r="AJ61" i="7" s="1"/>
  <c r="Q61" i="7"/>
  <c r="M61" i="7"/>
  <c r="BE60" i="7"/>
  <c r="AN60" i="7"/>
  <c r="AM60" i="7"/>
  <c r="AL60" i="7"/>
  <c r="AK60" i="7"/>
  <c r="AJ60" i="7"/>
  <c r="AE60" i="7"/>
  <c r="R60" i="7"/>
  <c r="Q60" i="7"/>
  <c r="M60" i="7"/>
  <c r="BE59" i="7"/>
  <c r="AN59" i="7"/>
  <c r="AM59" i="7"/>
  <c r="AL59" i="7"/>
  <c r="AK59" i="7"/>
  <c r="AE59" i="7"/>
  <c r="R59" i="7"/>
  <c r="AJ59" i="7" s="1"/>
  <c r="Q59" i="7"/>
  <c r="M59" i="7"/>
  <c r="BE58" i="7"/>
  <c r="AN58" i="7"/>
  <c r="AM58" i="7"/>
  <c r="AL58" i="7"/>
  <c r="AK58" i="7"/>
  <c r="AE58" i="7"/>
  <c r="R58" i="7"/>
  <c r="AJ58" i="7" s="1"/>
  <c r="Q58" i="7"/>
  <c r="M58" i="7"/>
  <c r="BE57" i="7"/>
  <c r="AN57" i="7"/>
  <c r="AM57" i="7"/>
  <c r="AL57" i="7"/>
  <c r="AK57" i="7"/>
  <c r="AJ57" i="7"/>
  <c r="AE57" i="7"/>
  <c r="R57" i="7"/>
  <c r="Q57" i="7"/>
  <c r="M57" i="7"/>
  <c r="BE56" i="7"/>
  <c r="AN56" i="7"/>
  <c r="AM56" i="7"/>
  <c r="AL56" i="7"/>
  <c r="AK56" i="7"/>
  <c r="AE56" i="7"/>
  <c r="R56" i="7"/>
  <c r="AJ56" i="7" s="1"/>
  <c r="Q56" i="7"/>
  <c r="M56" i="7"/>
  <c r="BE55" i="7"/>
  <c r="AN55" i="7"/>
  <c r="AM55" i="7"/>
  <c r="AL55" i="7"/>
  <c r="AK55" i="7"/>
  <c r="AE55" i="7"/>
  <c r="R55" i="7"/>
  <c r="AJ55" i="7" s="1"/>
  <c r="Q55" i="7"/>
  <c r="M55" i="7"/>
  <c r="BE54" i="7"/>
  <c r="AN54" i="7"/>
  <c r="AM54" i="7"/>
  <c r="AL54" i="7"/>
  <c r="AK54" i="7"/>
  <c r="AJ54" i="7"/>
  <c r="AE54" i="7"/>
  <c r="R54" i="7"/>
  <c r="Q54" i="7"/>
  <c r="M54" i="7"/>
  <c r="BE53" i="7"/>
  <c r="AN53" i="7"/>
  <c r="AM53" i="7"/>
  <c r="AL53" i="7"/>
  <c r="AK53" i="7"/>
  <c r="AE53" i="7"/>
  <c r="R53" i="7"/>
  <c r="AJ53" i="7" s="1"/>
  <c r="Q53" i="7"/>
  <c r="M53" i="7"/>
  <c r="BE52" i="7"/>
  <c r="AN52" i="7"/>
  <c r="AM52" i="7"/>
  <c r="AL52" i="7"/>
  <c r="AK52" i="7"/>
  <c r="AE52" i="7"/>
  <c r="R52" i="7"/>
  <c r="AJ52" i="7" s="1"/>
  <c r="Q52" i="7"/>
  <c r="M52" i="7"/>
  <c r="BE51" i="7"/>
  <c r="AN51" i="7"/>
  <c r="AM51" i="7"/>
  <c r="AL51" i="7"/>
  <c r="AK51" i="7"/>
  <c r="AJ51" i="7"/>
  <c r="AE51" i="7"/>
  <c r="R51" i="7"/>
  <c r="Q51" i="7"/>
  <c r="M51" i="7"/>
  <c r="BE50" i="7"/>
  <c r="AN50" i="7"/>
  <c r="AM50" i="7"/>
  <c r="AL50" i="7"/>
  <c r="AK50" i="7"/>
  <c r="AE50" i="7"/>
  <c r="R50" i="7"/>
  <c r="AJ50" i="7" s="1"/>
  <c r="Q50" i="7"/>
  <c r="M50" i="7"/>
  <c r="BE49" i="7"/>
  <c r="AN49" i="7"/>
  <c r="AM49" i="7"/>
  <c r="AL49" i="7"/>
  <c r="AK49" i="7"/>
  <c r="AE49" i="7"/>
  <c r="R49" i="7"/>
  <c r="AJ49" i="7" s="1"/>
  <c r="Q49" i="7"/>
  <c r="M49" i="7"/>
  <c r="BE48" i="7"/>
  <c r="AN48" i="7"/>
  <c r="AM48" i="7"/>
  <c r="AL48" i="7"/>
  <c r="AK48" i="7"/>
  <c r="AJ48" i="7"/>
  <c r="AE48" i="7"/>
  <c r="R48" i="7"/>
  <c r="Q48" i="7"/>
  <c r="M48" i="7"/>
  <c r="BE47" i="7"/>
  <c r="AN47" i="7"/>
  <c r="AM47" i="7"/>
  <c r="AL47" i="7"/>
  <c r="AK47" i="7"/>
  <c r="AE47" i="7"/>
  <c r="R47" i="7"/>
  <c r="AJ47" i="7" s="1"/>
  <c r="Q47" i="7"/>
  <c r="M47" i="7"/>
  <c r="BE46" i="7"/>
  <c r="AN46" i="7"/>
  <c r="AM46" i="7"/>
  <c r="AL46" i="7"/>
  <c r="AK46" i="7"/>
  <c r="AE46" i="7"/>
  <c r="R46" i="7"/>
  <c r="AJ46" i="7" s="1"/>
  <c r="Q46" i="7"/>
  <c r="M46" i="7"/>
  <c r="BE45" i="7"/>
  <c r="AN45" i="7"/>
  <c r="AM45" i="7"/>
  <c r="AL45" i="7"/>
  <c r="AK45" i="7"/>
  <c r="AJ45" i="7"/>
  <c r="AE45" i="7"/>
  <c r="R45" i="7"/>
  <c r="Q45" i="7"/>
  <c r="M45" i="7"/>
  <c r="BE44" i="7"/>
  <c r="AN44" i="7"/>
  <c r="AM44" i="7"/>
  <c r="AL44" i="7"/>
  <c r="AK44" i="7"/>
  <c r="AE44" i="7"/>
  <c r="R44" i="7"/>
  <c r="AJ44" i="7" s="1"/>
  <c r="Q44" i="7"/>
  <c r="M44" i="7"/>
  <c r="AN43" i="7"/>
  <c r="AM43" i="7"/>
  <c r="AL43" i="7"/>
  <c r="BE43" i="7" s="1"/>
  <c r="AK43" i="7"/>
  <c r="AE43" i="7"/>
  <c r="R43" i="7"/>
  <c r="AJ43" i="7" s="1"/>
  <c r="Q43" i="7"/>
  <c r="M43" i="7"/>
  <c r="BE42" i="7"/>
  <c r="AN42" i="7"/>
  <c r="AM42" i="7"/>
  <c r="AL42" i="7"/>
  <c r="AK42" i="7"/>
  <c r="AJ42" i="7"/>
  <c r="AE42" i="7"/>
  <c r="R42" i="7"/>
  <c r="Q42" i="7"/>
  <c r="M42" i="7"/>
  <c r="BE41" i="7"/>
  <c r="AN41" i="7"/>
  <c r="AM41" i="7"/>
  <c r="AL41" i="7"/>
  <c r="AK41" i="7"/>
  <c r="AE41" i="7"/>
  <c r="R41" i="7"/>
  <c r="AJ41" i="7" s="1"/>
  <c r="Q41" i="7"/>
  <c r="M41" i="7"/>
  <c r="AN40" i="7"/>
  <c r="AM40" i="7"/>
  <c r="AL40" i="7"/>
  <c r="BE40" i="7" s="1"/>
  <c r="AK40" i="7"/>
  <c r="AE40" i="7"/>
  <c r="R40" i="7"/>
  <c r="AJ40" i="7" s="1"/>
  <c r="Q40" i="7"/>
  <c r="M40" i="7"/>
  <c r="BE39" i="7"/>
  <c r="AN39" i="7"/>
  <c r="AM39" i="7"/>
  <c r="AL39" i="7"/>
  <c r="AK39" i="7"/>
  <c r="AJ39" i="7"/>
  <c r="AE39" i="7"/>
  <c r="R39" i="7"/>
  <c r="Q39" i="7"/>
  <c r="M39" i="7"/>
  <c r="BE38" i="7"/>
  <c r="AN38" i="7"/>
  <c r="AM38" i="7"/>
  <c r="AL38" i="7"/>
  <c r="AK38" i="7"/>
  <c r="AE38" i="7"/>
  <c r="R38" i="7"/>
  <c r="AJ38" i="7" s="1"/>
  <c r="Q38" i="7"/>
  <c r="M38" i="7"/>
  <c r="AN37" i="7"/>
  <c r="AM37" i="7"/>
  <c r="AL37" i="7"/>
  <c r="BE37" i="7" s="1"/>
  <c r="AK37" i="7"/>
  <c r="AE37" i="7"/>
  <c r="R37" i="7"/>
  <c r="AJ37" i="7" s="1"/>
  <c r="Q37" i="7"/>
  <c r="M37" i="7"/>
  <c r="BE36" i="7"/>
  <c r="AN36" i="7"/>
  <c r="AM36" i="7"/>
  <c r="AL36" i="7"/>
  <c r="AK36" i="7"/>
  <c r="AJ36" i="7"/>
  <c r="AE36" i="7"/>
  <c r="R36" i="7"/>
  <c r="Q36" i="7"/>
  <c r="M36" i="7"/>
  <c r="BE35" i="7"/>
  <c r="AN35" i="7"/>
  <c r="AM35" i="7"/>
  <c r="AL35" i="7"/>
  <c r="AK35" i="7"/>
  <c r="AE35" i="7"/>
  <c r="R35" i="7"/>
  <c r="AJ35" i="7" s="1"/>
  <c r="Q35" i="7"/>
  <c r="M35" i="7"/>
  <c r="AN34" i="7"/>
  <c r="AM34" i="7"/>
  <c r="AL34" i="7"/>
  <c r="BE34" i="7" s="1"/>
  <c r="AK34" i="7"/>
  <c r="AE34" i="7"/>
  <c r="R34" i="7"/>
  <c r="AJ34" i="7" s="1"/>
  <c r="Q34" i="7"/>
  <c r="M34" i="7"/>
  <c r="BE33" i="7"/>
  <c r="AN33" i="7"/>
  <c r="AM33" i="7"/>
  <c r="AL33" i="7"/>
  <c r="AK33" i="7"/>
  <c r="AJ33" i="7"/>
  <c r="AE33" i="7"/>
  <c r="R33" i="7"/>
  <c r="Q33" i="7"/>
  <c r="M33" i="7"/>
  <c r="BE32" i="7"/>
  <c r="AN32" i="7"/>
  <c r="AM32" i="7"/>
  <c r="AL32" i="7"/>
  <c r="AK32" i="7"/>
  <c r="AE32" i="7"/>
  <c r="R32" i="7"/>
  <c r="AJ32" i="7" s="1"/>
  <c r="Q32" i="7"/>
  <c r="M32" i="7"/>
  <c r="AN31" i="7"/>
  <c r="AM31" i="7"/>
  <c r="AL31" i="7"/>
  <c r="BE31" i="7" s="1"/>
  <c r="AK31" i="7"/>
  <c r="AE31" i="7"/>
  <c r="R31" i="7"/>
  <c r="AJ31" i="7" s="1"/>
  <c r="Q31" i="7"/>
  <c r="M31" i="7"/>
  <c r="BE30" i="7"/>
  <c r="AN30" i="7"/>
  <c r="AM30" i="7"/>
  <c r="AL30" i="7"/>
  <c r="AK30" i="7"/>
  <c r="AJ30" i="7"/>
  <c r="AE30" i="7"/>
  <c r="R30" i="7"/>
  <c r="Q30" i="7"/>
  <c r="M30" i="7"/>
  <c r="BE29" i="7"/>
  <c r="AN29" i="7"/>
  <c r="AM29" i="7"/>
  <c r="AL29" i="7"/>
  <c r="AK29" i="7"/>
  <c r="AE29" i="7"/>
  <c r="R29" i="7"/>
  <c r="AJ29" i="7" s="1"/>
  <c r="Q29" i="7"/>
  <c r="M29" i="7"/>
  <c r="AN28" i="7"/>
  <c r="AM28" i="7"/>
  <c r="AL28" i="7"/>
  <c r="BE28" i="7" s="1"/>
  <c r="AK28" i="7"/>
  <c r="AE28" i="7"/>
  <c r="R28" i="7"/>
  <c r="AJ28" i="7" s="1"/>
  <c r="Q28" i="7"/>
  <c r="M28" i="7"/>
  <c r="BE27" i="7"/>
  <c r="AN27" i="7"/>
  <c r="AM27" i="7"/>
  <c r="AL27" i="7"/>
  <c r="AK27" i="7"/>
  <c r="AJ27" i="7"/>
  <c r="AE27" i="7"/>
  <c r="R27" i="7"/>
  <c r="Q27" i="7"/>
  <c r="M27" i="7"/>
  <c r="BE26" i="7"/>
  <c r="AN26" i="7"/>
  <c r="AM26" i="7"/>
  <c r="AL26" i="7"/>
  <c r="AK26" i="7"/>
  <c r="AE26" i="7"/>
  <c r="R26" i="7"/>
  <c r="AJ26" i="7" s="1"/>
  <c r="Q26" i="7"/>
  <c r="M26" i="7"/>
  <c r="BE25" i="7"/>
  <c r="AN25" i="7"/>
  <c r="AM25" i="7"/>
  <c r="AL25" i="7"/>
  <c r="AK25" i="7"/>
  <c r="AE25" i="7"/>
  <c r="R25" i="7"/>
  <c r="AJ25" i="7" s="1"/>
  <c r="Q25" i="7"/>
  <c r="M25" i="7"/>
  <c r="BE24" i="7"/>
  <c r="AN24" i="7"/>
  <c r="AM24" i="7"/>
  <c r="AL24" i="7"/>
  <c r="AK24" i="7"/>
  <c r="AJ24" i="7"/>
  <c r="AE24" i="7"/>
  <c r="R24" i="7"/>
  <c r="Q24" i="7"/>
  <c r="M24" i="7"/>
  <c r="BE23" i="7"/>
  <c r="AN23" i="7"/>
  <c r="AM23" i="7"/>
  <c r="AL23" i="7"/>
  <c r="AK23" i="7"/>
  <c r="AE23" i="7"/>
  <c r="R23" i="7"/>
  <c r="AJ23" i="7" s="1"/>
  <c r="Q23" i="7"/>
  <c r="M23" i="7"/>
  <c r="BE22" i="7"/>
  <c r="AN22" i="7"/>
  <c r="AM22" i="7"/>
  <c r="AL22" i="7"/>
  <c r="AK22" i="7"/>
  <c r="AE22" i="7"/>
  <c r="R22" i="7"/>
  <c r="AJ22" i="7" s="1"/>
  <c r="Q22" i="7"/>
  <c r="M22" i="7"/>
  <c r="BE21" i="7"/>
  <c r="AN21" i="7"/>
  <c r="AM21" i="7"/>
  <c r="AL21" i="7"/>
  <c r="AK21" i="7"/>
  <c r="AJ21" i="7"/>
  <c r="AE21" i="7"/>
  <c r="R21" i="7"/>
  <c r="Q21" i="7"/>
  <c r="M21" i="7"/>
  <c r="BE20" i="7"/>
  <c r="AN20" i="7"/>
  <c r="AM20" i="7"/>
  <c r="AL20" i="7"/>
  <c r="AK20" i="7"/>
  <c r="AE20" i="7"/>
  <c r="R20" i="7"/>
  <c r="AJ20" i="7" s="1"/>
  <c r="Q20" i="7"/>
  <c r="M20" i="7"/>
  <c r="BE19" i="7"/>
  <c r="AN19" i="7"/>
  <c r="AM19" i="7"/>
  <c r="AL19" i="7"/>
  <c r="AK19" i="7"/>
  <c r="AE19" i="7"/>
  <c r="R19" i="7"/>
  <c r="AJ19" i="7" s="1"/>
  <c r="Q19" i="7"/>
  <c r="M19" i="7"/>
  <c r="BE18" i="7"/>
  <c r="AN18" i="7"/>
  <c r="AM18" i="7"/>
  <c r="AL18" i="7"/>
  <c r="AK18" i="7"/>
  <c r="AJ18" i="7"/>
  <c r="AE18" i="7"/>
  <c r="R18" i="7"/>
  <c r="Q18" i="7"/>
  <c r="M18" i="7"/>
  <c r="BE17" i="7"/>
  <c r="AN17" i="7"/>
  <c r="AM17" i="7"/>
  <c r="AL17" i="7"/>
  <c r="AK17" i="7"/>
  <c r="AE17" i="7"/>
  <c r="R17" i="7"/>
  <c r="AJ17" i="7" s="1"/>
  <c r="Q17" i="7"/>
  <c r="M17" i="7"/>
  <c r="BE16" i="7"/>
  <c r="AN16" i="7"/>
  <c r="AM16" i="7"/>
  <c r="AL16" i="7"/>
  <c r="AK16" i="7"/>
  <c r="AE16" i="7"/>
  <c r="R16" i="7"/>
  <c r="AJ16" i="7" s="1"/>
  <c r="Q16" i="7"/>
  <c r="M16" i="7"/>
  <c r="BE15" i="7"/>
  <c r="AN15" i="7"/>
  <c r="AM15" i="7"/>
  <c r="AL15" i="7"/>
  <c r="AK15" i="7"/>
  <c r="AJ15" i="7"/>
  <c r="AE15" i="7"/>
  <c r="R15" i="7"/>
  <c r="Q15" i="7"/>
  <c r="M15" i="7"/>
  <c r="BE14" i="7"/>
  <c r="AN14" i="7"/>
  <c r="AM14" i="7"/>
  <c r="AL14" i="7"/>
  <c r="AK14" i="7"/>
  <c r="AE14" i="7"/>
  <c r="R14" i="7"/>
  <c r="AJ14" i="7" s="1"/>
  <c r="Q14" i="7"/>
  <c r="M14" i="7"/>
  <c r="BE13" i="7"/>
  <c r="AN13" i="7"/>
  <c r="AM13" i="7"/>
  <c r="AL13" i="7"/>
  <c r="AK13" i="7"/>
  <c r="AE13" i="7"/>
  <c r="R13" i="7"/>
  <c r="AJ13" i="7" s="1"/>
  <c r="Q13" i="7"/>
  <c r="M13" i="7"/>
  <c r="BE12" i="7"/>
  <c r="AN12" i="7"/>
  <c r="AM12" i="7"/>
  <c r="AL12" i="7"/>
  <c r="AK12" i="7"/>
  <c r="AJ12" i="7"/>
  <c r="AE12" i="7"/>
  <c r="R12" i="7"/>
  <c r="Q12" i="7"/>
  <c r="M12" i="7"/>
  <c r="BE11" i="7"/>
  <c r="AN11" i="7"/>
  <c r="AM11" i="7"/>
  <c r="AL11" i="7"/>
  <c r="AK11" i="7"/>
  <c r="AE11" i="7"/>
  <c r="R11" i="7"/>
  <c r="AJ11" i="7" s="1"/>
  <c r="Q11" i="7"/>
  <c r="M11" i="7"/>
  <c r="BE10" i="7"/>
  <c r="AN10" i="7"/>
  <c r="AM10" i="7"/>
  <c r="AL10" i="7"/>
  <c r="AK10" i="7"/>
  <c r="AE10" i="7"/>
  <c r="R10" i="7"/>
  <c r="AJ10" i="7" s="1"/>
  <c r="Q10" i="7"/>
  <c r="M10" i="7"/>
  <c r="BE9" i="7"/>
  <c r="AN9" i="7"/>
  <c r="AM9" i="7"/>
  <c r="AL9" i="7"/>
  <c r="AK9" i="7"/>
  <c r="AJ9" i="7"/>
  <c r="AE9" i="7"/>
  <c r="R9" i="7"/>
  <c r="AN8" i="7"/>
  <c r="AM8" i="7"/>
  <c r="AL8" i="7"/>
  <c r="BE8" i="7" s="1"/>
  <c r="AK8" i="7"/>
  <c r="AE8" i="7"/>
  <c r="R8" i="7"/>
  <c r="AJ8" i="7" s="1"/>
  <c r="BE7" i="7"/>
  <c r="AN7" i="7"/>
  <c r="AM7" i="7"/>
  <c r="AL7" i="7"/>
  <c r="AK7" i="7"/>
  <c r="AE7" i="7"/>
  <c r="R7" i="7"/>
  <c r="AJ7" i="7" s="1"/>
  <c r="BE6" i="7"/>
  <c r="AN6" i="7"/>
  <c r="AM6" i="7"/>
  <c r="AL6" i="7"/>
  <c r="AK6" i="7"/>
  <c r="AJ6" i="7"/>
  <c r="AE6" i="7"/>
  <c r="R6" i="7"/>
  <c r="AN5" i="7"/>
  <c r="AM5" i="7"/>
  <c r="AL5" i="7"/>
  <c r="BE5" i="7" s="1"/>
  <c r="AK5" i="7"/>
  <c r="AE5" i="7"/>
  <c r="R5" i="7"/>
  <c r="AJ5" i="7" s="1"/>
  <c r="BE4" i="7"/>
  <c r="AN4" i="7"/>
  <c r="AM4" i="7"/>
  <c r="AL4" i="7"/>
  <c r="AK4" i="7"/>
  <c r="AE4" i="7"/>
  <c r="R4" i="7"/>
  <c r="AJ4" i="7" s="1"/>
  <c r="BE3" i="7"/>
  <c r="AN3" i="7"/>
  <c r="AM3" i="7"/>
  <c r="AL3" i="7"/>
  <c r="AK3" i="7"/>
  <c r="AJ3" i="7"/>
  <c r="AE3" i="7"/>
  <c r="R3" i="7"/>
  <c r="AN2" i="7"/>
  <c r="AM2" i="7"/>
  <c r="AL2" i="7"/>
  <c r="BE2" i="7" s="1"/>
  <c r="AK2" i="7"/>
  <c r="AE2" i="7"/>
  <c r="R2" i="7"/>
  <c r="AJ2" i="7" s="1"/>
  <c r="BG458" i="2" l="1"/>
  <c r="BH457" i="2"/>
  <c r="BG457" i="2"/>
  <c r="BH454" i="2"/>
  <c r="BG454" i="2"/>
  <c r="BG453" i="2"/>
  <c r="BH452" i="2"/>
  <c r="BG452" i="2"/>
  <c r="BH451" i="2"/>
  <c r="BG451" i="2"/>
  <c r="BH450" i="2"/>
  <c r="BG450" i="2"/>
  <c r="BH443" i="2"/>
  <c r="BG443" i="2"/>
  <c r="BH441" i="2"/>
  <c r="BG441" i="2"/>
  <c r="BH438" i="2"/>
  <c r="BG438" i="2"/>
  <c r="BG436" i="2"/>
  <c r="BH435" i="2"/>
  <c r="BG435" i="2"/>
  <c r="BG434" i="2"/>
  <c r="BH432" i="2"/>
  <c r="BG432" i="2"/>
  <c r="BG431" i="2"/>
  <c r="BG430" i="2"/>
  <c r="BH428" i="2"/>
  <c r="BG428" i="2"/>
  <c r="BG426" i="2"/>
  <c r="BH425" i="2"/>
  <c r="BG425" i="2"/>
  <c r="BG422" i="2"/>
  <c r="BH421" i="2"/>
  <c r="BG421" i="2"/>
  <c r="BH419" i="2"/>
  <c r="BG419" i="2"/>
  <c r="BH418" i="2"/>
  <c r="BG418" i="2"/>
  <c r="BG416" i="2"/>
  <c r="BH404" i="2"/>
  <c r="BG404" i="2"/>
  <c r="BH402" i="2"/>
  <c r="BG402" i="2"/>
  <c r="BH401" i="2"/>
  <c r="BH400" i="2"/>
  <c r="BG400" i="2"/>
  <c r="BH399" i="2"/>
  <c r="BG399" i="2"/>
  <c r="BH394" i="2"/>
  <c r="BG382" i="2"/>
  <c r="BG378" i="2"/>
  <c r="BH375" i="2"/>
  <c r="BG375" i="2"/>
  <c r="BH373" i="2"/>
  <c r="BH372" i="2"/>
  <c r="BG372" i="2"/>
  <c r="BH370" i="2"/>
  <c r="BG370" i="2"/>
  <c r="BH369" i="2"/>
  <c r="BH368" i="2"/>
  <c r="BG368" i="2"/>
  <c r="BH367" i="2"/>
  <c r="BG367" i="2"/>
  <c r="BH364" i="2"/>
  <c r="BG364" i="2"/>
  <c r="BG359" i="2"/>
  <c r="BG358" i="2"/>
  <c r="BG357" i="2"/>
  <c r="BG356" i="2"/>
  <c r="BH355" i="2"/>
  <c r="BG355" i="2"/>
  <c r="BH353" i="2"/>
  <c r="BG353" i="2"/>
  <c r="BG352" i="2"/>
  <c r="BH351" i="2"/>
  <c r="BG351" i="2"/>
  <c r="BH350" i="2"/>
  <c r="BG350" i="2"/>
  <c r="BG343" i="2"/>
  <c r="BH342" i="2"/>
  <c r="BG342" i="2"/>
  <c r="BG340" i="2"/>
  <c r="BG339" i="2"/>
  <c r="BH338" i="2"/>
  <c r="BG338" i="2"/>
  <c r="BG337" i="2"/>
  <c r="BH335" i="2"/>
  <c r="BG335" i="2"/>
  <c r="BH334" i="2"/>
  <c r="BG334" i="2"/>
  <c r="BH332" i="2"/>
  <c r="BG332" i="2"/>
  <c r="BH331" i="2"/>
  <c r="BG331" i="2"/>
  <c r="BH330" i="2"/>
  <c r="BH329" i="2"/>
  <c r="BH328" i="2"/>
  <c r="BH327" i="2"/>
  <c r="BG327" i="2"/>
  <c r="BG326" i="2"/>
  <c r="BH324" i="2"/>
  <c r="BG323" i="2"/>
  <c r="BG322" i="2"/>
  <c r="BH321" i="2"/>
  <c r="BG321" i="2"/>
  <c r="BH320" i="2"/>
  <c r="BH319" i="2"/>
  <c r="BG318" i="2"/>
  <c r="BH316" i="2"/>
  <c r="BG316" i="2"/>
  <c r="BH315" i="2"/>
  <c r="BH314" i="2"/>
  <c r="BG313" i="2"/>
  <c r="BG312" i="2"/>
  <c r="BG311" i="2"/>
  <c r="BG309" i="2"/>
  <c r="BG308" i="2"/>
  <c r="BH307" i="2"/>
  <c r="BH306" i="2"/>
  <c r="BG306" i="2"/>
  <c r="BH305" i="2"/>
  <c r="BG305" i="2"/>
  <c r="BH304" i="2"/>
  <c r="BG304" i="2"/>
  <c r="BG303" i="2"/>
  <c r="BG302" i="2"/>
  <c r="BG301" i="2"/>
  <c r="BH300" i="2"/>
  <c r="BG300" i="2"/>
  <c r="BH298" i="2"/>
  <c r="BG298" i="2"/>
  <c r="BH297" i="2"/>
  <c r="BG297" i="2"/>
  <c r="BH296" i="2"/>
  <c r="BG296" i="2"/>
  <c r="BH295" i="2"/>
  <c r="BG295" i="2"/>
  <c r="BG293" i="2"/>
  <c r="BH292" i="2"/>
  <c r="BG292" i="2"/>
  <c r="BH291" i="2"/>
  <c r="BG291" i="2"/>
  <c r="BH290" i="2"/>
  <c r="BG290" i="2"/>
  <c r="BG289" i="2"/>
  <c r="BH288" i="2"/>
  <c r="BG288" i="2"/>
  <c r="BH287" i="2"/>
  <c r="BG287" i="2"/>
  <c r="BH286" i="2"/>
  <c r="BG286" i="2"/>
  <c r="BH285" i="2"/>
  <c r="BG285" i="2"/>
  <c r="BG284" i="2"/>
  <c r="BG283" i="2"/>
  <c r="BH282" i="2"/>
  <c r="BG282" i="2"/>
  <c r="BH281" i="2"/>
  <c r="BG281" i="2"/>
  <c r="BH280" i="2"/>
  <c r="BG280" i="2"/>
  <c r="BH279" i="2"/>
  <c r="BG279" i="2"/>
  <c r="BH278" i="2"/>
  <c r="BG278" i="2"/>
  <c r="BH275" i="2"/>
  <c r="BG275" i="2"/>
  <c r="BH274" i="2"/>
  <c r="BG274" i="2"/>
  <c r="BH273" i="2"/>
  <c r="BG273" i="2"/>
  <c r="BH272" i="2"/>
  <c r="BG272" i="2"/>
  <c r="BH271" i="2"/>
  <c r="BG271" i="2"/>
  <c r="BH270" i="2"/>
  <c r="BG270" i="2"/>
  <c r="BH269" i="2"/>
  <c r="BG269" i="2"/>
  <c r="BH268" i="2"/>
  <c r="BG268" i="2"/>
  <c r="BH267" i="2"/>
  <c r="BG267" i="2"/>
  <c r="BH266" i="2"/>
  <c r="BG266" i="2"/>
  <c r="BH265" i="2"/>
  <c r="BG265" i="2"/>
  <c r="BH264" i="2"/>
  <c r="BG264" i="2"/>
  <c r="BH263" i="2"/>
  <c r="BG263" i="2"/>
  <c r="BH262" i="2"/>
  <c r="BG262" i="2"/>
  <c r="BH261" i="2"/>
  <c r="BH260" i="2"/>
  <c r="BH259" i="2"/>
  <c r="BG259" i="2"/>
  <c r="BG258" i="2"/>
  <c r="BG257" i="2"/>
  <c r="BG256" i="2"/>
  <c r="BG255" i="2"/>
  <c r="BH254" i="2"/>
  <c r="BG254" i="2"/>
  <c r="BH253" i="2"/>
  <c r="BG253" i="2"/>
  <c r="BG252" i="2"/>
  <c r="BG251" i="2"/>
  <c r="BH250" i="2"/>
  <c r="BG250" i="2"/>
  <c r="BH249" i="2"/>
  <c r="BG249" i="2"/>
  <c r="BH248" i="2"/>
  <c r="BG248" i="2"/>
  <c r="BH246" i="2"/>
  <c r="BG246" i="2"/>
  <c r="BH245" i="2"/>
  <c r="BG245" i="2"/>
  <c r="BH244" i="2"/>
  <c r="BH243" i="2"/>
  <c r="BG243" i="2"/>
  <c r="BG241" i="2"/>
  <c r="BH240" i="2"/>
  <c r="BG240" i="2"/>
  <c r="BH239" i="2"/>
  <c r="BH237" i="2"/>
  <c r="BG237" i="2"/>
  <c r="BG233" i="2"/>
  <c r="BH229" i="2"/>
  <c r="BG229" i="2"/>
  <c r="BH226" i="2"/>
  <c r="BG226" i="2"/>
  <c r="BG224" i="2"/>
  <c r="BH222" i="2"/>
  <c r="BG222" i="2"/>
  <c r="BH220" i="2"/>
  <c r="BG220" i="2"/>
  <c r="BH218" i="2"/>
  <c r="BG218" i="2"/>
  <c r="BH217" i="2"/>
  <c r="BG217" i="2"/>
  <c r="BH210" i="2"/>
  <c r="BG210" i="2"/>
  <c r="BH208" i="2"/>
  <c r="BG208" i="2"/>
  <c r="BH206" i="2"/>
  <c r="BG206" i="2"/>
  <c r="BH204" i="2"/>
  <c r="BG204" i="2"/>
  <c r="BH203" i="2"/>
  <c r="BG203" i="2"/>
  <c r="BG202" i="2"/>
  <c r="BH200" i="2"/>
  <c r="BH198" i="2"/>
  <c r="BG198" i="2"/>
  <c r="BH196" i="2"/>
  <c r="BG196" i="2"/>
  <c r="BG195" i="2"/>
  <c r="BG194" i="2"/>
  <c r="BH192" i="2"/>
  <c r="BG192" i="2"/>
  <c r="BG191" i="2"/>
  <c r="BG190" i="2"/>
  <c r="BG181" i="2"/>
  <c r="BH172" i="2"/>
  <c r="BG172" i="2"/>
  <c r="BH171" i="2"/>
  <c r="BG171" i="2"/>
  <c r="BG164" i="2"/>
  <c r="BH160" i="2"/>
  <c r="BG160" i="2"/>
  <c r="BH157" i="2"/>
  <c r="BG153" i="2"/>
  <c r="BH152" i="2"/>
  <c r="BG152" i="2"/>
  <c r="BG151" i="2"/>
  <c r="BH148" i="2"/>
  <c r="BG148" i="2"/>
  <c r="BH146" i="2"/>
  <c r="BG146" i="2"/>
  <c r="BH145" i="2"/>
  <c r="BG145" i="2"/>
  <c r="BH142" i="2"/>
  <c r="BG142" i="2"/>
  <c r="BG141" i="2"/>
  <c r="BG139" i="2"/>
  <c r="BH129" i="2"/>
  <c r="BH127" i="2"/>
  <c r="BG127" i="2"/>
  <c r="BH125" i="2"/>
  <c r="BG125" i="2"/>
  <c r="BH123" i="2"/>
  <c r="BG123" i="2"/>
  <c r="BH122" i="2"/>
  <c r="BG122" i="2"/>
  <c r="BH120" i="2"/>
  <c r="BG120" i="2"/>
  <c r="BH113" i="2"/>
  <c r="BG113" i="2"/>
  <c r="BH110" i="2"/>
  <c r="BG110" i="2"/>
  <c r="BG109" i="2"/>
  <c r="BH108" i="2"/>
  <c r="BG108" i="2"/>
  <c r="BH106" i="2"/>
  <c r="BG106" i="2"/>
  <c r="BH105" i="2"/>
  <c r="BH101" i="2"/>
  <c r="BG101" i="2"/>
  <c r="BH100" i="2"/>
  <c r="BG100" i="2"/>
  <c r="BG98" i="2"/>
  <c r="BH95" i="2"/>
  <c r="BG95" i="2"/>
  <c r="BH93" i="2"/>
  <c r="BG93" i="2"/>
  <c r="BH91" i="2"/>
  <c r="BH90" i="2"/>
  <c r="BG90" i="2"/>
  <c r="BH86" i="2"/>
  <c r="BG84" i="2"/>
  <c r="BH83" i="2"/>
  <c r="BG83" i="2"/>
  <c r="BG82" i="2"/>
  <c r="BH81" i="2"/>
  <c r="BH79" i="2"/>
  <c r="BG79" i="2"/>
  <c r="BH76" i="2"/>
  <c r="BH75" i="2"/>
  <c r="BG75" i="2"/>
  <c r="BH74" i="2"/>
  <c r="BG74" i="2"/>
  <c r="BG73" i="2"/>
  <c r="BG72" i="2"/>
  <c r="BH71" i="2"/>
  <c r="BG71" i="2"/>
  <c r="BH70" i="2"/>
  <c r="BH69" i="2"/>
  <c r="BG69" i="2"/>
  <c r="BH68" i="2"/>
  <c r="BG68" i="2"/>
  <c r="BH67" i="2"/>
  <c r="BG67" i="2"/>
  <c r="BH66" i="2"/>
  <c r="BG66" i="2"/>
  <c r="BG61" i="2"/>
  <c r="BG52" i="2"/>
  <c r="BH50" i="2"/>
  <c r="BH49" i="2"/>
  <c r="BH48" i="2"/>
  <c r="BG48" i="2"/>
  <c r="BH47" i="2"/>
  <c r="BH46" i="2"/>
  <c r="BG46" i="2"/>
  <c r="BH45" i="2"/>
  <c r="BH44" i="2"/>
  <c r="BG44" i="2"/>
  <c r="BH43" i="2"/>
  <c r="BG43" i="2"/>
  <c r="BG42" i="2"/>
  <c r="BH41" i="2"/>
  <c r="BG41" i="2"/>
  <c r="BH40" i="2"/>
  <c r="BG40" i="2"/>
  <c r="BG39" i="2"/>
  <c r="BH38" i="2"/>
  <c r="BH37" i="2"/>
  <c r="BG37" i="2"/>
  <c r="BH36" i="2"/>
  <c r="BG36" i="2"/>
  <c r="BH35" i="2"/>
  <c r="BG34" i="2"/>
  <c r="BH29" i="2"/>
  <c r="BH27" i="2"/>
  <c r="BH25" i="2"/>
  <c r="BH24" i="2"/>
  <c r="BH23" i="2"/>
  <c r="BG23" i="2"/>
  <c r="BH21" i="2"/>
  <c r="BG21" i="2"/>
  <c r="BH20" i="2"/>
  <c r="BG20" i="2"/>
  <c r="BH19" i="2"/>
  <c r="BH18" i="2"/>
  <c r="BG18" i="2"/>
  <c r="BH17" i="2"/>
  <c r="BH16" i="2"/>
  <c r="BG15" i="2"/>
  <c r="BG14" i="2"/>
  <c r="BH13" i="2"/>
  <c r="BG13" i="2"/>
  <c r="BG12" i="2"/>
  <c r="BG11" i="2"/>
  <c r="BH10" i="2"/>
  <c r="BG10" i="2"/>
  <c r="BH7" i="2"/>
  <c r="BG6" i="2"/>
  <c r="BG5" i="2"/>
  <c r="BH3" i="2"/>
  <c r="BG3" i="2"/>
  <c r="AN458" i="2" l="1"/>
  <c r="AM458" i="2"/>
  <c r="AL458" i="2"/>
  <c r="BH458" i="2" s="1"/>
  <c r="AK458" i="2"/>
  <c r="AE458" i="2"/>
  <c r="R458" i="2"/>
  <c r="AJ458" i="2" s="1"/>
  <c r="AN457" i="2"/>
  <c r="AM457" i="2"/>
  <c r="AL457" i="2"/>
  <c r="AK457" i="2"/>
  <c r="AE457" i="2"/>
  <c r="R457" i="2"/>
  <c r="AJ457" i="2" s="1"/>
  <c r="AN456" i="2"/>
  <c r="AM456" i="2"/>
  <c r="AL456" i="2"/>
  <c r="BH456" i="2" s="1"/>
  <c r="AK456" i="2"/>
  <c r="BG456" i="2" s="1"/>
  <c r="AE456" i="2"/>
  <c r="R456" i="2"/>
  <c r="AJ456" i="2" s="1"/>
  <c r="AN455" i="2"/>
  <c r="AM455" i="2"/>
  <c r="AL455" i="2"/>
  <c r="BH455" i="2" s="1"/>
  <c r="AK455" i="2"/>
  <c r="BG455" i="2" s="1"/>
  <c r="AE455" i="2"/>
  <c r="R455" i="2"/>
  <c r="AJ455" i="2" s="1"/>
  <c r="AN454" i="2"/>
  <c r="AM454" i="2"/>
  <c r="AL454" i="2"/>
  <c r="AK454" i="2"/>
  <c r="AE454" i="2"/>
  <c r="R454" i="2"/>
  <c r="AJ454" i="2" s="1"/>
  <c r="AN453" i="2"/>
  <c r="AM453" i="2"/>
  <c r="AL453" i="2"/>
  <c r="BH453" i="2" s="1"/>
  <c r="AK453" i="2"/>
  <c r="AE453" i="2"/>
  <c r="R453" i="2"/>
  <c r="AJ453" i="2" s="1"/>
  <c r="AN452" i="2"/>
  <c r="AM452" i="2"/>
  <c r="AL452" i="2"/>
  <c r="AK452" i="2"/>
  <c r="AE452" i="2"/>
  <c r="R452" i="2"/>
  <c r="AJ452" i="2" s="1"/>
  <c r="AN451" i="2"/>
  <c r="AM451" i="2"/>
  <c r="AL451" i="2"/>
  <c r="AK451" i="2"/>
  <c r="AE451" i="2"/>
  <c r="R451" i="2"/>
  <c r="AJ451" i="2" s="1"/>
  <c r="AN450" i="2"/>
  <c r="AM450" i="2"/>
  <c r="AL450" i="2"/>
  <c r="AK450" i="2"/>
  <c r="AE450" i="2"/>
  <c r="R450" i="2"/>
  <c r="AJ450" i="2" s="1"/>
  <c r="AN449" i="2"/>
  <c r="AM449" i="2"/>
  <c r="AL449" i="2"/>
  <c r="BH449" i="2" s="1"/>
  <c r="AK449" i="2"/>
  <c r="BG449" i="2" s="1"/>
  <c r="AE449" i="2"/>
  <c r="R449" i="2"/>
  <c r="AJ449" i="2" s="1"/>
  <c r="AN448" i="2"/>
  <c r="AM448" i="2"/>
  <c r="AL448" i="2"/>
  <c r="BH448" i="2" s="1"/>
  <c r="AK448" i="2"/>
  <c r="BG448" i="2" s="1"/>
  <c r="AE448" i="2"/>
  <c r="R448" i="2"/>
  <c r="AJ448" i="2" s="1"/>
  <c r="AN447" i="2"/>
  <c r="AM447" i="2"/>
  <c r="AL447" i="2"/>
  <c r="BH447" i="2" s="1"/>
  <c r="AK447" i="2"/>
  <c r="BG447" i="2" s="1"/>
  <c r="AE447" i="2"/>
  <c r="R447" i="2"/>
  <c r="AJ447" i="2" s="1"/>
  <c r="AN446" i="2"/>
  <c r="AM446" i="2"/>
  <c r="AL446" i="2"/>
  <c r="BH446" i="2" s="1"/>
  <c r="AK446" i="2"/>
  <c r="BG446" i="2" s="1"/>
  <c r="AE446" i="2"/>
  <c r="R446" i="2"/>
  <c r="AJ446" i="2" s="1"/>
  <c r="AN445" i="2"/>
  <c r="AM445" i="2"/>
  <c r="AL445" i="2"/>
  <c r="BH445" i="2" s="1"/>
  <c r="AK445" i="2"/>
  <c r="BG445" i="2" s="1"/>
  <c r="AE445" i="2"/>
  <c r="R445" i="2"/>
  <c r="AJ445" i="2" s="1"/>
  <c r="AN444" i="2"/>
  <c r="AM444" i="2"/>
  <c r="AL444" i="2"/>
  <c r="BH444" i="2" s="1"/>
  <c r="AK444" i="2"/>
  <c r="BG444" i="2" s="1"/>
  <c r="AE444" i="2"/>
  <c r="R444" i="2"/>
  <c r="AJ444" i="2" s="1"/>
  <c r="AN443" i="2" l="1"/>
  <c r="AM443" i="2"/>
  <c r="AL443" i="2"/>
  <c r="AK443" i="2"/>
  <c r="AE443" i="2"/>
  <c r="R443" i="2"/>
  <c r="AJ443" i="2" s="1"/>
  <c r="AN442" i="2"/>
  <c r="AM442" i="2"/>
  <c r="AL442" i="2"/>
  <c r="BH442" i="2" s="1"/>
  <c r="AK442" i="2"/>
  <c r="BG442" i="2" s="1"/>
  <c r="AE442" i="2"/>
  <c r="R442" i="2"/>
  <c r="AJ442" i="2" s="1"/>
  <c r="AN441" i="2"/>
  <c r="AM441" i="2"/>
  <c r="AL441" i="2"/>
  <c r="AK441" i="2"/>
  <c r="AE441" i="2"/>
  <c r="R441" i="2"/>
  <c r="AJ441" i="2" s="1"/>
  <c r="AN440" i="2"/>
  <c r="AM440" i="2"/>
  <c r="AL440" i="2"/>
  <c r="BH440" i="2" s="1"/>
  <c r="AK440" i="2"/>
  <c r="BG440" i="2" s="1"/>
  <c r="AE440" i="2"/>
  <c r="R440" i="2"/>
  <c r="AJ440" i="2" s="1"/>
  <c r="AN439" i="2"/>
  <c r="AM439" i="2"/>
  <c r="AL439" i="2"/>
  <c r="BH439" i="2" s="1"/>
  <c r="AK439" i="2"/>
  <c r="BG439" i="2" s="1"/>
  <c r="AE439" i="2"/>
  <c r="R439" i="2"/>
  <c r="AJ439" i="2" s="1"/>
  <c r="AN438" i="2"/>
  <c r="AM438" i="2"/>
  <c r="AL438" i="2"/>
  <c r="AK438" i="2"/>
  <c r="AE438" i="2"/>
  <c r="R438" i="2"/>
  <c r="AJ438" i="2" s="1"/>
  <c r="AN437" i="2"/>
  <c r="AM437" i="2"/>
  <c r="AL437" i="2"/>
  <c r="BH437" i="2" s="1"/>
  <c r="AK437" i="2"/>
  <c r="BG437" i="2" s="1"/>
  <c r="AE437" i="2"/>
  <c r="R437" i="2"/>
  <c r="AJ437" i="2" s="1"/>
  <c r="AN436" i="2"/>
  <c r="AM436" i="2"/>
  <c r="AL436" i="2"/>
  <c r="BH436" i="2" s="1"/>
  <c r="AK436" i="2"/>
  <c r="AE436" i="2"/>
  <c r="R436" i="2"/>
  <c r="AJ436" i="2" s="1"/>
  <c r="AN435" i="2"/>
  <c r="AM435" i="2"/>
  <c r="AL435" i="2"/>
  <c r="AK435" i="2"/>
  <c r="AE435" i="2"/>
  <c r="R435" i="2"/>
  <c r="AJ435" i="2" s="1"/>
  <c r="AN434" i="2"/>
  <c r="AM434" i="2"/>
  <c r="AL434" i="2"/>
  <c r="BH434" i="2" s="1"/>
  <c r="AK434" i="2"/>
  <c r="AE434" i="2"/>
  <c r="R434" i="2"/>
  <c r="AJ434" i="2" s="1"/>
  <c r="AN433" i="2"/>
  <c r="AM433" i="2"/>
  <c r="AL433" i="2"/>
  <c r="BH433" i="2" s="1"/>
  <c r="AK433" i="2"/>
  <c r="BG433" i="2" s="1"/>
  <c r="AE433" i="2"/>
  <c r="R433" i="2"/>
  <c r="AJ433" i="2" s="1"/>
  <c r="AN432" i="2"/>
  <c r="AM432" i="2"/>
  <c r="AL432" i="2"/>
  <c r="AK432" i="2"/>
  <c r="AE432" i="2"/>
  <c r="R432" i="2"/>
  <c r="AJ432" i="2" s="1"/>
  <c r="AN431" i="2"/>
  <c r="AM431" i="2"/>
  <c r="AL431" i="2"/>
  <c r="BH431" i="2" s="1"/>
  <c r="AK431" i="2"/>
  <c r="AE431" i="2"/>
  <c r="R431" i="2"/>
  <c r="AJ431" i="2" s="1"/>
  <c r="AN430" i="2"/>
  <c r="AM430" i="2"/>
  <c r="AL430" i="2"/>
  <c r="BH430" i="2" s="1"/>
  <c r="AK430" i="2"/>
  <c r="AE430" i="2"/>
  <c r="R430" i="2"/>
  <c r="AJ430" i="2" s="1"/>
  <c r="AN429" i="2"/>
  <c r="AM429" i="2"/>
  <c r="AL429" i="2"/>
  <c r="BH429" i="2" s="1"/>
  <c r="AK429" i="2"/>
  <c r="BG429" i="2" s="1"/>
  <c r="AE429" i="2"/>
  <c r="R429" i="2"/>
  <c r="AJ429" i="2" s="1"/>
  <c r="AN428" i="2"/>
  <c r="AM428" i="2"/>
  <c r="AL428" i="2"/>
  <c r="AK428" i="2"/>
  <c r="AE428" i="2"/>
  <c r="R428" i="2"/>
  <c r="AJ428" i="2" s="1"/>
  <c r="AN427" i="2"/>
  <c r="AM427" i="2"/>
  <c r="AL427" i="2"/>
  <c r="BH427" i="2" s="1"/>
  <c r="AK427" i="2"/>
  <c r="BG427" i="2" s="1"/>
  <c r="AE427" i="2"/>
  <c r="R427" i="2"/>
  <c r="AJ427" i="2" s="1"/>
  <c r="AN426" i="2"/>
  <c r="AM426" i="2"/>
  <c r="AL426" i="2"/>
  <c r="BH426" i="2" s="1"/>
  <c r="AK426" i="2"/>
  <c r="AE426" i="2"/>
  <c r="R426" i="2"/>
  <c r="AJ426" i="2" s="1"/>
  <c r="AN425" i="2" l="1"/>
  <c r="AM425" i="2"/>
  <c r="AL425" i="2"/>
  <c r="AK425" i="2"/>
  <c r="AE425" i="2"/>
  <c r="R425" i="2"/>
  <c r="AJ425" i="2" s="1"/>
  <c r="AN424" i="2"/>
  <c r="AM424" i="2"/>
  <c r="AL424" i="2"/>
  <c r="BH424" i="2" s="1"/>
  <c r="AK424" i="2"/>
  <c r="BG424" i="2" s="1"/>
  <c r="AE424" i="2"/>
  <c r="R424" i="2"/>
  <c r="AJ424" i="2" s="1"/>
  <c r="AN423" i="2"/>
  <c r="AM423" i="2"/>
  <c r="AL423" i="2"/>
  <c r="BH423" i="2" s="1"/>
  <c r="AK423" i="2"/>
  <c r="BG423" i="2" s="1"/>
  <c r="AE423" i="2"/>
  <c r="R423" i="2"/>
  <c r="AJ423" i="2" s="1"/>
  <c r="AN422" i="2"/>
  <c r="AM422" i="2"/>
  <c r="AL422" i="2"/>
  <c r="BH422" i="2" s="1"/>
  <c r="AK422" i="2"/>
  <c r="AE422" i="2"/>
  <c r="R422" i="2"/>
  <c r="AJ422" i="2" s="1"/>
  <c r="AN421" i="2"/>
  <c r="AM421" i="2"/>
  <c r="AL421" i="2"/>
  <c r="AK421" i="2"/>
  <c r="AE421" i="2"/>
  <c r="R421" i="2"/>
  <c r="AJ421" i="2" s="1"/>
  <c r="AN420" i="2"/>
  <c r="AM420" i="2"/>
  <c r="AL420" i="2"/>
  <c r="BH420" i="2" s="1"/>
  <c r="AK420" i="2"/>
  <c r="BG420" i="2" s="1"/>
  <c r="AE420" i="2"/>
  <c r="R420" i="2"/>
  <c r="AJ420" i="2" s="1"/>
  <c r="AN419" i="2"/>
  <c r="AM419" i="2"/>
  <c r="AL419" i="2"/>
  <c r="AK419" i="2"/>
  <c r="AE419" i="2"/>
  <c r="R419" i="2"/>
  <c r="AJ419" i="2" s="1"/>
  <c r="AN418" i="2"/>
  <c r="AM418" i="2"/>
  <c r="AL418" i="2"/>
  <c r="AK418" i="2"/>
  <c r="AE418" i="2"/>
  <c r="R418" i="2"/>
  <c r="AJ418" i="2" s="1"/>
  <c r="AN417" i="2"/>
  <c r="AM417" i="2"/>
  <c r="AL417" i="2"/>
  <c r="BH417" i="2" s="1"/>
  <c r="AK417" i="2"/>
  <c r="BG417" i="2" s="1"/>
  <c r="AE417" i="2"/>
  <c r="R417" i="2"/>
  <c r="AJ417" i="2" s="1"/>
  <c r="AN416" i="2"/>
  <c r="AM416" i="2"/>
  <c r="AL416" i="2"/>
  <c r="BH416" i="2" s="1"/>
  <c r="AK416" i="2"/>
  <c r="AE416" i="2"/>
  <c r="R416" i="2"/>
  <c r="AJ416" i="2" s="1"/>
  <c r="AN415" i="2"/>
  <c r="AM415" i="2"/>
  <c r="AL415" i="2"/>
  <c r="BH415" i="2" s="1"/>
  <c r="AK415" i="2"/>
  <c r="BG415" i="2" s="1"/>
  <c r="AE415" i="2"/>
  <c r="R415" i="2"/>
  <c r="AJ415" i="2" s="1"/>
  <c r="AN414" i="2"/>
  <c r="AM414" i="2"/>
  <c r="AL414" i="2"/>
  <c r="BH414" i="2" s="1"/>
  <c r="AK414" i="2"/>
  <c r="BG414" i="2" s="1"/>
  <c r="AE414" i="2"/>
  <c r="R414" i="2"/>
  <c r="AJ414" i="2" s="1"/>
  <c r="AN413" i="2"/>
  <c r="AM413" i="2"/>
  <c r="AL413" i="2"/>
  <c r="BH413" i="2" s="1"/>
  <c r="AK413" i="2"/>
  <c r="BG413" i="2" s="1"/>
  <c r="AE413" i="2"/>
  <c r="R413" i="2"/>
  <c r="AJ413" i="2" s="1"/>
  <c r="AN412" i="2"/>
  <c r="AM412" i="2"/>
  <c r="AL412" i="2"/>
  <c r="BH412" i="2" s="1"/>
  <c r="AK412" i="2"/>
  <c r="BG412" i="2" s="1"/>
  <c r="AE412" i="2"/>
  <c r="R412" i="2"/>
  <c r="AJ412" i="2" s="1"/>
  <c r="AN411" i="2"/>
  <c r="AM411" i="2"/>
  <c r="AL411" i="2"/>
  <c r="BH411" i="2" s="1"/>
  <c r="AK411" i="2"/>
  <c r="BG411" i="2" s="1"/>
  <c r="AE411" i="2"/>
  <c r="R411" i="2"/>
  <c r="AJ411" i="2" s="1"/>
  <c r="AN410" i="2"/>
  <c r="AM410" i="2"/>
  <c r="AL410" i="2"/>
  <c r="BH410" i="2" s="1"/>
  <c r="AK410" i="2"/>
  <c r="BG410" i="2" s="1"/>
  <c r="AE410" i="2"/>
  <c r="R410" i="2"/>
  <c r="AJ410" i="2" s="1"/>
  <c r="AN409" i="2"/>
  <c r="AM409" i="2"/>
  <c r="AL409" i="2"/>
  <c r="BH409" i="2" s="1"/>
  <c r="AK409" i="2"/>
  <c r="BG409" i="2" s="1"/>
  <c r="AE409" i="2"/>
  <c r="R409" i="2"/>
  <c r="AJ409" i="2" s="1"/>
  <c r="AN408" i="2"/>
  <c r="AM408" i="2"/>
  <c r="AL408" i="2"/>
  <c r="BH408" i="2" s="1"/>
  <c r="AK408" i="2"/>
  <c r="BG408" i="2" s="1"/>
  <c r="AE408" i="2"/>
  <c r="R408" i="2"/>
  <c r="AJ408" i="2" s="1"/>
  <c r="AN407" i="2"/>
  <c r="AM407" i="2"/>
  <c r="AL407" i="2"/>
  <c r="BH407" i="2" s="1"/>
  <c r="AK407" i="2"/>
  <c r="BG407" i="2" s="1"/>
  <c r="AE407" i="2"/>
  <c r="R407" i="2"/>
  <c r="AJ407" i="2" s="1"/>
  <c r="AN406" i="2"/>
  <c r="AM406" i="2"/>
  <c r="AL406" i="2"/>
  <c r="BH406" i="2" s="1"/>
  <c r="AK406" i="2"/>
  <c r="BG406" i="2" s="1"/>
  <c r="AE406" i="2"/>
  <c r="R406" i="2"/>
  <c r="AJ406" i="2" s="1"/>
  <c r="AN405" i="2"/>
  <c r="AM405" i="2"/>
  <c r="AL405" i="2"/>
  <c r="BH405" i="2" s="1"/>
  <c r="AK405" i="2"/>
  <c r="BG405" i="2" s="1"/>
  <c r="AE405" i="2"/>
  <c r="R405" i="2"/>
  <c r="AJ405" i="2" s="1"/>
  <c r="AN404" i="2" l="1"/>
  <c r="AM404" i="2"/>
  <c r="AL404" i="2"/>
  <c r="AK404" i="2"/>
  <c r="AE404" i="2"/>
  <c r="R404" i="2"/>
  <c r="AJ404" i="2" s="1"/>
  <c r="AN403" i="2"/>
  <c r="AM403" i="2"/>
  <c r="AL403" i="2"/>
  <c r="BH403" i="2" s="1"/>
  <c r="AK403" i="2"/>
  <c r="BG403" i="2" s="1"/>
  <c r="AE403" i="2"/>
  <c r="R403" i="2"/>
  <c r="AJ403" i="2" s="1"/>
  <c r="AN402" i="2"/>
  <c r="AM402" i="2"/>
  <c r="AL402" i="2"/>
  <c r="AK402" i="2"/>
  <c r="AE402" i="2"/>
  <c r="R402" i="2"/>
  <c r="AJ402" i="2" s="1"/>
  <c r="AN401" i="2"/>
  <c r="AM401" i="2"/>
  <c r="AL401" i="2"/>
  <c r="AK401" i="2"/>
  <c r="BG401" i="2" s="1"/>
  <c r="AE401" i="2"/>
  <c r="R401" i="2"/>
  <c r="AJ401" i="2" s="1"/>
  <c r="AN400" i="2"/>
  <c r="AM400" i="2"/>
  <c r="AL400" i="2"/>
  <c r="AK400" i="2"/>
  <c r="AE400" i="2"/>
  <c r="R400" i="2"/>
  <c r="AJ400" i="2" s="1"/>
  <c r="AN399" i="2"/>
  <c r="AM399" i="2"/>
  <c r="AL399" i="2"/>
  <c r="AK399" i="2"/>
  <c r="AE399" i="2"/>
  <c r="R399" i="2"/>
  <c r="AJ399" i="2" s="1"/>
  <c r="AN398" i="2"/>
  <c r="AM398" i="2"/>
  <c r="AL398" i="2"/>
  <c r="BH398" i="2" s="1"/>
  <c r="AK398" i="2"/>
  <c r="BG398" i="2" s="1"/>
  <c r="AE398" i="2"/>
  <c r="R398" i="2"/>
  <c r="AJ398" i="2" s="1"/>
  <c r="AN397" i="2"/>
  <c r="AM397" i="2"/>
  <c r="AL397" i="2"/>
  <c r="BH397" i="2" s="1"/>
  <c r="AK397" i="2"/>
  <c r="BG397" i="2" s="1"/>
  <c r="AE397" i="2"/>
  <c r="R397" i="2"/>
  <c r="AJ397" i="2" s="1"/>
  <c r="AN396" i="2"/>
  <c r="AM396" i="2"/>
  <c r="AL396" i="2"/>
  <c r="BH396" i="2" s="1"/>
  <c r="AK396" i="2"/>
  <c r="BG396" i="2" s="1"/>
  <c r="AE396" i="2"/>
  <c r="R396" i="2"/>
  <c r="AJ396" i="2" s="1"/>
  <c r="AN395" i="2"/>
  <c r="AM395" i="2"/>
  <c r="AL395" i="2"/>
  <c r="BH395" i="2" s="1"/>
  <c r="AK395" i="2"/>
  <c r="BG395" i="2" s="1"/>
  <c r="AE395" i="2"/>
  <c r="R395" i="2"/>
  <c r="AJ395" i="2" s="1"/>
  <c r="AN394" i="2"/>
  <c r="AM394" i="2"/>
  <c r="AL394" i="2"/>
  <c r="AK394" i="2"/>
  <c r="BG394" i="2" s="1"/>
  <c r="AE394" i="2"/>
  <c r="R394" i="2"/>
  <c r="AJ394" i="2" s="1"/>
  <c r="AN393" i="2"/>
  <c r="AM393" i="2"/>
  <c r="AL393" i="2"/>
  <c r="BH393" i="2" s="1"/>
  <c r="AK393" i="2"/>
  <c r="BG393" i="2" s="1"/>
  <c r="AE393" i="2"/>
  <c r="R393" i="2"/>
  <c r="AJ393" i="2" s="1"/>
  <c r="AN392" i="2"/>
  <c r="AM392" i="2"/>
  <c r="AL392" i="2"/>
  <c r="BH392" i="2" s="1"/>
  <c r="AK392" i="2"/>
  <c r="BG392" i="2" s="1"/>
  <c r="AE392" i="2"/>
  <c r="R392" i="2"/>
  <c r="AJ392" i="2" s="1"/>
  <c r="AN391" i="2"/>
  <c r="AM391" i="2"/>
  <c r="AL391" i="2"/>
  <c r="BH391" i="2" s="1"/>
  <c r="AK391" i="2"/>
  <c r="BG391" i="2" s="1"/>
  <c r="AE391" i="2"/>
  <c r="R391" i="2"/>
  <c r="AJ391" i="2" s="1"/>
  <c r="AN390" i="2"/>
  <c r="AM390" i="2"/>
  <c r="AL390" i="2"/>
  <c r="BH390" i="2" s="1"/>
  <c r="AK390" i="2"/>
  <c r="BG390" i="2" s="1"/>
  <c r="AE390" i="2"/>
  <c r="R390" i="2"/>
  <c r="AJ390" i="2" s="1"/>
  <c r="AN389" i="2"/>
  <c r="AM389" i="2"/>
  <c r="AL389" i="2"/>
  <c r="BH389" i="2" s="1"/>
  <c r="AK389" i="2"/>
  <c r="BG389" i="2" s="1"/>
  <c r="AE389" i="2"/>
  <c r="R389" i="2"/>
  <c r="AJ389" i="2" s="1"/>
  <c r="AN388" i="2"/>
  <c r="AM388" i="2"/>
  <c r="AL388" i="2"/>
  <c r="BH388" i="2" s="1"/>
  <c r="AK388" i="2"/>
  <c r="BG388" i="2" s="1"/>
  <c r="AE388" i="2"/>
  <c r="R388" i="2"/>
  <c r="AJ388" i="2" s="1"/>
  <c r="AN387" i="2"/>
  <c r="AM387" i="2"/>
  <c r="AL387" i="2"/>
  <c r="BH387" i="2" s="1"/>
  <c r="AK387" i="2"/>
  <c r="BG387" i="2" s="1"/>
  <c r="AE387" i="2"/>
  <c r="R387" i="2"/>
  <c r="AJ387" i="2" s="1"/>
  <c r="AN386" i="2"/>
  <c r="AM386" i="2"/>
  <c r="AL386" i="2"/>
  <c r="BH386" i="2" s="1"/>
  <c r="AK386" i="2"/>
  <c r="BG386" i="2" s="1"/>
  <c r="AE386" i="2"/>
  <c r="R386" i="2"/>
  <c r="AJ386" i="2" s="1"/>
  <c r="AN385" i="2"/>
  <c r="AM385" i="2"/>
  <c r="AL385" i="2"/>
  <c r="BH385" i="2" s="1"/>
  <c r="AK385" i="2"/>
  <c r="BG385" i="2" s="1"/>
  <c r="AE385" i="2"/>
  <c r="R385" i="2"/>
  <c r="AJ385" i="2" s="1"/>
  <c r="AN384" i="2"/>
  <c r="AM384" i="2"/>
  <c r="AL384" i="2"/>
  <c r="BH384" i="2" s="1"/>
  <c r="AK384" i="2"/>
  <c r="BG384" i="2" s="1"/>
  <c r="AE384" i="2"/>
  <c r="R384" i="2"/>
  <c r="AJ384" i="2" s="1"/>
  <c r="AN383" i="2"/>
  <c r="AM383" i="2"/>
  <c r="AL383" i="2"/>
  <c r="BH383" i="2" s="1"/>
  <c r="AK383" i="2"/>
  <c r="BG383" i="2" s="1"/>
  <c r="AE383" i="2"/>
  <c r="R383" i="2"/>
  <c r="AJ383" i="2" s="1"/>
  <c r="AN382" i="2"/>
  <c r="AM382" i="2"/>
  <c r="AL382" i="2"/>
  <c r="BH382" i="2" s="1"/>
  <c r="AK382" i="2"/>
  <c r="AE382" i="2"/>
  <c r="R382" i="2"/>
  <c r="AJ382" i="2" s="1"/>
  <c r="AN381" i="2"/>
  <c r="AM381" i="2"/>
  <c r="AL381" i="2"/>
  <c r="BH381" i="2" s="1"/>
  <c r="AK381" i="2"/>
  <c r="BG381" i="2" s="1"/>
  <c r="AE381" i="2"/>
  <c r="R381" i="2"/>
  <c r="AJ381" i="2" s="1"/>
  <c r="AN380" i="2"/>
  <c r="AM380" i="2"/>
  <c r="AL380" i="2"/>
  <c r="BH380" i="2" s="1"/>
  <c r="AK380" i="2"/>
  <c r="BG380" i="2" s="1"/>
  <c r="AE380" i="2"/>
  <c r="R380" i="2"/>
  <c r="AJ380" i="2" s="1"/>
  <c r="AN379" i="2"/>
  <c r="AM379" i="2"/>
  <c r="AL379" i="2"/>
  <c r="BH379" i="2" s="1"/>
  <c r="AK379" i="2"/>
  <c r="BG379" i="2" s="1"/>
  <c r="AE379" i="2"/>
  <c r="R379" i="2"/>
  <c r="AJ379" i="2" s="1"/>
  <c r="AN378" i="2"/>
  <c r="AM378" i="2"/>
  <c r="AL378" i="2"/>
  <c r="BH378" i="2" s="1"/>
  <c r="AK378" i="2"/>
  <c r="AE378" i="2"/>
  <c r="R378" i="2"/>
  <c r="AJ378" i="2" s="1"/>
  <c r="AN377" i="2"/>
  <c r="AM377" i="2"/>
  <c r="AL377" i="2"/>
  <c r="BH377" i="2" s="1"/>
  <c r="AK377" i="2"/>
  <c r="BG377" i="2" s="1"/>
  <c r="AE377" i="2"/>
  <c r="R377" i="2"/>
  <c r="AJ377" i="2" s="1"/>
  <c r="AN376" i="2" l="1"/>
  <c r="AM376" i="2"/>
  <c r="AL376" i="2"/>
  <c r="BH376" i="2" s="1"/>
  <c r="AK376" i="2"/>
  <c r="BG376" i="2" s="1"/>
  <c r="AE376" i="2"/>
  <c r="R376" i="2"/>
  <c r="AJ376" i="2" s="1"/>
  <c r="AN375" i="2"/>
  <c r="AM375" i="2"/>
  <c r="AL375" i="2"/>
  <c r="AK375" i="2"/>
  <c r="AE375" i="2"/>
  <c r="R375" i="2"/>
  <c r="AJ375" i="2" s="1"/>
  <c r="AN374" i="2"/>
  <c r="AM374" i="2"/>
  <c r="AL374" i="2"/>
  <c r="BH374" i="2" s="1"/>
  <c r="AK374" i="2"/>
  <c r="BG374" i="2" s="1"/>
  <c r="AE374" i="2"/>
  <c r="R374" i="2"/>
  <c r="AJ374" i="2" s="1"/>
  <c r="AN373" i="2"/>
  <c r="AM373" i="2"/>
  <c r="AL373" i="2"/>
  <c r="AK373" i="2"/>
  <c r="BG373" i="2" s="1"/>
  <c r="AE373" i="2"/>
  <c r="R373" i="2"/>
  <c r="AJ373" i="2" s="1"/>
  <c r="AN372" i="2"/>
  <c r="AM372" i="2"/>
  <c r="AL372" i="2"/>
  <c r="AK372" i="2"/>
  <c r="AJ372" i="2"/>
  <c r="AE372" i="2"/>
  <c r="R372" i="2"/>
  <c r="AN371" i="2"/>
  <c r="AM371" i="2"/>
  <c r="AL371" i="2"/>
  <c r="BH371" i="2" s="1"/>
  <c r="AK371" i="2"/>
  <c r="BG371" i="2" s="1"/>
  <c r="AE371" i="2"/>
  <c r="R371" i="2"/>
  <c r="AJ371" i="2" s="1"/>
  <c r="AN370" i="2"/>
  <c r="AM370" i="2"/>
  <c r="AL370" i="2"/>
  <c r="AK370" i="2"/>
  <c r="AE370" i="2"/>
  <c r="R370" i="2"/>
  <c r="AJ370" i="2" s="1"/>
  <c r="AN369" i="2"/>
  <c r="AM369" i="2"/>
  <c r="AL369" i="2"/>
  <c r="AK369" i="2"/>
  <c r="BG369" i="2" s="1"/>
  <c r="AE369" i="2"/>
  <c r="R369" i="2"/>
  <c r="AJ369" i="2" s="1"/>
  <c r="AN368" i="2"/>
  <c r="AM368" i="2"/>
  <c r="AL368" i="2"/>
  <c r="AK368" i="2"/>
  <c r="AE368" i="2"/>
  <c r="R368" i="2"/>
  <c r="AJ368" i="2" s="1"/>
  <c r="AN367" i="2"/>
  <c r="AM367" i="2"/>
  <c r="AL367" i="2"/>
  <c r="AK367" i="2"/>
  <c r="AE367" i="2"/>
  <c r="R367" i="2"/>
  <c r="AJ367" i="2" s="1"/>
  <c r="AN366" i="2"/>
  <c r="AM366" i="2"/>
  <c r="AL366" i="2"/>
  <c r="BH366" i="2" s="1"/>
  <c r="AK366" i="2"/>
  <c r="BG366" i="2" s="1"/>
  <c r="AJ366" i="2"/>
  <c r="AE366" i="2"/>
  <c r="R366" i="2"/>
  <c r="AN365" i="2"/>
  <c r="AM365" i="2"/>
  <c r="AL365" i="2"/>
  <c r="BH365" i="2" s="1"/>
  <c r="AK365" i="2"/>
  <c r="BG365" i="2" s="1"/>
  <c r="AE365" i="2"/>
  <c r="R365" i="2"/>
  <c r="AJ365" i="2" s="1"/>
  <c r="AN364" i="2"/>
  <c r="AM364" i="2"/>
  <c r="AL364" i="2"/>
  <c r="AK364" i="2"/>
  <c r="AE364" i="2"/>
  <c r="R364" i="2"/>
  <c r="AJ364" i="2" s="1"/>
  <c r="AN363" i="2"/>
  <c r="AM363" i="2"/>
  <c r="AL363" i="2"/>
  <c r="BH363" i="2" s="1"/>
  <c r="AK363" i="2"/>
  <c r="BG363" i="2" s="1"/>
  <c r="AE363" i="2"/>
  <c r="R363" i="2"/>
  <c r="AJ363" i="2" s="1"/>
  <c r="AN362" i="2"/>
  <c r="AM362" i="2"/>
  <c r="AL362" i="2"/>
  <c r="BH362" i="2" s="1"/>
  <c r="AK362" i="2"/>
  <c r="BG362" i="2" s="1"/>
  <c r="AE362" i="2"/>
  <c r="R362" i="2"/>
  <c r="AJ362" i="2" s="1"/>
  <c r="AN361" i="2"/>
  <c r="AM361" i="2"/>
  <c r="AL361" i="2"/>
  <c r="BH361" i="2" s="1"/>
  <c r="AK361" i="2"/>
  <c r="BG361" i="2" s="1"/>
  <c r="AE361" i="2"/>
  <c r="R361" i="2"/>
  <c r="AJ361" i="2" s="1"/>
  <c r="AN360" i="2"/>
  <c r="AM360" i="2"/>
  <c r="AL360" i="2"/>
  <c r="BH360" i="2" s="1"/>
  <c r="AK360" i="2"/>
  <c r="BG360" i="2" s="1"/>
  <c r="AE360" i="2"/>
  <c r="R360" i="2"/>
  <c r="AJ360" i="2" s="1"/>
  <c r="AN359" i="2"/>
  <c r="AM359" i="2"/>
  <c r="AL359" i="2"/>
  <c r="BH359" i="2" s="1"/>
  <c r="AK359" i="2"/>
  <c r="AE359" i="2"/>
  <c r="R359" i="2"/>
  <c r="AJ359" i="2" s="1"/>
  <c r="AN358" i="2"/>
  <c r="AM358" i="2"/>
  <c r="AL358" i="2"/>
  <c r="BH358" i="2" s="1"/>
  <c r="AK358" i="2"/>
  <c r="AE358" i="2"/>
  <c r="R358" i="2"/>
  <c r="AJ358" i="2" s="1"/>
  <c r="AN357" i="2" l="1"/>
  <c r="AM357" i="2"/>
  <c r="AL357" i="2"/>
  <c r="BH357" i="2" s="1"/>
  <c r="AK357" i="2"/>
  <c r="AE357" i="2"/>
  <c r="R357" i="2"/>
  <c r="AJ357" i="2" s="1"/>
  <c r="AN356" i="2"/>
  <c r="AM356" i="2"/>
  <c r="AL356" i="2"/>
  <c r="BH356" i="2" s="1"/>
  <c r="AK356" i="2"/>
  <c r="AE356" i="2"/>
  <c r="R356" i="2"/>
  <c r="AJ356" i="2" s="1"/>
  <c r="AN355" i="2"/>
  <c r="AM355" i="2"/>
  <c r="AL355" i="2"/>
  <c r="AK355" i="2"/>
  <c r="AE355" i="2"/>
  <c r="R355" i="2"/>
  <c r="AJ355" i="2" s="1"/>
  <c r="AN354" i="2"/>
  <c r="AM354" i="2"/>
  <c r="AL354" i="2"/>
  <c r="BH354" i="2" s="1"/>
  <c r="AK354" i="2"/>
  <c r="BG354" i="2" s="1"/>
  <c r="AE354" i="2"/>
  <c r="R354" i="2"/>
  <c r="AJ354" i="2" s="1"/>
  <c r="AN353" i="2"/>
  <c r="AM353" i="2"/>
  <c r="AL353" i="2"/>
  <c r="AK353" i="2"/>
  <c r="AJ353" i="2"/>
  <c r="AE353" i="2"/>
  <c r="R353" i="2"/>
  <c r="AN352" i="2"/>
  <c r="AM352" i="2"/>
  <c r="AL352" i="2"/>
  <c r="BH352" i="2" s="1"/>
  <c r="AK352" i="2"/>
  <c r="AE352" i="2"/>
  <c r="R352" i="2"/>
  <c r="AJ352" i="2" s="1"/>
  <c r="AN351" i="2"/>
  <c r="AM351" i="2"/>
  <c r="AL351" i="2"/>
  <c r="AK351" i="2"/>
  <c r="AE351" i="2"/>
  <c r="R351" i="2"/>
  <c r="AJ351" i="2" s="1"/>
  <c r="AN350" i="2"/>
  <c r="AM350" i="2"/>
  <c r="AL350" i="2"/>
  <c r="AK350" i="2"/>
  <c r="AE350" i="2"/>
  <c r="R350" i="2"/>
  <c r="AJ350" i="2" s="1"/>
  <c r="AN349" i="2"/>
  <c r="AM349" i="2"/>
  <c r="AL349" i="2"/>
  <c r="BH349" i="2" s="1"/>
  <c r="AK349" i="2"/>
  <c r="BG349" i="2" s="1"/>
  <c r="AE349" i="2"/>
  <c r="R349" i="2"/>
  <c r="AJ349" i="2" s="1"/>
  <c r="AN348" i="2"/>
  <c r="AM348" i="2"/>
  <c r="AL348" i="2"/>
  <c r="BH348" i="2" s="1"/>
  <c r="AK348" i="2"/>
  <c r="BG348" i="2" s="1"/>
  <c r="AE348" i="2"/>
  <c r="R348" i="2"/>
  <c r="AJ348" i="2" s="1"/>
  <c r="AN347" i="2"/>
  <c r="AM347" i="2"/>
  <c r="AL347" i="2"/>
  <c r="BH347" i="2" s="1"/>
  <c r="AK347" i="2"/>
  <c r="BG347" i="2" s="1"/>
  <c r="AE347" i="2"/>
  <c r="R347" i="2"/>
  <c r="AJ347" i="2" s="1"/>
  <c r="AN346" i="2"/>
  <c r="AM346" i="2"/>
  <c r="AL346" i="2"/>
  <c r="BH346" i="2" s="1"/>
  <c r="AK346" i="2"/>
  <c r="BG346" i="2" s="1"/>
  <c r="AE346" i="2"/>
  <c r="R346" i="2"/>
  <c r="AJ346" i="2" s="1"/>
  <c r="AN345" i="2" l="1"/>
  <c r="AM345" i="2"/>
  <c r="AL345" i="2"/>
  <c r="BH345" i="2" s="1"/>
  <c r="AK345" i="2"/>
  <c r="BG345" i="2" s="1"/>
  <c r="AE345" i="2"/>
  <c r="R345" i="2"/>
  <c r="AJ345" i="2" s="1"/>
  <c r="AN344" i="2"/>
  <c r="AM344" i="2"/>
  <c r="AL344" i="2"/>
  <c r="BH344" i="2" s="1"/>
  <c r="AK344" i="2"/>
  <c r="BG344" i="2" s="1"/>
  <c r="AE344" i="2"/>
  <c r="R344" i="2"/>
  <c r="AJ344" i="2" s="1"/>
  <c r="AN343" i="2"/>
  <c r="AM343" i="2"/>
  <c r="AL343" i="2"/>
  <c r="BH343" i="2" s="1"/>
  <c r="AK343" i="2"/>
  <c r="AE343" i="2"/>
  <c r="R343" i="2"/>
  <c r="AJ343" i="2" s="1"/>
  <c r="AN342" i="2"/>
  <c r="AM342" i="2"/>
  <c r="AL342" i="2"/>
  <c r="AK342" i="2"/>
  <c r="AE342" i="2"/>
  <c r="R342" i="2"/>
  <c r="AJ342" i="2" s="1"/>
  <c r="AN341" i="2"/>
  <c r="AM341" i="2"/>
  <c r="AL341" i="2"/>
  <c r="BH341" i="2" s="1"/>
  <c r="AK341" i="2"/>
  <c r="BG341" i="2" s="1"/>
  <c r="AE341" i="2"/>
  <c r="R341" i="2"/>
  <c r="AJ341" i="2" s="1"/>
  <c r="AN340" i="2"/>
  <c r="AM340" i="2"/>
  <c r="AL340" i="2"/>
  <c r="BH340" i="2" s="1"/>
  <c r="AK340" i="2"/>
  <c r="AE340" i="2"/>
  <c r="R340" i="2"/>
  <c r="AJ340" i="2" s="1"/>
  <c r="AN339" i="2"/>
  <c r="AM339" i="2"/>
  <c r="AL339" i="2"/>
  <c r="BH339" i="2" s="1"/>
  <c r="AK339" i="2"/>
  <c r="AE339" i="2"/>
  <c r="R339" i="2"/>
  <c r="AJ339" i="2" s="1"/>
  <c r="AN338" i="2"/>
  <c r="AM338" i="2"/>
  <c r="AL338" i="2"/>
  <c r="AK338" i="2"/>
  <c r="AE338" i="2"/>
  <c r="R338" i="2"/>
  <c r="AJ338" i="2" s="1"/>
  <c r="AN337" i="2"/>
  <c r="AM337" i="2"/>
  <c r="AL337" i="2"/>
  <c r="BH337" i="2" s="1"/>
  <c r="AK337" i="2"/>
  <c r="AE337" i="2"/>
  <c r="R337" i="2"/>
  <c r="AJ337" i="2" s="1"/>
  <c r="AN336" i="2"/>
  <c r="AM336" i="2"/>
  <c r="AL336" i="2"/>
  <c r="BH336" i="2" s="1"/>
  <c r="AK336" i="2"/>
  <c r="BG336" i="2" s="1"/>
  <c r="AE336" i="2"/>
  <c r="R336" i="2"/>
  <c r="AJ336" i="2" s="1"/>
  <c r="AN335" i="2"/>
  <c r="AM335" i="2"/>
  <c r="AL335" i="2"/>
  <c r="AK335" i="2"/>
  <c r="AE335" i="2"/>
  <c r="R335" i="2"/>
  <c r="AJ335" i="2" s="1"/>
  <c r="AN334" i="2"/>
  <c r="AM334" i="2"/>
  <c r="AL334" i="2"/>
  <c r="AK334" i="2"/>
  <c r="AE334" i="2"/>
  <c r="R334" i="2"/>
  <c r="AJ334" i="2" s="1"/>
  <c r="AN333" i="2"/>
  <c r="AM333" i="2"/>
  <c r="AL333" i="2"/>
  <c r="BH333" i="2" s="1"/>
  <c r="AK333" i="2"/>
  <c r="BG333" i="2" s="1"/>
  <c r="AE333" i="2"/>
  <c r="R333" i="2"/>
  <c r="AJ333" i="2" s="1"/>
  <c r="AN332" i="2"/>
  <c r="AM332" i="2"/>
  <c r="AL332" i="2"/>
  <c r="AK332" i="2"/>
  <c r="AE332" i="2"/>
  <c r="R332" i="2"/>
  <c r="AJ332" i="2" s="1"/>
  <c r="AN331" i="2"/>
  <c r="AM331" i="2"/>
  <c r="AL331" i="2"/>
  <c r="AK331" i="2"/>
  <c r="AE331" i="2"/>
  <c r="R331" i="2"/>
  <c r="AJ331" i="2" s="1"/>
  <c r="AN330" i="2"/>
  <c r="AM330" i="2"/>
  <c r="AL330" i="2"/>
  <c r="AK330" i="2"/>
  <c r="BG330" i="2" s="1"/>
  <c r="AE330" i="2"/>
  <c r="R330" i="2"/>
  <c r="AJ330" i="2" s="1"/>
  <c r="AN329" i="2"/>
  <c r="AM329" i="2"/>
  <c r="AL329" i="2"/>
  <c r="AK329" i="2"/>
  <c r="BG329" i="2" s="1"/>
  <c r="AE329" i="2"/>
  <c r="R329" i="2"/>
  <c r="AJ329" i="2" s="1"/>
  <c r="AN328" i="2"/>
  <c r="AM328" i="2"/>
  <c r="AL328" i="2"/>
  <c r="AK328" i="2"/>
  <c r="BG328" i="2" s="1"/>
  <c r="AE328" i="2"/>
  <c r="R328" i="2"/>
  <c r="AJ328" i="2" s="1"/>
  <c r="AN327" i="2"/>
  <c r="AM327" i="2"/>
  <c r="AL327" i="2"/>
  <c r="AK327" i="2"/>
  <c r="AE327" i="2"/>
  <c r="R327" i="2"/>
  <c r="AJ327" i="2" s="1"/>
  <c r="AN326" i="2"/>
  <c r="AM326" i="2"/>
  <c r="AL326" i="2"/>
  <c r="BH326" i="2" s="1"/>
  <c r="AK326" i="2"/>
  <c r="AE326" i="2"/>
  <c r="R326" i="2"/>
  <c r="AJ326" i="2" s="1"/>
  <c r="AN325" i="2"/>
  <c r="AM325" i="2"/>
  <c r="AL325" i="2"/>
  <c r="BH325" i="2" s="1"/>
  <c r="AK325" i="2"/>
  <c r="BG325" i="2" s="1"/>
  <c r="AE325" i="2"/>
  <c r="R325" i="2"/>
  <c r="AJ325" i="2" s="1"/>
  <c r="AN324" i="2"/>
  <c r="AM324" i="2"/>
  <c r="AL324" i="2"/>
  <c r="AK324" i="2"/>
  <c r="BG324" i="2" s="1"/>
  <c r="AE324" i="2"/>
  <c r="R324" i="2"/>
  <c r="AJ324" i="2" s="1"/>
  <c r="AN323" i="2"/>
  <c r="AM323" i="2"/>
  <c r="AL323" i="2"/>
  <c r="BH323" i="2" s="1"/>
  <c r="AK323" i="2"/>
  <c r="AE323" i="2"/>
  <c r="R323" i="2"/>
  <c r="AJ323" i="2" s="1"/>
  <c r="AN322" i="2"/>
  <c r="AM322" i="2"/>
  <c r="AL322" i="2"/>
  <c r="BH322" i="2" s="1"/>
  <c r="AK322" i="2"/>
  <c r="AE322" i="2"/>
  <c r="R322" i="2"/>
  <c r="AJ322" i="2" s="1"/>
  <c r="AN321" i="2"/>
  <c r="AM321" i="2"/>
  <c r="AL321" i="2"/>
  <c r="AK321" i="2"/>
  <c r="AE321" i="2"/>
  <c r="R321" i="2"/>
  <c r="AJ321" i="2" s="1"/>
  <c r="AN320" i="2"/>
  <c r="AM320" i="2"/>
  <c r="AL320" i="2"/>
  <c r="AK320" i="2"/>
  <c r="BG320" i="2" s="1"/>
  <c r="AE320" i="2"/>
  <c r="R320" i="2"/>
  <c r="AJ320" i="2" s="1"/>
  <c r="AN319" i="2"/>
  <c r="AM319" i="2"/>
  <c r="AL319" i="2"/>
  <c r="AK319" i="2"/>
  <c r="BG319" i="2" s="1"/>
  <c r="AE319" i="2"/>
  <c r="R319" i="2"/>
  <c r="AJ319" i="2" s="1"/>
  <c r="AN318" i="2"/>
  <c r="AM318" i="2"/>
  <c r="AL318" i="2"/>
  <c r="BH318" i="2" s="1"/>
  <c r="AK318" i="2"/>
  <c r="AE318" i="2"/>
  <c r="R318" i="2"/>
  <c r="AJ318" i="2" s="1"/>
  <c r="AN317" i="2"/>
  <c r="AM317" i="2"/>
  <c r="AL317" i="2"/>
  <c r="BH317" i="2" s="1"/>
  <c r="AK317" i="2"/>
  <c r="BG317" i="2" s="1"/>
  <c r="AE317" i="2"/>
  <c r="R317" i="2"/>
  <c r="AJ317" i="2" s="1"/>
  <c r="AN316" i="2"/>
  <c r="AM316" i="2"/>
  <c r="AL316" i="2"/>
  <c r="AK316" i="2"/>
  <c r="AE316" i="2"/>
  <c r="R316" i="2"/>
  <c r="AJ316" i="2" s="1"/>
  <c r="AN315" i="2"/>
  <c r="AM315" i="2"/>
  <c r="AL315" i="2"/>
  <c r="AK315" i="2"/>
  <c r="BG315" i="2" s="1"/>
  <c r="AE315" i="2"/>
  <c r="R315" i="2"/>
  <c r="AJ315" i="2" s="1"/>
  <c r="AN314" i="2"/>
  <c r="AM314" i="2"/>
  <c r="AL314" i="2"/>
  <c r="AK314" i="2"/>
  <c r="BG314" i="2" s="1"/>
  <c r="AE314" i="2"/>
  <c r="R314" i="2"/>
  <c r="AJ314" i="2" s="1"/>
  <c r="AN313" i="2"/>
  <c r="AM313" i="2"/>
  <c r="AL313" i="2"/>
  <c r="BH313" i="2" s="1"/>
  <c r="AK313" i="2"/>
  <c r="AE313" i="2"/>
  <c r="R313" i="2"/>
  <c r="AJ313" i="2" s="1"/>
  <c r="AN312" i="2"/>
  <c r="AM312" i="2"/>
  <c r="AL312" i="2"/>
  <c r="BH312" i="2" s="1"/>
  <c r="AK312" i="2"/>
  <c r="AE312" i="2"/>
  <c r="R312" i="2"/>
  <c r="AJ312" i="2" s="1"/>
  <c r="AN311" i="2"/>
  <c r="AM311" i="2"/>
  <c r="AL311" i="2"/>
  <c r="BH311" i="2" s="1"/>
  <c r="AK311" i="2"/>
  <c r="AE311" i="2"/>
  <c r="R311" i="2"/>
  <c r="AJ311" i="2" s="1"/>
  <c r="AN310" i="2"/>
  <c r="AM310" i="2"/>
  <c r="AL310" i="2"/>
  <c r="BH310" i="2" s="1"/>
  <c r="AK310" i="2"/>
  <c r="BG310" i="2" s="1"/>
  <c r="AE310" i="2"/>
  <c r="R310" i="2"/>
  <c r="AJ310" i="2" s="1"/>
  <c r="AN309" i="2"/>
  <c r="AM309" i="2"/>
  <c r="AL309" i="2"/>
  <c r="BH309" i="2" s="1"/>
  <c r="AK309" i="2"/>
  <c r="AE309" i="2"/>
  <c r="R309" i="2"/>
  <c r="AJ309" i="2" s="1"/>
  <c r="AN308" i="2"/>
  <c r="AM308" i="2"/>
  <c r="AL308" i="2"/>
  <c r="BH308" i="2" s="1"/>
  <c r="AK308" i="2"/>
  <c r="AE308" i="2"/>
  <c r="R308" i="2"/>
  <c r="AJ308" i="2" s="1"/>
  <c r="AN307" i="2"/>
  <c r="AM307" i="2"/>
  <c r="AL307" i="2"/>
  <c r="AK307" i="2"/>
  <c r="BG307" i="2" s="1"/>
  <c r="AE307" i="2"/>
  <c r="R307" i="2"/>
  <c r="AJ307" i="2" s="1"/>
  <c r="AN306" i="2" l="1"/>
  <c r="AM306" i="2"/>
  <c r="AL306" i="2"/>
  <c r="AK306" i="2"/>
  <c r="AE306" i="2"/>
  <c r="R306" i="2"/>
  <c r="AJ306" i="2" s="1"/>
  <c r="AN305" i="2"/>
  <c r="AM305" i="2"/>
  <c r="AL305" i="2"/>
  <c r="AK305" i="2"/>
  <c r="AE305" i="2"/>
  <c r="R305" i="2"/>
  <c r="AJ305" i="2" s="1"/>
  <c r="AN304" i="2"/>
  <c r="AM304" i="2"/>
  <c r="AL304" i="2"/>
  <c r="AK304" i="2"/>
  <c r="AE304" i="2"/>
  <c r="R304" i="2"/>
  <c r="AJ304" i="2" s="1"/>
  <c r="AN303" i="2"/>
  <c r="AM303" i="2"/>
  <c r="AL303" i="2"/>
  <c r="BH303" i="2" s="1"/>
  <c r="AK303" i="2"/>
  <c r="AE303" i="2"/>
  <c r="R303" i="2"/>
  <c r="AJ303" i="2" s="1"/>
  <c r="AN302" i="2"/>
  <c r="AM302" i="2"/>
  <c r="AL302" i="2"/>
  <c r="BH302" i="2" s="1"/>
  <c r="AK302" i="2"/>
  <c r="AE302" i="2"/>
  <c r="R302" i="2"/>
  <c r="AJ302" i="2" s="1"/>
  <c r="AN301" i="2"/>
  <c r="AM301" i="2"/>
  <c r="AL301" i="2"/>
  <c r="BH301" i="2" s="1"/>
  <c r="AK301" i="2"/>
  <c r="AE301" i="2"/>
  <c r="R301" i="2"/>
  <c r="AJ301" i="2" s="1"/>
  <c r="AN300" i="2"/>
  <c r="AM300" i="2"/>
  <c r="AL300" i="2"/>
  <c r="AK300" i="2"/>
  <c r="AE300" i="2"/>
  <c r="R300" i="2"/>
  <c r="AJ300" i="2" s="1"/>
  <c r="AN299" i="2"/>
  <c r="AM299" i="2"/>
  <c r="AL299" i="2"/>
  <c r="BH299" i="2" s="1"/>
  <c r="AK299" i="2"/>
  <c r="BG299" i="2" s="1"/>
  <c r="AE299" i="2"/>
  <c r="R299" i="2"/>
  <c r="AJ299" i="2" s="1"/>
  <c r="AN298" i="2"/>
  <c r="AM298" i="2"/>
  <c r="AL298" i="2"/>
  <c r="AK298" i="2"/>
  <c r="AE298" i="2"/>
  <c r="R298" i="2"/>
  <c r="AJ298" i="2" s="1"/>
  <c r="AN297" i="2"/>
  <c r="AM297" i="2"/>
  <c r="AL297" i="2"/>
  <c r="AK297" i="2"/>
  <c r="AE297" i="2"/>
  <c r="R297" i="2"/>
  <c r="AJ297" i="2" s="1"/>
  <c r="AN296" i="2"/>
  <c r="AM296" i="2"/>
  <c r="AL296" i="2"/>
  <c r="AK296" i="2"/>
  <c r="AE296" i="2"/>
  <c r="R296" i="2"/>
  <c r="AJ296" i="2" s="1"/>
  <c r="AN295" i="2"/>
  <c r="AM295" i="2"/>
  <c r="AL295" i="2"/>
  <c r="AK295" i="2"/>
  <c r="AE295" i="2"/>
  <c r="R295" i="2"/>
  <c r="AJ295" i="2" s="1"/>
  <c r="AN294" i="2"/>
  <c r="AM294" i="2"/>
  <c r="AL294" i="2"/>
  <c r="BH294" i="2" s="1"/>
  <c r="AK294" i="2"/>
  <c r="BG294" i="2" s="1"/>
  <c r="AE294" i="2"/>
  <c r="R294" i="2"/>
  <c r="AJ294" i="2" s="1"/>
  <c r="AN293" i="2"/>
  <c r="AM293" i="2"/>
  <c r="AL293" i="2"/>
  <c r="BH293" i="2" s="1"/>
  <c r="AK293" i="2"/>
  <c r="AE293" i="2"/>
  <c r="R293" i="2"/>
  <c r="AJ293" i="2" s="1"/>
  <c r="AN292" i="2"/>
  <c r="AM292" i="2"/>
  <c r="AL292" i="2"/>
  <c r="AK292" i="2"/>
  <c r="AE292" i="2"/>
  <c r="R292" i="2"/>
  <c r="AJ292" i="2" s="1"/>
  <c r="AN291" i="2"/>
  <c r="AM291" i="2"/>
  <c r="AL291" i="2"/>
  <c r="AK291" i="2"/>
  <c r="AE291" i="2"/>
  <c r="R291" i="2"/>
  <c r="AJ291" i="2" s="1"/>
  <c r="AN290" i="2"/>
  <c r="AM290" i="2"/>
  <c r="AL290" i="2"/>
  <c r="AK290" i="2"/>
  <c r="AE290" i="2"/>
  <c r="R290" i="2"/>
  <c r="AJ290" i="2" s="1"/>
  <c r="AN289" i="2"/>
  <c r="AM289" i="2"/>
  <c r="AL289" i="2"/>
  <c r="BH289" i="2" s="1"/>
  <c r="AK289" i="2"/>
  <c r="AE289" i="2"/>
  <c r="R289" i="2"/>
  <c r="AJ289" i="2" s="1"/>
  <c r="AN288" i="2"/>
  <c r="AM288" i="2"/>
  <c r="AL288" i="2"/>
  <c r="AK288" i="2"/>
  <c r="AE288" i="2"/>
  <c r="R288" i="2"/>
  <c r="AJ288" i="2" s="1"/>
  <c r="AN287" i="2"/>
  <c r="AM287" i="2"/>
  <c r="AL287" i="2"/>
  <c r="AK287" i="2"/>
  <c r="AJ287" i="2"/>
  <c r="AE287" i="2"/>
  <c r="R287" i="2"/>
  <c r="AN286" i="2"/>
  <c r="AM286" i="2"/>
  <c r="AL286" i="2"/>
  <c r="AK286" i="2"/>
  <c r="AE286" i="2"/>
  <c r="R286" i="2"/>
  <c r="AJ286" i="2" s="1"/>
  <c r="AN285" i="2"/>
  <c r="AM285" i="2"/>
  <c r="AL285" i="2"/>
  <c r="AK285" i="2"/>
  <c r="AE285" i="2"/>
  <c r="R285" i="2"/>
  <c r="AJ285" i="2" s="1"/>
  <c r="AN284" i="2"/>
  <c r="AM284" i="2"/>
  <c r="AL284" i="2"/>
  <c r="BH284" i="2" s="1"/>
  <c r="AK284" i="2"/>
  <c r="AE284" i="2"/>
  <c r="R284" i="2"/>
  <c r="AJ284" i="2" s="1"/>
  <c r="AN283" i="2"/>
  <c r="AM283" i="2"/>
  <c r="AL283" i="2"/>
  <c r="BH283" i="2" s="1"/>
  <c r="AK283" i="2"/>
  <c r="AE283" i="2"/>
  <c r="R283" i="2"/>
  <c r="AJ283" i="2" s="1"/>
  <c r="AN282" i="2"/>
  <c r="AM282" i="2"/>
  <c r="AL282" i="2"/>
  <c r="AK282" i="2"/>
  <c r="AE282" i="2"/>
  <c r="R282" i="2"/>
  <c r="AJ282" i="2" s="1"/>
  <c r="AN281" i="2"/>
  <c r="AM281" i="2"/>
  <c r="AL281" i="2"/>
  <c r="AK281" i="2"/>
  <c r="AE281" i="2"/>
  <c r="R281" i="2"/>
  <c r="AJ281" i="2" s="1"/>
  <c r="AN280" i="2"/>
  <c r="AM280" i="2"/>
  <c r="AL280" i="2"/>
  <c r="AK280" i="2"/>
  <c r="AE280" i="2"/>
  <c r="R280" i="2"/>
  <c r="AJ280" i="2" s="1"/>
  <c r="AN279" i="2"/>
  <c r="AM279" i="2"/>
  <c r="AL279" i="2"/>
  <c r="AK279" i="2"/>
  <c r="AE279" i="2"/>
  <c r="R279" i="2"/>
  <c r="AJ279" i="2" s="1"/>
  <c r="AN278" i="2"/>
  <c r="AM278" i="2"/>
  <c r="AL278" i="2"/>
  <c r="AK278" i="2"/>
  <c r="AE278" i="2"/>
  <c r="R278" i="2"/>
  <c r="AJ278" i="2" s="1"/>
  <c r="AN277" i="2"/>
  <c r="AM277" i="2"/>
  <c r="AL277" i="2"/>
  <c r="BH277" i="2" s="1"/>
  <c r="AK277" i="2"/>
  <c r="BG277" i="2" s="1"/>
  <c r="AE277" i="2"/>
  <c r="R277" i="2"/>
  <c r="AJ277" i="2" s="1"/>
  <c r="AN276" i="2"/>
  <c r="AM276" i="2"/>
  <c r="AL276" i="2"/>
  <c r="BH276" i="2" s="1"/>
  <c r="AK276" i="2"/>
  <c r="BG276" i="2" s="1"/>
  <c r="AE276" i="2"/>
  <c r="R276" i="2"/>
  <c r="AJ276" i="2" s="1"/>
  <c r="AN275" i="2"/>
  <c r="AM275" i="2"/>
  <c r="AL275" i="2"/>
  <c r="AK275" i="2"/>
  <c r="AE275" i="2"/>
  <c r="R275" i="2"/>
  <c r="AJ275" i="2" s="1"/>
  <c r="AN274" i="2"/>
  <c r="AM274" i="2"/>
  <c r="AL274" i="2"/>
  <c r="AK274" i="2"/>
  <c r="AE274" i="2"/>
  <c r="R274" i="2"/>
  <c r="AJ274" i="2" s="1"/>
  <c r="AN273" i="2"/>
  <c r="AM273" i="2"/>
  <c r="AL273" i="2"/>
  <c r="AK273" i="2"/>
  <c r="AE273" i="2"/>
  <c r="R273" i="2"/>
  <c r="AJ273" i="2" s="1"/>
  <c r="AN272" i="2"/>
  <c r="AM272" i="2"/>
  <c r="AL272" i="2"/>
  <c r="AK272" i="2"/>
  <c r="AE272" i="2"/>
  <c r="R272" i="2"/>
  <c r="AJ272" i="2" s="1"/>
  <c r="AN271" i="2"/>
  <c r="AM271" i="2"/>
  <c r="AL271" i="2"/>
  <c r="AK271" i="2"/>
  <c r="AE271" i="2"/>
  <c r="R271" i="2"/>
  <c r="AJ271" i="2" s="1"/>
  <c r="AN270" i="2"/>
  <c r="AM270" i="2"/>
  <c r="AL270" i="2"/>
  <c r="AK270" i="2"/>
  <c r="AE270" i="2"/>
  <c r="R270" i="2"/>
  <c r="AJ270" i="2" s="1"/>
  <c r="AN269" i="2"/>
  <c r="AM269" i="2"/>
  <c r="AL269" i="2"/>
  <c r="AK269" i="2"/>
  <c r="AE269" i="2"/>
  <c r="R269" i="2"/>
  <c r="AJ269" i="2" s="1"/>
  <c r="AN268" i="2"/>
  <c r="AM268" i="2"/>
  <c r="AL268" i="2"/>
  <c r="AK268" i="2"/>
  <c r="AE268" i="2"/>
  <c r="R268" i="2"/>
  <c r="AJ268" i="2" s="1"/>
  <c r="AN267" i="2" l="1"/>
  <c r="AM267" i="2"/>
  <c r="AL267" i="2"/>
  <c r="AK267" i="2"/>
  <c r="AE267" i="2"/>
  <c r="R267" i="2"/>
  <c r="AJ267" i="2" s="1"/>
  <c r="AN266" i="2"/>
  <c r="AM266" i="2"/>
  <c r="AL266" i="2"/>
  <c r="AK266" i="2"/>
  <c r="AE266" i="2"/>
  <c r="R266" i="2"/>
  <c r="AJ266" i="2" s="1"/>
  <c r="AN265" i="2"/>
  <c r="AM265" i="2"/>
  <c r="AL265" i="2"/>
  <c r="AK265" i="2"/>
  <c r="AE265" i="2"/>
  <c r="R265" i="2"/>
  <c r="AJ265" i="2" s="1"/>
  <c r="AN264" i="2"/>
  <c r="AM264" i="2"/>
  <c r="AL264" i="2"/>
  <c r="AK264" i="2"/>
  <c r="AE264" i="2"/>
  <c r="R264" i="2"/>
  <c r="AJ264" i="2" s="1"/>
  <c r="AN263" i="2"/>
  <c r="AM263" i="2"/>
  <c r="AL263" i="2"/>
  <c r="AK263" i="2"/>
  <c r="AE263" i="2"/>
  <c r="R263" i="2"/>
  <c r="AJ263" i="2" s="1"/>
  <c r="AN262" i="2"/>
  <c r="AM262" i="2"/>
  <c r="AL262" i="2"/>
  <c r="AK262" i="2"/>
  <c r="AE262" i="2"/>
  <c r="R262" i="2"/>
  <c r="AJ262" i="2" s="1"/>
  <c r="AN261" i="2"/>
  <c r="AM261" i="2"/>
  <c r="AL261" i="2"/>
  <c r="AK261" i="2"/>
  <c r="BG261" i="2" s="1"/>
  <c r="AE261" i="2"/>
  <c r="R261" i="2"/>
  <c r="AJ261" i="2" s="1"/>
  <c r="AN260" i="2"/>
  <c r="AM260" i="2"/>
  <c r="AL260" i="2"/>
  <c r="AK260" i="2"/>
  <c r="BG260" i="2" s="1"/>
  <c r="AE260" i="2"/>
  <c r="R260" i="2"/>
  <c r="AJ260" i="2" s="1"/>
  <c r="AN259" i="2"/>
  <c r="AM259" i="2"/>
  <c r="AL259" i="2"/>
  <c r="AK259" i="2"/>
  <c r="AE259" i="2"/>
  <c r="R259" i="2"/>
  <c r="AJ259" i="2" s="1"/>
  <c r="AN258" i="2"/>
  <c r="AM258" i="2"/>
  <c r="AL258" i="2"/>
  <c r="BH258" i="2" s="1"/>
  <c r="AK258" i="2"/>
  <c r="AE258" i="2"/>
  <c r="R258" i="2"/>
  <c r="AJ258" i="2" s="1"/>
  <c r="AN257" i="2"/>
  <c r="AM257" i="2"/>
  <c r="AL257" i="2"/>
  <c r="BH257" i="2" s="1"/>
  <c r="AK257" i="2"/>
  <c r="AE257" i="2"/>
  <c r="R257" i="2"/>
  <c r="AJ257" i="2" s="1"/>
  <c r="AN256" i="2"/>
  <c r="AM256" i="2"/>
  <c r="AL256" i="2"/>
  <c r="BH256" i="2" s="1"/>
  <c r="AK256" i="2"/>
  <c r="AE256" i="2"/>
  <c r="R256" i="2"/>
  <c r="AJ256" i="2" s="1"/>
  <c r="AN255" i="2"/>
  <c r="AM255" i="2"/>
  <c r="AL255" i="2"/>
  <c r="BH255" i="2" s="1"/>
  <c r="AK255" i="2"/>
  <c r="AE255" i="2"/>
  <c r="R255" i="2"/>
  <c r="AJ255" i="2" s="1"/>
  <c r="AN254" i="2"/>
  <c r="AM254" i="2"/>
  <c r="AL254" i="2"/>
  <c r="AK254" i="2"/>
  <c r="AE254" i="2"/>
  <c r="R254" i="2"/>
  <c r="AJ254" i="2" s="1"/>
  <c r="AN253" i="2"/>
  <c r="AM253" i="2"/>
  <c r="AL253" i="2"/>
  <c r="AK253" i="2"/>
  <c r="AE253" i="2"/>
  <c r="R253" i="2"/>
  <c r="AJ253" i="2" s="1"/>
  <c r="AN252" i="2"/>
  <c r="AM252" i="2"/>
  <c r="AL252" i="2"/>
  <c r="BH252" i="2" s="1"/>
  <c r="AK252" i="2"/>
  <c r="AE252" i="2"/>
  <c r="R252" i="2"/>
  <c r="AJ252" i="2" s="1"/>
  <c r="AN251" i="2"/>
  <c r="AM251" i="2"/>
  <c r="AL251" i="2"/>
  <c r="BH251" i="2" s="1"/>
  <c r="AK251" i="2"/>
  <c r="AE251" i="2"/>
  <c r="R251" i="2"/>
  <c r="AJ251" i="2" s="1"/>
  <c r="AN250" i="2"/>
  <c r="AM250" i="2"/>
  <c r="AL250" i="2"/>
  <c r="AK250" i="2"/>
  <c r="AE250" i="2"/>
  <c r="R250" i="2"/>
  <c r="AJ250" i="2" s="1"/>
  <c r="AN249" i="2"/>
  <c r="AM249" i="2"/>
  <c r="AL249" i="2"/>
  <c r="AK249" i="2"/>
  <c r="AE249" i="2"/>
  <c r="R249" i="2"/>
  <c r="AJ249" i="2" s="1"/>
  <c r="AN248" i="2"/>
  <c r="AM248" i="2"/>
  <c r="AL248" i="2"/>
  <c r="AK248" i="2"/>
  <c r="AE248" i="2"/>
  <c r="R248" i="2"/>
  <c r="AJ248" i="2" s="1"/>
  <c r="AN247" i="2"/>
  <c r="AM247" i="2"/>
  <c r="AL247" i="2"/>
  <c r="BH247" i="2" s="1"/>
  <c r="AK247" i="2"/>
  <c r="BG247" i="2" s="1"/>
  <c r="AE247" i="2"/>
  <c r="R247" i="2"/>
  <c r="AJ247" i="2" s="1"/>
  <c r="AN246" i="2"/>
  <c r="AM246" i="2"/>
  <c r="AL246" i="2"/>
  <c r="AK246" i="2"/>
  <c r="AE246" i="2"/>
  <c r="R246" i="2"/>
  <c r="AJ246" i="2" s="1"/>
  <c r="AN245" i="2"/>
  <c r="AM245" i="2"/>
  <c r="AL245" i="2"/>
  <c r="AK245" i="2"/>
  <c r="AE245" i="2"/>
  <c r="R245" i="2"/>
  <c r="AJ245" i="2" s="1"/>
  <c r="AN244" i="2"/>
  <c r="AM244" i="2"/>
  <c r="AL244" i="2"/>
  <c r="AK244" i="2"/>
  <c r="BG244" i="2" s="1"/>
  <c r="AE244" i="2"/>
  <c r="R244" i="2"/>
  <c r="AJ244" i="2" s="1"/>
  <c r="AN243" i="2"/>
  <c r="AM243" i="2"/>
  <c r="AL243" i="2"/>
  <c r="AK243" i="2"/>
  <c r="AE243" i="2"/>
  <c r="R243" i="2"/>
  <c r="AJ243" i="2" s="1"/>
  <c r="AN242" i="2"/>
  <c r="AM242" i="2"/>
  <c r="AL242" i="2"/>
  <c r="BH242" i="2" s="1"/>
  <c r="AK242" i="2"/>
  <c r="BG242" i="2" s="1"/>
  <c r="AE242" i="2"/>
  <c r="R242" i="2"/>
  <c r="AJ242" i="2" s="1"/>
  <c r="AN241" i="2"/>
  <c r="AM241" i="2"/>
  <c r="AL241" i="2"/>
  <c r="BH241" i="2" s="1"/>
  <c r="AK241" i="2"/>
  <c r="AE241" i="2"/>
  <c r="R241" i="2"/>
  <c r="AJ241" i="2" s="1"/>
  <c r="AN240" i="2"/>
  <c r="AM240" i="2"/>
  <c r="AL240" i="2"/>
  <c r="AK240" i="2"/>
  <c r="AE240" i="2"/>
  <c r="R240" i="2"/>
  <c r="AJ240" i="2" s="1"/>
  <c r="AN239" i="2"/>
  <c r="AM239" i="2"/>
  <c r="AL239" i="2"/>
  <c r="AK239" i="2"/>
  <c r="BG239" i="2" s="1"/>
  <c r="AE239" i="2"/>
  <c r="R239" i="2"/>
  <c r="AJ239" i="2" s="1"/>
  <c r="AN238" i="2"/>
  <c r="AM238" i="2"/>
  <c r="AL238" i="2"/>
  <c r="BH238" i="2" s="1"/>
  <c r="AK238" i="2"/>
  <c r="BG238" i="2" s="1"/>
  <c r="AE238" i="2"/>
  <c r="R238" i="2"/>
  <c r="AJ238" i="2" s="1"/>
  <c r="AN237" i="2"/>
  <c r="AM237" i="2"/>
  <c r="AL237" i="2"/>
  <c r="AK237" i="2"/>
  <c r="AE237" i="2"/>
  <c r="R237" i="2"/>
  <c r="AJ237" i="2" s="1"/>
  <c r="AN236" i="2"/>
  <c r="AM236" i="2"/>
  <c r="AL236" i="2"/>
  <c r="BH236" i="2" s="1"/>
  <c r="AK236" i="2"/>
  <c r="BG236" i="2" s="1"/>
  <c r="AE236" i="2"/>
  <c r="R236" i="2"/>
  <c r="AJ236" i="2" s="1"/>
  <c r="AN235" i="2"/>
  <c r="AM235" i="2"/>
  <c r="AL235" i="2"/>
  <c r="BH235" i="2" s="1"/>
  <c r="AK235" i="2"/>
  <c r="BG235" i="2" s="1"/>
  <c r="AE235" i="2"/>
  <c r="R235" i="2"/>
  <c r="AJ235" i="2" s="1"/>
  <c r="AN234" i="2"/>
  <c r="AM234" i="2"/>
  <c r="AL234" i="2"/>
  <c r="BH234" i="2" s="1"/>
  <c r="AK234" i="2"/>
  <c r="BG234" i="2" s="1"/>
  <c r="AE234" i="2"/>
  <c r="R234" i="2"/>
  <c r="AJ234" i="2" s="1"/>
  <c r="AN233" i="2"/>
  <c r="AM233" i="2"/>
  <c r="AL233" i="2"/>
  <c r="BH233" i="2" s="1"/>
  <c r="AK233" i="2"/>
  <c r="AE233" i="2"/>
  <c r="R233" i="2"/>
  <c r="AJ233" i="2" s="1"/>
  <c r="AN232" i="2"/>
  <c r="AM232" i="2"/>
  <c r="AL232" i="2"/>
  <c r="BH232" i="2" s="1"/>
  <c r="AK232" i="2"/>
  <c r="BG232" i="2" s="1"/>
  <c r="AE232" i="2"/>
  <c r="R232" i="2"/>
  <c r="AJ232" i="2" s="1"/>
  <c r="AN231" i="2"/>
  <c r="AM231" i="2"/>
  <c r="AL231" i="2"/>
  <c r="BH231" i="2" s="1"/>
  <c r="AK231" i="2"/>
  <c r="BG231" i="2" s="1"/>
  <c r="AE231" i="2"/>
  <c r="R231" i="2"/>
  <c r="AJ231" i="2" s="1"/>
  <c r="AN230" i="2"/>
  <c r="AM230" i="2"/>
  <c r="AL230" i="2"/>
  <c r="BH230" i="2" s="1"/>
  <c r="AK230" i="2"/>
  <c r="BG230" i="2" s="1"/>
  <c r="AE230" i="2"/>
  <c r="R230" i="2"/>
  <c r="AJ230" i="2" s="1"/>
  <c r="AN229" i="2"/>
  <c r="AM229" i="2"/>
  <c r="AL229" i="2"/>
  <c r="AK229" i="2"/>
  <c r="AE229" i="2"/>
  <c r="R229" i="2"/>
  <c r="AJ229" i="2" s="1"/>
  <c r="AN228" i="2"/>
  <c r="AM228" i="2"/>
  <c r="AL228" i="2"/>
  <c r="BH228" i="2" s="1"/>
  <c r="AK228" i="2"/>
  <c r="BG228" i="2" s="1"/>
  <c r="AE228" i="2"/>
  <c r="R228" i="2"/>
  <c r="AJ228" i="2" s="1"/>
  <c r="AN227" i="2"/>
  <c r="AM227" i="2"/>
  <c r="AL227" i="2"/>
  <c r="BH227" i="2" s="1"/>
  <c r="AK227" i="2"/>
  <c r="BG227" i="2" s="1"/>
  <c r="AE227" i="2"/>
  <c r="R227" i="2"/>
  <c r="AJ227" i="2" s="1"/>
  <c r="AN226" i="2"/>
  <c r="AM226" i="2"/>
  <c r="AL226" i="2"/>
  <c r="AK226" i="2"/>
  <c r="AE226" i="2"/>
  <c r="R226" i="2"/>
  <c r="AJ226" i="2" s="1"/>
  <c r="AN225" i="2" l="1"/>
  <c r="AM225" i="2"/>
  <c r="AL225" i="2"/>
  <c r="BH225" i="2" s="1"/>
  <c r="AK225" i="2"/>
  <c r="BG225" i="2" s="1"/>
  <c r="AE225" i="2"/>
  <c r="R225" i="2"/>
  <c r="AJ225" i="2" s="1"/>
  <c r="AN224" i="2"/>
  <c r="AM224" i="2"/>
  <c r="AL224" i="2"/>
  <c r="BH224" i="2" s="1"/>
  <c r="AK224" i="2"/>
  <c r="AJ224" i="2"/>
  <c r="AE224" i="2"/>
  <c r="R224" i="2"/>
  <c r="AN223" i="2"/>
  <c r="AM223" i="2"/>
  <c r="AL223" i="2"/>
  <c r="BH223" i="2" s="1"/>
  <c r="AK223" i="2"/>
  <c r="BG223" i="2" s="1"/>
  <c r="AE223" i="2"/>
  <c r="R223" i="2"/>
  <c r="AJ223" i="2" s="1"/>
  <c r="AN222" i="2"/>
  <c r="AM222" i="2"/>
  <c r="AL222" i="2"/>
  <c r="AK222" i="2"/>
  <c r="AE222" i="2"/>
  <c r="R222" i="2"/>
  <c r="AJ222" i="2" s="1"/>
  <c r="AN221" i="2"/>
  <c r="AM221" i="2"/>
  <c r="AL221" i="2"/>
  <c r="BH221" i="2" s="1"/>
  <c r="AK221" i="2"/>
  <c r="BG221" i="2" s="1"/>
  <c r="AE221" i="2"/>
  <c r="R221" i="2"/>
  <c r="AJ221" i="2" s="1"/>
  <c r="AN220" i="2"/>
  <c r="AM220" i="2"/>
  <c r="AL220" i="2"/>
  <c r="AK220" i="2"/>
  <c r="AE220" i="2"/>
  <c r="R220" i="2"/>
  <c r="AJ220" i="2" s="1"/>
  <c r="AN219" i="2"/>
  <c r="AM219" i="2"/>
  <c r="AL219" i="2"/>
  <c r="BH219" i="2" s="1"/>
  <c r="AK219" i="2"/>
  <c r="BG219" i="2" s="1"/>
  <c r="AE219" i="2"/>
  <c r="R219" i="2"/>
  <c r="AJ219" i="2" s="1"/>
  <c r="AN218" i="2"/>
  <c r="AM218" i="2"/>
  <c r="AL218" i="2"/>
  <c r="AK218" i="2"/>
  <c r="AE218" i="2"/>
  <c r="R218" i="2"/>
  <c r="AJ218" i="2" s="1"/>
  <c r="AN217" i="2"/>
  <c r="AM217" i="2"/>
  <c r="AL217" i="2"/>
  <c r="AK217" i="2"/>
  <c r="AE217" i="2"/>
  <c r="R217" i="2"/>
  <c r="AJ217" i="2" s="1"/>
  <c r="AN216" i="2"/>
  <c r="AM216" i="2"/>
  <c r="AL216" i="2"/>
  <c r="BH216" i="2" s="1"/>
  <c r="AK216" i="2"/>
  <c r="BG216" i="2" s="1"/>
  <c r="AE216" i="2"/>
  <c r="R216" i="2"/>
  <c r="AJ216" i="2" s="1"/>
  <c r="AN215" i="2"/>
  <c r="AM215" i="2"/>
  <c r="AL215" i="2"/>
  <c r="BH215" i="2" s="1"/>
  <c r="AK215" i="2"/>
  <c r="BG215" i="2" s="1"/>
  <c r="AE215" i="2"/>
  <c r="R215" i="2"/>
  <c r="AJ215" i="2" s="1"/>
  <c r="AN214" i="2"/>
  <c r="AM214" i="2"/>
  <c r="AL214" i="2"/>
  <c r="BH214" i="2" s="1"/>
  <c r="AK214" i="2"/>
  <c r="BG214" i="2" s="1"/>
  <c r="AE214" i="2"/>
  <c r="R214" i="2"/>
  <c r="AJ214" i="2" s="1"/>
  <c r="AN213" i="2"/>
  <c r="AM213" i="2"/>
  <c r="AL213" i="2"/>
  <c r="BH213" i="2" s="1"/>
  <c r="AK213" i="2"/>
  <c r="BG213" i="2" s="1"/>
  <c r="AE213" i="2"/>
  <c r="R213" i="2"/>
  <c r="AJ213" i="2" s="1"/>
  <c r="AN212" i="2"/>
  <c r="AM212" i="2"/>
  <c r="AL212" i="2"/>
  <c r="BH212" i="2" s="1"/>
  <c r="AK212" i="2"/>
  <c r="BG212" i="2" s="1"/>
  <c r="AE212" i="2"/>
  <c r="R212" i="2"/>
  <c r="AJ212" i="2" s="1"/>
  <c r="AN211" i="2"/>
  <c r="AM211" i="2"/>
  <c r="AL211" i="2"/>
  <c r="BH211" i="2" s="1"/>
  <c r="AK211" i="2"/>
  <c r="BG211" i="2" s="1"/>
  <c r="AE211" i="2"/>
  <c r="R211" i="2"/>
  <c r="AJ211" i="2" s="1"/>
  <c r="AN210" i="2"/>
  <c r="AM210" i="2"/>
  <c r="AL210" i="2"/>
  <c r="AK210" i="2"/>
  <c r="AE210" i="2"/>
  <c r="R210" i="2"/>
  <c r="AJ210" i="2" s="1"/>
  <c r="AN209" i="2"/>
  <c r="AM209" i="2"/>
  <c r="AL209" i="2"/>
  <c r="BH209" i="2" s="1"/>
  <c r="AK209" i="2"/>
  <c r="BG209" i="2" s="1"/>
  <c r="AE209" i="2"/>
  <c r="R209" i="2"/>
  <c r="AJ209" i="2" s="1"/>
  <c r="AN208" i="2" l="1"/>
  <c r="AM208" i="2"/>
  <c r="AL208" i="2"/>
  <c r="AK208" i="2"/>
  <c r="AE208" i="2"/>
  <c r="R208" i="2"/>
  <c r="AJ208" i="2" s="1"/>
  <c r="AN207" i="2"/>
  <c r="AM207" i="2"/>
  <c r="AL207" i="2"/>
  <c r="BH207" i="2" s="1"/>
  <c r="AK207" i="2"/>
  <c r="BG207" i="2" s="1"/>
  <c r="AE207" i="2"/>
  <c r="R207" i="2"/>
  <c r="AJ207" i="2" s="1"/>
  <c r="AN206" i="2"/>
  <c r="AM206" i="2"/>
  <c r="AL206" i="2"/>
  <c r="AK206" i="2"/>
  <c r="AE206" i="2"/>
  <c r="R206" i="2"/>
  <c r="AJ206" i="2" s="1"/>
  <c r="AN205" i="2"/>
  <c r="AM205" i="2"/>
  <c r="AL205" i="2"/>
  <c r="BH205" i="2" s="1"/>
  <c r="AK205" i="2"/>
  <c r="BG205" i="2" s="1"/>
  <c r="AE205" i="2"/>
  <c r="R205" i="2"/>
  <c r="AJ205" i="2" s="1"/>
  <c r="AN204" i="2"/>
  <c r="AM204" i="2"/>
  <c r="AL204" i="2"/>
  <c r="AK204" i="2"/>
  <c r="AE204" i="2"/>
  <c r="R204" i="2"/>
  <c r="AJ204" i="2" s="1"/>
  <c r="AN203" i="2"/>
  <c r="AM203" i="2"/>
  <c r="AL203" i="2"/>
  <c r="AK203" i="2"/>
  <c r="AE203" i="2"/>
  <c r="R203" i="2"/>
  <c r="AJ203" i="2" s="1"/>
  <c r="AN202" i="2"/>
  <c r="AM202" i="2"/>
  <c r="AL202" i="2"/>
  <c r="BH202" i="2" s="1"/>
  <c r="AK202" i="2"/>
  <c r="AE202" i="2"/>
  <c r="R202" i="2"/>
  <c r="AJ202" i="2" s="1"/>
  <c r="AN201" i="2"/>
  <c r="AM201" i="2"/>
  <c r="AL201" i="2"/>
  <c r="BH201" i="2" s="1"/>
  <c r="AK201" i="2"/>
  <c r="BG201" i="2" s="1"/>
  <c r="AE201" i="2"/>
  <c r="R201" i="2"/>
  <c r="AJ201" i="2" s="1"/>
  <c r="AN200" i="2"/>
  <c r="AM200" i="2"/>
  <c r="AL200" i="2"/>
  <c r="AK200" i="2"/>
  <c r="BG200" i="2" s="1"/>
  <c r="AE200" i="2"/>
  <c r="R200" i="2"/>
  <c r="AJ200" i="2" s="1"/>
  <c r="AN199" i="2"/>
  <c r="AM199" i="2"/>
  <c r="AL199" i="2"/>
  <c r="BH199" i="2" s="1"/>
  <c r="AK199" i="2"/>
  <c r="BG199" i="2" s="1"/>
  <c r="AE199" i="2"/>
  <c r="R199" i="2"/>
  <c r="AJ199" i="2" s="1"/>
  <c r="AN198" i="2"/>
  <c r="AM198" i="2"/>
  <c r="AL198" i="2"/>
  <c r="AK198" i="2"/>
  <c r="AE198" i="2"/>
  <c r="R198" i="2"/>
  <c r="AJ198" i="2" s="1"/>
  <c r="AN197" i="2"/>
  <c r="AM197" i="2"/>
  <c r="AL197" i="2"/>
  <c r="BH197" i="2" s="1"/>
  <c r="AK197" i="2"/>
  <c r="BG197" i="2" s="1"/>
  <c r="AE197" i="2"/>
  <c r="R197" i="2"/>
  <c r="AJ197" i="2" s="1"/>
  <c r="AN196" i="2"/>
  <c r="AM196" i="2"/>
  <c r="AL196" i="2"/>
  <c r="AK196" i="2"/>
  <c r="AE196" i="2"/>
  <c r="R196" i="2"/>
  <c r="AJ196" i="2" s="1"/>
  <c r="AN195" i="2"/>
  <c r="AM195" i="2"/>
  <c r="AL195" i="2"/>
  <c r="BH195" i="2" s="1"/>
  <c r="AK195" i="2"/>
  <c r="AE195" i="2"/>
  <c r="R195" i="2"/>
  <c r="AJ195" i="2" s="1"/>
  <c r="AN194" i="2"/>
  <c r="AM194" i="2"/>
  <c r="AL194" i="2"/>
  <c r="BH194" i="2" s="1"/>
  <c r="AK194" i="2"/>
  <c r="AE194" i="2"/>
  <c r="R194" i="2"/>
  <c r="AJ194" i="2" s="1"/>
  <c r="AN193" i="2"/>
  <c r="AM193" i="2"/>
  <c r="AL193" i="2"/>
  <c r="BH193" i="2" s="1"/>
  <c r="AK193" i="2"/>
  <c r="BG193" i="2" s="1"/>
  <c r="AE193" i="2"/>
  <c r="R193" i="2"/>
  <c r="AJ193" i="2" s="1"/>
  <c r="AN192" i="2"/>
  <c r="AM192" i="2"/>
  <c r="AL192" i="2"/>
  <c r="AK192" i="2"/>
  <c r="AE192" i="2"/>
  <c r="R192" i="2"/>
  <c r="AJ192" i="2" s="1"/>
  <c r="AN191" i="2"/>
  <c r="AM191" i="2"/>
  <c r="AL191" i="2"/>
  <c r="BH191" i="2" s="1"/>
  <c r="AK191" i="2"/>
  <c r="AE191" i="2"/>
  <c r="R191" i="2"/>
  <c r="AJ191" i="2" s="1"/>
  <c r="AN190" i="2"/>
  <c r="AM190" i="2"/>
  <c r="AL190" i="2"/>
  <c r="BH190" i="2" s="1"/>
  <c r="AK190" i="2"/>
  <c r="AE190" i="2"/>
  <c r="R190" i="2"/>
  <c r="AJ190" i="2" s="1"/>
  <c r="AN189" i="2"/>
  <c r="AM189" i="2"/>
  <c r="AL189" i="2"/>
  <c r="BH189" i="2" s="1"/>
  <c r="AK189" i="2"/>
  <c r="BG189" i="2" s="1"/>
  <c r="AE189" i="2"/>
  <c r="R189" i="2"/>
  <c r="AJ189" i="2" s="1"/>
  <c r="AN188" i="2"/>
  <c r="AM188" i="2"/>
  <c r="AL188" i="2"/>
  <c r="BH188" i="2" s="1"/>
  <c r="AK188" i="2"/>
  <c r="BG188" i="2" s="1"/>
  <c r="AE188" i="2"/>
  <c r="R188" i="2"/>
  <c r="AJ188" i="2" s="1"/>
  <c r="AN187" i="2"/>
  <c r="AM187" i="2"/>
  <c r="AL187" i="2"/>
  <c r="BH187" i="2" s="1"/>
  <c r="AK187" i="2"/>
  <c r="BG187" i="2" s="1"/>
  <c r="AE187" i="2"/>
  <c r="R187" i="2"/>
  <c r="AJ187" i="2" s="1"/>
  <c r="AN186" i="2"/>
  <c r="AM186" i="2"/>
  <c r="AL186" i="2"/>
  <c r="BH186" i="2" s="1"/>
  <c r="AK186" i="2"/>
  <c r="BG186" i="2" s="1"/>
  <c r="AE186" i="2"/>
  <c r="R186" i="2"/>
  <c r="AJ186" i="2" s="1"/>
  <c r="AN185" i="2"/>
  <c r="AM185" i="2"/>
  <c r="AL185" i="2"/>
  <c r="BH185" i="2" s="1"/>
  <c r="AK185" i="2"/>
  <c r="BG185" i="2" s="1"/>
  <c r="AE185" i="2"/>
  <c r="R185" i="2"/>
  <c r="AJ185" i="2" s="1"/>
  <c r="AN184" i="2"/>
  <c r="AM184" i="2"/>
  <c r="AL184" i="2"/>
  <c r="BH184" i="2" s="1"/>
  <c r="AK184" i="2"/>
  <c r="BG184" i="2" s="1"/>
  <c r="AE184" i="2"/>
  <c r="R184" i="2"/>
  <c r="AJ184" i="2" s="1"/>
  <c r="AN183" i="2"/>
  <c r="AM183" i="2"/>
  <c r="AL183" i="2"/>
  <c r="BH183" i="2" s="1"/>
  <c r="AK183" i="2"/>
  <c r="BG183" i="2" s="1"/>
  <c r="AE183" i="2"/>
  <c r="R183" i="2"/>
  <c r="AJ183" i="2" s="1"/>
  <c r="AN182" i="2"/>
  <c r="AM182" i="2"/>
  <c r="AL182" i="2"/>
  <c r="BH182" i="2" s="1"/>
  <c r="AK182" i="2"/>
  <c r="BG182" i="2" s="1"/>
  <c r="AE182" i="2"/>
  <c r="R182" i="2"/>
  <c r="AJ182" i="2" s="1"/>
  <c r="AN181" i="2"/>
  <c r="AM181" i="2"/>
  <c r="AL181" i="2"/>
  <c r="BH181" i="2" s="1"/>
  <c r="AK181" i="2"/>
  <c r="AE181" i="2"/>
  <c r="R181" i="2"/>
  <c r="AJ181" i="2" s="1"/>
  <c r="AN180" i="2"/>
  <c r="AM180" i="2"/>
  <c r="AL180" i="2"/>
  <c r="BH180" i="2" s="1"/>
  <c r="AK180" i="2"/>
  <c r="BG180" i="2" s="1"/>
  <c r="AE180" i="2"/>
  <c r="R180" i="2"/>
  <c r="AJ180" i="2" s="1"/>
  <c r="AN179" i="2"/>
  <c r="AM179" i="2"/>
  <c r="AL179" i="2"/>
  <c r="BH179" i="2" s="1"/>
  <c r="AK179" i="2"/>
  <c r="BG179" i="2" s="1"/>
  <c r="AE179" i="2"/>
  <c r="R179" i="2"/>
  <c r="AJ179" i="2" s="1"/>
  <c r="AN178" i="2"/>
  <c r="AM178" i="2"/>
  <c r="AL178" i="2"/>
  <c r="BH178" i="2" s="1"/>
  <c r="AK178" i="2"/>
  <c r="BG178" i="2" s="1"/>
  <c r="AE178" i="2"/>
  <c r="R178" i="2"/>
  <c r="AJ178" i="2" s="1"/>
  <c r="AN177" i="2"/>
  <c r="AM177" i="2"/>
  <c r="AL177" i="2"/>
  <c r="BH177" i="2" s="1"/>
  <c r="AK177" i="2"/>
  <c r="BG177" i="2" s="1"/>
  <c r="AE177" i="2"/>
  <c r="R177" i="2"/>
  <c r="AJ177" i="2" s="1"/>
  <c r="AN176" i="2"/>
  <c r="AM176" i="2"/>
  <c r="AL176" i="2"/>
  <c r="BH176" i="2" s="1"/>
  <c r="AK176" i="2"/>
  <c r="BG176" i="2" s="1"/>
  <c r="AE176" i="2"/>
  <c r="R176" i="2"/>
  <c r="AJ176" i="2" s="1"/>
  <c r="AN175" i="2"/>
  <c r="AM175" i="2"/>
  <c r="AL175" i="2"/>
  <c r="BH175" i="2" s="1"/>
  <c r="AK175" i="2"/>
  <c r="BG175" i="2" s="1"/>
  <c r="AE175" i="2"/>
  <c r="R175" i="2"/>
  <c r="AJ175" i="2" s="1"/>
  <c r="AN174" i="2"/>
  <c r="AM174" i="2"/>
  <c r="AL174" i="2"/>
  <c r="BH174" i="2" s="1"/>
  <c r="AK174" i="2"/>
  <c r="BG174" i="2" s="1"/>
  <c r="AE174" i="2"/>
  <c r="R174" i="2"/>
  <c r="AJ174" i="2" s="1"/>
  <c r="AN173" i="2"/>
  <c r="AM173" i="2"/>
  <c r="AL173" i="2"/>
  <c r="BH173" i="2" s="1"/>
  <c r="AK173" i="2"/>
  <c r="BG173" i="2" s="1"/>
  <c r="AE173" i="2"/>
  <c r="R173" i="2"/>
  <c r="AJ173" i="2" s="1"/>
  <c r="AN172" i="2"/>
  <c r="AM172" i="2"/>
  <c r="AL172" i="2"/>
  <c r="AK172" i="2"/>
  <c r="AE172" i="2"/>
  <c r="R172" i="2"/>
  <c r="AJ172" i="2" s="1"/>
  <c r="AN171" i="2"/>
  <c r="AM171" i="2"/>
  <c r="AL171" i="2"/>
  <c r="AK171" i="2"/>
  <c r="AE171" i="2"/>
  <c r="R171" i="2"/>
  <c r="AJ171" i="2" s="1"/>
  <c r="AN170" i="2"/>
  <c r="AM170" i="2"/>
  <c r="AL170" i="2"/>
  <c r="BH170" i="2" s="1"/>
  <c r="AK170" i="2"/>
  <c r="BG170" i="2" s="1"/>
  <c r="AE170" i="2"/>
  <c r="R170" i="2"/>
  <c r="AJ170" i="2" s="1"/>
  <c r="AN169" i="2"/>
  <c r="AM169" i="2"/>
  <c r="AL169" i="2"/>
  <c r="BH169" i="2" s="1"/>
  <c r="AK169" i="2"/>
  <c r="BG169" i="2" s="1"/>
  <c r="AE169" i="2"/>
  <c r="R169" i="2"/>
  <c r="AJ169" i="2" s="1"/>
  <c r="AN168" i="2"/>
  <c r="AM168" i="2"/>
  <c r="AL168" i="2"/>
  <c r="BH168" i="2" s="1"/>
  <c r="AK168" i="2"/>
  <c r="BG168" i="2" s="1"/>
  <c r="AE168" i="2"/>
  <c r="R168" i="2"/>
  <c r="AJ168" i="2" s="1"/>
  <c r="AN167" i="2"/>
  <c r="AM167" i="2"/>
  <c r="AL167" i="2"/>
  <c r="BH167" i="2" s="1"/>
  <c r="AK167" i="2"/>
  <c r="BG167" i="2" s="1"/>
  <c r="AE167" i="2"/>
  <c r="R167" i="2"/>
  <c r="AJ167" i="2" s="1"/>
  <c r="AN166" i="2"/>
  <c r="AM166" i="2"/>
  <c r="AL166" i="2"/>
  <c r="BH166" i="2" s="1"/>
  <c r="AK166" i="2"/>
  <c r="BG166" i="2" s="1"/>
  <c r="AE166" i="2"/>
  <c r="R166" i="2"/>
  <c r="AJ166" i="2" s="1"/>
  <c r="AN165" i="2"/>
  <c r="AM165" i="2"/>
  <c r="AL165" i="2"/>
  <c r="BH165" i="2" s="1"/>
  <c r="AK165" i="2"/>
  <c r="BG165" i="2" s="1"/>
  <c r="AE165" i="2"/>
  <c r="R165" i="2"/>
  <c r="AJ165" i="2" s="1"/>
  <c r="AN164" i="2"/>
  <c r="AM164" i="2"/>
  <c r="AL164" i="2"/>
  <c r="BH164" i="2" s="1"/>
  <c r="AK164" i="2"/>
  <c r="AE164" i="2"/>
  <c r="R164" i="2"/>
  <c r="AJ164" i="2" s="1"/>
  <c r="AN163" i="2"/>
  <c r="AM163" i="2"/>
  <c r="AL163" i="2"/>
  <c r="BH163" i="2" s="1"/>
  <c r="AK163" i="2"/>
  <c r="BG163" i="2" s="1"/>
  <c r="AE163" i="2"/>
  <c r="R163" i="2"/>
  <c r="AJ163" i="2" s="1"/>
  <c r="AN162" i="2"/>
  <c r="AM162" i="2"/>
  <c r="AL162" i="2"/>
  <c r="BH162" i="2" s="1"/>
  <c r="AK162" i="2"/>
  <c r="BG162" i="2" s="1"/>
  <c r="AE162" i="2"/>
  <c r="R162" i="2"/>
  <c r="AJ162" i="2" s="1"/>
  <c r="AN161" i="2"/>
  <c r="AM161" i="2"/>
  <c r="AL161" i="2"/>
  <c r="BH161" i="2" s="1"/>
  <c r="AK161" i="2"/>
  <c r="BG161" i="2" s="1"/>
  <c r="AE161" i="2"/>
  <c r="R161" i="2"/>
  <c r="AJ161" i="2" s="1"/>
  <c r="AN160" i="2"/>
  <c r="AM160" i="2"/>
  <c r="AL160" i="2"/>
  <c r="AK160" i="2"/>
  <c r="AE160" i="2"/>
  <c r="R160" i="2"/>
  <c r="AJ160" i="2" s="1"/>
  <c r="AN159" i="2"/>
  <c r="AM159" i="2"/>
  <c r="AL159" i="2"/>
  <c r="BH159" i="2" s="1"/>
  <c r="AK159" i="2"/>
  <c r="BG159" i="2" s="1"/>
  <c r="AE159" i="2"/>
  <c r="R159" i="2"/>
  <c r="AJ159" i="2" s="1"/>
  <c r="AN158" i="2"/>
  <c r="AM158" i="2"/>
  <c r="AL158" i="2"/>
  <c r="BH158" i="2" s="1"/>
  <c r="AK158" i="2"/>
  <c r="BG158" i="2" s="1"/>
  <c r="AE158" i="2"/>
  <c r="R158" i="2"/>
  <c r="AJ158" i="2" s="1"/>
  <c r="AN157" i="2"/>
  <c r="AM157" i="2"/>
  <c r="AL157" i="2"/>
  <c r="AK157" i="2"/>
  <c r="BG157" i="2" s="1"/>
  <c r="AE157" i="2"/>
  <c r="R157" i="2"/>
  <c r="AJ157" i="2" s="1"/>
  <c r="AN156" i="2"/>
  <c r="AM156" i="2"/>
  <c r="AL156" i="2"/>
  <c r="BH156" i="2" s="1"/>
  <c r="AK156" i="2"/>
  <c r="BG156" i="2" s="1"/>
  <c r="AE156" i="2"/>
  <c r="R156" i="2"/>
  <c r="AJ156" i="2" s="1"/>
  <c r="AN155" i="2"/>
  <c r="AM155" i="2"/>
  <c r="AL155" i="2"/>
  <c r="BH155" i="2" s="1"/>
  <c r="AK155" i="2"/>
  <c r="BG155" i="2" s="1"/>
  <c r="AE155" i="2"/>
  <c r="R155" i="2"/>
  <c r="AJ155" i="2" s="1"/>
  <c r="AN154" i="2"/>
  <c r="AM154" i="2"/>
  <c r="AL154" i="2"/>
  <c r="BH154" i="2" s="1"/>
  <c r="AK154" i="2"/>
  <c r="BG154" i="2" s="1"/>
  <c r="AE154" i="2"/>
  <c r="R154" i="2"/>
  <c r="AJ154" i="2" s="1"/>
  <c r="AN153" i="2" l="1"/>
  <c r="AM153" i="2"/>
  <c r="AL153" i="2"/>
  <c r="BH153" i="2" s="1"/>
  <c r="AK153" i="2"/>
  <c r="AE153" i="2"/>
  <c r="R153" i="2"/>
  <c r="AJ153" i="2" s="1"/>
  <c r="AN152" i="2"/>
  <c r="AM152" i="2"/>
  <c r="AL152" i="2"/>
  <c r="AK152" i="2"/>
  <c r="AE152" i="2"/>
  <c r="R152" i="2"/>
  <c r="AJ152" i="2" s="1"/>
  <c r="AN151" i="2"/>
  <c r="AM151" i="2"/>
  <c r="AL151" i="2"/>
  <c r="BH151" i="2" s="1"/>
  <c r="AK151" i="2"/>
  <c r="AE151" i="2"/>
  <c r="R151" i="2"/>
  <c r="AJ151" i="2" s="1"/>
  <c r="AN150" i="2"/>
  <c r="AM150" i="2"/>
  <c r="AL150" i="2"/>
  <c r="BH150" i="2" s="1"/>
  <c r="AK150" i="2"/>
  <c r="BG150" i="2" s="1"/>
  <c r="AE150" i="2"/>
  <c r="R150" i="2"/>
  <c r="AJ150" i="2" s="1"/>
  <c r="AN149" i="2"/>
  <c r="AM149" i="2"/>
  <c r="AL149" i="2"/>
  <c r="BH149" i="2" s="1"/>
  <c r="AK149" i="2"/>
  <c r="BG149" i="2" s="1"/>
  <c r="AE149" i="2"/>
  <c r="R149" i="2"/>
  <c r="AJ149" i="2" s="1"/>
  <c r="AN148" i="2"/>
  <c r="AM148" i="2"/>
  <c r="AL148" i="2"/>
  <c r="AK148" i="2"/>
  <c r="AE148" i="2"/>
  <c r="R148" i="2"/>
  <c r="AJ148" i="2" s="1"/>
  <c r="AN147" i="2"/>
  <c r="AM147" i="2"/>
  <c r="AL147" i="2"/>
  <c r="BH147" i="2" s="1"/>
  <c r="AK147" i="2"/>
  <c r="BG147" i="2" s="1"/>
  <c r="AE147" i="2"/>
  <c r="R147" i="2"/>
  <c r="AJ147" i="2" s="1"/>
  <c r="AN146" i="2"/>
  <c r="AM146" i="2"/>
  <c r="AL146" i="2"/>
  <c r="AK146" i="2"/>
  <c r="AE146" i="2"/>
  <c r="R146" i="2"/>
  <c r="AJ146" i="2" s="1"/>
  <c r="AN145" i="2"/>
  <c r="AM145" i="2"/>
  <c r="AL145" i="2"/>
  <c r="AK145" i="2"/>
  <c r="AE145" i="2"/>
  <c r="R145" i="2"/>
  <c r="AJ145" i="2" s="1"/>
  <c r="AN144" i="2"/>
  <c r="AM144" i="2"/>
  <c r="AL144" i="2"/>
  <c r="BH144" i="2" s="1"/>
  <c r="AK144" i="2"/>
  <c r="BG144" i="2" s="1"/>
  <c r="AE144" i="2"/>
  <c r="R144" i="2"/>
  <c r="AJ144" i="2" s="1"/>
  <c r="AN143" i="2"/>
  <c r="AM143" i="2"/>
  <c r="AL143" i="2"/>
  <c r="BH143" i="2" s="1"/>
  <c r="AK143" i="2"/>
  <c r="BG143" i="2" s="1"/>
  <c r="AE143" i="2"/>
  <c r="R143" i="2"/>
  <c r="AJ143" i="2" s="1"/>
  <c r="AN142" i="2"/>
  <c r="AM142" i="2"/>
  <c r="AL142" i="2"/>
  <c r="AK142" i="2"/>
  <c r="AE142" i="2"/>
  <c r="R142" i="2"/>
  <c r="AJ142" i="2" s="1"/>
  <c r="AN141" i="2"/>
  <c r="AM141" i="2"/>
  <c r="AL141" i="2"/>
  <c r="BH141" i="2" s="1"/>
  <c r="AK141" i="2"/>
  <c r="AE141" i="2"/>
  <c r="R141" i="2"/>
  <c r="AJ141" i="2" s="1"/>
  <c r="AN140" i="2"/>
  <c r="AM140" i="2"/>
  <c r="AL140" i="2"/>
  <c r="BH140" i="2" s="1"/>
  <c r="AK140" i="2"/>
  <c r="BG140" i="2" s="1"/>
  <c r="AE140" i="2"/>
  <c r="R140" i="2"/>
  <c r="AJ140" i="2" s="1"/>
  <c r="AN139" i="2"/>
  <c r="AM139" i="2"/>
  <c r="AL139" i="2"/>
  <c r="BH139" i="2" s="1"/>
  <c r="AK139" i="2"/>
  <c r="AE139" i="2"/>
  <c r="R139" i="2"/>
  <c r="AJ139" i="2" s="1"/>
  <c r="AN138" i="2"/>
  <c r="AM138" i="2"/>
  <c r="AL138" i="2"/>
  <c r="BH138" i="2" s="1"/>
  <c r="AK138" i="2"/>
  <c r="BG138" i="2" s="1"/>
  <c r="AE138" i="2"/>
  <c r="R138" i="2"/>
  <c r="AJ138" i="2" s="1"/>
  <c r="AN137" i="2"/>
  <c r="AM137" i="2"/>
  <c r="AL137" i="2"/>
  <c r="BH137" i="2" s="1"/>
  <c r="AK137" i="2"/>
  <c r="BG137" i="2" s="1"/>
  <c r="AE137" i="2"/>
  <c r="R137" i="2"/>
  <c r="AJ137" i="2" s="1"/>
  <c r="AN136" i="2"/>
  <c r="AM136" i="2"/>
  <c r="AL136" i="2"/>
  <c r="BH136" i="2" s="1"/>
  <c r="AK136" i="2"/>
  <c r="BG136" i="2" s="1"/>
  <c r="AE136" i="2"/>
  <c r="R136" i="2"/>
  <c r="AJ136" i="2" s="1"/>
  <c r="AN135" i="2"/>
  <c r="AM135" i="2"/>
  <c r="AL135" i="2"/>
  <c r="BH135" i="2" s="1"/>
  <c r="AK135" i="2"/>
  <c r="BG135" i="2" s="1"/>
  <c r="AE135" i="2"/>
  <c r="R135" i="2"/>
  <c r="AJ135" i="2" s="1"/>
  <c r="AN134" i="2"/>
  <c r="AM134" i="2"/>
  <c r="AL134" i="2"/>
  <c r="BH134" i="2" s="1"/>
  <c r="AK134" i="2"/>
  <c r="BG134" i="2" s="1"/>
  <c r="AE134" i="2"/>
  <c r="R134" i="2"/>
  <c r="AJ134" i="2" s="1"/>
  <c r="AN133" i="2"/>
  <c r="AM133" i="2"/>
  <c r="AL133" i="2"/>
  <c r="BH133" i="2" s="1"/>
  <c r="AK133" i="2"/>
  <c r="BG133" i="2" s="1"/>
  <c r="AE133" i="2"/>
  <c r="R133" i="2"/>
  <c r="AJ133" i="2" s="1"/>
  <c r="AN132" i="2"/>
  <c r="AM132" i="2"/>
  <c r="AL132" i="2"/>
  <c r="BH132" i="2" s="1"/>
  <c r="AK132" i="2"/>
  <c r="BG132" i="2" s="1"/>
  <c r="AE132" i="2"/>
  <c r="R132" i="2"/>
  <c r="AJ132" i="2" s="1"/>
  <c r="AN131" i="2"/>
  <c r="AM131" i="2"/>
  <c r="AL131" i="2"/>
  <c r="BH131" i="2" s="1"/>
  <c r="AK131" i="2"/>
  <c r="BG131" i="2" s="1"/>
  <c r="AE131" i="2"/>
  <c r="R131" i="2"/>
  <c r="AJ131" i="2" s="1"/>
  <c r="AN130" i="2"/>
  <c r="AM130" i="2"/>
  <c r="AL130" i="2"/>
  <c r="BH130" i="2" s="1"/>
  <c r="AK130" i="2"/>
  <c r="BG130" i="2" s="1"/>
  <c r="AE130" i="2"/>
  <c r="R130" i="2"/>
  <c r="AJ130" i="2" s="1"/>
  <c r="AN129" i="2"/>
  <c r="AM129" i="2"/>
  <c r="AL129" i="2"/>
  <c r="AK129" i="2"/>
  <c r="BG129" i="2" s="1"/>
  <c r="AE129" i="2"/>
  <c r="R129" i="2"/>
  <c r="AJ129" i="2" s="1"/>
  <c r="AN128" i="2" l="1"/>
  <c r="AM128" i="2"/>
  <c r="AL128" i="2"/>
  <c r="BH128" i="2" s="1"/>
  <c r="AK128" i="2"/>
  <c r="BG128" i="2" s="1"/>
  <c r="AE128" i="2"/>
  <c r="R128" i="2"/>
  <c r="AJ128" i="2" s="1"/>
  <c r="AN127" i="2"/>
  <c r="AM127" i="2"/>
  <c r="AL127" i="2"/>
  <c r="AK127" i="2"/>
  <c r="AE127" i="2"/>
  <c r="R127" i="2"/>
  <c r="AJ127" i="2" s="1"/>
  <c r="AN126" i="2"/>
  <c r="AM126" i="2"/>
  <c r="AL126" i="2"/>
  <c r="BH126" i="2" s="1"/>
  <c r="AK126" i="2"/>
  <c r="BG126" i="2" s="1"/>
  <c r="AE126" i="2"/>
  <c r="R126" i="2"/>
  <c r="AJ126" i="2" s="1"/>
  <c r="AN125" i="2"/>
  <c r="AM125" i="2"/>
  <c r="AL125" i="2"/>
  <c r="AK125" i="2"/>
  <c r="AE125" i="2"/>
  <c r="R125" i="2"/>
  <c r="AJ125" i="2" s="1"/>
  <c r="AN124" i="2"/>
  <c r="AM124" i="2"/>
  <c r="AL124" i="2"/>
  <c r="BH124" i="2" s="1"/>
  <c r="AK124" i="2"/>
  <c r="BG124" i="2" s="1"/>
  <c r="AE124" i="2"/>
  <c r="R124" i="2"/>
  <c r="AJ124" i="2" s="1"/>
  <c r="AN123" i="2"/>
  <c r="AM123" i="2"/>
  <c r="AL123" i="2"/>
  <c r="AK123" i="2"/>
  <c r="AE123" i="2"/>
  <c r="R123" i="2"/>
  <c r="AJ123" i="2" s="1"/>
  <c r="AN122" i="2"/>
  <c r="AM122" i="2"/>
  <c r="AL122" i="2"/>
  <c r="AK122" i="2"/>
  <c r="AE122" i="2"/>
  <c r="R122" i="2"/>
  <c r="AJ122" i="2" s="1"/>
  <c r="AN121" i="2"/>
  <c r="AM121" i="2"/>
  <c r="AL121" i="2"/>
  <c r="BH121" i="2" s="1"/>
  <c r="AK121" i="2"/>
  <c r="BG121" i="2" s="1"/>
  <c r="AE121" i="2"/>
  <c r="R121" i="2"/>
  <c r="AJ121" i="2" s="1"/>
  <c r="AN120" i="2"/>
  <c r="AM120" i="2"/>
  <c r="AL120" i="2"/>
  <c r="AK120" i="2"/>
  <c r="AE120" i="2"/>
  <c r="R120" i="2"/>
  <c r="AJ120" i="2" s="1"/>
  <c r="AN119" i="2"/>
  <c r="AM119" i="2"/>
  <c r="AL119" i="2"/>
  <c r="BH119" i="2" s="1"/>
  <c r="AK119" i="2"/>
  <c r="BG119" i="2" s="1"/>
  <c r="AE119" i="2"/>
  <c r="R119" i="2"/>
  <c r="AJ119" i="2" s="1"/>
  <c r="AN118" i="2"/>
  <c r="AM118" i="2"/>
  <c r="AL118" i="2"/>
  <c r="BH118" i="2" s="1"/>
  <c r="AK118" i="2"/>
  <c r="BG118" i="2" s="1"/>
  <c r="AE118" i="2"/>
  <c r="R118" i="2"/>
  <c r="AJ118" i="2" s="1"/>
  <c r="AN117" i="2"/>
  <c r="AM117" i="2"/>
  <c r="AL117" i="2"/>
  <c r="BH117" i="2" s="1"/>
  <c r="AK117" i="2"/>
  <c r="BG117" i="2" s="1"/>
  <c r="AE117" i="2"/>
  <c r="R117" i="2"/>
  <c r="AJ117" i="2" s="1"/>
  <c r="AN116" i="2"/>
  <c r="AM116" i="2"/>
  <c r="AL116" i="2"/>
  <c r="BH116" i="2" s="1"/>
  <c r="AK116" i="2"/>
  <c r="BG116" i="2" s="1"/>
  <c r="AE116" i="2"/>
  <c r="R116" i="2"/>
  <c r="AJ116" i="2" s="1"/>
  <c r="AN115" i="2"/>
  <c r="AM115" i="2"/>
  <c r="AL115" i="2"/>
  <c r="BH115" i="2" s="1"/>
  <c r="AK115" i="2"/>
  <c r="BG115" i="2" s="1"/>
  <c r="AE115" i="2"/>
  <c r="R115" i="2"/>
  <c r="AJ115" i="2" s="1"/>
  <c r="AN114" i="2"/>
  <c r="AM114" i="2"/>
  <c r="AL114" i="2"/>
  <c r="BH114" i="2" s="1"/>
  <c r="AK114" i="2"/>
  <c r="BG114" i="2" s="1"/>
  <c r="AE114" i="2"/>
  <c r="R114" i="2"/>
  <c r="AJ114" i="2" s="1"/>
  <c r="AN113" i="2" l="1"/>
  <c r="AM113" i="2"/>
  <c r="AL113" i="2"/>
  <c r="AK113" i="2"/>
  <c r="AE113" i="2"/>
  <c r="R113" i="2"/>
  <c r="AJ113" i="2" s="1"/>
  <c r="AN112" i="2"/>
  <c r="AM112" i="2"/>
  <c r="AL112" i="2"/>
  <c r="BH112" i="2" s="1"/>
  <c r="AK112" i="2"/>
  <c r="BG112" i="2" s="1"/>
  <c r="AE112" i="2"/>
  <c r="R112" i="2"/>
  <c r="AJ112" i="2" s="1"/>
  <c r="AN111" i="2"/>
  <c r="AM111" i="2"/>
  <c r="AL111" i="2"/>
  <c r="BH111" i="2" s="1"/>
  <c r="AK111" i="2"/>
  <c r="BG111" i="2" s="1"/>
  <c r="AE111" i="2"/>
  <c r="R111" i="2"/>
  <c r="AJ111" i="2" s="1"/>
  <c r="AN110" i="2"/>
  <c r="AM110" i="2"/>
  <c r="AL110" i="2"/>
  <c r="AK110" i="2"/>
  <c r="AE110" i="2"/>
  <c r="R110" i="2"/>
  <c r="AJ110" i="2" s="1"/>
  <c r="AN109" i="2"/>
  <c r="AM109" i="2"/>
  <c r="AL109" i="2"/>
  <c r="BH109" i="2" s="1"/>
  <c r="AK109" i="2"/>
  <c r="AE109" i="2"/>
  <c r="R109" i="2"/>
  <c r="AJ109" i="2" s="1"/>
  <c r="AN108" i="2"/>
  <c r="AM108" i="2"/>
  <c r="AL108" i="2"/>
  <c r="AK108" i="2"/>
  <c r="AE108" i="2"/>
  <c r="R108" i="2"/>
  <c r="AJ108" i="2" s="1"/>
  <c r="AN107" i="2"/>
  <c r="AM107" i="2"/>
  <c r="AL107" i="2"/>
  <c r="BH107" i="2" s="1"/>
  <c r="AK107" i="2"/>
  <c r="BG107" i="2" s="1"/>
  <c r="AE107" i="2"/>
  <c r="R107" i="2"/>
  <c r="AJ107" i="2" s="1"/>
  <c r="AN106" i="2"/>
  <c r="AM106" i="2"/>
  <c r="AL106" i="2"/>
  <c r="AK106" i="2"/>
  <c r="AE106" i="2"/>
  <c r="R106" i="2"/>
  <c r="AJ106" i="2" s="1"/>
  <c r="AN105" i="2"/>
  <c r="AM105" i="2"/>
  <c r="AL105" i="2"/>
  <c r="AK105" i="2"/>
  <c r="BG105" i="2" s="1"/>
  <c r="AE105" i="2"/>
  <c r="R105" i="2"/>
  <c r="AJ105" i="2" s="1"/>
  <c r="AN104" i="2"/>
  <c r="AM104" i="2"/>
  <c r="AL104" i="2"/>
  <c r="BH104" i="2" s="1"/>
  <c r="AK104" i="2"/>
  <c r="BG104" i="2" s="1"/>
  <c r="AE104" i="2"/>
  <c r="R104" i="2"/>
  <c r="AJ104" i="2" s="1"/>
  <c r="AN103" i="2"/>
  <c r="AM103" i="2"/>
  <c r="AL103" i="2"/>
  <c r="BH103" i="2" s="1"/>
  <c r="AK103" i="2"/>
  <c r="BG103" i="2" s="1"/>
  <c r="AE103" i="2"/>
  <c r="R103" i="2"/>
  <c r="AJ103" i="2" s="1"/>
  <c r="AN102" i="2"/>
  <c r="AM102" i="2"/>
  <c r="AL102" i="2"/>
  <c r="BH102" i="2" s="1"/>
  <c r="AK102" i="2"/>
  <c r="BG102" i="2" s="1"/>
  <c r="AE102" i="2"/>
  <c r="R102" i="2"/>
  <c r="AJ102" i="2" s="1"/>
  <c r="AN101" i="2"/>
  <c r="AM101" i="2"/>
  <c r="AL101" i="2"/>
  <c r="AK101" i="2"/>
  <c r="AE101" i="2"/>
  <c r="R101" i="2"/>
  <c r="AJ101" i="2" s="1"/>
  <c r="AN100" i="2"/>
  <c r="AM100" i="2"/>
  <c r="AL100" i="2"/>
  <c r="AK100" i="2"/>
  <c r="AE100" i="2"/>
  <c r="R100" i="2"/>
  <c r="AJ100" i="2" s="1"/>
  <c r="AN99" i="2"/>
  <c r="AM99" i="2"/>
  <c r="AL99" i="2"/>
  <c r="BH99" i="2" s="1"/>
  <c r="AK99" i="2"/>
  <c r="BG99" i="2" s="1"/>
  <c r="AE99" i="2"/>
  <c r="R99" i="2"/>
  <c r="AJ99" i="2" s="1"/>
  <c r="AN98" i="2"/>
  <c r="AM98" i="2"/>
  <c r="AL98" i="2"/>
  <c r="BH98" i="2" s="1"/>
  <c r="AK98" i="2"/>
  <c r="AE98" i="2"/>
  <c r="R98" i="2"/>
  <c r="AJ98" i="2" s="1"/>
  <c r="AN97" i="2"/>
  <c r="AM97" i="2"/>
  <c r="AL97" i="2"/>
  <c r="BH97" i="2" s="1"/>
  <c r="AK97" i="2"/>
  <c r="BG97" i="2" s="1"/>
  <c r="AE97" i="2"/>
  <c r="R97" i="2"/>
  <c r="AJ97" i="2" s="1"/>
  <c r="AN96" i="2"/>
  <c r="AM96" i="2"/>
  <c r="AL96" i="2"/>
  <c r="BH96" i="2" s="1"/>
  <c r="AK96" i="2"/>
  <c r="BG96" i="2" s="1"/>
  <c r="AE96" i="2"/>
  <c r="R96" i="2"/>
  <c r="AJ96" i="2" s="1"/>
  <c r="AN95" i="2" l="1"/>
  <c r="AM95" i="2"/>
  <c r="AL95" i="2"/>
  <c r="AK95" i="2"/>
  <c r="AE95" i="2"/>
  <c r="R95" i="2"/>
  <c r="AJ95" i="2" s="1"/>
  <c r="AN94" i="2"/>
  <c r="AM94" i="2"/>
  <c r="AL94" i="2"/>
  <c r="BH94" i="2" s="1"/>
  <c r="AK94" i="2"/>
  <c r="BG94" i="2" s="1"/>
  <c r="AE94" i="2"/>
  <c r="R94" i="2"/>
  <c r="AJ94" i="2" s="1"/>
  <c r="AN93" i="2"/>
  <c r="AM93" i="2"/>
  <c r="AL93" i="2"/>
  <c r="AK93" i="2"/>
  <c r="AE93" i="2"/>
  <c r="R93" i="2"/>
  <c r="AJ93" i="2" s="1"/>
  <c r="AN92" i="2"/>
  <c r="AM92" i="2"/>
  <c r="AL92" i="2"/>
  <c r="BH92" i="2" s="1"/>
  <c r="AK92" i="2"/>
  <c r="BG92" i="2" s="1"/>
  <c r="AE92" i="2"/>
  <c r="R92" i="2"/>
  <c r="AJ92" i="2" s="1"/>
  <c r="AN91" i="2"/>
  <c r="AM91" i="2"/>
  <c r="AL91" i="2"/>
  <c r="AK91" i="2"/>
  <c r="BG91" i="2" s="1"/>
  <c r="AE91" i="2"/>
  <c r="R91" i="2"/>
  <c r="AJ91" i="2" s="1"/>
  <c r="AN90" i="2"/>
  <c r="AM90" i="2"/>
  <c r="AL90" i="2"/>
  <c r="AK90" i="2"/>
  <c r="AE90" i="2"/>
  <c r="R90" i="2"/>
  <c r="AJ90" i="2" s="1"/>
  <c r="AN89" i="2"/>
  <c r="AM89" i="2"/>
  <c r="AL89" i="2"/>
  <c r="BH89" i="2" s="1"/>
  <c r="AK89" i="2"/>
  <c r="BG89" i="2" s="1"/>
  <c r="AE89" i="2"/>
  <c r="R89" i="2"/>
  <c r="AJ89" i="2" s="1"/>
  <c r="AN88" i="2"/>
  <c r="AM88" i="2"/>
  <c r="AL88" i="2"/>
  <c r="BH88" i="2" s="1"/>
  <c r="AK88" i="2"/>
  <c r="BG88" i="2" s="1"/>
  <c r="AE88" i="2"/>
  <c r="R88" i="2"/>
  <c r="AJ88" i="2" s="1"/>
  <c r="AN87" i="2"/>
  <c r="AM87" i="2"/>
  <c r="AL87" i="2"/>
  <c r="BH87" i="2" s="1"/>
  <c r="AK87" i="2"/>
  <c r="BG87" i="2" s="1"/>
  <c r="AE87" i="2"/>
  <c r="R87" i="2"/>
  <c r="AJ87" i="2" s="1"/>
  <c r="AN86" i="2"/>
  <c r="AM86" i="2"/>
  <c r="AL86" i="2"/>
  <c r="AK86" i="2"/>
  <c r="BG86" i="2" s="1"/>
  <c r="AE86" i="2"/>
  <c r="R86" i="2"/>
  <c r="AJ86" i="2" s="1"/>
  <c r="AN85" i="2"/>
  <c r="AM85" i="2"/>
  <c r="AL85" i="2"/>
  <c r="BH85" i="2" s="1"/>
  <c r="AK85" i="2"/>
  <c r="BG85" i="2" s="1"/>
  <c r="AE85" i="2"/>
  <c r="R85" i="2"/>
  <c r="AJ85" i="2" s="1"/>
  <c r="AN84" i="2"/>
  <c r="AM84" i="2"/>
  <c r="AL84" i="2"/>
  <c r="BH84" i="2" s="1"/>
  <c r="AK84" i="2"/>
  <c r="AE84" i="2"/>
  <c r="R84" i="2"/>
  <c r="AJ84" i="2" s="1"/>
  <c r="AN83" i="2"/>
  <c r="AM83" i="2"/>
  <c r="AL83" i="2"/>
  <c r="AK83" i="2"/>
  <c r="AE83" i="2"/>
  <c r="R83" i="2"/>
  <c r="AJ83" i="2" s="1"/>
  <c r="AN82" i="2"/>
  <c r="AM82" i="2"/>
  <c r="AL82" i="2"/>
  <c r="BH82" i="2" s="1"/>
  <c r="AK82" i="2"/>
  <c r="AE82" i="2"/>
  <c r="R82" i="2"/>
  <c r="AJ82" i="2" s="1"/>
  <c r="AN81" i="2"/>
  <c r="AM81" i="2"/>
  <c r="AL81" i="2"/>
  <c r="AK81" i="2"/>
  <c r="BG81" i="2" s="1"/>
  <c r="AE81" i="2"/>
  <c r="R81" i="2"/>
  <c r="AJ81" i="2" s="1"/>
  <c r="AN80" i="2"/>
  <c r="AM80" i="2"/>
  <c r="AL80" i="2"/>
  <c r="BH80" i="2" s="1"/>
  <c r="AK80" i="2"/>
  <c r="BG80" i="2" s="1"/>
  <c r="AE80" i="2"/>
  <c r="R80" i="2"/>
  <c r="AJ80" i="2" s="1"/>
  <c r="AN79" i="2"/>
  <c r="AM79" i="2"/>
  <c r="AL79" i="2"/>
  <c r="AK79" i="2"/>
  <c r="AE79" i="2"/>
  <c r="R79" i="2"/>
  <c r="AJ79" i="2" s="1"/>
  <c r="AN78" i="2"/>
  <c r="AM78" i="2"/>
  <c r="AL78" i="2"/>
  <c r="BH78" i="2" s="1"/>
  <c r="AK78" i="2"/>
  <c r="BG78" i="2" s="1"/>
  <c r="AE78" i="2"/>
  <c r="R78" i="2"/>
  <c r="AJ78" i="2" s="1"/>
  <c r="AN77" i="2"/>
  <c r="AM77" i="2"/>
  <c r="AL77" i="2"/>
  <c r="BH77" i="2" s="1"/>
  <c r="AK77" i="2"/>
  <c r="BG77" i="2" s="1"/>
  <c r="AE77" i="2"/>
  <c r="R77" i="2"/>
  <c r="AJ77" i="2" s="1"/>
  <c r="AN76" i="2"/>
  <c r="AM76" i="2"/>
  <c r="AL76" i="2"/>
  <c r="AK76" i="2"/>
  <c r="BG76" i="2" s="1"/>
  <c r="AE76" i="2"/>
  <c r="R76" i="2"/>
  <c r="AJ76" i="2" s="1"/>
  <c r="AN75" i="2"/>
  <c r="AM75" i="2"/>
  <c r="AL75" i="2"/>
  <c r="AK75" i="2"/>
  <c r="AE75" i="2"/>
  <c r="R75" i="2"/>
  <c r="AJ75" i="2" s="1"/>
  <c r="AN74" i="2"/>
  <c r="AM74" i="2"/>
  <c r="AL74" i="2"/>
  <c r="AK74" i="2"/>
  <c r="AE74" i="2"/>
  <c r="R74" i="2"/>
  <c r="AJ74" i="2" s="1"/>
  <c r="AN73" i="2" l="1"/>
  <c r="AM73" i="2"/>
  <c r="AL73" i="2"/>
  <c r="BH73" i="2" s="1"/>
  <c r="AK73" i="2"/>
  <c r="AE73" i="2"/>
  <c r="R73" i="2"/>
  <c r="AJ73" i="2" s="1"/>
  <c r="AN72" i="2"/>
  <c r="AM72" i="2"/>
  <c r="AL72" i="2"/>
  <c r="BH72" i="2" s="1"/>
  <c r="AK72" i="2"/>
  <c r="AE72" i="2"/>
  <c r="R72" i="2"/>
  <c r="AJ72" i="2" s="1"/>
  <c r="AN71" i="2"/>
  <c r="AM71" i="2"/>
  <c r="AL71" i="2"/>
  <c r="AK71" i="2"/>
  <c r="AE71" i="2"/>
  <c r="R71" i="2"/>
  <c r="AJ71" i="2" s="1"/>
  <c r="AN70" i="2"/>
  <c r="AM70" i="2"/>
  <c r="AL70" i="2"/>
  <c r="AK70" i="2"/>
  <c r="BG70" i="2" s="1"/>
  <c r="AE70" i="2"/>
  <c r="R70" i="2"/>
  <c r="AJ70" i="2" s="1"/>
  <c r="AN69" i="2"/>
  <c r="AM69" i="2"/>
  <c r="AL69" i="2"/>
  <c r="AK69" i="2"/>
  <c r="AE69" i="2"/>
  <c r="R69" i="2"/>
  <c r="AJ69" i="2" s="1"/>
  <c r="AN68" i="2"/>
  <c r="AM68" i="2"/>
  <c r="AL68" i="2"/>
  <c r="AK68" i="2"/>
  <c r="AE68" i="2"/>
  <c r="R68" i="2"/>
  <c r="AJ68" i="2" s="1"/>
  <c r="AN67" i="2"/>
  <c r="AM67" i="2"/>
  <c r="AL67" i="2"/>
  <c r="AK67" i="2"/>
  <c r="AE67" i="2"/>
  <c r="R67" i="2"/>
  <c r="AJ67" i="2" s="1"/>
  <c r="AN66" i="2"/>
  <c r="AM66" i="2"/>
  <c r="AL66" i="2"/>
  <c r="AK66" i="2"/>
  <c r="AE66" i="2"/>
  <c r="R66" i="2"/>
  <c r="AJ66" i="2" s="1"/>
  <c r="AN65" i="2"/>
  <c r="AM65" i="2"/>
  <c r="AL65" i="2"/>
  <c r="BH65" i="2" s="1"/>
  <c r="AK65" i="2"/>
  <c r="BG65" i="2" s="1"/>
  <c r="AE65" i="2"/>
  <c r="R65" i="2"/>
  <c r="AJ65" i="2" s="1"/>
  <c r="AN64" i="2"/>
  <c r="AM64" i="2"/>
  <c r="AL64" i="2"/>
  <c r="BH64" i="2" s="1"/>
  <c r="AK64" i="2"/>
  <c r="BG64" i="2" s="1"/>
  <c r="AE64" i="2"/>
  <c r="R64" i="2"/>
  <c r="AJ64" i="2" s="1"/>
  <c r="AN63" i="2"/>
  <c r="AM63" i="2"/>
  <c r="AL63" i="2"/>
  <c r="BH63" i="2" s="1"/>
  <c r="AK63" i="2"/>
  <c r="BG63" i="2" s="1"/>
  <c r="AE63" i="2"/>
  <c r="R63" i="2"/>
  <c r="AJ63" i="2" s="1"/>
  <c r="AN62" i="2"/>
  <c r="AM62" i="2"/>
  <c r="AL62" i="2"/>
  <c r="BH62" i="2" s="1"/>
  <c r="AK62" i="2"/>
  <c r="BG62" i="2" s="1"/>
  <c r="AE62" i="2"/>
  <c r="R62" i="2"/>
  <c r="AJ62" i="2" s="1"/>
  <c r="AN61" i="2"/>
  <c r="AM61" i="2"/>
  <c r="AL61" i="2"/>
  <c r="BH61" i="2" s="1"/>
  <c r="AK61" i="2"/>
  <c r="AE61" i="2"/>
  <c r="R61" i="2"/>
  <c r="AJ61" i="2" s="1"/>
  <c r="AN60" i="2"/>
  <c r="AM60" i="2"/>
  <c r="AL60" i="2"/>
  <c r="BH60" i="2" s="1"/>
  <c r="AK60" i="2"/>
  <c r="BG60" i="2" s="1"/>
  <c r="AE60" i="2"/>
  <c r="R60" i="2"/>
  <c r="AJ60" i="2" s="1"/>
  <c r="AN59" i="2"/>
  <c r="AM59" i="2"/>
  <c r="AL59" i="2"/>
  <c r="BH59" i="2" s="1"/>
  <c r="AK59" i="2"/>
  <c r="BG59" i="2" s="1"/>
  <c r="AE59" i="2"/>
  <c r="R59" i="2"/>
  <c r="AJ59" i="2" s="1"/>
  <c r="AN58" i="2"/>
  <c r="AM58" i="2"/>
  <c r="AL58" i="2"/>
  <c r="BH58" i="2" s="1"/>
  <c r="AK58" i="2"/>
  <c r="BG58" i="2" s="1"/>
  <c r="AE58" i="2"/>
  <c r="R58" i="2"/>
  <c r="AJ58" i="2" s="1"/>
  <c r="AN57" i="2"/>
  <c r="AM57" i="2"/>
  <c r="AL57" i="2"/>
  <c r="BH57" i="2" s="1"/>
  <c r="AK57" i="2"/>
  <c r="BG57" i="2" s="1"/>
  <c r="AE57" i="2"/>
  <c r="R57" i="2"/>
  <c r="AJ57" i="2" s="1"/>
  <c r="AN56" i="2"/>
  <c r="AM56" i="2"/>
  <c r="AL56" i="2"/>
  <c r="BH56" i="2" s="1"/>
  <c r="AK56" i="2"/>
  <c r="BG56" i="2" s="1"/>
  <c r="AE56" i="2"/>
  <c r="R56" i="2"/>
  <c r="AJ56" i="2" s="1"/>
  <c r="AN55" i="2"/>
  <c r="AM55" i="2"/>
  <c r="AL55" i="2"/>
  <c r="BH55" i="2" s="1"/>
  <c r="AK55" i="2"/>
  <c r="BG55" i="2" s="1"/>
  <c r="AE55" i="2"/>
  <c r="R55" i="2"/>
  <c r="AJ55" i="2" s="1"/>
  <c r="AN54" i="2"/>
  <c r="AM54" i="2"/>
  <c r="AL54" i="2"/>
  <c r="BH54" i="2" s="1"/>
  <c r="AK54" i="2"/>
  <c r="BG54" i="2" s="1"/>
  <c r="AE54" i="2"/>
  <c r="R54" i="2"/>
  <c r="AJ54" i="2" s="1"/>
  <c r="AN53" i="2"/>
  <c r="AM53" i="2"/>
  <c r="AL53" i="2"/>
  <c r="BH53" i="2" s="1"/>
  <c r="AK53" i="2"/>
  <c r="BG53" i="2" s="1"/>
  <c r="AE53" i="2"/>
  <c r="R53" i="2"/>
  <c r="AJ53" i="2" s="1"/>
  <c r="AN52" i="2"/>
  <c r="AM52" i="2"/>
  <c r="AL52" i="2"/>
  <c r="BH52" i="2" s="1"/>
  <c r="AK52" i="2"/>
  <c r="AE52" i="2"/>
  <c r="R52" i="2"/>
  <c r="AJ52" i="2" s="1"/>
  <c r="AN51" i="2"/>
  <c r="AM51" i="2"/>
  <c r="AL51" i="2"/>
  <c r="BH51" i="2" s="1"/>
  <c r="AK51" i="2"/>
  <c r="BG51" i="2" s="1"/>
  <c r="AE51" i="2"/>
  <c r="R51" i="2"/>
  <c r="AJ51" i="2" s="1"/>
  <c r="AN50" i="2" l="1"/>
  <c r="AM50" i="2"/>
  <c r="AL50" i="2"/>
  <c r="AK50" i="2"/>
  <c r="BG50" i="2" s="1"/>
  <c r="AE50" i="2"/>
  <c r="R50" i="2"/>
  <c r="AJ50" i="2" s="1"/>
  <c r="AN49" i="2"/>
  <c r="AM49" i="2"/>
  <c r="AL49" i="2"/>
  <c r="AK49" i="2"/>
  <c r="BG49" i="2" s="1"/>
  <c r="AE49" i="2"/>
  <c r="R49" i="2"/>
  <c r="AJ49" i="2" s="1"/>
  <c r="AN48" i="2"/>
  <c r="AM48" i="2"/>
  <c r="AL48" i="2"/>
  <c r="AK48" i="2"/>
  <c r="AE48" i="2"/>
  <c r="R48" i="2"/>
  <c r="AJ48" i="2" s="1"/>
  <c r="AN47" i="2"/>
  <c r="AM47" i="2"/>
  <c r="AL47" i="2"/>
  <c r="AK47" i="2"/>
  <c r="BG47" i="2" s="1"/>
  <c r="AE47" i="2"/>
  <c r="R47" i="2"/>
  <c r="AJ47" i="2" s="1"/>
  <c r="AN46" i="2"/>
  <c r="AM46" i="2"/>
  <c r="AL46" i="2"/>
  <c r="AK46" i="2"/>
  <c r="AE46" i="2"/>
  <c r="R46" i="2"/>
  <c r="AJ46" i="2" s="1"/>
  <c r="AN45" i="2"/>
  <c r="AM45" i="2"/>
  <c r="AL45" i="2"/>
  <c r="AK45" i="2"/>
  <c r="BG45" i="2" s="1"/>
  <c r="AE45" i="2"/>
  <c r="R45" i="2"/>
  <c r="AJ45" i="2" s="1"/>
  <c r="AN44" i="2"/>
  <c r="AM44" i="2"/>
  <c r="AL44" i="2"/>
  <c r="AK44" i="2"/>
  <c r="AE44" i="2"/>
  <c r="R44" i="2"/>
  <c r="AJ44" i="2" s="1"/>
  <c r="AN43" i="2"/>
  <c r="AM43" i="2"/>
  <c r="AL43" i="2"/>
  <c r="AK43" i="2"/>
  <c r="AE43" i="2"/>
  <c r="R43" i="2"/>
  <c r="AJ43" i="2" s="1"/>
  <c r="AN42" i="2"/>
  <c r="AM42" i="2"/>
  <c r="AL42" i="2"/>
  <c r="BH42" i="2" s="1"/>
  <c r="AK42" i="2"/>
  <c r="AE42" i="2"/>
  <c r="R42" i="2"/>
  <c r="AJ42" i="2" s="1"/>
  <c r="AN41" i="2"/>
  <c r="AM41" i="2"/>
  <c r="AL41" i="2"/>
  <c r="AK41" i="2"/>
  <c r="AE41" i="2"/>
  <c r="R41" i="2"/>
  <c r="AJ41" i="2" s="1"/>
  <c r="AN40" i="2"/>
  <c r="AM40" i="2"/>
  <c r="AL40" i="2"/>
  <c r="AK40" i="2"/>
  <c r="AE40" i="2"/>
  <c r="R40" i="2"/>
  <c r="AJ40" i="2" s="1"/>
  <c r="AN39" i="2"/>
  <c r="AM39" i="2"/>
  <c r="AL39" i="2"/>
  <c r="BH39" i="2" s="1"/>
  <c r="AK39" i="2"/>
  <c r="AE39" i="2"/>
  <c r="R39" i="2"/>
  <c r="AJ39" i="2" s="1"/>
  <c r="AN38" i="2"/>
  <c r="AM38" i="2"/>
  <c r="AL38" i="2"/>
  <c r="AK38" i="2"/>
  <c r="BG38" i="2" s="1"/>
  <c r="AE38" i="2"/>
  <c r="R38" i="2"/>
  <c r="AJ38" i="2" s="1"/>
  <c r="AN37" i="2"/>
  <c r="AM37" i="2"/>
  <c r="AL37" i="2"/>
  <c r="AK37" i="2"/>
  <c r="AE37" i="2"/>
  <c r="R37" i="2"/>
  <c r="AJ37" i="2" s="1"/>
  <c r="AN36" i="2"/>
  <c r="AM36" i="2"/>
  <c r="AL36" i="2"/>
  <c r="AK36" i="2"/>
  <c r="AE36" i="2"/>
  <c r="R36" i="2"/>
  <c r="AJ36" i="2" s="1"/>
  <c r="AN35" i="2"/>
  <c r="AM35" i="2"/>
  <c r="AL35" i="2"/>
  <c r="AK35" i="2"/>
  <c r="BG35" i="2" s="1"/>
  <c r="AE35" i="2"/>
  <c r="R35" i="2"/>
  <c r="AJ35" i="2" s="1"/>
  <c r="AN34" i="2"/>
  <c r="AM34" i="2"/>
  <c r="AL34" i="2"/>
  <c r="BH34" i="2" s="1"/>
  <c r="AK34" i="2"/>
  <c r="AE34" i="2"/>
  <c r="R34" i="2"/>
  <c r="AJ34" i="2" s="1"/>
  <c r="AN33" i="2"/>
  <c r="AM33" i="2"/>
  <c r="AL33" i="2"/>
  <c r="BH33" i="2" s="1"/>
  <c r="AK33" i="2"/>
  <c r="BG33" i="2" s="1"/>
  <c r="AE33" i="2"/>
  <c r="R33" i="2"/>
  <c r="AJ33" i="2" s="1"/>
  <c r="AN32" i="2"/>
  <c r="AM32" i="2"/>
  <c r="AL32" i="2"/>
  <c r="BH32" i="2" s="1"/>
  <c r="AK32" i="2"/>
  <c r="BG32" i="2" s="1"/>
  <c r="AE32" i="2"/>
  <c r="R32" i="2"/>
  <c r="AJ32" i="2" s="1"/>
  <c r="AN31" i="2"/>
  <c r="AM31" i="2"/>
  <c r="AL31" i="2"/>
  <c r="BH31" i="2" s="1"/>
  <c r="AK31" i="2"/>
  <c r="BG31" i="2" s="1"/>
  <c r="AE31" i="2"/>
  <c r="R31" i="2"/>
  <c r="AJ31" i="2" s="1"/>
  <c r="AN30" i="2"/>
  <c r="AM30" i="2"/>
  <c r="AL30" i="2"/>
  <c r="BH30" i="2" s="1"/>
  <c r="AK30" i="2"/>
  <c r="BG30" i="2" s="1"/>
  <c r="AE30" i="2"/>
  <c r="R30" i="2"/>
  <c r="AJ30" i="2" s="1"/>
  <c r="AN29" i="2"/>
  <c r="AM29" i="2"/>
  <c r="AL29" i="2"/>
  <c r="AK29" i="2"/>
  <c r="BG29" i="2" s="1"/>
  <c r="AE29" i="2"/>
  <c r="R29" i="2"/>
  <c r="AJ29" i="2" s="1"/>
  <c r="AN28" i="2"/>
  <c r="AM28" i="2"/>
  <c r="AL28" i="2"/>
  <c r="BH28" i="2" s="1"/>
  <c r="AK28" i="2"/>
  <c r="BG28" i="2" s="1"/>
  <c r="AE28" i="2"/>
  <c r="R28" i="2"/>
  <c r="AJ28" i="2" s="1"/>
  <c r="AN27" i="2"/>
  <c r="AM27" i="2"/>
  <c r="AL27" i="2"/>
  <c r="AK27" i="2"/>
  <c r="BG27" i="2" s="1"/>
  <c r="AE27" i="2"/>
  <c r="R27" i="2"/>
  <c r="AJ27" i="2" s="1"/>
  <c r="AN26" i="2"/>
  <c r="AM26" i="2"/>
  <c r="AL26" i="2"/>
  <c r="BH26" i="2" s="1"/>
  <c r="AK26" i="2"/>
  <c r="BG26" i="2" s="1"/>
  <c r="AE26" i="2"/>
  <c r="R26" i="2"/>
  <c r="AJ26" i="2" s="1"/>
  <c r="AN25" i="2"/>
  <c r="AM25" i="2"/>
  <c r="AL25" i="2"/>
  <c r="AK25" i="2"/>
  <c r="BG25" i="2" s="1"/>
  <c r="AE25" i="2"/>
  <c r="R25" i="2"/>
  <c r="AJ25" i="2" s="1"/>
  <c r="AN24" i="2"/>
  <c r="AM24" i="2"/>
  <c r="AL24" i="2"/>
  <c r="AK24" i="2"/>
  <c r="BG24" i="2" s="1"/>
  <c r="AE24" i="2"/>
  <c r="R24" i="2"/>
  <c r="AJ24" i="2" s="1"/>
  <c r="AN23" i="2"/>
  <c r="AM23" i="2"/>
  <c r="AL23" i="2"/>
  <c r="AK23" i="2"/>
  <c r="AE23" i="2"/>
  <c r="R23" i="2"/>
  <c r="AJ23" i="2" s="1"/>
  <c r="AN22" i="2"/>
  <c r="AM22" i="2"/>
  <c r="AL22" i="2"/>
  <c r="BH22" i="2" s="1"/>
  <c r="AK22" i="2"/>
  <c r="BG22" i="2" s="1"/>
  <c r="AE22" i="2"/>
  <c r="R22" i="2"/>
  <c r="AJ22" i="2" s="1"/>
  <c r="AN21" i="2"/>
  <c r="AM21" i="2"/>
  <c r="AL21" i="2"/>
  <c r="AK21" i="2"/>
  <c r="AJ21" i="2"/>
  <c r="AE21" i="2"/>
  <c r="R21" i="2"/>
  <c r="AN20" i="2"/>
  <c r="AM20" i="2"/>
  <c r="AL20" i="2"/>
  <c r="AK20" i="2"/>
  <c r="AE20" i="2"/>
  <c r="R20" i="2"/>
  <c r="AJ20" i="2" s="1"/>
  <c r="AN19" i="2"/>
  <c r="AM19" i="2"/>
  <c r="AL19" i="2"/>
  <c r="AK19" i="2"/>
  <c r="BG19" i="2" s="1"/>
  <c r="AE19" i="2"/>
  <c r="R19" i="2"/>
  <c r="AJ19" i="2" s="1"/>
  <c r="AN18" i="2"/>
  <c r="AM18" i="2"/>
  <c r="AL18" i="2"/>
  <c r="AK18" i="2"/>
  <c r="AE18" i="2"/>
  <c r="R18" i="2"/>
  <c r="AJ18" i="2" s="1"/>
  <c r="AN17" i="2"/>
  <c r="AM17" i="2"/>
  <c r="AL17" i="2"/>
  <c r="AK17" i="2"/>
  <c r="BG17" i="2" s="1"/>
  <c r="AE17" i="2"/>
  <c r="R17" i="2"/>
  <c r="AJ17" i="2" s="1"/>
  <c r="AN16" i="2"/>
  <c r="AM16" i="2"/>
  <c r="AL16" i="2"/>
  <c r="AK16" i="2"/>
  <c r="BG16" i="2" s="1"/>
  <c r="AE16" i="2"/>
  <c r="R16" i="2"/>
  <c r="AJ16" i="2" s="1"/>
  <c r="AN15" i="2"/>
  <c r="AM15" i="2"/>
  <c r="AL15" i="2"/>
  <c r="BH15" i="2" s="1"/>
  <c r="AK15" i="2"/>
  <c r="AE15" i="2"/>
  <c r="R15" i="2"/>
  <c r="AJ15" i="2" s="1"/>
  <c r="AN14" i="2"/>
  <c r="AM14" i="2"/>
  <c r="AL14" i="2"/>
  <c r="BH14" i="2" s="1"/>
  <c r="AK14" i="2"/>
  <c r="AE14" i="2"/>
  <c r="R14" i="2"/>
  <c r="AJ14" i="2" s="1"/>
  <c r="AN13" i="2"/>
  <c r="AM13" i="2"/>
  <c r="AL13" i="2"/>
  <c r="AK13" i="2"/>
  <c r="AE13" i="2"/>
  <c r="R13" i="2"/>
  <c r="AJ13" i="2" s="1"/>
  <c r="AN12" i="2"/>
  <c r="AM12" i="2"/>
  <c r="AL12" i="2"/>
  <c r="BH12" i="2" s="1"/>
  <c r="AK12" i="2"/>
  <c r="AE12" i="2"/>
  <c r="R12" i="2"/>
  <c r="AJ12" i="2" s="1"/>
  <c r="AN11" i="2"/>
  <c r="AM11" i="2"/>
  <c r="AL11" i="2"/>
  <c r="BH11" i="2" s="1"/>
  <c r="AK11" i="2"/>
  <c r="AE11" i="2"/>
  <c r="R11" i="2"/>
  <c r="AJ11" i="2" s="1"/>
  <c r="AN10" i="2"/>
  <c r="AM10" i="2"/>
  <c r="AL10" i="2"/>
  <c r="AK10" i="2"/>
  <c r="AE10" i="2"/>
  <c r="R10" i="2"/>
  <c r="AJ10" i="2" s="1"/>
  <c r="AN9" i="2"/>
  <c r="AM9" i="2"/>
  <c r="AL9" i="2"/>
  <c r="BH9" i="2" s="1"/>
  <c r="AK9" i="2"/>
  <c r="BG9" i="2" s="1"/>
  <c r="AE9" i="2"/>
  <c r="R9" i="2"/>
  <c r="AJ9" i="2" s="1"/>
  <c r="AN8" i="2"/>
  <c r="AM8" i="2"/>
  <c r="AL8" i="2"/>
  <c r="BH8" i="2" s="1"/>
  <c r="AK8" i="2"/>
  <c r="BG8" i="2" s="1"/>
  <c r="AE8" i="2"/>
  <c r="R8" i="2"/>
  <c r="AJ8" i="2" s="1"/>
  <c r="AN7" i="2"/>
  <c r="AM7" i="2"/>
  <c r="AL7" i="2"/>
  <c r="AK7" i="2"/>
  <c r="BG7" i="2" s="1"/>
  <c r="AE7" i="2"/>
  <c r="R7" i="2"/>
  <c r="AJ7" i="2" s="1"/>
  <c r="AN6" i="2"/>
  <c r="AM6" i="2"/>
  <c r="AL6" i="2"/>
  <c r="BH6" i="2" s="1"/>
  <c r="AK6" i="2"/>
  <c r="AE6" i="2"/>
  <c r="R6" i="2"/>
  <c r="AJ6" i="2" s="1"/>
  <c r="AN5" i="2"/>
  <c r="AM5" i="2"/>
  <c r="AL5" i="2"/>
  <c r="BH5" i="2" s="1"/>
  <c r="AK5" i="2"/>
  <c r="AE5" i="2"/>
  <c r="R5" i="2"/>
  <c r="AJ5" i="2" s="1"/>
  <c r="AN4" i="2"/>
  <c r="AM4" i="2"/>
  <c r="AL4" i="2"/>
  <c r="BH4" i="2" s="1"/>
  <c r="AK4" i="2"/>
  <c r="BG4" i="2" s="1"/>
  <c r="AE4" i="2"/>
  <c r="R4" i="2"/>
  <c r="AJ4" i="2" s="1"/>
  <c r="AN3" i="2"/>
  <c r="AM3" i="2"/>
  <c r="AL3" i="2"/>
  <c r="AK3" i="2"/>
  <c r="AE3" i="2"/>
  <c r="R3" i="2"/>
  <c r="AJ3" i="2" s="1"/>
  <c r="AN2" i="2"/>
  <c r="AM2" i="2"/>
  <c r="AL2" i="2"/>
  <c r="BH2" i="2" s="1"/>
  <c r="AK2" i="2"/>
  <c r="BG2" i="2" s="1"/>
  <c r="AE2" i="2"/>
  <c r="R2" i="2"/>
  <c r="AJ2" i="2" s="1"/>
  <c r="AN30" i="1" l="1"/>
  <c r="AM30" i="1"/>
  <c r="AL30" i="1"/>
  <c r="AK30" i="1"/>
  <c r="AJ30" i="1"/>
  <c r="AE30" i="1"/>
  <c r="R30" i="1"/>
  <c r="AN29" i="1"/>
  <c r="AM29" i="1"/>
  <c r="AL29" i="1"/>
  <c r="AK29" i="1"/>
  <c r="AJ29" i="1"/>
  <c r="AE29" i="1"/>
  <c r="R29" i="1"/>
  <c r="AN28" i="1"/>
  <c r="AM28" i="1"/>
  <c r="AL28" i="1"/>
  <c r="AK28" i="1"/>
  <c r="AE28" i="1"/>
  <c r="R28" i="1"/>
  <c r="AJ28" i="1" s="1"/>
  <c r="AN27" i="1"/>
  <c r="AM27" i="1"/>
  <c r="AL27" i="1"/>
  <c r="AK27" i="1"/>
  <c r="AJ27" i="1"/>
  <c r="AE27" i="1"/>
  <c r="R27" i="1"/>
  <c r="AN26" i="1"/>
  <c r="AM26" i="1"/>
  <c r="AL26" i="1"/>
  <c r="AK26" i="1"/>
  <c r="AJ26" i="1"/>
  <c r="AE26" i="1"/>
  <c r="R26" i="1"/>
  <c r="AN25" i="1"/>
  <c r="AM25" i="1"/>
  <c r="AL25" i="1"/>
  <c r="AK25" i="1"/>
  <c r="AJ25" i="1"/>
  <c r="AE25" i="1"/>
  <c r="R25" i="1"/>
  <c r="AN24" i="1"/>
  <c r="AM24" i="1"/>
  <c r="AL24" i="1"/>
  <c r="AK24" i="1"/>
  <c r="AE24" i="1"/>
  <c r="R24" i="1"/>
  <c r="AJ24" i="1" s="1"/>
  <c r="AN23" i="1"/>
  <c r="AM23" i="1"/>
  <c r="AL23" i="1"/>
  <c r="AK23" i="1"/>
  <c r="AJ23" i="1"/>
  <c r="AE23" i="1"/>
  <c r="R23" i="1"/>
  <c r="AN22" i="1"/>
  <c r="AM22" i="1"/>
  <c r="AL22" i="1"/>
  <c r="AK22" i="1"/>
  <c r="AE22" i="1"/>
  <c r="R22" i="1"/>
  <c r="AJ22" i="1" s="1"/>
  <c r="AN21" i="1"/>
  <c r="AM21" i="1"/>
  <c r="AL21" i="1"/>
  <c r="AK21" i="1"/>
  <c r="AE21" i="1"/>
  <c r="R21" i="1"/>
  <c r="AJ21" i="1" s="1"/>
  <c r="AN20" i="1"/>
  <c r="AM20" i="1"/>
  <c r="AL20" i="1"/>
  <c r="AK20" i="1"/>
  <c r="AE20" i="1"/>
  <c r="R20" i="1"/>
  <c r="AJ20" i="1" s="1"/>
  <c r="AN19" i="1"/>
  <c r="AM19" i="1"/>
  <c r="AL19" i="1"/>
  <c r="AK19" i="1"/>
  <c r="AE19" i="1"/>
  <c r="R19" i="1"/>
  <c r="AJ19" i="1" s="1"/>
  <c r="AN18" i="1"/>
  <c r="AM18" i="1"/>
  <c r="AL18" i="1"/>
  <c r="AK18" i="1"/>
  <c r="AJ18" i="1"/>
  <c r="AE18" i="1"/>
  <c r="R18" i="1"/>
  <c r="AN17" i="1"/>
  <c r="AM17" i="1"/>
  <c r="AL17" i="1"/>
  <c r="AK17" i="1"/>
  <c r="AJ17" i="1"/>
  <c r="AE17" i="1"/>
  <c r="R17" i="1"/>
  <c r="AN16" i="1"/>
  <c r="AM16" i="1"/>
  <c r="AL16" i="1"/>
  <c r="AK16" i="1"/>
  <c r="AE16" i="1"/>
  <c r="R16" i="1"/>
  <c r="AJ16" i="1" s="1"/>
  <c r="AN15" i="1"/>
  <c r="AM15" i="1"/>
  <c r="AL15" i="1"/>
  <c r="AK15" i="1"/>
  <c r="AJ15" i="1"/>
  <c r="AE15" i="1"/>
  <c r="R15" i="1"/>
  <c r="AN14" i="1"/>
  <c r="AM14" i="1"/>
  <c r="AL14" i="1"/>
  <c r="AK14" i="1"/>
  <c r="AJ14" i="1"/>
  <c r="AE14" i="1"/>
  <c r="R14" i="1"/>
  <c r="AN13" i="1"/>
  <c r="AM13" i="1"/>
  <c r="AL13" i="1"/>
  <c r="AK13" i="1"/>
  <c r="AJ13" i="1"/>
  <c r="AE13" i="1"/>
  <c r="R13" i="1"/>
  <c r="AN12" i="1"/>
  <c r="AM12" i="1"/>
  <c r="AL12" i="1"/>
  <c r="AK12" i="1"/>
  <c r="AE12" i="1"/>
  <c r="R12" i="1"/>
  <c r="AJ12" i="1" s="1"/>
  <c r="AN11" i="1"/>
  <c r="AM11" i="1"/>
  <c r="AL11" i="1"/>
  <c r="AK11" i="1"/>
  <c r="AJ11" i="1"/>
  <c r="AE11" i="1"/>
  <c r="R11" i="1"/>
  <c r="AN10" i="1"/>
  <c r="AM10" i="1"/>
  <c r="AL10" i="1"/>
  <c r="AK10" i="1"/>
  <c r="AE10" i="1"/>
  <c r="R10" i="1"/>
  <c r="AJ10" i="1" s="1"/>
  <c r="AN9" i="1"/>
  <c r="AM9" i="1"/>
  <c r="AL9" i="1"/>
  <c r="AK9" i="1"/>
  <c r="AE9" i="1"/>
  <c r="R9" i="1"/>
  <c r="AJ9" i="1" s="1"/>
  <c r="AN8" i="1"/>
  <c r="AM8" i="1"/>
  <c r="AL8" i="1"/>
  <c r="AK8" i="1"/>
  <c r="AE8" i="1"/>
  <c r="R8" i="1"/>
  <c r="AJ8" i="1" s="1"/>
  <c r="AN7" i="1"/>
  <c r="AM7" i="1"/>
  <c r="AL7" i="1"/>
  <c r="AK7" i="1"/>
  <c r="AE7" i="1"/>
  <c r="R7" i="1"/>
  <c r="AJ7" i="1" s="1"/>
  <c r="AN6" i="1"/>
  <c r="AM6" i="1"/>
  <c r="AL6" i="1"/>
  <c r="AK6" i="1"/>
  <c r="AJ6" i="1"/>
  <c r="AE6" i="1"/>
  <c r="R6" i="1"/>
  <c r="AN5" i="1"/>
  <c r="AM5" i="1"/>
  <c r="AL5" i="1"/>
  <c r="AK5" i="1"/>
  <c r="AJ5" i="1"/>
  <c r="AE5" i="1"/>
  <c r="R5" i="1"/>
  <c r="AN4" i="1"/>
  <c r="AM4" i="1"/>
  <c r="AL4" i="1"/>
  <c r="AK4" i="1"/>
  <c r="AE4" i="1"/>
  <c r="R4" i="1"/>
  <c r="AJ4" i="1" s="1"/>
  <c r="AN3" i="1"/>
  <c r="AM3" i="1"/>
  <c r="AL3" i="1"/>
  <c r="AK3" i="1"/>
  <c r="AE3" i="1"/>
  <c r="R3" i="1"/>
  <c r="AJ3" i="1" s="1"/>
  <c r="AN2" i="1"/>
  <c r="AM2" i="1"/>
  <c r="AL2" i="1"/>
  <c r="AK2" i="1"/>
  <c r="AJ2" i="1"/>
  <c r="AE2" i="1"/>
  <c r="R2" i="1"/>
</calcChain>
</file>

<file path=xl/sharedStrings.xml><?xml version="1.0" encoding="utf-8"?>
<sst xmlns="http://schemas.openxmlformats.org/spreadsheetml/2006/main" count="14828" uniqueCount="3185">
  <si>
    <t>N°</t>
  </si>
  <si>
    <t>Proceso</t>
  </si>
  <si>
    <t>Sub Proceso</t>
  </si>
  <si>
    <t>Producto</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</si>
  <si>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</si>
  <si>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</si>
  <si>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</si>
  <si>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</si>
  <si>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</si>
  <si>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</si>
  <si>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</si>
  <si>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</si>
  <si>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</si>
  <si>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</si>
  <si>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</si>
  <si>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</si>
  <si>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Territorial</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</si>
  <si>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</si>
  <si>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</si>
  <si>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</si>
  <si>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</si>
  <si>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</si>
  <si>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</si>
  <si>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</si>
  <si>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</si>
  <si>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</si>
  <si>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</si>
  <si>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</si>
  <si>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</si>
  <si>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</si>
  <si>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</si>
  <si>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</si>
  <si>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</si>
  <si>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</si>
  <si>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</si>
  <si>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</si>
  <si>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</si>
  <si>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</si>
  <si>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</si>
  <si>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</si>
  <si>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</si>
  <si>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</si>
  <si>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</si>
  <si>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</si>
  <si>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</si>
  <si>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</si>
  <si>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</si>
  <si>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</si>
  <si>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</si>
  <si>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</si>
  <si>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</si>
  <si>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</si>
  <si>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</si>
  <si>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</si>
  <si>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</si>
  <si>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</si>
  <si>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Integración con los planes Institucionales y estratégicos</t>
  </si>
  <si>
    <t>Direccionamiento Estratégico y Planeación</t>
  </si>
  <si>
    <t>Gestión del SGI</t>
  </si>
  <si>
    <t>Mantenimiento y operación del Sistema de Gestión Ambiental</t>
  </si>
  <si>
    <t>Implementar políticas y acciones enfocadas en el fortalecimiento institucional y la arquitectura de procesos como pilar estratégico del Instituto</t>
  </si>
  <si>
    <t>Sostenimiento de las políticas del Modelo Integrado de Planeación y Gestión (MIPG)</t>
  </si>
  <si>
    <t>Gestión con Valores para Resultados</t>
  </si>
  <si>
    <t>Fortalecimiento organizacional y simplificación de procesos</t>
  </si>
  <si>
    <t>Promover buenas prácticas ambientales entre los colaboradores de la sede central</t>
  </si>
  <si>
    <t>*Socializaciones del Sistema de Gestión Ambiental
*Comunicaciones</t>
  </si>
  <si>
    <t xml:space="preserve">Oficina Asesora de Planeación </t>
  </si>
  <si>
    <t>Número</t>
  </si>
  <si>
    <t>Porcentaje de avance del plan de mantenimiento del SGA Implementado</t>
  </si>
  <si>
    <t>Efectividad</t>
  </si>
  <si>
    <t>Sede central</t>
  </si>
  <si>
    <t>Se realizó jornada de capacitación respecto al tema  de residuos solidos, de medicamentos vencidos y plaguicidas, con la fundación Bioentorno. la cual se realiza de manera virtual.</t>
  </si>
  <si>
    <t>Se realizó jornada de siembra junto con el jardín botánico de bogotá, donde se sembraron 9 individuos en la localidad de Barrios Unidos  y se realizó un recorrido dentro del Jardín Botánico, identificando diferentes ecosistemas de Colombia.</t>
  </si>
  <si>
    <t>Concepto Favorable</t>
  </si>
  <si>
    <t>se evidenció  capacitación virtual realizada el 8 de febrero con soporte de correo de invitación  y lista de asistencia, sobre residuos reciclables, con lo anterior se da cumplimiento a la actividad</t>
  </si>
  <si>
    <t>como omo evidencia de la actividad  se observan fotos que son el soporte  que validan la realizaciòn de la actividad. Diez fotiografias  (10)</t>
  </si>
  <si>
    <t>Se evidencia capacitación gestión integral de residuos reciclables el día  08/02/2022.</t>
  </si>
  <si>
    <t>No aplica</t>
  </si>
  <si>
    <t>Realizar actividades de orden y aseo en los puestos de trabajo en la sede central.</t>
  </si>
  <si>
    <t>*Registro de actividades de orden y aseo
*Comunicaciones</t>
  </si>
  <si>
    <t>Actividad planeada para el II trimestre</t>
  </si>
  <si>
    <t>Se desarrolla actividad de orden y aseo en cada una de las áreas de la sede central, junto con la ARL Positiva.</t>
  </si>
  <si>
    <t>Esta actividad está programada para ejecución  en el segundo trimestre</t>
  </si>
  <si>
    <t>Se evidencian fotografias como soporte de la activida,  se evidencia correo  de invitacion a la actividad, el respectivo informe y lista de asistencia</t>
  </si>
  <si>
    <t>Sin meta asignada en el periodo</t>
  </si>
  <si>
    <t>Sin meta asignada para este periodo.</t>
  </si>
  <si>
    <t>Reportar el consumo de papel en la sede central.</t>
  </si>
  <si>
    <t>*Formato de consumo de resmas de papel
*Evidencia de remisión del consumo de papel al GIT Gestión de Servicios Administrativos</t>
  </si>
  <si>
    <t>Se lleva seguimiento al consumo de papel de la sede central, reporte enviado por el área de almacen, donde se relaciona el consumo de enero, febrero y marzo</t>
  </si>
  <si>
    <t>Se realiza seguimiento al consumo de papel de la sede central correspondiente al trimestre.</t>
  </si>
  <si>
    <t>Se evidencia excel donde se relaciona el consumo de 66 resmas distribuidas disyribuidas en las siguientes Dependencias y/o Direcciones Terrioriales: Secretaría General, Geodesia, Gestión de Talento Humano, Gestión Financiera.</t>
  </si>
  <si>
    <t>Se evidencia reporte de los meses abril, mayo y junio, los cuales evidencian el cumplimiento de la Actividad.</t>
  </si>
  <si>
    <t>Se evidencia formato de consumo de resmas de papel de la sede central del primer trimestre.</t>
  </si>
  <si>
    <t>Evaluar la apropiación de conocimiento en la población que participa de socializaciones de temas ambientales.</t>
  </si>
  <si>
    <t>*Informe de evaluación de encuestas realizadas</t>
  </si>
  <si>
    <t>Actividad programada para el cuarto trimestre</t>
  </si>
  <si>
    <t>Actividad planeada para el cuarto trimestre.</t>
  </si>
  <si>
    <t>Esta actividad esta programada para el cuarto trimestre</t>
  </si>
  <si>
    <t>Contribuir con el Inventario de emisiones de gases de efecto invernadero del IGAC del año 2022 según la NTC ISO 14064-1.</t>
  </si>
  <si>
    <t>*Formato huella de carbono (combustible de vehículos).
*Evidencia de remisión del consumo de combustible GIT Gestión de Servicios Administrativos.</t>
  </si>
  <si>
    <t>Se realiza el registro de combustible de los vehículos durante el primer trimestre.</t>
  </si>
  <si>
    <t>Se realiza seguimiento al consumo de combustible correspondiente al segundo trimestre.</t>
  </si>
  <si>
    <t>Se evidencia documento en word (Formato de huella de carbono con los registros  de enerro, febrero y marzo de 2022</t>
  </si>
  <si>
    <t>El seguimiento al consumo de combustible (Gasolina y ACPM) se evidencia para los meses de abril, mayo, junio de 2022. Lo anterior soporta el cumplimiento en la realizaciòn de la actividad.</t>
  </si>
  <si>
    <t>Se evidencia formato de huella de carbono (combustible de vehículos) del primer trimestre.</t>
  </si>
  <si>
    <t>Realizar simulacros de emergencias ambientales</t>
  </si>
  <si>
    <t>*Informe de simulacros ambientales (formato cronograma de simulacros, reportes de emergencias ambientales)</t>
  </si>
  <si>
    <t>Actividad programada para el tercer trimestre</t>
  </si>
  <si>
    <t>Esta actividad esta programada para el tercer trimestre.</t>
  </si>
  <si>
    <t>Esta Actividad està programada para el tercer trimestre.</t>
  </si>
  <si>
    <t>Identificar y mantener la señalización ambiental en las sedes del IGAC.</t>
  </si>
  <si>
    <t>Informe de señalización ambiental.</t>
  </si>
  <si>
    <t>Actividad planeada para el tercer trimestre</t>
  </si>
  <si>
    <t>Actividad programada para el tercer trimestre.</t>
  </si>
  <si>
    <t>Actividad Programada para realizarla en el Cuarto Trimestre.</t>
  </si>
  <si>
    <t>Solicitar los permisos o registros ambientales que sean requeridos para el desarrollo de las actividades de la sede central.</t>
  </si>
  <si>
    <t>* Permisos o registros tramitados.</t>
  </si>
  <si>
    <t>La actividad se encuentra programada para el segundo trimestre, sin embargo, se realiza registro ante el IDEAM respecto al registro de residuos peligrosos de la vigencia 2022.</t>
  </si>
  <si>
    <t>Actividad realizada durante el primer trimestre. sin embargo la Secretaria Distrital de Ambiente solcita ajustes, los cuales se relizarón durante este periodo.</t>
  </si>
  <si>
    <t>Para este trimestre no se tiene meta asignada</t>
  </si>
  <si>
    <t>Se evidencia solicitud "CERTIFICACIÓN DE INSCRIPCIÓN AL REGISTRO DE GENERADORES DE RESIDUOSPELIGROSOS Y DEL REPORTE DE INFORMACIÓN ANUAL" la cual se gestionò en el primer trimestrey aun se encuentra en periodo de ajustes.</t>
  </si>
  <si>
    <t>Desarrollar actividades que promuevan la movilidad sostenible.</t>
  </si>
  <si>
    <t xml:space="preserve">Piezas graficas ó lista de asistencia ó fotografía ó correos </t>
  </si>
  <si>
    <t>Actividad programada para el segundo trimestre</t>
  </si>
  <si>
    <t>Se realiza capacitación con los conductores de la entidad donde se promueven temas de movilidada. La actividad se realiza junto con la ARL POSITIVA.</t>
  </si>
  <si>
    <t>Esta actividad esta programada para el segundo trimestre</t>
  </si>
  <si>
    <t>Se evidecia soportes de la realizaciòn de Capacitaciòn a Conductores y 3 tips  de seguridad vial para Biciusuarios, Conductores y Peatones. Las evidencias son suficientes para dar cumplimientoa la actividad Programada.</t>
  </si>
  <si>
    <t>Reportar el consumo mensual de agua de la sc.</t>
  </si>
  <si>
    <t xml:space="preserve">
Formato de reporte de consumo de servicios públicos.</t>
  </si>
  <si>
    <t>Se realiza seguimiento del consumo de agua de la sede central, respecto al primer trimestre 8enero, febrero y marzo)</t>
  </si>
  <si>
    <t>Se realiza seguimiento del consumo de agua de la sede central, respecto al segundo trimestre abril, mayo, junio</t>
  </si>
  <si>
    <t xml:space="preserve">Se evidencia el informe del consumo de agua del mes de enero, el consumo de febrero a marzo se  relaciona en abril dado que  las cuentas de cobro son bimensuales  </t>
  </si>
  <si>
    <t>Se evidencia elo documento "REGISTRO Y SEGUIMIENTO CONSUMOS DE AGUA POR SEDE" para los meses de abril, mayo, junio. este documento soporta el cumplimiento de la actividad.</t>
  </si>
  <si>
    <t>Se evidencia formato de seguimiento de consumo de agua del primer trimestre.</t>
  </si>
  <si>
    <t>Realizar campañas de sensibilización en la SC</t>
  </si>
  <si>
    <t>*Evidencias de la campaña ambiental, comunicaciones, entre otras.</t>
  </si>
  <si>
    <t>Se reliza video en el páramo de Guacheneque durante la jornada del día internacional del agua, donde se muestra la importancia del cuidado del recurso hídrico y se envia mediante los correos y redes sociales de la entidad.</t>
  </si>
  <si>
    <t>Se realiza capacitación durante la semana ambiental sobre el proceso que se lleva el agua antes de llegar a los hogares. Capacitación realizada por un funcionario del Acuadecto de Bogotá.</t>
  </si>
  <si>
    <t>Se evidencia pieza de comunicación invitando a la conmemoración del día mundial del Agua</t>
  </si>
  <si>
    <t>Se evidencian Capacitaciones de: Procesos  que se deben sugir para llegar el agua al Hogar,  Sistema de alcantarillado y aguas residuales, las cuales se realizadron en el marco de la semana Ambiental. Con lo anterior se dà cumplimiento a la actividad.</t>
  </si>
  <si>
    <t>Se evidencia video en el páramo de Guachene para la jornada del día internacional del agua, este se envía mediante los correos y redes sociales de la entidad.</t>
  </si>
  <si>
    <t xml:space="preserve">Solicitar el mantenimiento de equipos y redes hidráulicas o presentar reclamación ante la empresa de servicios públicos cuando se presenten daños, fugas de agua o incrementos en el consumo de agua no justificados. </t>
  </si>
  <si>
    <t>*Solicitud servicio de mantenimiento, o
*Seguimiento de un servicio de mantenimiento, o
*Solicitud revisión o reclamación ante empresa de servicios públicos</t>
  </si>
  <si>
    <t>Actividad planeada para el segundo trimestre</t>
  </si>
  <si>
    <t>Se realiza actualización del inventario de redes hidráulicas donde se dejan las observaciones de los daños o fugas presentes en cada una de las áreas de la entidad. Donde se solicitan mantenimientos o cambios.</t>
  </si>
  <si>
    <t>Esta actividad esta programada para el segundo trimestre.</t>
  </si>
  <si>
    <t>Se evidencia las solicitudes de mantenimiento de equipos para los meses de. abril, mayo y junio. Con lo anterior se dà cumplimiento a la actividad.</t>
  </si>
  <si>
    <t>Realizar un inventario de equipos hidráulicos en cada sede a cargo.</t>
  </si>
  <si>
    <t>*Inventario de equipos hidráulicos</t>
  </si>
  <si>
    <t>ACtividad programada para el segundo trimestre.</t>
  </si>
  <si>
    <t>Se realiza actualización del inventario de equipos hidráulicos.</t>
  </si>
  <si>
    <t>Esta actividad esta programada para su ejecución en el segundo trimestre</t>
  </si>
  <si>
    <t>Se evidencia  el " INVENTARIO DE EQUIPOS DE AGUA" con fecha del 15/o6/2022. con este documento se dà cumplimiento de la actividad.</t>
  </si>
  <si>
    <t>Sustituir equipos hidráulicos dañados o para reemplazar con equipos ahorradores.</t>
  </si>
  <si>
    <t xml:space="preserve"> *Evidencia fotográfica o
*Ficha técnica del equipo instalado  o
*Descripción de la actividad realizada</t>
  </si>
  <si>
    <t>Se realizan mantenimientos a las redes sanitarias y equipos hidráulicos que presentan fugas o se encuentran en mal estado. Se relaciona el proceso realizado en el formato solicitud de mantenimiento, donde se evalua el servicio realizado</t>
  </si>
  <si>
    <t>Actividad programada para el segundo trimestre.</t>
  </si>
  <si>
    <t>Se evidencia los mantenimiento de las  redes sanitarias y equipos hidraulicos que presenta fuga. Con las evidencias aportadas se da cumplimiento a la actividad</t>
  </si>
  <si>
    <t>Realizar el lavado de tanques de agua potable en la SC.</t>
  </si>
  <si>
    <t>*Contrato de lavado de tanques.
*Certificado Lavado de Tanques
*Registro Fotográfico</t>
  </si>
  <si>
    <t>Se realiza lavado de tanques de la sede central durante el primer trimestre por la empresa FUMISE.(Fumigación sanidad Ambiental y Equipo S.A.S)</t>
  </si>
  <si>
    <t>Se evidencia  certificadoel lavado de tanque a través  de la empresa  FUMISE, con lo cual se da cumplimiento a la actividad.</t>
  </si>
  <si>
    <t>Se evidencia certificado de lavado de tanques realizado el 19/03/2022.</t>
  </si>
  <si>
    <t>Reportar el consumo mensual de energía eléctrica de la SC.</t>
  </si>
  <si>
    <t>Se reporta consumo de energía de la sede central correspondiente al primer trimestre.</t>
  </si>
  <si>
    <t>Se realiza el reporte al consumo de energía eléctrica de la sede central</t>
  </si>
  <si>
    <t>Se evidencia  el seguimiento al consumo de nergia de los meses de enero, febrero y marzo  del 2022</t>
  </si>
  <si>
    <t>Se evidencia el seguimiento  del consumo de energia de los meses enero a junio de 2022. Con lo anterior se da cumplimiento de la actividad.</t>
  </si>
  <si>
    <t>Se evidencia formato de seguimiento de consumo de energía del primer trimestre.</t>
  </si>
  <si>
    <t>Realizar campañas de sensibilización en las diferentes áreas de la SC.</t>
  </si>
  <si>
    <t>*Evidencias de la campaña ambiental, comunicaciones, entre otras</t>
  </si>
  <si>
    <t>Durante la jornada de hora del planeta se envío pieza comunicativa prespecto una campaña, que consiste en un apagon de luces durante una hora especifica, asi conttribuir con el cambio climatico y calentamiento global.</t>
  </si>
  <si>
    <t>Se envía campaña de sensibilización mediante el correo eléctronico, mostrando tips de ahorro en el hogar y en el puesto de trabaho. Se explica como funciona la "energia en espera".</t>
  </si>
  <si>
    <t xml:space="preserve">Se evidencia la campaña ambiental "Hora del Planeta" Pieza de comunicación para la invitación a participar </t>
  </si>
  <si>
    <t>Se envìa una campaña con tps para el ahorro de la Energia. Con lo anterior se dà cumplimiento de la actividad.</t>
  </si>
  <si>
    <t>Se evidencia pieza comunicativa hora del planeta respecto a una campaña, que consiste en un apagón de luces durante una hora específica.</t>
  </si>
  <si>
    <t xml:space="preserve">Solicitar el mantenimiento de equipos eléctricos o presentar reclamación ante la empresa de servicios públicos cuando se presenten daños o incrementos no justificados. </t>
  </si>
  <si>
    <t>*Solicitud servicio de mantenimiento. o
*Seguimiento de un servicio de mantenimiento o
*Solicitud revisión o reclamación ante empresa de servicios públicos.</t>
  </si>
  <si>
    <t>Actividad planeada par el segundo trimestre.</t>
  </si>
  <si>
    <t>Se realizan mantenimientos y cambios de luminarias que se encntran en mal estado o sin funcionar.</t>
  </si>
  <si>
    <t>Sin meta programada para el trimestre.</t>
  </si>
  <si>
    <t>Se evidencian los mantenimientos  solicitados de los meses de abril, mayo y junio de 2022. Con lo anterior se dà cumplimiento a la actividad.</t>
  </si>
  <si>
    <t>Realizar un inventario de equipos eléctricos y luminarias.</t>
  </si>
  <si>
    <t>*Inventario de luminarias</t>
  </si>
  <si>
    <t>Actividada planeada para el segundo trimestre.</t>
  </si>
  <si>
    <t>Se realiza actualización del inventario de equipos eléctricos y luminarias.</t>
  </si>
  <si>
    <t>Se evidencia el inventario  de los equipos y luminarias. Lo anterior dà cumplimiento a la actividad programada.</t>
  </si>
  <si>
    <t xml:space="preserve">Sustituir luminarias dañadas o reemplazar luminarias no ahorradoras con luminarias ahorradoras. </t>
  </si>
  <si>
    <t>*Evidencia fotográfica
*Ficha técnica de la luminaria instalada.
*Descripción de la actividad realizada</t>
  </si>
  <si>
    <t xml:space="preserve">Se realiza la sustitución de luminarias en mal estado o que no se encuentran funcionando. Se anexa el formaato de solicitud de mantenimiento donde se lleva el seguimiento. Durante este perido no se reportan luminarias no ahorradoras. </t>
  </si>
  <si>
    <t>In meta programada para el trimestre.</t>
  </si>
  <si>
    <t>Se evidencian las solicitudes los los mantenimientos  de los equipos electricos y luminarias, de los meses abril, mayo y junio. Con lo anterior se dà cumplimiento a la actividad.</t>
  </si>
  <si>
    <t>Realizar correctamente la movilización y el acopio temporal de los residuos sólidos al interior de las instalaciones del IGAC.</t>
  </si>
  <si>
    <t>*Informe de inspección. o
*Evidencia de medidas implementadas.</t>
  </si>
  <si>
    <t>Se realiza informe de verificación del centro de acopio según la norma tecnica colombiana GTC 24 "Gestión Ambiental.REsiduos Solidos. Guía para la separación en la fuente"</t>
  </si>
  <si>
    <t>Se realiza la correct movilización de los residuos al centro de acopio, de igual forma se realiza informe segun la norma técnica GTC 24, donde se establecen los criterios del centro de acopio.</t>
  </si>
  <si>
    <t>Se evidencia informe  de inspección el cual se hizo con base en los criterios de la norma técnica GTC 24.</t>
  </si>
  <si>
    <t>El cumplimiento de la actividad se hizo  con el documento "INFORME DE INSPECCIÓN VERIFICACIÓN AL CENTRO DE ACOPIO Y MOVILIZACIÓN DE RESIDUOS" aplicando criteros tecnicos de la Guìa Tècnica GTC 24. Lo anterior permite dar cumplimiento a la actividad propuesta.</t>
  </si>
  <si>
    <t xml:space="preserve">Se evidencia informe de inspección verificación al centro de acopio y movilización de residuos del primer trimestre 2022. </t>
  </si>
  <si>
    <t>Difundir buenas prácticas para el manejo adecuado de residuos sólidos al personal responsable de su manejo.</t>
  </si>
  <si>
    <t>*Registros de asistencia o
*Registro fotográfico o
*Comunicaciones</t>
  </si>
  <si>
    <t>Se realiza capacitación junto con la fundación Bioentorno solo el manejo integral de residuos reciclabes, de igual forma se realiza capacitación con el personal nuevo par el maneoj de los residuos dentro del centro de acopio.</t>
  </si>
  <si>
    <t>Se realiza capacitación en gestión integral de residuos peligrosos durante la semana ambiental con la ayuda de la Secretaría Distrital de Ambiente, de manera virtual.</t>
  </si>
  <si>
    <t>Se evidencia capacitación con el objetivo de difundir las buenas prácticas  del manejo adecuado de residuos. Las capacitacion se hicieron de forma virtual, evidencias lista de asistencia y Memorias de la presentación.</t>
  </si>
  <si>
    <t>se evidencia en la Programaciòn  de la semana ambiental una  lista de asistencia de funcionarios y contratista que asistieron a una charla sobre RESPEL. Con las acciones que evidencial el desarrollo de la actividad, se da cumplimiento a esta.</t>
  </si>
  <si>
    <t>Se evidencia capacitación virtual gestión integral de residuos reciclables el día  08/02/2022 y capacitación manejo de residuos peligrosos el día 17/03/2022.</t>
  </si>
  <si>
    <t>Capacitar al personal encargado del manejo de  RESPEL en la entidad.</t>
  </si>
  <si>
    <t>* Lista de asistencia
* Presentación
*  Material gráfico</t>
  </si>
  <si>
    <t>Actividad Programada para el cuarto trimestre.</t>
  </si>
  <si>
    <t>Realizar la entrega de los residuos especiales y peligrosos a gestores certificados por las autoridades competentes.</t>
  </si>
  <si>
    <t>* Formato Registro mensual de generación de residuos peligrosos
*Certificado de disposición de residuos peligrosos 
*Formato Generación y disposición de escombros
*Gestión Externa de RESPEL y residuos especiales
*Registro de Residuos Especiales</t>
  </si>
  <si>
    <t>Se realiza la entrega de los residuos peligrosos y especiales a gestores certificados durante la reciclatón organizada por la Secretaría Distrital de Ambiente.</t>
  </si>
  <si>
    <t>Actividad sin meta asignada para el trimestre.</t>
  </si>
  <si>
    <t>Se evidencia soporte de entrega de residuos del 3/06/2022 en el marco de la Reciclatòn 2022. Con lo anterior se da cumplimiento a la actividad.</t>
  </si>
  <si>
    <t>Realizar la entrega del material reciclable que se genere en las sedes a cargo durante el desarrollo de las actividades.</t>
  </si>
  <si>
    <t>*Bitácora de residuos reciclables 
* Certificado de la Asociación de recicladores del material entregado</t>
  </si>
  <si>
    <t>Se realiza la entrega de material reciclabe a la asociación de recicladores Crecer sin fronteras semanalmente.</t>
  </si>
  <si>
    <t>Se realiza la entrega de material reciclabe a la asociación de recicladores Crecer sin frontera según se solicite el servicio.</t>
  </si>
  <si>
    <t>Se evidencia el registro de entrega  a la asociación de recicladores  Crecer  de los meses de enero, febrero y marzo.</t>
  </si>
  <si>
    <t>Se evidencia los certificados de  entrega de los meses de abril, mayo y junio  a la "ASOCIACIÓN DE RECICLADORES CRECER SIN FRONTERA". Con lo anterior se da cumplimiento a la actividad.</t>
  </si>
  <si>
    <t>Se evidencia el registro de entrega de residuos reciclables  a la asociación de recicladores  Crecer los días 21/02/2022 y 15/03/2022.</t>
  </si>
  <si>
    <t>Reportar el informe anual de generación de residuos peligrosos al IDEAM en cumplimiento al Decreto 1076 de 2015</t>
  </si>
  <si>
    <t>*Registro de reporte ante el IDEAM</t>
  </si>
  <si>
    <t>Se realiza cargue de la información correspondiente al año 2021 respecto a la generación de residuos peligrosos en la plataforma del IDEAM</t>
  </si>
  <si>
    <t>Actividada cumplida durante el primer trimestre</t>
  </si>
  <si>
    <t>Se evidencia  evidencia del registro "CERTIFICACIÓN DE INSCRIPCIÓN AL REGISTRO DE GENERADORES DE RESIDUOSPELIGROSOS Y DEL REPORTE DE INFORMACIÓN ANUAL" realizada el 24/03/2022.</t>
  </si>
  <si>
    <t>Esta actividad se cumplio en el primer trimestre.</t>
  </si>
  <si>
    <t>Se evidencia registro "certificación de inscripción al registro de generadores de residuos peligrosos y del reporte de información anual" realizada el 24/03/2022 ante el IDEAM.</t>
  </si>
  <si>
    <t xml:space="preserve">Identificar e incluir criterios ambientales en los contratos de adquisición de bienes o servicios.  </t>
  </si>
  <si>
    <t xml:space="preserve">Contratos suscritos con cláusulas ambientales adecuadas. 
</t>
  </si>
  <si>
    <t>Oficina Asesora de Planeación</t>
  </si>
  <si>
    <t>Se realiza seguimiento junto con el área de contratación de los contratos que se les incluyo criterios ambientales.</t>
  </si>
  <si>
    <t>Actividad planeada para el tercer trimestre.</t>
  </si>
  <si>
    <t>Se evidencia el seguimiento a contratos suscritos con criterios ambientales (se evidencia relación con 6 contratos)</t>
  </si>
  <si>
    <t>Esta actividad està planificada para realizarla  en el tercer trimestre.</t>
  </si>
  <si>
    <t>Se evidencia cuadro de seguimiento que junto con el área de contratación se le realiza a los contratos que se les incluyo criterios ambientales.</t>
  </si>
  <si>
    <t>Socializar las guías y directrices del IGAC respecto al consumo sostenible.</t>
  </si>
  <si>
    <t>Reuniones o
Comunicaciones o
Listas de asistencia</t>
  </si>
  <si>
    <t>Se realiza socialización de las herramientas: Herramienta virtual de Compras Públicas Sostenibles diseñada por el Ministerio de Comercio, Industria y Turismo._x000D_
Herramienta ACB - Especificaciones técnicas Compras Púbicas Sostenibles por el Ministerio de Ambiente y Desarrollo Sostenible. De igual forma se asiste a la capacitación realizada por el Ministerio de Ambiente y Desarrollo Sostenible sobre Compras Públicas sostenibles</t>
  </si>
  <si>
    <t>Actividad programada para el segundo y cuarto trimestre</t>
  </si>
  <si>
    <t>Se evidencia "Socialización herramientas para criterios ambientales - CPS", Herramienta virtual de Compras Públicas Sostenibles diseñada por el Ministerio de Comercio,Industria y Turismo.hp://web.mincit.gov.co/compuso/Herramienta ACB - Especificaciones técnicas Compras Púbicas Sostenibles por el Ministerio deAmbiente y Desarrollo Sostenible. Con lo anterior se dà cumplimiento a la actividad.Con las herramientas  se entregaron las respectivas  Guias  respectivas</t>
  </si>
  <si>
    <t>Apoyar el seguimiento al cumplimiento de los criterios ambientales establecidos en los contratos con mayor impacto ambiental.</t>
  </si>
  <si>
    <t xml:space="preserve">Actas de reunión. O 
Seguimiento de los contratos </t>
  </si>
  <si>
    <t>Se realiza seguimiento a los contratos adjudicados duraten el segundo seemstre del año 2022 que se le adicionaron criterios ambientales.</t>
  </si>
  <si>
    <t>Se evidencia  Matriz de contrados celebrados durante el periodo evaluado, la cual tiene un campo paran la identificaciòn de los criteris ambientales, los cuales esta definidos. Con dicho documento se dà cumplimiento de la actividad.</t>
  </si>
  <si>
    <t>Gestión de Riesgos</t>
  </si>
  <si>
    <t>MIPG implementado</t>
  </si>
  <si>
    <t xml:space="preserve">Fortalecimiento organizacional y simplificación de procesos </t>
  </si>
  <si>
    <t>Realizar seguimiento a los controles de los riesgos del proceso.</t>
  </si>
  <si>
    <t>Herramienta Planigac</t>
  </si>
  <si>
    <t>Índice de desempeño institucional</t>
  </si>
  <si>
    <t>Procesos Sede Central</t>
  </si>
  <si>
    <t>Durante el mes de enero de 2022 se hizo seguimiento a los controles de los riesgos del proceso Direccionamiento Estratégico y Planeación en la herramienta Planigac correspondiente al cuarto trimestre de 2021.</t>
  </si>
  <si>
    <t>Durante el mes de abril de 2022 se hizo seguimiento a los controles de los riesgos del proceso Direccionamiento Estratégico y Planeación en la herramienta Planigac correspondiente al primer trimestre de 2022.</t>
  </si>
  <si>
    <t>De acuerdo con la evidencia cargada, se observa el seguimiento a los controles de los riesgos del proceso Direccionamiento Estratègico y Planeación en la herramienta Planigac correspondiente al cuarto trimestre de 2021, seguimiento realizado durante el mes de enero de 2022</t>
  </si>
  <si>
    <t>De acuerdo con la evidencia cargada, se observa el seguimiento a los controles de los riesgos del proceso Direccionamiento Estratègico y Planeación en la herramienta Planigac correspondiente al primer trimestre de 2022, seguimiento realizado durante el mes de abril de 2022</t>
  </si>
  <si>
    <t xml:space="preserve">Se verifica seguimiento a los controles de los riesgos del proceso a través de la evidencia suministrada. </t>
  </si>
  <si>
    <t>No Aplica</t>
  </si>
  <si>
    <t>Elaborar mapa de riesgos institucional 2023</t>
  </si>
  <si>
    <t>Base de riesgos 2023</t>
  </si>
  <si>
    <t>La meta esta programada para el cuarto trimestre</t>
  </si>
  <si>
    <t>Sin meta asignada para el primer trimestre</t>
  </si>
  <si>
    <t>Seguimiento a la implementación del plan de trabajo del Sistema de Gestión Ambiental a nivel nacional</t>
  </si>
  <si>
    <t>Seguimiento del Plan, informes, correos</t>
  </si>
  <si>
    <t>Se realiza el seguimiento al plan de acción del Sistema de Gestión Ambiental, dando cumplimiento al 100% de la meta, correspondiente a 13 actividades que contienen 21 acciones, dado que los seguimientos de papel, combustible, agua y energía se realizan mensualmente. Por tal motivo, da una sumatoria de 21 acciones en la meta establecida.</t>
  </si>
  <si>
    <t>Se da cumplimiento al 100% de las actividades programadas</t>
  </si>
  <si>
    <t xml:space="preserve">De acuerdo con las evidencias cargadas se observa en la carpeta #3 otras carpetas que contienen las 13 actividades del plan de trabajo del sistema de gestión ambiental para el primer trimestre 2022. Se cumple con el entregable._x000D_
</t>
  </si>
  <si>
    <t xml:space="preserve">De acuerdo con las evidencias cargadas se observa que durante el segundo trimestre se realizó seguimiento a la la implementación del plan de trabajo del Sistema de Gestión Ambiental en sede central mediante el informe de avance del PAA de DEP y en DT </t>
  </si>
  <si>
    <t xml:space="preserve">Se verifica ejecución de la actividad con el FO-SGI-PC02-10 Reporte cantidad de resmas usadas que se aporta como evidencia de la ejecución del seguimiento al Plan de Trabajo ambiental. </t>
  </si>
  <si>
    <t>Actualizar matriz de cumplimiento legal ambiental</t>
  </si>
  <si>
    <t>Matriz de cumplimiento Legal</t>
  </si>
  <si>
    <t xml:space="preserve">Meta programada para el segundo trimestre </t>
  </si>
  <si>
    <t>Se realiza la actualización de la matriz legal ambiental</t>
  </si>
  <si>
    <t>De acuerdo con la evidencia cargada se observa que se actualizó la matriz legal ambienta a su versión No.4 según el control de cambios correspondiente.</t>
  </si>
  <si>
    <t>No se asignó meta para el primer trimestre.</t>
  </si>
  <si>
    <t>Realizar seguimiento al  cumplimiento legal ambiental.</t>
  </si>
  <si>
    <t>Meta programada para el segundo trimestre</t>
  </si>
  <si>
    <t xml:space="preserve">De acuerdo con la evidencia cargada se observa que durante el segundo trimestre se realizó seguimiento al  cumplimiento legal ambiental._x000D_
</t>
  </si>
  <si>
    <t>Elaborar informe respecto del análisis de las acciones de mejoramiento</t>
  </si>
  <si>
    <t>Informe</t>
  </si>
  <si>
    <t>Se elaboró el reporte del I Trimestre de 2022 con la información del estado de las actividades que conforman las acciones correctivas y de mejora implementadas por los procesos y direcciones territoriales.</t>
  </si>
  <si>
    <t>De acuerdo con la evidencia cargada se observa informe del  estado de las actividades que conforman las acciones correctivas y de mejora implementadas por los procesos y direcciones territoriales.</t>
  </si>
  <si>
    <t>Se verifica ejecución mediante el documento excel denominado Reporte Estado de Actividades (acciones correctivas y de mejora)aplicativo PLANNER de los procesos y D.T. del primer trimestre 2022.</t>
  </si>
  <si>
    <t>Realizar seguimiento y acompañamiento a los planes de trabajo de los sistemas que componen el Sistema de Gestión Integrado (SGI)</t>
  </si>
  <si>
    <t>Durante el primer trimestre de 2022 se solicitó a las dependencias responsables el plan de trabajo por cada uno de los Sistemas de Gestión que conforman el SGI (SGC, SGA, SGSST, SGSI, SGD, LNS y Control interno) y se elaboró el informe correspondiente.</t>
  </si>
  <si>
    <t>Durante el segundo trimestre se definió la estructura del Plan de SGI con base en las actividades reportadas por los subsistemas que lo componen. Se anexa excel con el Plan SGI consolidado, con las actividades aprobadas por los subsistemas:
Sistema de Gestión de Calidad
Sistema de Gestión Ambiental
Sistema de Gestión de Seguridad de la información
Sistema de Gestión Documental
Acreditación LNS</t>
  </si>
  <si>
    <t>De acuerdo con la evidencia cargada se observa Informe de seguimiento a los planes de trabajo de los sistemas de gestión que conforman el SGI del IGAC y se adjuntan los planes de trabajo correspondientes.</t>
  </si>
  <si>
    <t>De acuerdo con las evidencias cargadas se observa que durante el segundo trimestre se definió la estructura del Plan de SGI de los subsistemas: Sistema de Gestión de Calidad, Sistema de Gestión Ambiental, Sistema de Gestión de Seguridad de la información, Sistema de Gestión Documental Acreditación LNS.</t>
  </si>
  <si>
    <t xml:space="preserve">Se verifica ejecución de la actividad mediante el informe de Seguimiento Planes de Trabajo SGI del Igac de marzo 2022, del Plan de Trabajo SGC vigencia 2022, Plan de trabajo SGA vigencia 2022, Plan de Trabajo SGSST2022, Plan de Trabajo SGSI vigencia 2022, Plan de Trabajo NTC17025.2017, Plan de Trabajo SGI- Gestión Documental,Plan Anual Auditorias Internas de Gestión OCI y excel Resúmen de actividades Planes de Trabajo.    </t>
  </si>
  <si>
    <t xml:space="preserve">Actualizar la información documentada del SGI del proceso. </t>
  </si>
  <si>
    <t xml:space="preserve">Documentos actualizados </t>
  </si>
  <si>
    <t>Porcentaje</t>
  </si>
  <si>
    <t>Durante el primer trimestre del 2022 se realizó la actualización de:1.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Integrado.4. Se están revisando las políticas de Gestión y Desempeño para ser presentadas en el segundo trimestre al Comité Institucional de Gestión y Desempeño.</t>
  </si>
  <si>
    <t>La documentación del proceso de Direccionamiento Estratégico y Planeacion se encuentra actualizada, durante el segundo trimestre se actualizaron las políticas del proceso:
1.	Planeación Institucional
2.	Fortalecimiento Institucional y Simplificación de Procesos
3.	Seguimiento y Evaluación del Desempeño Institucional
4.	Transparencia, Acceso a la Información Pública y Lucha Contra la Corrupción
5.	Gestión de la Información Estadística
6.	Gestión del Conocimiento, Innovación e Investigación
7.	Sistema de Gestión Integrado
La cuales se pueden verificar en el siguiente enlace: https://www.igac.gov.co/es/listado-maestro-de-documentos?shs_term_node_tid_depth=187&amp;field_tipo_de_documento_tid=242&amp;title=&amp;field_codigo_value=</t>
  </si>
  <si>
    <t>De acuerdo con la evidencia cargada, se observala actualización de los siguientes documentos: 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 Igualmente, se observan en el Listado maestro de documentos. Se cumple con el documento de verificación</t>
  </si>
  <si>
    <t>Consultado el mencionado enlace se observa que la documentación del proceso se encuentra actualizada y que adicionamente, durante el segundo trimestre se actualizaron las políticas del proceso.</t>
  </si>
  <si>
    <t xml:space="preserve">Se valida ejecución de la actividad mediante comunicación interna del 29/03/2022 en la que la OAP invita a consultar la actualización del Procedimiento Formulación, Seguimiento y Evaluación de los Planes Institucionales, Procedimiento Auditorías Internas al SGI y el Procedimiento Revisión y Evaluación por la Alta Dirección al SGI.   </t>
  </si>
  <si>
    <t>Actualizar el listado de documentos externos del proceso</t>
  </si>
  <si>
    <t>Listado maestro de documentos externos</t>
  </si>
  <si>
    <t>Meta programada para el cuarto trimestre</t>
  </si>
  <si>
    <t>Realizar análisis y seguimiento a los resultados del PTS No conforme</t>
  </si>
  <si>
    <t>Matriz de producto no conforme 
Documento de análisis de producto no conforme</t>
  </si>
  <si>
    <t xml:space="preserve">Meta programada a partir del segundo trimestre </t>
  </si>
  <si>
    <t>Se realizó seguimiento con corte al primer trimestre tanto en sede central como territoriales</t>
  </si>
  <si>
    <t>De acuerdo con las evidencias cargadas se observa seguimiento al producto no conforme tanto en sede central como en direcciones territoriales</t>
  </si>
  <si>
    <t>No se estableció meta para el primer trimestre.</t>
  </si>
  <si>
    <t>Realizar autodiagnósticos MIPG</t>
  </si>
  <si>
    <t>Autodiagnósticos diligenciados</t>
  </si>
  <si>
    <t>Meta programada a partir del segundo trimestre</t>
  </si>
  <si>
    <t>se realizaron 5 autodiagnósticos y evidenciadas en el OneDrive: Se reportan los resultados de los siguientes autodiagnósticos: 
Autodiagnóstico para la Gestión de Conflictos de Intereses. 
Autodiagnóstico de Gobierno Digital. 
Autodiagnóstico de Gestión del Conocimiento y la Innovación. 
Autodiagnóstico de Transparencia y Acceso a la Información. 
Autodiagnóstico Gestión de la Información Estadística</t>
  </si>
  <si>
    <t>De acuerdo con las evidencias cargadas se observa quese realizó seguimiento a los siguientes 5 autodiagnósticos: para la Gestión de Conflictos de Intereses, de Gobierno Digital, de Gestión del Conocimiento y la Innovación,  de Transparencia y Acceso a la Información y de Gestión de la Información Estadística.</t>
  </si>
  <si>
    <t>No se fijó meta para el primer trimestre.</t>
  </si>
  <si>
    <t>Generar informe frente a los resultados de la encuesta FURAG 2021 vs. 2020</t>
  </si>
  <si>
    <t>Meta programada para el tercer trimestre</t>
  </si>
  <si>
    <t>Acompañar a los procesos para la formulación de las actividades o acciones que se deban generar a partir de los resultados del FURAG 2021</t>
  </si>
  <si>
    <t xml:space="preserve">Acta y / o correo, Formulario </t>
  </si>
  <si>
    <t xml:space="preserve">Se llevaron a cabo acompañamientos a los procesos de Gestión del Servicio al ciudadano y Gestión de Sistemas de Información e Infraestructura, donde se dio a conocer el resultado del Índice de Desempeño Institucional FURAG 2021, con respecto a cada política que lidera, para lo cual se dio a conocer el listado de las preguntas que se deben mantener y cuáles se deben mejorar, adicionalmente se diseñó una plantilla para que se propongan las acciones de mejora de acuerdo con las recomendaciones hechas por el DAFP, dicha plantilla servirá de base para realizar los seguimientos por parte de la OAP.Se cargaron las evidencias del listado de las preguntas que se deben mantener y cuáles se deben mejorar y la plantilla con las propuestas de acciones a implementar. </t>
  </si>
  <si>
    <t xml:space="preserve">De acuerdo con las evidencias cargadas se observa que se llevaron a cabo acompañamientos a los procesos de Gestión del Servicio al ciudadano y Gestión de Sistemas de Información e Infraestructura, donde se dio a conocer el resultado del Índice de Desempeño Institucional FURAG 2021 con el fin de determinar las acciones a mejorar. </t>
  </si>
  <si>
    <t>Realizar y promover sensibilizaciones acerca de los temas del SGI-MIPG</t>
  </si>
  <si>
    <t>Sensibilización</t>
  </si>
  <si>
    <t>Sin meta asignada para el período. No obstante,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diligenciara en el segundo trimestre.</t>
  </si>
  <si>
    <t>Se dio cumplimiento a esta actividad en el primer trimestre, sin embargo, se reporta en este trimestre, dado que así estaba programada la meta. Esta aclaración se hizo en el primer seguimiento indicando que fue realizada el 1° de marzo de 2022_x000D_
_x000D_
En esta actividad se hizo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diligenciará en el segundo trimestre.</t>
  </si>
  <si>
    <t>Sin meta asignada para el período. Sin embargo, en las evidencias se observa presentación que se realizó el 1° de marzo  para sensibilizar en los temas del SGI y de planeación, con alcance en la sede central y en las Direcciones Territoriales, con participación mediante registro de asistencia de 389 personas.</t>
  </si>
  <si>
    <t xml:space="preserve">De acuerdo con las evidencias cargadas y con el avance cualitativo registrado en esta herramienta el primer trimestre, se observa que el 1° de marzo de 2022 se hizo la presentación para sensibilizar en los temas del SGI y de planeación, de manera presencial en el auditorio del LNS en la sede central y virtual con alcance a las Direcciones Territoriales, con participación mediante registro de asistencia de 389 personas. </t>
  </si>
  <si>
    <t xml:space="preserve">No se definió meta para el trimestre pero la OAP adelantó reunión sobre sensibilización de temas del SGI, evidenciada con Excel evaluación y apropiación 1-139, fotos socialización OAP marzo 2022, presentación Socialización Temas Centrales de Gestión OAP y registro de asistencia. </t>
  </si>
  <si>
    <t>Preparar y realizar las auditorias internas del SGI</t>
  </si>
  <si>
    <t>Plan, programa e informe de auditorias</t>
  </si>
  <si>
    <t>Se generó el Programa de auditorias internas al SGI 2022 el cual fue aprobado por el Comité de Coordinación de Control interno el 29 de marzo de 2022.</t>
  </si>
  <si>
    <t>Sin meta asignada en el trimestre</t>
  </si>
  <si>
    <t>De acuerdo con las evidencias cargadas se observa el Programa de auditorias internas al SGI 2022. Se cumple con el documento de verificación</t>
  </si>
  <si>
    <t xml:space="preserve">Se valida cumplimiento de la actividad con el Programa de Auditorias Internas al SGI2022.  </t>
  </si>
  <si>
    <t>Preparar y realizar las Revisión por la Dirección (2021)</t>
  </si>
  <si>
    <t>Correos, presentación y acta de comité institucional de gestión y desempeño</t>
  </si>
  <si>
    <t>Se realizó la revisión por la dirección 2021, el 30 de marzo de 2022</t>
  </si>
  <si>
    <t>La meta se cumplió en el primer trimestre</t>
  </si>
  <si>
    <t>De acuerdo con las evidencias cargadas se observa coreo de solicitud de la información, la presentación y el acta de la Revisión por la dirección realizada el 30 de marzo de 2022</t>
  </si>
  <si>
    <t xml:space="preserve">Se verifica cumplimiento de la actividad mediante el acta 4 del 31/03/2022 del Comité de Gestión y Desempeño Institucional. </t>
  </si>
  <si>
    <t>Acompañar la presentación de la auditoria externa para mantener la certificación en los sistemas de gestión de calidad y ambiental (visita de seguimiento)</t>
  </si>
  <si>
    <t>Auditoria externa</t>
  </si>
  <si>
    <t>Meta programada en el cuarto trimestre</t>
  </si>
  <si>
    <t>Modelo de operación optimizado</t>
  </si>
  <si>
    <t>Arquitectura de procesos</t>
  </si>
  <si>
    <t>Analizar el levantamiento de procesos y priorizar procesos y/o procedimientos para realizar la especificación detallada de los mismos</t>
  </si>
  <si>
    <t>Documento de priorización</t>
  </si>
  <si>
    <t xml:space="preserve">Análisis realizado </t>
  </si>
  <si>
    <t>Con base al levantamiento de información de los procesos realizados en las vigencias 2020 y 2021, se analizaron los procesos de la Entidad, para determinar un proceso y realizar la especificación detallada del mismo. Se realizará la especificación detallada del procedimiento seguimiento físico y financiero de los proyectos de inversión del proceso de direccionamiento estratégico y planeación</t>
  </si>
  <si>
    <t>De acuerdo con las evidencias cargadas se observan documentos de análisis de procesos y la priorización del procedimiento seguimiento físico y financiero de los proyectos de inversión del proceso de direccionamiento estratégico y planeación, para realizar la especificación detallada del mismo.</t>
  </si>
  <si>
    <t xml:space="preserve">Se observa ejecución de la actividad mediante el documento sobre Analisis de Procesos para Especificación Detallada y el documento Análisis de Procesos para Especificación Detallada y Automatización, elaborado por la OAP en marzo 2022 en el que se concluye que hay 3 procesos aptos para realizar especificación detallada que son:Seguimiento y Evaluación, Direccionamiento Estrategico y Planeación y Gestión de Sistemas de Información e Infraestructura. </t>
  </si>
  <si>
    <t xml:space="preserve">Realizar la especificación detallada de los procesos y/o procedimientos priorizados </t>
  </si>
  <si>
    <t xml:space="preserve">Especificación detallada de procesos </t>
  </si>
  <si>
    <t>Procesos con especificación detallada</t>
  </si>
  <si>
    <t>Meta programada en el tercer trimestre</t>
  </si>
  <si>
    <t>No se definió meta para este trimestre.</t>
  </si>
  <si>
    <t>Realizar un piloto de automatización con base a los procesos y/o procedimientos que cuenten con especificación detallada</t>
  </si>
  <si>
    <t>Piloto</t>
  </si>
  <si>
    <t xml:space="preserve">Numero de pilotos implementados </t>
  </si>
  <si>
    <t>No se estableció meta para el trimestre.</t>
  </si>
  <si>
    <t>Gestión Estratégica</t>
  </si>
  <si>
    <t>Realizar acompañamiento a los procesos en el seguimiento al PAA y PAAC</t>
  </si>
  <si>
    <t xml:space="preserve">Herramienta Planigac </t>
  </si>
  <si>
    <t>Durante el mes de enero de 2022 se hizo acompañamiento y seguimiento al PAA y al PAAC de todos los procesos en la herramienta Planigac correspondiente al cuarto trimestre de 2021.</t>
  </si>
  <si>
    <t>Durante el trimestre se hizo acompañamiento y seguimiento al PAA y al PAAC de todos los procesos en la herramienta Planigac correspondiente al primer trimestre de 2022.</t>
  </si>
  <si>
    <t>De acuerdo con las evidencias cargadas se observan los seguimientos al PAA y al PAAC de todos los procesos en la herramienta Planigac correspondiente al cuarto trimestre de 2021, realizado durante el mes de enero de 2022</t>
  </si>
  <si>
    <t>De acuerdo con las evidencias cargadas se observa que durante el segundo trimestre se realizó acompañamiento a los procesos en el seguimiento al PAA y PAAC segun reportes de la herramienta Planigac correspondiente al primer trimestre de 2022.</t>
  </si>
  <si>
    <t xml:space="preserve">Se verifica ejecución de la actividad mediante excel de PAAC de 2021 y Excel sobre Plan de Acción y Riesgos sede central vigencia2021, así como los PLANIGAC de Direccionamiento Estratégico y Planeación, Gestión Jurídica, Gestión Financiera, Gestión Documental, Gestión Disciplinaria, entre otros.  </t>
  </si>
  <si>
    <t>Acompañar la formulación del PAA y del PAAC 2023</t>
  </si>
  <si>
    <t>Correos o listados de asistencias y base de datos del plan de acción y del PAAC</t>
  </si>
  <si>
    <t xml:space="preserve">Meta programa en el cuarto trimestre </t>
  </si>
  <si>
    <t>Sin meta establecida para el primer trimestre.</t>
  </si>
  <si>
    <t>Anteproyecto de presupuesto - MGMP</t>
  </si>
  <si>
    <t>Gestión Presupuestal y eficiencia del gasto público</t>
  </si>
  <si>
    <t>Estructurar el anteproyecto de presupuesto del IGAC con las dependencias de la entidad</t>
  </si>
  <si>
    <t>Anteproyecto de presupuesto</t>
  </si>
  <si>
    <t>Anteproyecto de presupuesto presentado</t>
  </si>
  <si>
    <t>Eficacia</t>
  </si>
  <si>
    <t>Con base a las necesidades de la Entidad identificadas por las dependencias se formuló el anteproyecto de presupuesto de inversión y funcionamiento para la vigencia 2023</t>
  </si>
  <si>
    <t xml:space="preserve">De acuerdo con las evidencias cargadas se observa el anteproyecto de presupuesto de inversión y funcionamiento para la vigencia 2023. Se cumple con el documento de verificación_x000D_
</t>
  </si>
  <si>
    <t>Se observa ejecución de la actividad con Excel Anteproyecto Planta de Personal (Formulario 4- Planta)y Formulario 4A- nómina, Formularios de Programación- Anteproyecto 2023, Anexo 1 Detalles de Necesidades de Funcionamiento y documento de Justificación Anteproyecto de Presupuesto 2023 IGAC.</t>
  </si>
  <si>
    <t>Socializar el anteproyecto de presupuesto con los procesos de la Entidad</t>
  </si>
  <si>
    <t>Socialización anteproyecto de presupuesto</t>
  </si>
  <si>
    <t>El 23 de marzo de 2022 se socializó a través de correo electrónico el anteproyecto de presupuesto a los procesos de la Entidad, igualmente, el 29 de marzo se socializó el anteproyecto al Consejo Directivo a través de correo electrónico enviado por la Secretaria General</t>
  </si>
  <si>
    <t>De acuerdo con las evidencias cargadas se observa presentación y correos de socialización del anteproyecto de presupuesto. Se cumple con el documento de verificación</t>
  </si>
  <si>
    <t>Sin meta asignada para el período</t>
  </si>
  <si>
    <t xml:space="preserve">Se observa ejecuciòn de la actividad mediante la presentaciòn en power point del anteproyecto del presupuesto 2023, correos del 23 de marzo de 2022 sobre revisiòn del anteproyecto y del 28 y 29 de marzo de 2022 sobre socializaciòn del anteproyecto por el Consejo Directivo. </t>
  </si>
  <si>
    <t>Presentar ante las instancias definidas el anteproyecto de presupuesto del IGAC.</t>
  </si>
  <si>
    <t>Presentación anteproyecto de presupuesto</t>
  </si>
  <si>
    <t>el l 30 de  marzo se presentó a través del sistema SIIF Nación el anteproyecto de presupuesto de ingresos y gastos vigencia 2023, igualmente el 31 de marzo se envío al MHCP los documentos que soportan el anteproyecto (justificación, formularios, anexos y versiones oficiales de presupuesto de ingresos y gastos)</t>
  </si>
  <si>
    <t>Durante el mes de mayo se presentó a través del sistema SUIFP del DNP el anteproyecto de recursos de inversión</t>
  </si>
  <si>
    <t>De acuerdo con las evidencias cargadas se observa que se presentó a través del sistema SIIF Nación el anteproyecto de presupuesto de ingresos y gastos vigencia 2023, igualmente el 31 de marzo se envío al MHCP los documentos que soportan el anteproyecto. Se cumple con el documento de verificación</t>
  </si>
  <si>
    <t>De acuerdo con las evidencias cargadas se observa que durante el mes de mayo se presentó a través del sistema SUIFP del DNP el anteproyecto de recursos de inversión</t>
  </si>
  <si>
    <t>Se verifica ejecuciòn de la actividad mediante correo del 31/03/2022 sobre remisiòn documentos del anteproyecto a Minhacienda, versiones de programaciòn SIIF Naciòn Anteproyecto Presupuesto Gastos 2023, versiones de programaciòn SIIF Naciòn Anteproyecto Presupuesto Ingresos IGAC 2023.</t>
  </si>
  <si>
    <t xml:space="preserve">Informes de gestión </t>
  </si>
  <si>
    <t>Planeación Institucional</t>
  </si>
  <si>
    <t>Elaborar los informes de gestión de la entidad (vigencia y congreso)</t>
  </si>
  <si>
    <t>Informe de gestión vigencia y congreso</t>
  </si>
  <si>
    <t>Informes de gestión elaborados</t>
  </si>
  <si>
    <t>Se elaboró, consolidó y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t>
  </si>
  <si>
    <t>Meta programada para el siguiente trimestre</t>
  </si>
  <si>
    <t>De acuerdo con el autoseguimiento se observa que se realizó el informe de gestión correspondiente a la vigencia 2021 el cual se puede consultar en la sección de transparencia y acceso a la información pública.</t>
  </si>
  <si>
    <t xml:space="preserve">Se verifica ejecuciòn de la actividad mediante correo del 31/01/2022 sobre publicaciòn del Informe de Gestiòn 2021 y en el enlace:https://igac.gov.co/sites/igac.gov.co/files/informe_gestion_2021_consolidado_31012022.pdf </t>
  </si>
  <si>
    <t>Elaborar los informes mensuales de ejecución presupuestal</t>
  </si>
  <si>
    <t>Informe ejecución presupuestal</t>
  </si>
  <si>
    <t>Se realizaron los informes de ejecución presupuestal de los meses de diciembre de 2021, enero y febrero de 2022  los cuales se publicaron en el siguiente enlace: https://www.igac.gov.co/es/transparencia-y-acceso-a-la-informacion-publica/presupuesto-y-ejecucion-general-de-ingresos-gastos-e-inversion</t>
  </si>
  <si>
    <t>Se realizaron los informes de ejecución presupuestal de los meses de marzo, abril y mayo de 2022  los cuales se publicaron en el siguiente enlace: https://www.igac.gov.co/es/transparencia-y-acceso-a-la-informacion-publica/presupuesto-y-ejecucion-general-de-ingresos-gastos-e-inversion</t>
  </si>
  <si>
    <t>De acuerdo con el autoseguimiento se observa que se realizaron los informes de ejecución presupuestal de los meses de diciembre de 2021, enero y febrero de 2022  los cuales se publicaron en el  enlace de transparencia y Acceso a la información pública.</t>
  </si>
  <si>
    <t>De acuerdo con las evidencias cargadas se observa que durante el segundo trimestre se realizaron los informes de ejecución presupuestal de los meses de marzo, abril y mayo de 2022, los cuales se publicaron en la página web.</t>
  </si>
  <si>
    <t>Se observa ejecuciòn de la actividad mediante el excel ejecuciòn presupuestal al 31/01/2022, 28/02/2022 y de diciembre 2021, los cuales estan publicados en el enlace https://www.igac.gov.co/es/transparencia-y-acceso-a-la-informacion-publica/presupuesto-y-ejecucion-general-de-ingresos-gastos-e-inversion</t>
  </si>
  <si>
    <t>Publicar los informes de gestión de la entidad en las herramientas definidas</t>
  </si>
  <si>
    <t>Publicación informes de gestión</t>
  </si>
  <si>
    <t>Se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t>
  </si>
  <si>
    <t>De acuerdo con el autoseguimiento se observa que se publicó el informe de gestión correspondiente a la vigencia 2021 el cual se puede consultar en la sección de transparencia y acceso a la información pública.</t>
  </si>
  <si>
    <t>Se verificò la publicaciòn del Informe de Gestiòn 2021 en la pàgina web del IGAC secciòn transparencia en el enlace https://www.igac.gov.co/sites/igac.gov.co/files/informe_gestion_2021_consolidado_31012022.pdf</t>
  </si>
  <si>
    <t>Realizar el seguimiento a los temas de Cooperación Internacional de la entidad</t>
  </si>
  <si>
    <t>Matriz de Cooperación Internacional</t>
  </si>
  <si>
    <t>Se llevo a cabo el seguimiento al avance en los diferentes temas de cooperación internacional adelantados desde cada una de las áreas misionales durante el cuarto trimestre del año 2021, se verificó el diligenciamiento de actividades y evidencias aportadas</t>
  </si>
  <si>
    <t>Se llevo a cabo el seguimiento al avance en los diferentes temas de cooperación internacional adelantados desde cada una de las áreas misionales durante el primer trimestre del año 2022, se verificó el diligenciamiento de actividades y evidencias aportadas</t>
  </si>
  <si>
    <t>De acuerdo con las evidencias cargadas se observa que durante el primer trimestre se realizó el seguimiento en los diferentes temas de cooperación internacional adelantados desde cada una de las áreas misionales durante el cuarto trimestre 2021. Se cumple con el documento de verificación</t>
  </si>
  <si>
    <t>De acuerdo con las evidencias cargadas se observa que durante el segundo trimestre se realizó el seguimiento al avance en los diferentes temas de cooperación internacional durante el primer trimestre del año 2022 según la matriz correspondiente.</t>
  </si>
  <si>
    <t xml:space="preserve">Se observa ejecuciòn de la actividad con documentos excel de seguimiento afiliaciones de las areas misionales Gestiòn de Informaciòn Geogràfica, Direcciòn de Gestiòn Catastral y Direcciòn de Investigaciòn y Prospectiva, del cuarto trimestre de 2021, matriz de Cooperaciòn Internacional, correo 27/12/2021 sobre seguimiento cooperaciòn internacional cuarto trimestre 2021, entre otros. </t>
  </si>
  <si>
    <t>Reportes de seguimiento a las metas institucionales y sectoriales</t>
  </si>
  <si>
    <t>Presentar los reportes de seguimiento mejorados en los Comités de Gestión y Desempeño para la generación de alertas, toma de decisiones y definición de acciones de mejora necesarias para el cumplimiento de las metas institucionales</t>
  </si>
  <si>
    <t>Acta</t>
  </si>
  <si>
    <t>Reportes de seguimiento a metas institucionales y sectoriales elaborados</t>
  </si>
  <si>
    <t>Durante el primer trimestre de 2022 se realizaron 3 Comités Institucionales de Gestión y Desempeño, en enero y marzo de 2022.</t>
  </si>
  <si>
    <t>Durante el segundo trimestre de 2022 se realizaron 3 Comités Institucionales de Gestión y Desempeño, el 13 mayo, 16 y 30 junio de 2022.</t>
  </si>
  <si>
    <t>De acuerdo con las evidencias cargadas se observan 3 actas de Comités Institucionales de Gestión y Desempeño realizadas en enero y marzo de 2022.</t>
  </si>
  <si>
    <t>De acuerdo con las evidencias cargadas se observa que durante el segundo trimestre se realizaron 3 Comités Institucionales de Gestión y Desempeño ordinarios y uno extraordinario.</t>
  </si>
  <si>
    <t>Se verifica cumplimiento a travès de las Actas del Comite de Gestiòn y Desempeño 2, 3 y 4 del 28/01/2022, 17/03/2022 y del 31/03/2022 respectivamente.</t>
  </si>
  <si>
    <t>Elaborar, presentar y publicar los reportes de seguimiento de las metas institucionales en  las herramientas definidas y a las entidades que lo requieren con el fin de contribuir a la rendición permanente de cuentas de la gestión desarrollada por el IGAC</t>
  </si>
  <si>
    <t>Publicación en la página web (link)</t>
  </si>
  <si>
    <t>Se elaboraron los reportes de avance de: i) metas e indicadores del Plan Nacional de Desarrollo, correspondientes al cierre de la vigencia 2021 y ii) metas e indicadores de los proyectos de inversión, correspondientes al IV trimestre de la vigencia 2021. Los dos reportes se encuentran publicados en la sección de transparencia y acceso a la información pública, de la página web del IGAC, en el siguiente enlace:https://www.igac.gov.co/es/transparencia-y-acceso-a-la-informacion-publica/metas-objetivos-e-indicadores-de-gestion-yo-desempeno</t>
  </si>
  <si>
    <t>Se elaboraron los reportes de avance de: i) metas e indicadores del Plan Nacional de Desarrollo, correspondientes al primer trimestre de 2022 y ii) metas e indicadores de los proyectos de inversión, correspondientes al primer trimestre de la vigencia 2022. Los dos reportes se encuentran publicados en la sección de transparencia y acceso a la información pública, de la página web del IGAC, en el siguiente enlace:https://www.igac.gov.co/es/transparencia-y-acceso-a-la-informacion-publica/metas-objetivos-e-indicadores-de-gestion-yo-desempeno</t>
  </si>
  <si>
    <t>De acuerdo con el autoseguimiento del proceso, se observa que se encuentran publicados en la sección de transparencia y acceso a la información pública, de la página web del IGAC, los metas e indicadores del Plan Nacional de Desarrollo y metas e indicadores de los proyectos de inversión.Se cumple con el documento de verificación</t>
  </si>
  <si>
    <t>De acuerdo con los documentos cargados en el citado enlace, se observa que aparecen publicados los reportes de avance de: i) metas e indicadores del Plan Nacional de Desarrollo, correspondientes al primer trimestre de 2022 y ii) metas e indicadores de los proyectos de inversión, correspondientes al primer trimestre de la vigencia 2022. elaborados durante el segundo trimestre 2022.</t>
  </si>
  <si>
    <t xml:space="preserve">Se verifica el cumplimiento de la actividad con los correos del 17 y 18 de febrero de 2022 sobre reporte de seguimiento a indicadores del PMI Acuerdo de Paz y la solicitud de su publicaciòn, asì como el correo del 25/01/2022 del reporte avance acumulado 2021 indicadores PND Sinergia.  </t>
  </si>
  <si>
    <t>no aplica</t>
  </si>
  <si>
    <t>Plan Anticorrupciòn y Atenciòn al Ciudadano</t>
  </si>
  <si>
    <t>Planeación institucional</t>
  </si>
  <si>
    <t>PAAC - 1.1.1. Revisar y  actualizar la Política de Administración de Riesgos.</t>
  </si>
  <si>
    <t>Política de Administración de Riesgos del IGAC actualizada, Acta de reunión del Comité de Coordinación de Control Interno</t>
  </si>
  <si>
    <t>Avance Plan Anticorrupciòn y Atenciòn al Ciudadano</t>
  </si>
  <si>
    <t>Se realiza la actualización de la política de administración del riesgo mediante acta de Comité de Coordinación de Control Interno No.3 del 28 de diciembre de 2022</t>
  </si>
  <si>
    <t>Se realiza la actualización de la política de administración del riesgo mediante Acta de Comité de Coordinación de Control Interno No. 3 de 28 de diciembre de 2022</t>
  </si>
  <si>
    <t>evidencia cumple con el producto esperado</t>
  </si>
  <si>
    <t>se revisa la evidencia cargada, cumple coin el producto esperado</t>
  </si>
  <si>
    <t>Se verifica ejecuciòn de la actividad con el Acta 3 del 28/12/2021 del Comitè de Coordinaciòn de Control Interno.</t>
  </si>
  <si>
    <t>Plan Anticorrupción y de Atención al Ciudadano</t>
  </si>
  <si>
    <t>Trabajar de manera colaborativa y participativa con nuestras partes interesadas para la generación de valor público.</t>
  </si>
  <si>
    <t>Fortalecimiento de estrategias de comunicación institucional</t>
  </si>
  <si>
    <t>PAAC - 1.1.2. Socializar  la Política de Administración de Riesgos del IGAC</t>
  </si>
  <si>
    <t>Evidencia de socialización de la Política de Administración de Riesgos</t>
  </si>
  <si>
    <t>Meta programada en el segundo trimestre</t>
  </si>
  <si>
    <t>Se socializa con los líderes de los procesos la actualización de la política de administración de riesgos del igac</t>
  </si>
  <si>
    <t>Meta programada en el segundo tirmestre</t>
  </si>
  <si>
    <t>No se definiò meta para el primer trimetre</t>
  </si>
  <si>
    <t>PAAC - 1.2.1. Actualizar el Mapa de Riesgos de Corrupción del IGAC</t>
  </si>
  <si>
    <t>Mapa de riesgos institucional actualizado</t>
  </si>
  <si>
    <t>Se han realizado ajustes de actualización del mapa de riesgos durante el trimestre, siendo su ultima versión la No. 3</t>
  </si>
  <si>
    <t>La actividad se cumplió en el primer trimestre</t>
  </si>
  <si>
    <t>se revisa la evidencia cumple con el producto esperado</t>
  </si>
  <si>
    <t>sin meta asignada en el proceso</t>
  </si>
  <si>
    <t>Se evidencia ultima versiòn contenida en excel Mapa de Riesgos final 2022 versiòn 3.</t>
  </si>
  <si>
    <t>PAAC - 1.2.2. Ajustar el Mapa de Riesgos de Corrupción del IGAC teniendo en cuenta la Política de Administración de Riesgos actualizada</t>
  </si>
  <si>
    <t>Mapa de riesgos institucional ajustado a la nueva política de riesgos</t>
  </si>
  <si>
    <t>No se asignò meta para el primer trimestre</t>
  </si>
  <si>
    <t xml:space="preserve">PAAC - 1.3.1. Realizar consulta de participación a los grupos de interés para la actualización de los mapas de riesgos de corrupción del IGAC.  </t>
  </si>
  <si>
    <t>Correos enviados, registro de asistencia o evidencias de los medios dispuestos para la participación</t>
  </si>
  <si>
    <t xml:space="preserve">Meta programada para el cuarto trimestre </t>
  </si>
  <si>
    <t>No se fijo meta para el primer trimestre.</t>
  </si>
  <si>
    <t>PAAC - 1.3.2. Publicar en la portal web el Mapa de Riesgos institucional 2022 del IGAC</t>
  </si>
  <si>
    <t>Mapa de Riesgos institucional publicado</t>
  </si>
  <si>
    <t>Se realizó la publicación en el botón de transparencia en el siguiente link: https://www.igac.gov.co/es/transparencia-y-acceso-a-la-informacion-publica/plan-anticorrupcion-y-de-atencion-al-ciudadano</t>
  </si>
  <si>
    <t>cumple la evidencia con el producto esperado</t>
  </si>
  <si>
    <t>Se verifica la publicaciòn del mapa de riesgos institucional en el enlace https://www.igac.gov.co/es/transparencia-y-acceso-a-la-informacion-publica/plan-anticorrupcion-y-de-atencion-al-ciudadano</t>
  </si>
  <si>
    <t>PAAC - 1.4.1. Realizar reporte resultado del seguimiento a la gestión de los riesgos institucionales</t>
  </si>
  <si>
    <t>Reporte de seguimiento a la gestión de los riesgos institucionales Planigac</t>
  </si>
  <si>
    <t>Se realiza reporte del seguimiento al cumplimiento de los controles implementados en el mapa de riesgos institucional con corte al primer trimestre de 2022</t>
  </si>
  <si>
    <t>se revisa el seguimiento a riesgos cumple con el producto esperado</t>
  </si>
  <si>
    <t>No se fijò meta para el primer trimestre.</t>
  </si>
  <si>
    <t>Información y Comunicación</t>
  </si>
  <si>
    <t>Transparencia, acceso a la información pública y lucha contra la corrupción</t>
  </si>
  <si>
    <t>PAAC - 2.5.3. Hacer seguimiento a la implementación de la política de protección de datos personales</t>
  </si>
  <si>
    <t xml:space="preserve">Informe  de seguimiento a la implementación de la política de protección de datos </t>
  </si>
  <si>
    <t>PAAC - 3.1.1. Mantener actualizada la sección de Transparencia y Acceso a la Información Pública de la portal web</t>
  </si>
  <si>
    <t xml:space="preserve">Matriz de verificación de cumplimiento de la Ley 1712 de 2014 (noviembre)
</t>
  </si>
  <si>
    <t>Meta programada  para el cuarto trimestre</t>
  </si>
  <si>
    <t>No se estableciò meta para el primer trimestre.</t>
  </si>
  <si>
    <t>PAAC - 3.2.1. Socializar la Ley 1712 de 2014 Transparencia y acceso a la información pública a todos los funcionarios y contratistas, incluyendo las implicaciones de su incumplimiento</t>
  </si>
  <si>
    <t>1 evidencia de capacitación de la Ley 1712 de 2014
4 Piezas de divulgación de la Ley 1712 de 2014</t>
  </si>
  <si>
    <t xml:space="preserve">Se realizó pieza de comunicación sobre los beneficios de la ley 1712 de 2014, adicional, se desarrolló capacitación de la ley a los funcionarios de la OAP en ambiente de realidad virtual </t>
  </si>
  <si>
    <t>Se realizó y socializó el 28 de junio de 2022 pieza de comunicación sobre la importancia de la ley 1712 de 2014</t>
  </si>
  <si>
    <t>Se verifica cumplimiento con la capacitaciòn de la Ley 1712 de 2014 a la OAP.</t>
  </si>
  <si>
    <t>Garantizar una atención eficiente y oportuna a los ciudadanos y partes interesadas</t>
  </si>
  <si>
    <t>Garantizar la rendición de cuentas permanente para la ciudadanía</t>
  </si>
  <si>
    <t>PAAC - 4.4.1. Consolidar y presentar el informe al Congreso 2021-2022, incluyendo estados contables y financieros de la Entidad</t>
  </si>
  <si>
    <t>Informe al Congreso</t>
  </si>
  <si>
    <t xml:space="preserve">Meta programa en el tercer trimestre </t>
  </si>
  <si>
    <t xml:space="preserve">Meta programda en el tercer trimestre </t>
  </si>
  <si>
    <t>PAAC - 4.4.2. Elaboración  y publicación en la página web del informe de rendición de cuentas del Acuerdo de Paz</t>
  </si>
  <si>
    <t>Informe de rendición de cuentas del Acuerdo de paz</t>
  </si>
  <si>
    <t xml:space="preserve">Meta programada para el tercer trimestre </t>
  </si>
  <si>
    <t>Sin meta definida para el primer trimestre.</t>
  </si>
  <si>
    <t>PAAC - 4.4.3. Elaborar y publicar informe de gestión</t>
  </si>
  <si>
    <t xml:space="preserve">1 Informe de gestión 2021
</t>
  </si>
  <si>
    <t>Se elaboró, consolidó y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t>
  </si>
  <si>
    <t>se revisa el link, cumple con lo esperado</t>
  </si>
  <si>
    <t>Se observa la eleboraciòn y publicaciòn del informe mediante correo del 31/01/2022solicitud de publicaciòn del informe en la secciòn de transparencia y acceso a la informaciòn pùblica de la pagina web del IGAC y en el enlace https://www.igac.gov.co/sites/igac.gov.co/files/informe_gestion_2021_consolidado_31012022.pdf</t>
  </si>
  <si>
    <t xml:space="preserve">PAAC - 4.4.5. Socializar a las direcciones territoriales involucradas en la estrategia de Rendición de cuentas del avance de los compromisos del acuerdo de Paz </t>
  </si>
  <si>
    <t>1 evidencia de socialización de los avances del Acuerdo de Paz</t>
  </si>
  <si>
    <t>PAAC - 4.4.8. Ejercicio de diálogo frente a la implementación del Plan Anticorrupción y de Atención al Ciudadano</t>
  </si>
  <si>
    <t>Formulario como espacio de diálogo frente a las observaciones e inquietudes que se tengan frente a la implementación del PAAC
Consolidado de intervenciones de las partes interesadas (si se presentan)</t>
  </si>
  <si>
    <t>Meta progaramda en el cuarto trimestre</t>
  </si>
  <si>
    <t xml:space="preserve">PAAC - 4.5.2. Analizar la información, la pertinencia y viabilidad de las observaciones recibidas de los ejercicios de rendición de cuentas  e incorporar en los planes, procesos o procedimientos los ajustes necesarios, estableciendo acciones de mejora </t>
  </si>
  <si>
    <t>Acta de reunión del Comité de Gestión y Desempeño
Acciones de mejora formuladas, si hay lugar</t>
  </si>
  <si>
    <t xml:space="preserve">PAAC - 5.2.2 Generar un espacio de participación ciudadana respecto al Plan Estratégico Institucional </t>
  </si>
  <si>
    <t>Evidencias del espacio de participación dispuesto</t>
  </si>
  <si>
    <t>El 8 de marzo desde la OAP se solicitó a la Oficina Asesora de Comunicaciones la publicación de una pieza comunicativa y formulario de observaciones en la página web del IGAC con el fin de someter las metas del Plan Estratégico Institucional correspondientes a la vigencia 2022, a consulta, participación y observaciones de la ciudadanía. El 24 de marzo se publicó en la página principal de la página web, la pieza comunicativa, las metas del PEI 2022 y el formulario de observaciones. Se adjuntan como evidencia la pieza comunicativa y el pantallazo de la publicación realizada en la página web.</t>
  </si>
  <si>
    <t>se revisa las evidencias cumple con el producto esperado</t>
  </si>
  <si>
    <t xml:space="preserve">Se verifica la publicaciòn de la pieza comunicativa que contiene las metas del PEI asi como la invitaciòn a participar con sugerencias y opiniones en la actualizaciòn del PEI del IGAC 2022 </t>
  </si>
  <si>
    <t>PAAC - 5.2.3. Realizar y socializar ejercicios participativos del Plan Anticorrupción y de Atención al Ciudadano, a nivel interno y externo del IGAC</t>
  </si>
  <si>
    <t>Evidencias de dos ejercicios participativos de rendición de cuentas
Publicación de los resultados del ejercicio de participación</t>
  </si>
  <si>
    <t>Se realiza convocatoria para la participación de las partes interesadas a nivel interno el 04 de enero de 2022 y externo el 07 de enero de 2022  para la elaboración y formulación del PAAC 2022 y la Estrategia de Racionalización de Tramites</t>
  </si>
  <si>
    <t>se revisa las evidencias cargadas cumple con el producto esperado</t>
  </si>
  <si>
    <t xml:space="preserve">Se verifica ejecuciòn de la actividad con los correos del 31/12/2021, del 3, 7 y el 11 de enero de 2022 para participar en la formulaciòn del PAAC IGAC 2022 </t>
  </si>
  <si>
    <t>Realizar seguimiento al  cumplimiento legal ambiental". Favor ajustar el seguimiento de nuestro proceso por: "Durante el segundo trimestre se realizó seguimiento al  cumplimiento legal ambiental</t>
  </si>
  <si>
    <t>Gestión Administrativa</t>
  </si>
  <si>
    <t>Gestión de Inventarios</t>
  </si>
  <si>
    <t>Bienes de consumo y devolutivos registrados en el sistema</t>
  </si>
  <si>
    <t>Consolidar los inventarios de los módulos ERP (SAE y SAI) a nivel nacional, realizar el cierre de movimientos y actualización en la Sede Central (por demanda)</t>
  </si>
  <si>
    <t>Back Up, informes</t>
  </si>
  <si>
    <t>Subdirección Administrativa y Financiera</t>
  </si>
  <si>
    <t>Porcentaje de bienes de consumo y devolutivos registrados en el sistema</t>
  </si>
  <si>
    <t>Durante el primer trimestre se consolidaron los inventarios de los módulos ERP (SAE y SAI) a nivel naciona</t>
  </si>
  <si>
    <t>Durante el segundo trimestre se consolidaron los inventarios de los módulos ERP (SAE y SAI) a nivel naciona</t>
  </si>
  <si>
    <t xml:space="preserve">Con correo electrónico con asunto Cierre movimientos módulos ERP SAE Y SAI mes diciembre y apertura mes de enero 2022 de 11/01/2022. Back Up SAE enero 2022, Back SAI enero 2022._x000D_
Cierre movimientos módulos ERP-inventarios SAE y SAI mes enero y apertura mes febrero 2022 del 01/02/2022_x000D_
Back Up SAE febrero 2022, BACKP SAI 2022 y Cierre Movimientos Módulos ERP-inventarios SAE Y SAI mes de febrero y apertura mes del marzo 2022 del  01/03/2022. se comprueba _x000D_
</t>
  </si>
  <si>
    <t>Con archivos back devolutivos SAE Y SAI de abril y mayo y Correo electrónico del 1 /06/2022 en el que se informa que fue realizado el proceso de cierre de los movimientos y saldos de los módulos ERP- almacén SAE y SAI del mes de abril y mayo del 2022 a  nivel nacional y apertura del mes de junio.</t>
  </si>
  <si>
    <t>Se validan las evidencias: "CIERRE MOVIMIENTOS MÓDULOS ERP SAE Y SAI MES DICIEMBRE Y  APERTURA MES ENERO 2022-INVENTARIOS",   "BACKP Devolutivo SAI 2021 de las Territoriales", "Boletin Devolutivos 2021 Sede Centrral", "Carpeta Comprobvantes Devolutivos Diciembre 2021", "Inventario a nivel Nacional a 7Enero2022", "Cierre movimientos módulos ERP SAE Y SAI mes diciembre" y "apertura mes de enero 2022" de 11/01/2022, "Back Up SAE enero 2022", "Back SAI enero 2022", "Cierre movimientos módulos ERP-inventarios SAE y SAI mes enero", "Apertura mes febrero 2022" del 01/02/2022, "Back Up SAE febrero 2022", "BACKP SAI 2022 y Cierre Movimientos Módulos ERP-inventarios SAE Y SAI mes de febrero", "Apertura mes del marzo 2022" del  01/03/2022</t>
  </si>
  <si>
    <t xml:space="preserve">Depurar inventario, propiedad planta y equipo, y realizar el levantamiento del mismo. </t>
  </si>
  <si>
    <t>Archivo del inventario físico</t>
  </si>
  <si>
    <t>Esta actividad esta programada para el segundo trimestre, pero en este trimestre se adelanto la depuración de inventario del edificio del CIAF, el cual se reportará en el segundo trimestre</t>
  </si>
  <si>
    <t>Durante el segundo trimestre se realizó la depuración de  inventario, propiedad planta y equipo.</t>
  </si>
  <si>
    <t>Actividad  programada para el segundo trimestre</t>
  </si>
  <si>
    <t>Con Informes de levantamiento de inventarios dentro del trimestre de las territoriales: Boyacá, Bolívar, Casanare, Tolima, Sucre, San Andrés, Santander, Sucre, Nariño, Magdalena. Se evidencia la realización de la depuración de inventario, propiedad planta y equipo.</t>
  </si>
  <si>
    <t>Plan Anual de Adquisiciones</t>
  </si>
  <si>
    <t>Custodiar y controlar el ingreso y salida de elementos</t>
  </si>
  <si>
    <t>Correos, electrónicos, informes, relación de elementos que ingresan y salen</t>
  </si>
  <si>
    <t>Durante el primer trimestre se realizó la custodia y control del ingreso y salida de elementos</t>
  </si>
  <si>
    <t>Durante el segundo trimestre se realizó la custodia y control del ingreso y salida de elementos</t>
  </si>
  <si>
    <t>Con el envío de información de; inventarios y movimientos, reportes de ingresos devolutivos, Reportes SAI, Cierre movimientos módulos ERP SAE Y SAI, comprobantes por movimientos se observa cumplimiento del control</t>
  </si>
  <si>
    <t xml:space="preserve">Se observa la realización de las actividades programadas teniendo en cuenta:_x000D_
•	Correo electrónico del 05/05/ 2022, 10 /05/2022, 15/06/2022 en el que adjuntan información de inventarios y movimientos de vienes devolutivos, boletín contable, reporte detallado y consolidado ERP –SAI Sede Central, comprobantes detallados de los movimientos ERP- SAI._x000D_
•	Archivos. Registros de consolidado de ingresos devolutivos- Sede Central de abril, mayo. _x000D_
•	Archivo de Actividades realizadas en el proceso_x000D_
</t>
  </si>
  <si>
    <t>Se validan las evidencias: Enero(Envío información del mes de diciembre de 2021.a Contabilidad, Reporte ingresos devolutivos Diciembre/2021), Febrero ( Envío información del mes de enero de 2021 a Contabilidad, Reportes SAI enero2022, Reporte Ingresos Bienes Febrero 2022 para ingreso póliza todo riesgo), Marzo( Reporte SAE, Reportes SAI,  Comprobantes por movimientos SAI, y SAE Febr2022 y Apertura Marzo2022, Encio información inventarios SAE y SAI febrero 2022 y Apertura Marzo2022", encontrando cumplimiento en ingreso y salida de elementos.</t>
  </si>
  <si>
    <t>Realizar el proceso de bajas de bienes</t>
  </si>
  <si>
    <t>Correos, informes</t>
  </si>
  <si>
    <t xml:space="preserve">Durante el primer trimestre se realizó el listado preliminar de bienes susceptibles de baja en estado </t>
  </si>
  <si>
    <t xml:space="preserve">Durante el segundo trimestre se realizó el listado  de bienes susceptibles de baja en estado </t>
  </si>
  <si>
    <t>Con el Listado Preliminar Bienes susceptibles de baja en estado inservible con corte a 28 feb 2022 almacén general, Traslados funcionario  bodega detallado- Sede Central y el contrato N° 5380 de 2022 celebrado entre el Instituto Geográfico Agustín Codazzi – IGAC y el banco Popular, se cumple con la actividad programada.</t>
  </si>
  <si>
    <t>Con correo electrónico del 4/05/2022 en el que se solicita iniciarlos trámites para gestionar la venta a través del mecanismo de martillo, listado general bienes muebles intangibles susceptibles de baja por su estado con corte al 24 de mayo. Cronograma comisión mes de junio, cronograma apoyo toma física de inventarios bienes, traslados UOC y acompañamiento baja de bienes, fotografías en el proceso de baja de bienes, informes existencia de bienes e informes de actividades – comisión Territoriales. Se evidencia el ciumplimiento de la actividad</t>
  </si>
  <si>
    <t xml:space="preserve">Se observa cumplimiento con las eviidencias validadas: "Contrato N° 5380 de 2022 celebrado entre el Instituto Geográfico Agustín Codazzi – IGAC y el Banco Popular, para el proceso de intermediación martillo de los bienes en estado de obsolescencia y obsoletos", "Listado Preliminar Bienes susceptibles de baja en estado inservible con corte a 28 feb 2022 almacén general","TRASLADOS FUNCIONARIO  BODEGA DETALLAD", </t>
  </si>
  <si>
    <t>Elaborar y publicar tips (recomendaciones sencillas y precisas sobre los temas más relevantes).</t>
  </si>
  <si>
    <t>Solicitud de publicación de los tips y/o publicación de los tips</t>
  </si>
  <si>
    <t>Durante el primer trimestre se enviaron dos tips sobre recomendaciones sencillas y precisas sobre los temas más relevantes del almacen</t>
  </si>
  <si>
    <t>Con los TIPS Traspaso de bienes enviado a GAC_D_Funcionarios_Central &lt;IGAC_D_Funcionarios_Central@igac.gov.co&gt;; IGAC_D_Contratistas_Central &lt;IGAC_D_Contratistas_Central@igac.gov.co&gt; el 31/03/2022, y el TIPS 2. Firma Paz y Salvo-Almacen General dirijida aPara: IGAC_D_Funcionarios_Central &lt;IGAC_D_Funcionarios_Central@igac.gov.co&gt;; IGAC_D_Contratistas_Central  el 31/03/2022 se observa cumplimientode la actividad_x000D_
&lt;IGAC_D_Contratistas_Central@igac.gov.co&gt;</t>
  </si>
  <si>
    <t xml:space="preserve">Se observa cumplimiento de la actividad con Pantallazos publicados el 30 /0672022:_x000D_
_x000D_
Tip 1; Traspaso de bienes donde se describe el paso a paso el _x000D_
Tip 1; Firma de paz y salvo, donde se describen los pasos a seguir en la sede central sin desplazamiento._x000D_
</t>
  </si>
  <si>
    <t>Se valida cumplimiento con las evidencias: "TIP 1. TRASPASO DE BIENES- ALMACÉN GENERAL" y "TIP 2. FIRMA PAZ Y SALVO- ALMACÉN GENERAL"</t>
  </si>
  <si>
    <t>Socialización, capacitación y acompañamiento a las Direcciones Territoriales en los tema de almacén</t>
  </si>
  <si>
    <t>Reuniones, correos electrónicos</t>
  </si>
  <si>
    <t>Durante el primer trimestre se realizó acompañamiento a las Direcciones Territoriales en los temas de almacén</t>
  </si>
  <si>
    <t>Durante el segundo trimestre se realizó acompañamiento a las Direcciones Territoriales en los temas de almacén</t>
  </si>
  <si>
    <t xml:space="preserve">Se puede comprobar el cumplimiento de la actividad con informes de las comisiones realizadas a diversas territoriales en los meses de abril, mayo y junio. En la que se describen las actividades realizadas, incluyendo fotografías del antes y después de la implementación de la comisión. </t>
  </si>
  <si>
    <t>Se valida cumplimiento en los tema de almacén de"Socialización y capacitación: (RESOLUCION 19616 DE 2021 SUBCOMITÉ DE BAJA DE BIENES SEDE CENTRAL Y DIRECCIONES TERRITORIALES) y acompañamiento: (RV: CIERRE MOVIMIENTOS MÓDULOS ERP-INVENTARIOS SAE Y SAI MES FEBRERO Y APERTURA MES MARZO 2022, Solicitud información listado bienes ubicados edificio CIAF, entre otros) a las  Direcciones Territoriales.</t>
  </si>
  <si>
    <t>Gestión de Servicios</t>
  </si>
  <si>
    <t>Sistema de transporte del IGAC en operación</t>
  </si>
  <si>
    <t>Coordinar y realizar seguimiento a los contratos relacionados con el servicio de transporte, mantenimiento y suministros del parque automotor de la entidad.</t>
  </si>
  <si>
    <t>Informe de gestión</t>
  </si>
  <si>
    <t xml:space="preserve">Porcentaje de avance plan de seguridad vial Implementado </t>
  </si>
  <si>
    <t>Eficiencia</t>
  </si>
  <si>
    <t>Durante el primer trimestre se ha realizó seguimiento a los contratos relacionados con el servicio de transporte, mantenimiento y suministros del parque automotor de la entidad.</t>
  </si>
  <si>
    <t>Durante el segundo trimestre se ha realizó seguimiento a los contratos relacionados con el servicio de transporte, mantenimiento y suministros del parque automotor de la entidad.</t>
  </si>
  <si>
    <t>Con el plan de acción año 2022 de enero, febrero y marzo actas de supervisión y facturas. Se observa el seguimiento realizado.</t>
  </si>
  <si>
    <t xml:space="preserve">Con evidencias de cumplimiento como son  actas de supervisión Factura electrónicas: organización TERPEL S:A, Auto inversiones Colombia S.A, centro Integral de mantenimiento Autocars S:A, Informes: Abril plan de acción Item 12- contrato N°s 24712, 24763,  Mayo contrato N°s 24713, 24750, 24763, junio  contratos N°s 24713, 24750, </t>
  </si>
  <si>
    <t>Se validan evidencias de cumplimiento relacionadas con la acción planteada de coordinación y seguimientos a los contratos relacionados con el servicio de transporte, mantenimiento y suministros del parque automotor de la entidad: (Actas de Supervisión, Informes Plan de Acción 2022, Facturas, etc) de los meses de enero, febrero y marzo 2022).</t>
  </si>
  <si>
    <t>Plan de Trabajo Anual en Seguridad y Salud en el Trabajo</t>
  </si>
  <si>
    <t>Realizar la atención y seguimiento a las solicitudes de servicios de transporte del parque automotor en la Sede Central.</t>
  </si>
  <si>
    <t>Informe de gestión, muestreo de solicitudes</t>
  </si>
  <si>
    <t>Durante el primer trimestre se realizó la atención y seguimiento a las solicitudes de servicios de transporte del parque automotor en la Sede Central.</t>
  </si>
  <si>
    <t>Durante el segundo trimestre se realizó la atención y seguimiento a las solicitudes de servicios de transporte del parque automotor en la Sede Central.</t>
  </si>
  <si>
    <t>Con los informes de los meses de enero, febrero y marzo se observael segimiento a las solicitudes de l servicio de transporte del parque automotor en la Sede Central.</t>
  </si>
  <si>
    <t>Se evidencia cumplimiento de la actividad programada  con los informes "PLAN DE ACCIÓN AÑO 2022 SEGUNDO TRIMESTRE" En el  que  se comprueba el  seguimiento  y control a los requerimientos realizados  de transporte del parque automotor en la Sede Central del segundo trimestre</t>
  </si>
  <si>
    <t>Se valida cumplimiento con los informes ""PLAN DE ACCIÓN AÑO 2022" para la Atención y seguimiento a las solicitudes de servicios de transporte del parque automotor en la Sede Central en los meses de enero, febrero y marzo 2022.</t>
  </si>
  <si>
    <t>Realizar seguimiento al Plan Estratégico de Seguridad Vial</t>
  </si>
  <si>
    <t>Durante el primer trimestre se desarrollo el seguimiento al Plan Estratégico de Seguridad Vial</t>
  </si>
  <si>
    <t>Durante el segundo trimestre se desarrollo el seguimiento al Plan Estratégico de Seguridad Vial</t>
  </si>
  <si>
    <t>Se observa que se da cumplimiento a las actividades programadas con: listas de chequeo a kit de carretera, lista de cheque de Vehículos, Actas de supervisión,  facturas e informe al plan de acción de los meses de enero, febrero y marzo, la Resolución Nº 294 de 2022 del 7 de febrero, Actas de Comité de Seguridad Vial IGAC, Publicaciones Tips de socialización de Política de Seguridad vial.</t>
  </si>
  <si>
    <t xml:space="preserve">Se observa que se da cumplimiento a las actividades programadas con: Pantallazos de publicaciones Tips para tener en cuenta y garantizar tu seguridad vial- BICIUSUARIOS, Registro de asistencia junto con pantallazos de presentación de reunión del 3 de junio 2022, acta de supervisión del 18 de mayo, 16 de junio /2022 con objeto prestación de servicios para el mantenimiento preventivo, correctivo y suministro e instalación de repuestos, para los vehículos livianos y unidades móviles del parque automotor e informe consolidado (abril-mayo-junio) plan de acción año 2022 _x000D_
Segundo trimestre  _x000D_
_x000D_
_x000D_
_x000D_
 informe al plan de acción de los meses de enero, febrero y marzo, la Resolución Nº 294 de 2022 del 7 de febrero, Actas de Comité de Seguridad Vial IGAC, Publicaciones Tips de socialización de Política de </t>
  </si>
  <si>
    <t>Se valida cumplimiento al seguimiento del "Plan Estratégico de Seguridad Vial" con las evidencias:"MATRIZ DE SEGUIMIENTO DE CONDUCTORES Y VEHÍCULOS A NIVEL NACIONAL", "Lista de chequeo Kit de Carretera, facturas relacionadas con la adquisición de los servicios del parque automotor.</t>
  </si>
  <si>
    <t>Fortalecimiento de la Infraestructura Física del IGAC a nivel nacional</t>
  </si>
  <si>
    <t>Mejora Normativa</t>
  </si>
  <si>
    <t>Realizar el acompañamiento a las Direcciones Territoriales en el levantamiento de necesidades de infraestructura física (si es solicitado por las DT) y actualizar el diagnostico de las necesidades de infraestructura física a nivel nacional para la vigencia</t>
  </si>
  <si>
    <t>Correos, formato de diagnostico, listas de asistencia, diagnostico de necesidades a nivel nacional</t>
  </si>
  <si>
    <t xml:space="preserve"> Porcentaje de avance del Plan de Infraestructura Física del IGAC implementado</t>
  </si>
  <si>
    <t>Durante el primer trimestre se realizó el acompañamiento a las Direcciones Territoriales en el levantamiento de necesidades de infraestructura física (si es solicitado por las DT) y actualizar el diagnostico de las necesidades de infraestructura física a nivel nacional para la vigencia</t>
  </si>
  <si>
    <t>Durante el segundo trimestre se realizó el acompañamiento a las Direcciones Territoriales en el levantamiento de necesidades de infraestructura física (si es solicitado por las DT) y actualizar el diagnostico de las necesidades de infraestructura física a nivel nacional para la vigencia</t>
  </si>
  <si>
    <t xml:space="preserve">En el archivo excel Matriz de seguimiento_ Productos, Correos del, 24 y 25 de febrero _x000D_
 con asunto. Urgente- procesos proyecto de infraestructura- documentos guía, se observa el Acompañamiento a direcciones territoriales en el levantamiento de infraestructura física.  y el consolidado plan de infraestructura_x000D_
_x000D_
</t>
  </si>
  <si>
    <t>En archivo “PLAN DE ACCION ANUAL A 30 junio 2022“- CONSOLIDADO PLAN DE INFRAESTRUCTURA PRIMER TRIMESTRE 2022 en la columna NECESIDADES REPORTADAS POR CADA DT, se evidencia el levantamiento de necesidades de infraestructura por Territorial e igualmente la actualización del diagnóstico de las necesidades de infraestructura física a nivel nacional para la vigencia</t>
  </si>
  <si>
    <t>Se valida cumplimiento de la acción con las evidencia recibidas (Matriz de seguimiento con informe de "7. ACOMPAÑAMIENTO A DIRECCIONES TERRITORIALES EN EL LEVANTAMIENTO DE INFRAESTRUCTURA FISICA" e informe de "8. CONSOLIDADO PLAN DE INFRAESTRUCTURA".</t>
  </si>
  <si>
    <t>Elaborar el plan de infraestructura para la vigencia</t>
  </si>
  <si>
    <t>Plan de infraestructura</t>
  </si>
  <si>
    <t xml:space="preserve">Esta actividad esta programada para el segundo trimestre </t>
  </si>
  <si>
    <t>Durante el segundo trimestre se elaboró el plan de infraestructura de la entidad</t>
  </si>
  <si>
    <t xml:space="preserve">Actividad  programada para el segundo trimestre </t>
  </si>
  <si>
    <t>En archivo Excel “ PLAN DE ACCION ANUAL A 30 junio 2022“, en las hojas acompañamiento a direcciones territoriales en el levantamiento de infraestructura física segundo trimestre 2022 y Consolidado plan de infraestructura a la misma fecha. se evidencia el cumplimiento de la actividad</t>
  </si>
  <si>
    <t>sin meta asignada en el periodo</t>
  </si>
  <si>
    <t>Coordinar y realizar seguimiento al mantenimiento de las sedes planteadas en el proyecto de fortalecimiento de la infraestructura física a nivel nacional.</t>
  </si>
  <si>
    <t>Durante el primer trimestre se realizó seguimiento al mantenimiento de las sedes planteadas en el proyecto de fortalecimiento de la infraestructura física a nivel nacional.</t>
  </si>
  <si>
    <t>Durante el segundo trimestre se realizó seguimiento al mantenimiento de las sedes planteadas en el proyecto de fortalecimiento de la infraestructura física a nivel nacional.</t>
  </si>
  <si>
    <t>Con el Informe de seguimiento proyectos de inversión. Con fecha de reporte 7/03/2022,  7/04/2022, y el archivo Excel Seguimiento Proyectos de Inversión 2022. se identifica el cumplimiento al seguimiento al mantenimiento de las sedes planteadas en el proyecto de fortalecimiento de la infraestructura física a nivel nacional.</t>
  </si>
  <si>
    <t xml:space="preserve">Se valida evidencia cumplimiento con: _x000D_
*Reporte SPI Proyecto Infraestructura para abril, mayo y junio _x000D_
* Matriz Seguimiento - Informes de seguimiento proyectos de inversión con periodo de reporte de abril, mayo y junio _x000D_
</t>
  </si>
  <si>
    <t>Se valida cumplimiento con evidencias: "Informes de seguimiento proyectos de inversión marzo 2022- Proyecto: Fortalecer la infraestructura física del Instituto a nivel nacional", y en el Excel "Seguimientoproyectos de Inversión 2022- "SIIF-SPI Infraestructura". Se recomienda seguimiento de los proyectos en todos los meses.</t>
  </si>
  <si>
    <t>Coordinar y realizar seguimiento a la  adecuación de las sedes  planteadas en el proyecto de fortalecimiento de la infraestructura física a nivel nacional.</t>
  </si>
  <si>
    <t>Durante el primer trimestre se realizó seguimiento a la  adecuación de las sedes  planteadas en el proyecto de fortalecimiento de la infraestructura física a nivel nacional.</t>
  </si>
  <si>
    <t>Con el Informe de seguimiento proyectos de inversión. Con fecha de reporte 7/03/2022,  7/04/2022, y el archivo Excel Seguimiento Proyectos de Inversión 2022. se identifica el cumplimiento al seguimiento a la  adecuación de las sedes  planteadas en el proyecto de fortalecimiento de la infraestructura física a nivel nacional.</t>
  </si>
  <si>
    <t>Coordinar y realizar seguimiento al reforzamiento estructural de las sedes  planteadas en el proyecto de fortalecimiento de la infraestructura física a nivel nacional.</t>
  </si>
  <si>
    <t>Durante el pimer trimestre se realizó el seguimiento al reforzamiento estructural de las sedes  planteadas en el proyecto de fortalecimiento de la infraestructura física a nivel nacional.</t>
  </si>
  <si>
    <t>Con el Informe de seguimiento proyectos de inversión. Con fecha de reporte 7/03/2022,  7/04/2022, y el archivo Excel Seguimiento Proyectos de Inversión 2022. se identifica el cumplimiento al seguimiento del  reforzamiento estructural de las sedes  planteadas en el proyecto de fortalecimiento de la infraestructura de las sedes  planteadas en el proyecto de fortalecimiento de la infraestructura física a nivel nacional.</t>
  </si>
  <si>
    <t xml:space="preserve">Con Reportes SPI proyecto Infraestructura y archivos de “Seguimiento proyecto de inversión” de abril, mayo y junio. Se da cumplimiento a la actividad </t>
  </si>
  <si>
    <t>Durante el primer trimestre se realizó el seguimiento a los controles de los riesgos del proceso</t>
  </si>
  <si>
    <t>Durante el segundo trimestre se realizó el seguimiento a los controles de los riesgos del proceso</t>
  </si>
  <si>
    <t>En archivo extraído de la  Herramienta Planigac se evidencia el cumplimiento de la actividad</t>
  </si>
  <si>
    <t>Con pantallazo del INFORME DE AVANCE RISEGOS 2022 : Gestión administrativa se evidencia el seguimiento a los controles a los riesgos del proceso</t>
  </si>
  <si>
    <t>Se valida cumplimiento con evidencias: "INFORME DE AVANCE RIESGOS 2022 DEL PROCESO: GESTIÓN ADMINISTRATIVA" y PLANIGAC.</t>
  </si>
  <si>
    <t>Revisar y actualizar el mapa de riesgo 2023 del proceso de acuerdo con la política de riesgos aprobada.</t>
  </si>
  <si>
    <t>Base de datos de riesgos</t>
  </si>
  <si>
    <t>Actividad  programada para el cuarto trimestre</t>
  </si>
  <si>
    <t>Actividad no programada para este periodo</t>
  </si>
  <si>
    <t>Durante el primer trimestre se realizó la actualización de Seguridad Vial del Instituto Geográfico Agustín Codazzi - IGAC, Seguimiento y Control al Consumo y Pago de los Servicios Públicos. Se puede evidenciar en el link https://www.igac.gov.co/es/listado-maestro-de-documentos?shs_term_node_tid_depth=200&amp;field_tipo_de_documento_tid=All&amp;title=&amp;field_codigo_value=</t>
  </si>
  <si>
    <t>Durante el segundo trimestre se realizó la actualización del 71% de la documentación https://www.igac.gov.co/es/listado-maestro-de-documentos?shs_term_node_tid_depth=200&amp;field_tipo_de_documento_tid=All&amp;title=&amp;field_codigo_value=</t>
  </si>
  <si>
    <t>Concepto No Favorable</t>
  </si>
  <si>
    <t>Con la evidencia observada en el listado maestro se puede determinar que no se cumplió la meta programada del 0,5 su ejecución es del (0,2) con lo que se determina incumplimiento en la actividad.</t>
  </si>
  <si>
    <t>A pesar de que se ha actualizado en un 90,91%  de documentación, falta para llegar a su totalidad</t>
  </si>
  <si>
    <t>Validada la evidencia del link informado se observó actualizado solamente un procedimiento "Seguimiento y Control al Consumo y Pago de los Servicios Públicos" y la Política: "Seguridad Vial del Instituto Geográfico Agustín Codazzi - IGAC", lo que indica un cumplimiento muy mínimo de la actividad.</t>
  </si>
  <si>
    <t>Implementar oportunidades de mejora relacionadas al cumplimiento del FURAG que apliquen al proceso.</t>
  </si>
  <si>
    <t>Esta actividad esta programada para el tercer trimestre</t>
  </si>
  <si>
    <t>Realizar las actividades contempladas en el PAA y en el PAAC a cargo del proceso.</t>
  </si>
  <si>
    <t>Durante el primer trimestre se realizó el seguimiento a las actividades contempladas en el PAA y en el PAAC a cargo del proceso.</t>
  </si>
  <si>
    <t>Durante el segundo trimestre se realizó el seguimiento a las actividades contempladas en el PAA y en el PAAC a cargo del proceso, durante este periodo no se logró desarrollar las actividades del PAAC por parte de Infraestructura, el proceso se encuentra trabajando para poder realizarlas en el tercer y cuarto trimestre</t>
  </si>
  <si>
    <t xml:space="preserve">Con el reporte de  Informe de avance Plan de acción anual 2022 DEL PROCESO y en Herramienta Planigac se da cumpplimiento a la actividad. </t>
  </si>
  <si>
    <t xml:space="preserve">Al no no se lograrse implementar  las actividades del PAAC por parte de Gestion de servicios- Infraestructura se incumple con la actividad. </t>
  </si>
  <si>
    <t>Se valida cumplimiento parcial con evidencias: "INFORME DE AVANCE RIESGOS 2022 DEL PROCESO: GESTIÓN ADMINISTRATIVA" y PLANIGAC, sin embargo, no aportaron el informe de seguimiento a las actividades planteadas en el Plan Anticorrupción y Atención al Ciudadano.</t>
  </si>
  <si>
    <t>Formular el PAA y del PAAC 2023 del proceso.</t>
  </si>
  <si>
    <t>Mejoramiento en la prestación del servicio a la ciudadanía</t>
  </si>
  <si>
    <t>Gestión con valores para resultados</t>
  </si>
  <si>
    <t>PAAC - 2.2.1. realizar un inventario de necesidades para los espacios físicos de atención y servicio al ciudadano en las direcciones territoriales con sedes propias del IGAC, y así identificar los ajustes requeridos para garantizar su accesibilidad de acuerdo con la NTC 6047</t>
  </si>
  <si>
    <t>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t>
  </si>
  <si>
    <t>La actividad no se desarrolló en el primer trimestre.</t>
  </si>
  <si>
    <t>Durante el primer semestre se realizó el inventario a 5 sedes del instituto y se seguira realizando para las demas sedes del IGAC</t>
  </si>
  <si>
    <t>no se evidencia el cumplimiento de la actividad</t>
  </si>
  <si>
    <t>se revisan las evidencias cargadas, cumple con el producto esperado</t>
  </si>
  <si>
    <t>Sin soportes que evidencie su cumplimiento.</t>
  </si>
  <si>
    <t>PAAC - 2.2.2. Adelantar actividades que conlleven a la adecuación de espacios físicos de atención y servicio al ciudadano de acuerdo con la NTC 6047</t>
  </si>
  <si>
    <t>Evidencias de las 5 actividades realizadas para la adecuación de espacios físicos de atención y servicio al ciudadano de acuerdo con la NTC 6047, conforme al plan de infraestructura 2022</t>
  </si>
  <si>
    <t xml:space="preserve">Durante el segundo trimestre se desarrollaron 2 actividades </t>
  </si>
  <si>
    <t>no se requiere seguimiento para este trimestre</t>
  </si>
  <si>
    <t>Sin meta asignada en el periodo.</t>
  </si>
  <si>
    <t>Gestión Catastral</t>
  </si>
  <si>
    <t>Avalúos Comerciales</t>
  </si>
  <si>
    <t>Resoluciones publicadas</t>
  </si>
  <si>
    <t>Consolidar al IGAC como máxima autoridad reguladora en los temas de su competencia</t>
  </si>
  <si>
    <t>Máxima autoridad reguladora</t>
  </si>
  <si>
    <t xml:space="preserve">Realizar actualización normativa en materia de avalúos comerciales </t>
  </si>
  <si>
    <t>Resoluciones</t>
  </si>
  <si>
    <t xml:space="preserve">Subdirección Avalúos
</t>
  </si>
  <si>
    <t>Socialización y publicación de la resolución</t>
  </si>
  <si>
    <t xml:space="preserve">Enero: Desde la Subdirección de Avalúos se revisó la propuesta de resolución de servidumbres y se realizaron mesas técnicas con diferentes empresas de infraestructura_x000D_
Febrero: Se realizaron mesas técnicas con la Oficina Asesora Jurídica y la Dirección de Regulación y Habilitación para la revisión de la propuesta de resolución de servidumbres. Se público la propuesta de resolución para observaciones a la ciudadanía_x000D_
Marzo: Se atendieron las observaciones de la ciudadanía y se realizaron mesas técnicas con empresas de infraestructura que realizan servidumbres para tener apoyo en las respuestas._x000D_
</t>
  </si>
  <si>
    <t xml:space="preserve">Abril y Mayo: Se presentó la propuesta de resolución de servidumbre al DANE por parte de la Dirección de Regulación y Habilitación, en espera de respuesta_x000D_
Junio: Se envió las respuestas al Comité evaluador y el definitivo de la propuesta de resolución de servidumbres._x000D_
</t>
  </si>
  <si>
    <t>Realizaron mesas de trabajo para revision propuestas de resolución</t>
  </si>
  <si>
    <t>Han realizado gesstion para la actualizacion de la norma en materia de avalúos pero no se ha actualzado ya que la meta era para el segundo trimestre</t>
  </si>
  <si>
    <t>Se evidencia borrador de la propuesta de resolución de servidumbres y la realización de varias mesas técnicas con empresas de infraestructura.</t>
  </si>
  <si>
    <t xml:space="preserve">Avalúos IVP elaborados 
</t>
  </si>
  <si>
    <t>Consolidar al IGAC como la mejor entidad en la generación e integración de información geográfica, catastral y agrológica con altos estándares de calidad</t>
  </si>
  <si>
    <t>Actualización del área geográfica</t>
  </si>
  <si>
    <t xml:space="preserve">Realizar 4.921 Avalúos IVP </t>
  </si>
  <si>
    <t>Reporte Word de avalúos IVP</t>
  </si>
  <si>
    <t>Número de avalúos elaborados en el periodo</t>
  </si>
  <si>
    <t xml:space="preserve">Enero: Se realizó el cronograma de actividades el cual fue validado y aprobado por el DANE_x000D_
Febrero: Se realizaron las solicitudes a los catastros descentralizados o gestores catastrales para contar con la información del marco estadístico del IVP; envío de las bases de datos catastrales de las 22 ciudades_x000D_
Marzo: Entrega de las bases de datos catastrales al DANE, (22 ciudades)_x000D_
</t>
  </si>
  <si>
    <t>Se envió el link al DANE con la información de catastro de las ciudades de Medellín, Sincelejo, Armenia, Pereira, Manizales, Bucaramanga, Valledupar, Neiva, Santa Marta, Cúcuta e Ibagué para IVP 2022. Igualmente, se solicitó la capacitación por parte del DANE de acuerdo con el cronograma, Fase 2 Actividades de preparación y planificación</t>
  </si>
  <si>
    <t>La realización de los avalúos IVP son en el cuarto trimestre. En el primero realizaron gestion para su elaboración</t>
  </si>
  <si>
    <t>Han realizado la preparacion de la informacion para la realizacion de los avalúos IVP</t>
  </si>
  <si>
    <t>Se evidencia cronograma de actividades, oficios de solicitudes de información a los catastros descentralizados o gestores catastrales y la entrega de las bases de datos catastrales al DANE, (22 ciudades).</t>
  </si>
  <si>
    <t xml:space="preserve">Avalúos comerciales elaborados 
</t>
  </si>
  <si>
    <t>Garantizar la autosostenibilidad del Instituto por medio de estrategias de mercadeo y comercialización, orientadas a fortalecer la venta de productos y servicios de la entidad.</t>
  </si>
  <si>
    <t>Implementación del plan de mercadeo para la promoción de los productos y servicios de la entidad</t>
  </si>
  <si>
    <t>Realizar 1.935 avalúos comerciales o la totalidad de los que sean solicitados en caso que sea un número inferior</t>
  </si>
  <si>
    <t xml:space="preserve">Reporte Excel de avalúos </t>
  </si>
  <si>
    <t xml:space="preserve">Enero: Para el mes de enero se entregaron 53 avalúos comerciales, los cuales fueron reportados por Sede Central (22), Cesar (11), Sucre (8), Tolima (3), Boyacá (2), Cauca (2), Cundinamarca (2), Córdoba (1), Magdalena (1) y  Nariño (1); los cuales corresponden a solicitudes de la vigencia 2021._x000D_
Febrero:  Para el mes de febrero se entregaron 17 avalúos comerciales, los cuales fueron reportados por Cauca (11), Sede Central (5) y Tolima (1); los cuales corresponden a solicitudes de la vigencia 2021._x000D_
Marzo: En marzo se entregaron 134 avalúos comerciales: Cauca 25, Cesar 9, Cundinamarca 6, Nariño 1, Sede central 83, Tolima 2, Risaralda 1, Meta 3 y Valle del cauca 4; correspondiente a solicitudes de la vigencia 2021 y 2022_x000D_
</t>
  </si>
  <si>
    <t xml:space="preserve">Abril: Se entregaron 138 avalúos: Cauca 2, Cesar 3, Córdoba 7, Cundinamarca 2, Magdalena 8, Meta 2, Nariño 3, Santander 1, Sede Central 108, Sucre 1, Tolima 1; correspondiente a solicitudes de la vigencia 2021 y 2022. _x000D_
Mayo: Se entregaron 48 avalúos: Cauca (1), Meta (1), Sede Central (40), Tolima (1), Norte de Santander (5); correspondiente a solicitudes de la vigencia 2021 y 2022._x000D_
Junio: Se entregaron 188 avalúos: Cauca 8, Cesar 11, Córdoba 6, Magdalena 10, Meta 11, Nariño 7, Risaralda 1, Santander 2, Sede Central 71, Sucre 13, Tolima 8, Valle del Cauca 1, Norte de Santander 10, Caquetá 2, Quindío 16, Atlántico 1, Caldas 10_x000D_
</t>
  </si>
  <si>
    <t>La Subdirección de avalúos a nivel nacional realizó la entrega de 204 avalúos a nivel nacional cumpliendo con un 97% de la meta</t>
  </si>
  <si>
    <t>En el semestre han realizado 578 avalúos pero no se ha cumplido con la meta que es de 655</t>
  </si>
  <si>
    <t>Se evidencia reporte consolidado de avalúos a nivel nacional con la realización de 204 avalúos a con un avance de cumplimiento del 97% de la meta para el primer trimestre.</t>
  </si>
  <si>
    <t>Trámites de avalúos</t>
  </si>
  <si>
    <t>Atender el 100% de las solicitudes de impugnación dentro del término de ley</t>
  </si>
  <si>
    <t>No se presentaron impugnaciones</t>
  </si>
  <si>
    <t>No aplica ya que no se presentaron impugnaciones en los avalúos</t>
  </si>
  <si>
    <t>no se presentaron impugnaciones</t>
  </si>
  <si>
    <t>No se presentaron impugnaciones para este periodo.</t>
  </si>
  <si>
    <t>Formación, Actualización y Conservación Catastral</t>
  </si>
  <si>
    <t>Área geográfica actualizada catastralmente</t>
  </si>
  <si>
    <t>Realizar la actualización física, jurídica y económica de los municipios del país programados para la vigencia 2022.</t>
  </si>
  <si>
    <t>Resoluciones de cierre</t>
  </si>
  <si>
    <t xml:space="preserve">Dirección De Gestión Catastral
</t>
  </si>
  <si>
    <t>Procesos de actualización catastral</t>
  </si>
  <si>
    <t>El IGAC adelanta 9 procesos de actualización catastral como operador en:Arauquita, Paz de Ariporo, Popayán, San Carlos, Gachancipá, Tocancipá, La Tebaida, Villarrica y Rioblanco, la mayoría superan el  20% de avance en el proceso de reconocimiento predial. Paralelamente, están los productos en validación de calidad por parte del IGAC, 8 procesos de actualización catastral financiados con recursos de crédito de BM y BID en Boyacá ( Paz del Rio, Busbanzá, Corrales, Beteitivá, Tasco, Sativasur, Socha y Socotá) a través del operador Telespazio. El área catastralmente actualizada se reportará una vez se finalicen las etapas estipuladas por proyecto y se emitan las respectivas resoluciones de inscripción.</t>
  </si>
  <si>
    <t>El IGAC adelanta 9 procesos de actualización catastral como operador en:  Arauquita, Paz de Ariporo, Popayán, San Carlos, Gachancipá, Tocancipá, La Tebaida, Villarrica y Rioblanco, la mayoría superan el 50% de avance en el proceso de reconocimiento predial. Paralelamente, están los productos en validación de calidad por parte del IGAC, 8 procesos de actualización catastral financiados con recursos de crédito de BM y BID en Boyacá (Paz del Rio, Busbanzá, Corrales, Beteitivá, Tasco, Sativasur, Socha y Socotá) a través del operador Telespazio. El área catastralmente actualizada se reportará una vez se finalicen las etapas estipuladas por proyecto y se emitan las respectivas resoluciones de inscripción. NOTA: Se ajustó la distribución porcentual de los cuatro trimestres y el avance cuantitativo y cualitativo del primer trimestre por cuanto el área técnica informó que reportó mal el avance de dicho periodo.</t>
  </si>
  <si>
    <t>Respecto a las hectáreas intervenidas dentro del proceso de actualización de los municipios programados se obtiene un 0,21 de la meta</t>
  </si>
  <si>
    <t>Anexan seguimiento a los procesos de actualización que tiene como operador</t>
  </si>
  <si>
    <t>Se observa la entrega de información por parte del operador al instituto de los siete municipios de Boyacá y se observa un cuadro resumen de las áreas de resguardos que se han trabajado por conservación, mas sin embargo no se aportan las resoluciones de cierre que es el documento de verificación.</t>
  </si>
  <si>
    <t>Crédito de banca multilateral implementado</t>
  </si>
  <si>
    <t>Adelantar los procesos de contratación financiados por la banca multilateral para la intervención de los municipios definidos en la vigencia 2022</t>
  </si>
  <si>
    <t>PAA vs contratos suscritos</t>
  </si>
  <si>
    <t>Implementación del proyecto de Catastro Multipropósito, en el marco del crédito de la banca multilateral</t>
  </si>
  <si>
    <t>NO APLICA PARA ESTE TRIMESTRE</t>
  </si>
  <si>
    <t>No aplica sin meta para el periodo</t>
  </si>
  <si>
    <t>no apalica</t>
  </si>
  <si>
    <t xml:space="preserve">Áreas homogéneas elaboradas y actualizadas </t>
  </si>
  <si>
    <t>Atender el 100% de las solicitudes de modificación de estudios de ZHF y ZHG, provenientes de las Direcciones Territoriales en un término máximo de 15 días, una vez se encuentre completa la solicitud</t>
  </si>
  <si>
    <t>Subdirección Proyectos</t>
  </si>
  <si>
    <t>Solicitudes de ZHFyG atendidas</t>
  </si>
  <si>
    <t xml:space="preserve">Enero: No se recibieron solicitudes de este tipo_x000D_
Febrero:  Se recibieron seis (6) solicitudes de modificación de estudios de ZHF y ZHG de las DT de Meta (1), Putumayo (1), Boyacá (2), Cundinamarca (1) y Tolima (1); las cuales fueron atendidas en su totalidad en el plazo estipulado. _x000D_
Marzo: Se recibieron nueve (9) solicitudes de modificación de estudios de ZHF y ZHG de las DT de Casanare (3), Tolima (2), Caquetá (1), Arauca (2), Cauca (1); las cuales fueron atendidas en su totalidad en el plazo estipulado._x000D_
</t>
  </si>
  <si>
    <t xml:space="preserve">Abril: Se recibieron y atendieron diez (10) solicitudes de modificación de estudios de ZHF y ZHG en el mes de abril de 2022, provenientes de seis (6) Direcciones Territoriales (según Excel adjunto)_x000D_
Mayo: Se recibieron y atendieron siete (7) solicitudes de modificación de estudios de ZHF y ZHG en el mes de mayo de 2022, provenientes de cuatro (4) Direcciones Territoriales (según Excel adjunto)_x000D_
Junio: Se recibieron y atendieron quince (15) solicitudes de modificación de estudios de ZHF y ZHG en el mes de junio de 2022, provenientes de ocho (8) Direcciones Territoriales (según Excel adjunto)_x000D_
</t>
  </si>
  <si>
    <t>Evidencian la atención a las solicitudes de modificación de ZHF o ZHG de acuerdo a listado</t>
  </si>
  <si>
    <t>Se ha atendido las solicitudes de modificación de ZHF y ZHG en el semestre</t>
  </si>
  <si>
    <t xml:space="preserve">Se evidencia cuadro control donde se recibieron quince (15) solicitudes de modificación de estudios de ZHF y ZHG de las DT de Meta (1), Casanare (3), Putumayo (1), Boyacá (2), Cundinamarca (1), Caquetá (1), Arauca (2), Cauca (1) y Tolima (3); las cuales fueron atendidas en su totalidad en el plazo estipulado. </t>
  </si>
  <si>
    <t>Trámites de conservación catastral</t>
  </si>
  <si>
    <t>Realizar como mínimo 288.000 trámites de conservación catastral</t>
  </si>
  <si>
    <t>Reporte Excel de conservación</t>
  </si>
  <si>
    <t>Número de trámites de conservación catastral</t>
  </si>
  <si>
    <t xml:space="preserve">Enero: En el mes de enero se realizaron 3.492 trámites de conservación corresponden al 1,21% de la meta anual._x000D_
_x000D_
Febrero: En el mes de febrero se realizaron 22.064 trámites de conservación, para un total acumulado de 25.556 trámites, que corresponden al 8,9% de la meta anual._x000D_
_x000D_
Marzo: En el mes de marzo se realizaron 20.839 trámites de conservación, para un total acumulado de 46.395 trámites, que corresponden al 16,1% de la meta anual_x000D_
</t>
  </si>
  <si>
    <t xml:space="preserve">Abril: Se realizaron 11.510 trámites de conservación, para un total acumulado de 57.905 trámites, que corresponden al 20,11% de la meta anual._x000D_
_x000D_
Mayo: Se realizaron 14.017 trámites de conservación, para un total acumulado de 71.922 trámites, que corresponden al 24,97% de la meta anual._x000D_
_x000D_
Junio: Se realizaron 15.549 trámites de conservación, para un total acumulado de 87.471 trámites, que corresponden al 30,37% de la meta anual._x000D_
</t>
  </si>
  <si>
    <t>A nivel de todo el país realizaron 46395 trámites de conservación, relacionan cuadro en excel clasificando por oficina o terreno</t>
  </si>
  <si>
    <t>Realizaron en el trimestre un 57,05% de la meta</t>
  </si>
  <si>
    <t>Se evidencia reporte nacional de seguimiento de trámites catastrales con 46.395 realizados de oficina y terreno.</t>
  </si>
  <si>
    <t>Sistema de información nacional de catastro multipropósito</t>
  </si>
  <si>
    <t xml:space="preserve">Fortalecer los recursos técnicos y tecnológicos para la modernización institucional </t>
  </si>
  <si>
    <t>Implementación del SINIC (Sistema Nacional de Información de Catastro Multipropósito)</t>
  </si>
  <si>
    <t>Suministrar la información solicitada para la realización de la especificación de los reportes y estadísticas que se deben generar en SINIC (Sistema para el reporte de información catastral para los gestores catastrales)   por parte de la DTIC</t>
  </si>
  <si>
    <t>Soporte de entrega de información</t>
  </si>
  <si>
    <t>Suministro de información para desarrollo e implementación de SINIC</t>
  </si>
  <si>
    <t xml:space="preserve">Se realizaron mesas de trabajo con la Dirección de Tecnología y la fábrica de Software INDRA para la validación de proceso y levantamiento de requerimientos para la construcción del SINIC. De las mesas de trabajo se han aprobado 9 historias de usuario - HU por parte de la Dirección de Gestión Catastral._x000D_
Adicional, se realizaron mesas de trabajo con la Cooperación Suiza para la validación de ajustes requeridos con prioridad para el sistema de transición de la resolución 315 de 2022 para el cargue del mes de julio de 2022, se realiza un despliegue en los servidores de la SNR._x000D_
</t>
  </si>
  <si>
    <t>Sin meta para el periodo, No aplica</t>
  </si>
  <si>
    <t>aunque no había meta asignada reportan un avance del 20% en la realización de las especificaciones de los reportes que debe generar el SINIC</t>
  </si>
  <si>
    <t>Sistema nacional catastral</t>
  </si>
  <si>
    <t>Implementación del nuevo SNC (sistema nacional catastral)</t>
  </si>
  <si>
    <t xml:space="preserve">Suministrar la información solicitada para la realización de las especificaciones funcionales para el nuevo SNC </t>
  </si>
  <si>
    <t>Suministro de información para desarrollo e implementación de SNC para la etapa 1</t>
  </si>
  <si>
    <t>Abril: Se realizó reunión con DTIC y Direcciones Territoriales Quindío, Córdoba, Boyacá, Caldas, Magdalena y Guajira para socializar el cronograma, alcance y ejecución de las jornadas, se generaron diagramas de flujo preliminares para las etapas definidas de manera previa entre INDRA y la DGC_x000D_
Mayo: Se realizaron sesiones entre DGC, DTIC, profesionales de algunas Direcciones Territoriales e INDRA en las que se desarrolló la etapa de planeación de la fase de radicación en el nuevo Sistema Nacional Catastral. _x000D_
Junio: Se trabajó la 2da iteración respecto a levantamiento de requerimiento para la etapa de radicación del nuevo Sistema Nacional Catastral. INDRA expuso los resultados obtenidos del levantamiento de requerimientos para la radicación del nuevo SNC y se socializó la liquidación avalúos</t>
  </si>
  <si>
    <t>Sin meta asignada para el periodo</t>
  </si>
  <si>
    <t>Han realizado reuniones tendientes a la mejora de las funciones del SNC</t>
  </si>
  <si>
    <t>Prestación del Servicio Catastral por Excepción</t>
  </si>
  <si>
    <t xml:space="preserve">Realizar ajustes a la normatividad de la implementación de catastro multipropósito </t>
  </si>
  <si>
    <t>Se publicó la Resolución No 679 del 01-06-2022 Por la cual se modifican los numerales 7.1 y 7.5, del artículo 7 y se adiciona un inciso en el artículo 8 de la Resolución 388 del 13 de abril de 2020, modificado por Ia Resolución 509 de 2020 Por la cual se establecen las especificaciones técnicas para los productos de información generados por los procesos de formación y actualización catastral con enfoque multipropósito" en el Diario Oficial N° 52.052, del 01 de junio de 2022.</t>
  </si>
  <si>
    <t>Sin meta para el periodo</t>
  </si>
  <si>
    <t>Se realizó la publicacion de la resolución 679 de 2022</t>
  </si>
  <si>
    <t>Solicitudes y requerimientos atendidos, en el marco de la Política de Reparación Integral a Víctimas y de sentencias de Restitución de Tierras</t>
  </si>
  <si>
    <t>Sostenimiento de las política de restitución de tierras y atención a victimas</t>
  </si>
  <si>
    <t>Atender con oportunidad el 100% de las solicitudes realizadas en materia de regularización de la propiedad. (Ley 1564 y 1561 de 2012)</t>
  </si>
  <si>
    <t>Reporte Excel de tierras</t>
  </si>
  <si>
    <t>Porcentaje de solicitudes y requerimientos atendidos, en el marco de la Política de Reparación Integral a Víctimas y de sentencias de Restitución de Tierras</t>
  </si>
  <si>
    <t>Para el primer trimestre se atendió la totalidad de las solicitudes realizadas (220), relacionadas con los temas de regularización de la propiedad (Ley 1564 y 1561 de 2012). Dando así un porcentaje de cumplimiento del 100%.</t>
  </si>
  <si>
    <t xml:space="preserve">Abril: Se atendió la totalidad de las solicitudes realizadas (103), relacionadas con los temas de regularización de la propiedad (Ley 1564 y 1561 de 2012). _x000D_
Mayo: Se atendió la totalidad de las solicitudes realizadas (79), relacionadas con los temas de regularización de la propiedad (Ley 1564 y 1561 de 2012)._x000D_
Junio: Se atendió la totalidad de las solicitudes realizadas (67), relacionadas con los temas de regularización de la propiedad (Ley 1564 y 1561 de 2012). _x000D_
</t>
  </si>
  <si>
    <t>La dirección catastral atendió las solicitudes relacionadas con los temas de regularización de la propiedad</t>
  </si>
  <si>
    <t>Atendieron el 100% de las solicitudes en materia de regularización de la propiedad</t>
  </si>
  <si>
    <t xml:space="preserve">Se observa cuadro control donde se relacionan los números de radicados de las (220) solicitudes realizadas de temas de regularización de la propiedad (Ley 1564 y 1561 de 2012). </t>
  </si>
  <si>
    <t xml:space="preserve">Atender el 85% de las solicitudes recibidas para el cumplimiento de la Política de Restitución de Tierras y Ley de Víctimas. </t>
  </si>
  <si>
    <t xml:space="preserve">Enero: Actividades de planeación e inicio de procesos de contratación_x000D_
Febrero: Al mes de febrero de 2022 se recibieron 918 requerimientos y se atendieron 367. Incluye solicitudes de información en etapa administrativa y judicial, suspensión de predios y solicitudes de peritajes en etapa judicial._x000D_
Marzo: Al mes de marzo de 2022 se recibieron 1.471 requerimientos y fueron atendidos 829. Incluye solicitudes de información en etapa administrativa y judicial, suspensión de predios y solicitudes de peritajes en etapa judicial-_x000D_
</t>
  </si>
  <si>
    <t>Abril: Se recibieron 1.865 requerimientos y fueron atendidos 1.190, Mayo: Se recibieron 2.293 requerimientos y fueron atendidos 1.621 y Junio: Se recibieron 2.488 requerimientos y fueron atendidos 1.789. Incluye solicitudes de información en etapa administrativa y judicial, suspensión de predios y solicitudes de peritajes en etapa judicial.</t>
  </si>
  <si>
    <t>Relacionan por cada DT los requerimientos y los que fueron atendidos en cumplimiento de la política de restitución de tierras, atendiendo un 50%, no cumplen con el 85% pero han atendido requerimientos y se tiene en cuenta que en el mes de enero no había contratación, se espera que para el proximo trimestre superen el porcentaje</t>
  </si>
  <si>
    <t>no se cumplio con la meta de atender el 85% de las solicitudes recibidas dentro de la política de restitución de tierras</t>
  </si>
  <si>
    <t xml:space="preserve">Se evidencia reporte consolidado a nivel nacional de las solicitudes recibidas y atendidas  para corte 31 de marzo se han recibido 1.471 y atendidas 829 para un porcentaje del 56% de atención. </t>
  </si>
  <si>
    <t>Realizar informe mensual de seguimiento al cumplimiento de los autos, medidas cautelares y/o sentencias, proferidos por los juzgados especializados de restitución de tierras, para resguardos indígenas y territorios colectivos de comunidades negras</t>
  </si>
  <si>
    <t>Reporte mensual de seguimiento al cumplimiento de los autos, medidas cautelares y/o sentencias, proferidos por los juzgados especializados de restitución de tierras, para resguardos indígenas y territorios colectivos de comunidades negras</t>
  </si>
  <si>
    <t xml:space="preserve">Enero: Se presenta un informe seguimiento al cumplimiento de los autos, medidas cautelares y/o sentencias, en materia étnica en donde se relaciona:  Tres (3) Consejos Directivos convocados por la ANT para la aprobación de proyectos de Acuerdo, y Tres (3) notificaciones de Juzgados de Restitución de tierras con ordenes al IGAC en temas étnicos._x000D_
Febrero: Una (1) Mesa Técnica con la Comunidad Embera, Dos (2) Revisiones de Proyectos de Acuerdo enviados por la ANT y Tres (3) notificaciones de Juzgados de Restitución de tierras con ordenes al IGAC en temas étnicos._x000D_
Marzo: Tres (3) Mesas Técnicas con  Comunidades indígenas,  y Diecisiete (17) notificaciones de Juzgados de Restitución de tierras con ordenes al IGAC en temas étnicos._x000D_
</t>
  </si>
  <si>
    <t>Abril:4 Mesas Técnicas-constitución Comunidades indígenas,Consejos Comunitarios-1 Circular crea Mesa Asuntos étnicos-2 Revisión Proyectos Constitución Resguardos Indígenas y Consejos Comunitarios-5 notificaciones Juzgados.Mayo:2 Mesas Técnicas-constitución Comunidades indígenas,Consejos Comunitarios-1 Circular crea Mesa Asuntos étnicos-1 asistencia Consejo Directivo ANT #66,5 Revisión Proyectos Constitución Resguardos Indígenas-1 mesa técnica con ANT y revisión proyecto para constituir Consejo Comunitario Mayor de Nóvita-5 notificaciones.Junio:2 mesas técnicas-aprobar la titulación de 2 Consejos comunitarios de Comunidades negras Ley 70,1 asistencia Consejo Directivo ANT #67,6 Revisión Proyectos Constitución Resguardos Indígenas en 1 mesa Técnica Consejo Directivo ANT,16 notificaciones.</t>
  </si>
  <si>
    <t>La Direción catastral hizo el seguimiento al cumplimiento de los autos, medidas cuatelares y sentencias, hacen la relación de las mismas</t>
  </si>
  <si>
    <t>La Dirección catastral ha realizado el seguimiento mensual al cumplimiento de autos, sentencias territorios colectivos de comunidades negras, autos..</t>
  </si>
  <si>
    <t>Se evidencia reporte de Excel donde se relaciona mesas técnicas realizadas, concejos directivos y notificaciones recibidas.</t>
  </si>
  <si>
    <t>Suministro y disposición de información catastral actualizada</t>
  </si>
  <si>
    <t>Realizar la consolidación y disposición de información catastral actualizada de forma mensual</t>
  </si>
  <si>
    <t>Reporte del Geoportal</t>
  </si>
  <si>
    <t>Disposición de información catastral actualizada</t>
  </si>
  <si>
    <t xml:space="preserve">Enero: Se actualizó la información catastral con corte a 31 de diciembre de 2021 en el Portal de Datos Abiertos y en Colombia en Mapas, toda vez que el GEOPORTAL ya no se encuentra activo. Adicionalmente, para el mes de enero por la Resolución de suspensión de bases catastrales no aplica reportar._x000D_
Febrero: Se estaba realizando la incorporación de los profesionales que realizan la consolidación de la información, además que se encontraban sin cerrar los procesos de actualización desarrollados durante el 2021 sobre los municipios de Ricaurte - Cundinamarca, Villavicencio - Meta y Popayán - Cauca._x000D_
Marzo: Se actualizó la información catastral con corte a Febrero 2022 en el Portal de Datos Abiertos y en Colombia en Mapas, toda vez que el GEOPORTAL ya no se encuentra activo._x000D_
</t>
  </si>
  <si>
    <t xml:space="preserve">Abril: Se actualizó la información catastral con corte a marzo 2022 en el Portal de Datos Abiertos de Catastro._x000D_
Mayo: Se actualizó la publicación de la información geográfica y alfanumérica de catastro para el portal Colombia en Mapas con corte del mes de abril de 2022_x000D_
Junio: Se actualizó la publicación de la información geográfica y alfanumérica de catastro para Datos Abiertos y el geoservicio para el portal Colombia en Mapas con corte al mes de mayo de 2022._x000D_
</t>
  </si>
  <si>
    <t>En el mes de enero realizaron la suspension de las bases por la entrega de la información a los municipios del corte a diciembre 2021; en febrero iniciaron los trabajos con el personal incorporado en enero; en marzo actualizaron la información con el corte a febrero. En total dos actualizaciones</t>
  </si>
  <si>
    <t>Se evidencia la entrega de informacion aa través de los GEOSERVICIOS y Datos abiertos para disponer de la informacion</t>
  </si>
  <si>
    <t>Se evidencia correos electrónicos con la entrega de información estos correos son de fecha  15/02/2022 y 07/04/2022.</t>
  </si>
  <si>
    <t>Se realizó seguimiento al primer trimestre de riesgos del proceso de gestión catastral</t>
  </si>
  <si>
    <t>Se realizó seguimiento al segundo trimestre de riesgos del proceso de gestión catastral</t>
  </si>
  <si>
    <t>De acuerdo a la evidencia realizaron el seguimiento de los riesgos del proceso y fueron reportados en la herramienta de la Oficina de planeación</t>
  </si>
  <si>
    <t>Han realizado el seguimiento a los riesgos de la Dirección con el acompañamiento de la Oficina Asesora de Planeación</t>
  </si>
  <si>
    <t>Se observa diligenciamiento de la herramienta PLANIGAC por el área.</t>
  </si>
  <si>
    <t>Sin meta en el perìodo</t>
  </si>
  <si>
    <t xml:space="preserve">Durante el primer trimestre 2022, se realizaron las siguientes actividades de actualización de la información documentada del SGI del proceso de Gestión Catastral:_x000D_
1.Cronograma para la actualización documental del proceso._x000D_
2.Oficialización del procedimiento de Participación Ciudadana e Interlocución para la Operación Catastral Multipropósito y 7 documentos asociados._x000D_
</t>
  </si>
  <si>
    <t xml:space="preserve">Durante el segundo trimestre 2022, de acuerdo a la actualización de la información documentada del SGI del proceso de Gestión Catastral, se oficializaron 32 documentos del total de los 86, para un avance del 36,70%, debido a que se está realizando nueva documentación que reemplazarán los 8 documentos pendientes por actualizar del Subproceso de formación, actualización y conservación catastral. </t>
  </si>
  <si>
    <t>La Dirección de gestion catastral en el periodo puiblicó la actualización de dos procedimientos</t>
  </si>
  <si>
    <t>La Dirección catastral viene actualizando los documentos, se recomienda actualizar lo mas pronto posible para lograr la meta</t>
  </si>
  <si>
    <t>Se evidencia procedimiento de Participación Ciudadana e Interlocución para la Operación Catastral Multipropósito y 7 documentos asociados publicados.</t>
  </si>
  <si>
    <t>Realizar reporte a los productos, trabajo y/o servicio no conforme del proceso.</t>
  </si>
  <si>
    <t>Formato de identificación y control de PTS</t>
  </si>
  <si>
    <t>Índice de Desempeño Institucional (IDI)</t>
  </si>
  <si>
    <t>No se reportan productos No conformes durante periodo especificado</t>
  </si>
  <si>
    <t>No se reportan productos no conformes durante periodo especificado</t>
  </si>
  <si>
    <t>Registran los reportes a nivel nacional y sede central donde registran que no hubo producto no conforme</t>
  </si>
  <si>
    <t>No hubo reporte de producto no conforme</t>
  </si>
  <si>
    <t>No se reportan productos no conformes durante este periodo.</t>
  </si>
  <si>
    <t>sin meta para el periodo</t>
  </si>
  <si>
    <t>NO APLICA</t>
  </si>
  <si>
    <t>Realizar las actividades contempladas en el PAA.</t>
  </si>
  <si>
    <t xml:space="preserve">Enero: Durante el mes de enero de 2022 se hizo acompañamiento y seguimiento al PAA en la herramienta Planigac correspondiente al cuarto trimestre de 2021. El proceso no tiene actividades para el PAAC_x000D_
Febrero: Se realizó seguimiento al PAA_x000D_
Marzo: Se realizó seguimiento al primer trimestre del PAA_x000D_
</t>
  </si>
  <si>
    <t>Se realizó seguimiento al segundo trimestre del Plan de acción anual 2022 – PAA del proceso de gestión catastral.</t>
  </si>
  <si>
    <t>La dirección de gestión catastral realizó el seguimiento en enero del ultimo trimestre del 2021 y realizaron el seguimiento al corte del mes de marzo del 2022</t>
  </si>
  <si>
    <t>Han realizado el seguimiento dentro del Planigac siendo revisado por la Oficina Asesora de Planeación, siendo ésta herramienta la que estamos diligenciando</t>
  </si>
  <si>
    <t>sin meta para el período</t>
  </si>
  <si>
    <t>Gestión Comercial</t>
  </si>
  <si>
    <t xml:space="preserve">Plan de Mercadeo Formulado e implementado </t>
  </si>
  <si>
    <t xml:space="preserve">Realizar mesas de trabajo con las áreas misionales para generar propuestas de valor frente a la gestión comercial. (procesos, personas, tecnología, servicio).  
</t>
  </si>
  <si>
    <t xml:space="preserve">Acta de reuniones y/o listas de asistencia. </t>
  </si>
  <si>
    <t xml:space="preserve">Oficina Comercial </t>
  </si>
  <si>
    <t xml:space="preserve">Informes de avance en la implementación del plan de mercadeo </t>
  </si>
  <si>
    <t xml:space="preserve">Se realizaron 40 reuniones y mesas de trabajo desde la oficina comercial en relación a la elaboración de cotizaciones, envío de información a las entidades, revisión de propuestas, seguimiento de facturación de contratos y formulación de estrategias de mercadeo con las áreas misionales. </t>
  </si>
  <si>
    <t xml:space="preserve">Se realizaron 34 reuniones y mesas de trabajo desde la oficina comercial en relación a la elaboración de cotizaciones, envío de información a las entidades, revisión de propuestas, seguimiento de facturación de contratos y formulación de estrategias de mercadeo con las áreas misionales. </t>
  </si>
  <si>
    <t>El documento soporte de la actividad 1 evidencia las 40 reuniones y mesas de trabajo.</t>
  </si>
  <si>
    <t>El documento soporte de la actividad 1 evidencia las reuniones y mesas de trabajoen relación a la elaboración de cotizaciones, envío de información a las entidades, revisión de propuestas, seguimiento de facturación de contratos y formulación de estrategias de mercadeo realizadas.</t>
  </si>
  <si>
    <t>Se valida evidencia de 40 reuniones y mesas de trabajo con las áreas misionales, estrategias Plan de Mercadeo, Socializaciones del Plan de Mercadeo, para revisión de plan de acción y metas 2022, entre otros.</t>
  </si>
  <si>
    <t xml:space="preserve">Gobierno Digital </t>
  </si>
  <si>
    <t>Actualizar y/o mantener los productos de la tienda virtual para la venta  de productos y servicios en línea.</t>
  </si>
  <si>
    <t xml:space="preserve">Reporte de actualización de los productos y/o servicios, así como el seguimiento a las solicitudes de los clientes. </t>
  </si>
  <si>
    <t xml:space="preserve">Se actualizaron 3 actualizaciones de la Tienda Virtual durante el trimestre. </t>
  </si>
  <si>
    <t xml:space="preserve">Se actualizaron tres (3) actualizaciones de la Tienda Virtual durante el segundo trimestre. </t>
  </si>
  <si>
    <t>Revisados los documentos soportes se encuentra que se realizo las actulizaciones en la tienda virtual durante  el trimestre</t>
  </si>
  <si>
    <t>Se evidencia cumplimiento con "Inventario General- Bodega de Publicaciones, Comercio electrónico" de los meses enero, febrero y marzo de 2022.</t>
  </si>
  <si>
    <t xml:space="preserve">Planeación Institucional </t>
  </si>
  <si>
    <t xml:space="preserve">Formular el plan de Mercadeo </t>
  </si>
  <si>
    <t xml:space="preserve">Documento plan de mercadeo formulado y aprobado por la alta gerencia. </t>
  </si>
  <si>
    <t>Plan de Mercadeo formulado</t>
  </si>
  <si>
    <t>La Oficina Comercial elaboró el plan de mercadeo de la Entidad para la vigencia 2022 y presentará el documento para aprobación en el próximo comité institucional de gestión y desempeño.</t>
  </si>
  <si>
    <t xml:space="preserve">Se aprobó el Plan de Mercadeo 2022, por parte del comité institucional de gestión y desempeño; actualmente sus estrategias están en fase de implementación. </t>
  </si>
  <si>
    <t>Se verifico en los documentos soportes que la Oficina Comercial elaboró el plan de mercadeo de la Entidad para la vigencia 2022. pendiente aprobación por el comite Institucional de gestión y desempeño.</t>
  </si>
  <si>
    <t xml:space="preserve">Revisado el documento enviado se aprobó el Plan de Mercadeo 2022, acta No 05 comité institucional de gestión y desempeño. </t>
  </si>
  <si>
    <t>Se observa cumplimiento parcial de la actividad con la formulación del "Plan de Mercadeo para el IGAC 2022", es importante la aprobación e implementación.</t>
  </si>
  <si>
    <t xml:space="preserve">Evaluación de resultados </t>
  </si>
  <si>
    <t xml:space="preserve">Seguimiento y evaluación del desempeño institucional </t>
  </si>
  <si>
    <t xml:space="preserve">Realizar seguimiento al cumplimiento de la meta de ingresos a nivel nacional. </t>
  </si>
  <si>
    <t xml:space="preserve">Reportes y/o análisis del comportamiento de las ventas - Estrategias comerciales para aumentar las ventas - Reportes SIIF mensuales. </t>
  </si>
  <si>
    <t>Informes de seguimiento al cumplimiento de la meta de ingresos del Instituto</t>
  </si>
  <si>
    <t xml:space="preserve">Producto </t>
  </si>
  <si>
    <t>La Oficina Comercial realizo seguimiento a los ingresos de la entidad para la vigencia 2022. Entre otros aspectos trabajó de manera articulada con la Subdirección Administrativa y Financiera y Oficina Asesora de Planeación para llevar un control detallado de seguimiento por concepto de contratos y ventas de contado. Adicionalmente, se elabora el cuadro general de ingresos 2022, cuadro con información de cartera y contratos, proyección de metas, cuadro seguimiento contratos vigentes.</t>
  </si>
  <si>
    <t xml:space="preserve">La Oficina Comercial realizó seguimientos periódicos durante el segundo trimestre a la meta de ingresos de la entidad para la vigencia 2022. </t>
  </si>
  <si>
    <t xml:space="preserve">Revisados los documentos de evidencia " Proyeccion avaluos DT y Proyeccion general de recursos" se encuentra la seguimiento al cumplimiento de la metas de ingresos a nivel nacional. </t>
  </si>
  <si>
    <t>Revisados los documentos de evidencia " informe general de ingresos, informe de gestión, informe ejecutivo - plan de mercadeo,  realizar seguimiento a las meta de ingresos"</t>
  </si>
  <si>
    <t>Se validaron las evidencias "Proyección de Ingresos 2022", "Seguimiento Ingresos 2022" con informes de análisis del seguimiento.</t>
  </si>
  <si>
    <t>Implementar una (1) encuesta para medir el índice de satisfacción del cliente.</t>
  </si>
  <si>
    <t xml:space="preserve">Resultados de las encuestas y análisis de las mismas. </t>
  </si>
  <si>
    <t xml:space="preserve">Medición del índice de satisfacción del cliente.  </t>
  </si>
  <si>
    <t xml:space="preserve">Eficacia </t>
  </si>
  <si>
    <t xml:space="preserve">Se revisó el formato de encuesta a aplicar, realizando mejoras al cuestionario. </t>
  </si>
  <si>
    <t xml:space="preserve">Diseñar e implementar un (1) plan de mejora frente a los resultados de la medición de satisfacción del cliente. </t>
  </si>
  <si>
    <t xml:space="preserve">Plan de mejora diseñado y aprobado. </t>
  </si>
  <si>
    <t xml:space="preserve">Esta actividad no presenta avances, toda vez no esta programada para el primer trimestre. </t>
  </si>
  <si>
    <t xml:space="preserve">Servicio al ciudadano </t>
  </si>
  <si>
    <t xml:space="preserve">Gestionar las relaciones comerciales a través de las solicitudes que llegan de los diferentes grupos de interés publico y/o privados. . </t>
  </si>
  <si>
    <t xml:space="preserve">Actas de reunión - Llamadas telefónicas - Correos electrónicos enviados.  </t>
  </si>
  <si>
    <t xml:space="preserve">Se dió respuesta a las diferentes solicitudes recibidas de los diferentes grupos de interes públicos y/o privados, así como  las remitidas por las áreas misionales del IGAC , mediante correos electrónicos, llamadas telefónicas brindando la información en oportunidad para un total de 454 relaciones comerciales con diferentes personas naturales y jurídicas. </t>
  </si>
  <si>
    <t xml:space="preserve">Se dió respuesta a 539 solicitudes recibidas de los diferentes grupos de interes públicos y/o privados, así como  las remitidas por las áreas misionales del IGAC , mediante correos electrónicos, llamadas telefónicas brindando la información en oportunidad a personas naturales y jurídicas. </t>
  </si>
  <si>
    <t xml:space="preserve">Se verifico documento donde se evidencia las 454  gestiones comerciales con diferentes personas naturales y jurídicas. </t>
  </si>
  <si>
    <t xml:space="preserve">Se verifico documento donde  relacionan 539 solicitudes recibidas de los diferentes grupos de interes públicos y/o privados, así como  las remitidas por las áreas misionales del IGAC. </t>
  </si>
  <si>
    <t>Se validan las 454 evidencias con gestiones de las relaciones comerciales a diferentes entes como alcaldías, universidad, fundaciones, empresas públicas y privadas.</t>
  </si>
  <si>
    <t>Tramitar la realización y/o envió de propuestas técnico-económicas.</t>
  </si>
  <si>
    <t xml:space="preserve">Propuestas técnico-económicas y/o cotizaciones. </t>
  </si>
  <si>
    <t xml:space="preserve">Se tramitaron y enviaron las propuestas técnico-económicas de los siguientes productos o servicios: Iinformacion catastral, actualización catastral, aerofotografías, e información cartográfica; con un total de 43 propuestas y/o cotizaciones. Se adjunta una muestra de las cotizaciones como evidencias, las demás reposan en los archivos del proceso comercial. </t>
  </si>
  <si>
    <t xml:space="preserve">Se tramitaron y enviaron las propuestas técnico-económicas de los siguientes productos o servicios: Iinformacion catastral, actualización catastral, aerofotografías, e información cartográfica; con un total de 139 propuestas y/o cotizaciones. </t>
  </si>
  <si>
    <t>se verificaron las evidencias aportadas por el proceso con las cotizaciones enviadas y el registro con el seguimineto de envios a los cliente.</t>
  </si>
  <si>
    <t>Se verificaron las evidencias aportadas por el proceso con las cotizaciones enviadas y el registro con el seguimiento de envios a los cliente.</t>
  </si>
  <si>
    <t>Se valida cumplimiento con las evidencias aportadas de elaboración y envío de 43 propuestas técnico económicas a diferentes entidades públicas y privadas.</t>
  </si>
  <si>
    <t xml:space="preserve">Brindar asistencia técnica comercial en la negociación con los aliados estratégicos a nivel nacional. (Áreas misionales, Direcciones Territoriales). 
</t>
  </si>
  <si>
    <t xml:space="preserve">Planillas de asistencia y/o actas de reunión y/o llamadas telefónicas y/o correos electrónicos enviados y/o listas de asistencia. </t>
  </si>
  <si>
    <t xml:space="preserve">La Oficina Comercial brindó asistencia técnica a las áreas misionales para la comercialización y diversificación de los diferentes productos y servicios </t>
  </si>
  <si>
    <t xml:space="preserve">La Oficina Comercial brindó asistencia técnica a las áreas misionales y Direcciones Territortiales para llevar a feliz término las negociaciones, comercialización y diversificación de los diferentes productos y servicios durante el segundo trimestre. </t>
  </si>
  <si>
    <t>verificado los registros aportados por el proceso (Planillas de asistencia - Actas de reunión - Llamadas telefónicas - Correos electrónicos enviados).</t>
  </si>
  <si>
    <t>Se verifica documento excel " brindar asistencia tecnica" de los registros aportados por el proceso (Planillas de asistencia - Actas de reunión - Llamadas telefónicas - Correos electrónicos enviados).</t>
  </si>
  <si>
    <t>Se valida cumplimiento con las evidencias de asistencia técnica con envíos de documentación, reuniones virtuales, socializaciones de propuestas a entidades públicas y privadas, etc.</t>
  </si>
  <si>
    <t xml:space="preserve">Información y Comunicación </t>
  </si>
  <si>
    <t>Transparencia, acceso a la información pública y Lucha contra la Corrupción</t>
  </si>
  <si>
    <t>Actualizar el portafolio de productos y Servicios, alineado con el enfoque estratégico.</t>
  </si>
  <si>
    <t xml:space="preserve">Documento portafolio de productos y/o servicios aprobado por las áreas misionales.   </t>
  </si>
  <si>
    <t xml:space="preserve">La entidad aprobó el portafolio de productos y/o servicios para la vigencia 2022. De la misma manera se adoptó la Resolución 323 de 2022 por medio de la cual se actualizaron los precios de la vigencia actual por parte de las áreas misionales. </t>
  </si>
  <si>
    <t xml:space="preserve">Sin meta asociada para el periodo. </t>
  </si>
  <si>
    <t>Se verifico los portafolio de productos y/o servicios para la vigencia 2022. y la Resolución 323 de 2022.</t>
  </si>
  <si>
    <t>Se validan evidencias de cumplimiento con:  "Catalogo interactivo 2022" "Resoución 323 del 16febrero 2022 por el cual se fijan precios de venta de los productos y servicios del IGAC"</t>
  </si>
  <si>
    <t xml:space="preserve">Se realizaró seguimiento a los controles de los riesgos del proceso durante el trimestre. _x000D_
</t>
  </si>
  <si>
    <t xml:space="preserve">Se realizó seguimiento a los controles de los riesgos inherentes al proceso comercial durante el segundo trimestre. _x000D_
</t>
  </si>
  <si>
    <t xml:space="preserve">Verificado la evidencia del proceso se encuentra el seguimiento a los controles de los riesgos del proceso durante el trimestrey correo de seguimiento enviado por el proceso. </t>
  </si>
  <si>
    <t xml:space="preserve">Se verifico la base de datos con la gestión de la Oficina Comercial durante el Segundo trimestre de 2022 </t>
  </si>
  <si>
    <t>Se valida cumplimiento con la evidencia en PLANIGAC con el debido seguimiento a los controles de riesgos del proceso comercial.</t>
  </si>
  <si>
    <t xml:space="preserve">La actualización documental se iniciará durante el segundo trimestre de 2022, teniendo en cuenta que actualmente se está realizando un analisis y diagnostico de las nuevas necesidades del proceso. </t>
  </si>
  <si>
    <t xml:space="preserve">Durante el trimestre el proceso comercial actualizó los documentos asociados al mismo. </t>
  </si>
  <si>
    <t>Se verifica los avances en la actulización documental del proceso</t>
  </si>
  <si>
    <t>Se verifica los avances en la actulización documental del proceso en la web: https://www.igac.gov.co/es/listado-maestro-de-documentos?shs_term_node_tid_depth=193&amp;field_tipo_de_documento_tid=All&amp;title=comercial&amp;field_codigo_value=</t>
  </si>
  <si>
    <t>No se evidencian soportes.</t>
  </si>
  <si>
    <t>Realizar reporte a los producto, trabajo y/o servicio no conforme del proceso.</t>
  </si>
  <si>
    <t>La Oficina Comercial no presentó producto y/o servicio no conforme para el presente trimestre. Se esta validando el nuevo alcance del PTS no conforme de cara al nuevo rol del proceso comercial.</t>
  </si>
  <si>
    <t>La Oficina Comercial no presentó producto y/o servicio (PTS) no conforme para el segundo trimestre.</t>
  </si>
  <si>
    <t>se verifica correo donde el proceso reporta que no se no presentó producto y/o servicio no conforme para el presente trimestre.</t>
  </si>
  <si>
    <t>Se verifica correo donde el proceso reporta que no se no presentó producto y/o servicio no conforme para el presente trimestre.</t>
  </si>
  <si>
    <t>Se valida evidencia que informa que "el proceso no reporta producto no conforme"</t>
  </si>
  <si>
    <t xml:space="preserve">El proceso realizó las actiividades contemplada en el Plan de Acción para el primer trimestre de 2022; en relación con el PAAC no se reportan toda vez no se tienen actividades en este componente. </t>
  </si>
  <si>
    <t>Se verificó y se realizó el reporte del PAA del segundo trimestre de 2022.</t>
  </si>
  <si>
    <t>Se verifico el repote del PAA del primer trimestre de 2022.</t>
  </si>
  <si>
    <t>Se verifico el reporte del PAA del Segundo trimestre de 2022.</t>
  </si>
  <si>
    <t>Se valida con este seguimiento que el proceso Comercial ha realizado en un 99% las actividades a su cargo.</t>
  </si>
  <si>
    <t>sin meta asignada en el periodo.</t>
  </si>
  <si>
    <t>Gestión Contractual</t>
  </si>
  <si>
    <t>NA</t>
  </si>
  <si>
    <t>Procesos de Contratación suscritos y perfeccionados</t>
  </si>
  <si>
    <t>Revisar, ajustar, consolidar y publicar el Plan Anual de Adquisiciones a nivel nacional</t>
  </si>
  <si>
    <t>Publicación en pagina WEB del PAA</t>
  </si>
  <si>
    <t>GIT Contractual</t>
  </si>
  <si>
    <t>Número de publicaciones del Plan Anual de Adquisiciones</t>
  </si>
  <si>
    <t>Durante el primer trimestre el GIT revisó, ajustó, consolidó y publicó el Plan Anual de Adquisiciones a nivel nacional link https://www.igac.gov.co/transparencia-y-acceso-a-la-informacion-publica/plan-anual-de-adquisiciones</t>
  </si>
  <si>
    <t>Durante los meses de abril y junio el GIT revisó, ajustó, consolidó y publicó el Plan Anual de Adquisiciones a nivel nacional link https://www.igac.gov.co/transparencia-y-acceso-a-la-informacion-publica/plan-anual-de-adquisiciones, en el mes de mayo no se realizó ajustes al Plan Anual de Adquisiciones.</t>
  </si>
  <si>
    <t>Revisada los tres Documentos de  evidencia se encuentra que el trimestre el GIT y publicó el Plan Anual de Adquisiciones y sus modificaciones.</t>
  </si>
  <si>
    <t>Se revisa documento word , para los meses de abril y junio revisó, ajustó, consolidó y publicó el Plan Anual de Adquisiciones a nivel nacional, en mayo no se realizó ajustes al Plan Anual de Adquisiciones</t>
  </si>
  <si>
    <t>Se observa como evidencia la publicación en página Web del Plan Anual de Adquisiciones y sus modificaciones</t>
  </si>
  <si>
    <t>Elaborar los procesos de contratación utilizando las plataformas dispuestas por el Gobierno Nacional</t>
  </si>
  <si>
    <t>Relación de contratos, informes</t>
  </si>
  <si>
    <t>Porcentaje  de contratación adelantados</t>
  </si>
  <si>
    <t>Durante el primer trimestre el GIT de Contratación elaboró los procesos de contratación utilizando las plataformas dispuestas por el Gobierno Nacional</t>
  </si>
  <si>
    <t>Durante el segundo trimestre el GIT de Contratación elaboró los procesos de contratación utilizando las plataformas dispuestas por el Gobierno Nacional</t>
  </si>
  <si>
    <t xml:space="preserve">Una vez revisado los documentos se evidencia la relacion de los contratos de enero, febrero y los informes mensuales. </t>
  </si>
  <si>
    <t xml:space="preserve">Una vez revisado los documentos excel  se evidencia la relacion de los contratos de abril, mayo y junio de 2022.y los informes mensuales. </t>
  </si>
  <si>
    <t>Como soporte se adjunta la relación de los contratos de enero, febrero y los informes mensuales, dando cumplimiento a la utilización de plataformas dispuestas por el Gobierno Nacional.</t>
  </si>
  <si>
    <t xml:space="preserve">Apoyo precontractual y contractual para los procesos que se adelanten para la ejecución del crédito de banca multilateral </t>
  </si>
  <si>
    <t>Reuniones, correos electrónicos, informes</t>
  </si>
  <si>
    <t>Durante el primer trimestre se realizó el apoyo precontractual y contractual para los procesos que se adelanten para la ejecución del crédito de banca multilateral cuando fue solicitado</t>
  </si>
  <si>
    <t>Durante el segundo trimestre se realizó el apoyo precontractual y contractual para los procesos que se adelanten para la ejecución del crédito de banca multilateral cuando fue solicitado</t>
  </si>
  <si>
    <t xml:space="preserve">Revisado los documentos presentados se evidencia las diferentes reuniones realizas para el apoyo y ejecución del crédito de banca multilateral. </t>
  </si>
  <si>
    <t>Se evidencia documentos relacionados con reuniones para los procesos que se adelanten para la ejecución del crédito de banca multilateral</t>
  </si>
  <si>
    <t>Brindar acompañamiento (capacitación, soporte y asesoría) a las diferentes áreas y Direcciones Territoriales del IGAC en asuntos contractuales en desarrollo de los procesos.</t>
  </si>
  <si>
    <t>Acompañamientos, capacitaciones, soportes y/o asesorías realizadas</t>
  </si>
  <si>
    <t>Durante el primer trimestre ser brindó acompañamiento a las diferentes áreas y Direcciones Territoriales del IGAC en asuntos contractuales en desarrollo de los procesos</t>
  </si>
  <si>
    <t>Durante el segundo trimestre ser brindó acompañamiento a las diferentes áreas y Direcciones Territoriales del IGAC en asuntos contractuales en desarrollo de los procesos</t>
  </si>
  <si>
    <t xml:space="preserve">Reviados los documentos en excel y archivos PDF se evidencia la  capacitación, soporte y asesoría dadas. </t>
  </si>
  <si>
    <t>Revisados los documentos en excel y archivos Word se evidencia la  capacitación, soporte y asesoría dadas</t>
  </si>
  <si>
    <t>Se evidencia archivos en Excel y archivos PDF como, soporte y asesoría a las diferentes áreas y Direcciones Territoriales del IGAC en asuntos contractuales en desarrollo de los procesos</t>
  </si>
  <si>
    <t>Elaborar los informes requeridos en desarrollo  del proceso de Gestión Contractual</t>
  </si>
  <si>
    <t>Informes</t>
  </si>
  <si>
    <t>Informes requeridos desarrollados</t>
  </si>
  <si>
    <t>Durante el primer trimestre se desarrollaron los informes requeridos en desarrollo  del proceso de Gestión Contractual</t>
  </si>
  <si>
    <t>Durante el segundo trimestre se desarrollaron los informes requeridos en desarrollo  del proceso de Gestión Contractual</t>
  </si>
  <si>
    <t>En la evidencia presentada se allegan los informes del proceso de Gestión Contractual de enero - febrero - marzo</t>
  </si>
  <si>
    <t>En la evidencia presentada se allegan los informes del proceso de Gestión Contractual de abril - mayo - junio</t>
  </si>
  <si>
    <t>Se evidencia documentos de informes del proceso de Gestión Contractual de enero - febrero - marzo</t>
  </si>
  <si>
    <t xml:space="preserve">Socializaciones y sensibilizaciones en temas en contratación y supervisión </t>
  </si>
  <si>
    <t>Realizar capacitaciones a los funcionarios y contratistas a nivel nacional, de acuerdo a los procedimientos de Contratación y supervisión e interventoría y demás formatos</t>
  </si>
  <si>
    <t>Lista de asistencia, programación de las socializaciones</t>
  </si>
  <si>
    <t>Actividades de capacitaciones realizadas</t>
  </si>
  <si>
    <t>Durante el primer trimestre se realizaron las capacitaciones a los funcionarios y contratistas a nivel nacional, de acuerdo a los procedimientos de Contratación y supervisión e interventoría y demás formatos, que fueron requeridas</t>
  </si>
  <si>
    <t>Durante el segundo trimestre se realizaron las capacitaciones a los funcionarios y contratistas a nivel nacional, de acuerdo a los procedimientos de Contratación y supervisión e interventoría y demás formatos, que fueron requeridas</t>
  </si>
  <si>
    <t>Revisados los documentos presentados se evidencia las listas de asistencias de las capacitaciones realizadas.</t>
  </si>
  <si>
    <t>Revisados los documentos presentados se evidencia las listas de asistencias de las capacitaciones realizadas.capacitaciones - supervisores y contratistas - capacitacion contratos de prestacion de servicio a supervisores .</t>
  </si>
  <si>
    <t>Se evidencia listas de asistencias de las capacitaciones en plataforma SECOPII - supervisores y contratistas de acuerdo a los procedimientos de Contratación y supervisión e interventoría</t>
  </si>
  <si>
    <t>Elaborar y publicar tips (recomendaciones sencillas y precisas sobre los temas más relevantes a tener en cuenta en las diferentes etapas contractuales).</t>
  </si>
  <si>
    <t>Publicación de los tips y/o correo solicitando la publicación de los tips</t>
  </si>
  <si>
    <t>Actividades de socialización y sensibilizaciones realizadas</t>
  </si>
  <si>
    <t>Durante el primer trimestre  se publicó un tip sobre los lineamientos para liquidación de contratos suscritos con el Instituto Geografico Agustín Codazzi. El tip no elaborado durante este periodo se generará en los siguientes trimestres, este no se pudo desarrollar debido a la contingencia de la generación de contratos durante el mes de enero y luego la revisión y perfeccionamiento de cada uno de ellos.</t>
  </si>
  <si>
    <t>Durante el segundo trimestre se publicaron dos tips sobre contratos realidad y supervisión de contratos</t>
  </si>
  <si>
    <t>Revisada la evidencia se encuentra que solo se realizo una publicación para liquidación de contratos suscritos, quedando pendiente una meta.</t>
  </si>
  <si>
    <t>Para este trimestre se estableció como meta elaborar y publicar 2 tips en las diferentes etapas contractuales, de acuerdo a los archivos , solo se evidencia que se allego como soporte 1 una contratos realidad, quedando pendiente una meta.</t>
  </si>
  <si>
    <t>Para este trimestre se estableció como meta elaborar y publicar 2 tips en las diferentes etapas contractuales, sin embargo, solo se evidencia que se allego como soporte 1 una publicación para liquidación de contratos suscritos, quedando pendiente una meta.</t>
  </si>
  <si>
    <t>Se revisa el documento " Planigac gestion contractual"  como evidencia al seguimiento realizado.</t>
  </si>
  <si>
    <t>Se revisa el documento " Planigac gestion contractual"  como evidencia al seguimiento realizado</t>
  </si>
  <si>
    <t>Se evidencia como soporte el Planigac destion contractual , como seguimiento a los controles de los riesgos del proceso.</t>
  </si>
  <si>
    <t>Esta actividad esta programada para el cuarto trimestre del año</t>
  </si>
  <si>
    <t>Sin meta para el trimestre.</t>
  </si>
  <si>
    <t>Durante el primer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t>
  </si>
  <si>
    <t>Durante el segundo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t>
  </si>
  <si>
    <t>Revisados el listado maestro de documentos se evidencia la actualizacion de La caracterización Gestión Contractual, el formato de Insuficiencia de Personal y el formato Informe de Contratista.</t>
  </si>
  <si>
    <t>Revisados el listado maestro de documentos se evidencia la actualizacion de La caracterización Gestión Contractual, el formato de Insuficiencia de Personal y el formato Informe de Contratista</t>
  </si>
  <si>
    <t>Se evidencia como soporte la actualizacion de la caracterización Gestión Contractual, el formato de Insuficiencia de Personal y el formato Informe de Contratista, cumpliendo con la actualizacion del SGI del proceso.</t>
  </si>
  <si>
    <t>Esta actividad esta programada para el tercer trimestre del año</t>
  </si>
  <si>
    <t>Durante el segundo trimestre se realizó el seguimiento a las actividades contempladas en el PAA y en el PAAC a cargo del proceso.</t>
  </si>
  <si>
    <t xml:space="preserve">Revisado el documento " Planigac Gestión Contractual",  como evidencia al seguimiento a las actividades contempladas en el PAA y en el PAAC. </t>
  </si>
  <si>
    <t xml:space="preserve">Como evidencia al seguimiento a las actividades contempladas en el PAA y en el PAAC se allega Planigac Gestión Contractual. </t>
  </si>
  <si>
    <t>Sin meta asignada para el trimestre.</t>
  </si>
  <si>
    <t>Compras y contratación pública</t>
  </si>
  <si>
    <t>PAAC - 3.1.5. Organizar y actualizar la información de contratación de la sección Transparencia y acceso a la información pública del portal web, correspondiente a temas de contratación de la entidad.</t>
  </si>
  <si>
    <t>Enlace de la información de contratación actualizada</t>
  </si>
  <si>
    <t xml:space="preserve">Durante el primer trimestre del año se realizó la solicitud de actualizar la la información de contratación de la sección Transparencia y acceso a la información pública del portal web, correspondiente a temas de contratación de la entidad. Adicionalmente se anexa el link de la la sección Transparencia y acceso a la información pública del portal web como evidencia de la actualización del numeral 3 </t>
  </si>
  <si>
    <t>La información de contratación de la sección Transparencia y acceso a la información pública del portal web, correspondiente a temas de contratación de la entidad, durante el segundo trimestre se mantuvo actualizada.  https://www.igac.gov.co/es/transparencia-y-acceso-a-la-informacion-publica  Numeral3</t>
  </si>
  <si>
    <t>se revisa la evidencia cargada cumple con el producto esperado</t>
  </si>
  <si>
    <t>Se evidencia solicitud de actualizacion de información de contratación de la sección Transparencia y acceso a la información pública del portal web , tales como actos administrativos de encargo y profesionales provisionales.</t>
  </si>
  <si>
    <t>Gestión de Comunicaciones</t>
  </si>
  <si>
    <t>Gestión de Comunicaciones Externas</t>
  </si>
  <si>
    <t>Plan Estratégico de comunicaciones formulado e implementado.</t>
  </si>
  <si>
    <t xml:space="preserve">Elaborar el Plan Estratégico de Comunicaciones de la entidad. </t>
  </si>
  <si>
    <t>Documento Plan Estratégico de comunicaciones.</t>
  </si>
  <si>
    <t>Oficina Asesora de Comunicaciones</t>
  </si>
  <si>
    <t xml:space="preserve">Plan estratégico de comunicaciones formulado. </t>
  </si>
  <si>
    <t xml:space="preserve">Se elaboró el documento Plan Estrategico de Comunicaciones para la vigencia 2022. </t>
  </si>
  <si>
    <t xml:space="preserve">Sin meta asociada durante el periodo. </t>
  </si>
  <si>
    <t xml:space="preserve">se verifico el documento plan estratégico de comunicaciones </t>
  </si>
  <si>
    <t>Se observa plan estrategico acorde a la actividad planteada</t>
  </si>
  <si>
    <t>Realizar foros y/o encuentros académicos y/o eventos y/o actividades en los territorios (presenciales o virtuales) de alcance Nacional, regional o local, sobre los avances de la Política de Catastro Multipropósito y/o temas estratégicos y misionales de la entidad</t>
  </si>
  <si>
    <t>Fotografías y/o videos, y/o listas de asistencia y/o reporte de redes sociales y/o video de transmisión</t>
  </si>
  <si>
    <t>Actividades del plan estratégico de comunicaciones externas implementadas</t>
  </si>
  <si>
    <t xml:space="preserve">Durante el trimestre se realizaron 10 foros y/o encuentros y/o eventos a nivel nacional en los que se cuentran principalmente las expediciones por las Direcciones Territoriales, Firma del Convenio con el SENA y Colombia en Mapas una nueva función. </t>
  </si>
  <si>
    <t xml:space="preserve">Durante el segundo trimestre se realizaron 15 foros y/o encuentros y/o eventos a nivel nacional en los que se cuentran principalmente: Semana Geomática, Embajadas de Brasil, Paises Bajos, Israel, España y Guatemala.  </t>
  </si>
  <si>
    <t>Se verifican los registros aportados, por el proceso sobre los foros, encuentros académicos, eventos y actividades sobre los avances de la Política de Catastro Multipropósito y/o temas estratégicos y misionales de la entidad</t>
  </si>
  <si>
    <t xml:space="preserve">Se verifican los registros aportados, por el proceso sobre la  realizaron 15 foros y/o encuentros y/o eventos a nivel nacional en los que se cuentran principalmente: Semana Geomática, Embajadas de Brasil, Paises Bajos, Israel, España y Guatemala.  </t>
  </si>
  <si>
    <t>Se observa informe de foros y encuentros realizados en los territorios durante el periodo</t>
  </si>
  <si>
    <t xml:space="preserve">Realizar y desarrollar contenidos y publicaciones para medios de comunicación masivos, medios alternativos y medios internos de la entidad y sitios digitales como la página web y redes sociales, sobre temas estratégicos de la entidad. </t>
  </si>
  <si>
    <t>Publicación de comunicados. (Comunicados de prensa, crónicas, crecimiento de seguidores interacciones en redes sociales, boletines, entre otros).</t>
  </si>
  <si>
    <t xml:space="preserve">Durante el trimestre se realizaron 42 publicaciones en la página web y 772 mensajes a través de las Redes Sociales de la Entidad. </t>
  </si>
  <si>
    <t xml:space="preserve">Durante el segundo trimestre se realizaron 42 publicaciones en la página web y 954 mensajes a través de las Redes Sociales de la Entidad. </t>
  </si>
  <si>
    <t xml:space="preserve">Se verifican dos documentos donde se evidencia los contenidos y publicaciones en medios de comunicación </t>
  </si>
  <si>
    <t xml:space="preserve">Se verifica documento Pdf Durante el segundo trimestre se realizaron 42 publicaciones en la página web y archivo excel de las 954 mensajes a través de las Redes Sociales de la Entidad. </t>
  </si>
  <si>
    <t>Se observa cumplimiento a las publicaciones se efectuaron 42 publicacione en redes sociales de la entidad.</t>
  </si>
  <si>
    <t>Gestionar con los medios de comunicación nacional, regional y local, contenidos que puedan ser publicados sobre la entidad, de manera noticiosa o editorial. 
(Radio y/o Prensa y/o Televisión y/o Medios Digitales).</t>
  </si>
  <si>
    <t xml:space="preserve">Reporte de Free Press, publicaciones en medios de comunicación, reporte de presencia regional. </t>
  </si>
  <si>
    <t xml:space="preserve">Durante el trimestre se gestionaron 208 contenidos, los cuales fueron publicados en diferentes medios de comunicación a nivel nacional. </t>
  </si>
  <si>
    <t xml:space="preserve">Durante el segundo trimestre se gestionaron 269 contenidos, los cuales fueron publicados en diferentes medios de comunicación a nivel nacional. </t>
  </si>
  <si>
    <t xml:space="preserve">Se verifica documento de control para los meses de enero, febrero y marzo de 2022 con los contenidos noticiosos publicados por la entidad. </t>
  </si>
  <si>
    <t>Revisado el archivo excel adjunto se realizo para el  segundo trimestre 269 contenidos, los cuales fueron publicados en diferentes medios de comunicación a nivel nacional. superando la meta de 200.</t>
  </si>
  <si>
    <t>Se observa cumplimiento a la publicacion de noticias o editoriales mediante radio, prensa, televisión.</t>
  </si>
  <si>
    <t xml:space="preserve">Diseñar y ejecutar estrategias y campañas de comunicación, para la promoción de los productos y/o servicios de la Entidad. </t>
  </si>
  <si>
    <t xml:space="preserve">Brief de las campañas, publicaciones en medios tradicionales y/o alternativos. </t>
  </si>
  <si>
    <t xml:space="preserve">Durante el trimestre se diseñó una campaña con alcance de 8 publicaciones sobre los productos y/o servicios de la Entidad. </t>
  </si>
  <si>
    <t xml:space="preserve">Durante el segundo trimestre se diseñaron 15 campañas de comunicación sobre: Museo Nacional de Suelos, Publicaciones, Servicios del Laboratorio Nacional de Suelos y Mapas de Rutas. </t>
  </si>
  <si>
    <t xml:space="preserve">Se verifico documento de evidencia con  las 8 publicaciones para la promoción de los productos y servicios a la entidad </t>
  </si>
  <si>
    <t xml:space="preserve">Se reviso el documento ajunto PDF donde se evidencia el diseño de 15 campañas de comunicación sobre: Museo Nacional de Suelos, Publicaciones, Servicios del Laboratorio Nacional de Suelos y Mapas de Rutas. </t>
  </si>
  <si>
    <t>Se observa informe de campañas y estrategias por medio de las redes para promocionar los productos de la entidad.</t>
  </si>
  <si>
    <t xml:space="preserve">Compilar, responder y asesorar las que sean pertinentes a la OAC y remitir al área competente, las solicitudes que llegan de los ciudadanos a través de las redes sociales. </t>
  </si>
  <si>
    <t xml:space="preserve">Reporte de solicitudes. </t>
  </si>
  <si>
    <t xml:space="preserve">Durante el trimestre se compilaron y se remitieron 1.435 solicitudes a las áreas competentes; las cuales que llegaron a través de Redes Sociales. </t>
  </si>
  <si>
    <t xml:space="preserve">Durante el segundo trimestre se compilaron y se remitieron 819 solicitudes a las áreas competentes; las cuales que llegaron a través de redes sociales - RRSS. </t>
  </si>
  <si>
    <t xml:space="preserve">Se verifica documento de evidencia con las respuestas a los ciudadanos en las redes sociales. </t>
  </si>
  <si>
    <t xml:space="preserve">Revisado la evidencia presentada para el segundo trimestre se compilaron y se remitieron 819 solicitudes a través de redes sociales a las áreas competentes. </t>
  </si>
  <si>
    <t>Se observ matriz en exell  compilando, solicitudes que llegan de los ciudadanos a traves de las redes sociaes.</t>
  </si>
  <si>
    <t>Gestión de Comunicaciones Internas</t>
  </si>
  <si>
    <t xml:space="preserve">Realizar campañas y gestionar los medios de comunicación internos de la entidad, con el propósito de informar, socializar y sensibilizar, para fortalecer el sentido de pertenencia entre los servidores públicos de la entidad. </t>
  </si>
  <si>
    <t xml:space="preserve">Piezas de comunicación, correos electrónicos enviados, publicación en campañas e intranet.  </t>
  </si>
  <si>
    <t>Actividades del plan estratégico de comunicaciones internas implementadas</t>
  </si>
  <si>
    <t>Durante el trimestre se realizaron dos (2) campañas: 1. Familia IGAC y 2. Avatar IGAC.</t>
  </si>
  <si>
    <t xml:space="preserve">Durante el segundo trimestre se realizaron siete campañas internas entre las que se encuentran: Código de integridad, Red de Expedicionarios y Día del Servidor Pública, entre otras. </t>
  </si>
  <si>
    <t>Se verifica documento "campañas internas" en la cual se evidencia el soporte de las dos campañas realizadas ( nuestra familia  IGAC,  Avatar oficial).</t>
  </si>
  <si>
    <t>revisado el docmuneto pDF anexo se evidencia la realizacion de 7 campañas internas. Código de integridad, Red de Expedicionarios y Día del Servidor Pública, ambiente laboral, Conformacion enlaces, armoniza tu espacio y aprendamos jugando.</t>
  </si>
  <si>
    <t>Se observa informe consolidado de  campañas  y  gestion de  los  medios  de  comunicación  internos  de  la  entidad,  con  el propósito deinformar, socializar y sensibilizar, para fortalecer el sentido de pertenencia entre los servidores públicos de la entidad.</t>
  </si>
  <si>
    <t xml:space="preserve">Mantener actualizado el boletín institucional como espacio de participación con el cliente interno. </t>
  </si>
  <si>
    <t xml:space="preserve">Boletín actualizado y difundido. </t>
  </si>
  <si>
    <t xml:space="preserve">Durante el trimestre se realizaron cuatro (4) actualizaciones del boletín institucional "IGAC al día". </t>
  </si>
  <si>
    <t xml:space="preserve">Durante el segundo trimestre se realizaron 11 actualizaciones del boletín institucional "IGAC al día". </t>
  </si>
  <si>
    <t>Se verifica documento con 4 boletines institucionales.</t>
  </si>
  <si>
    <t>Se veriffica domunento PDF donde se realizaron para el segundo trimestre se realizaron 11 actualizaciones del boletín institucional "IGAC al día"</t>
  </si>
  <si>
    <t xml:space="preserve">Se observa informe actualizado de boletín institucional como espacio de participación con el cliente interno.Seguimiento:Se realizaron 4 actualizaciones del boletín institucional IGAC al día. </t>
  </si>
  <si>
    <t>Atender las solicitudes para realizar campañas internas solicitadas por las diferentes áreas a nivel nacional, en los diferentes canales del instituto.</t>
  </si>
  <si>
    <t xml:space="preserve">Piezas de comunicación, correos electrónicos enviados, publicación en campañas e IGANET. </t>
  </si>
  <si>
    <t xml:space="preserve">Durante el trimestre se atendieron 15 solicitudes de campañas internas realizadas por las diferentes áreas de la Entidad, entre las que se encuentran juegos internos, actualización documental y beneficios del programa servimos. </t>
  </si>
  <si>
    <t xml:space="preserve">Durante el segundo trimestre se atendieron 18 solicitudes de campañas internas realizadas por las diferentes áreas de la Entidad, entre las que se encuentran: concurso de méritos, tarde lectura, seguridad de la información, día mundial del medio ambiente y tips de seguridad víal. </t>
  </si>
  <si>
    <t>Se verifica documento resumen con las solicitudes para realizar las campañas internas solictads por la diferentes áreas</t>
  </si>
  <si>
    <t xml:space="preserve">Se verifica documento resumen con las solicitudes para realizar las campañas internas solictads por la diferentes áreas de la Entidad, entre las que se encuentran: concurso de méritos, tarde lectura, seguridad de la información, día mundial del medio ambiente y tips de seguridad víal. </t>
  </si>
  <si>
    <t>Se observa relación de solicitudes para realizar campañas internas solicitadas por las diferentes áreas a nivelnacional, en los diferentes canales del instituto.</t>
  </si>
  <si>
    <t>Mantener actualizada la información institucional en los medios de comunicación internos.</t>
  </si>
  <si>
    <t>Publicaciones en la IGANET; Carteleras Digitales, Correo Electrónicos).</t>
  </si>
  <si>
    <t xml:space="preserve">Durante el trimestre se actualizó de manera permanente a través de piezas y videos, las comunicaciones internas en las pantallas del IGAC e intranet a nivel nacional. </t>
  </si>
  <si>
    <t xml:space="preserve">Durante el segundo trimestre se actualizó de manera permanente a través de piezas y videos, las comunicaciones internas en las pantallas del IGAC e intranet a nivel nacional. </t>
  </si>
  <si>
    <t>Se verifica documento soporte de las actulizaciones  a través de piezas y videos, las comunicaciones internas en las pantallas del IGAC e intranet a nivel nacional.</t>
  </si>
  <si>
    <t>Se verifica documento PDF para el  segundo trimestre soporte de las actulizaciones  a través de piezas y videos, las comunicaciones internas en las pantallas del IGAC e intranet a nivel nacional.</t>
  </si>
  <si>
    <t>Se eviencia  informe de actividades, efectuadas con el fin de mantener la información institucional en los medios de comunicación internos.</t>
  </si>
  <si>
    <t>Apoyar las solicitudes de divulgación inherentes a la rendición de cuentas permanente de la entidad.</t>
  </si>
  <si>
    <t>Matriz de seguimiento, informes, actas de reunión.</t>
  </si>
  <si>
    <t xml:space="preserve">Esta actividad no esta programada para este trimestre. Se tiene proyectado trabajar con la Oficina de Relación con el Ciudadano el cronograma para el próximo trimestre. </t>
  </si>
  <si>
    <t xml:space="preserve">Se avanzó en la línea de trabajo con la Oficina de Relación con el Ciudadano y de manera permanente la Oficina Asesora de Comunicaciones divulgó la gestión misional y estratégica de la entidad en diferentes medios de comunicación. </t>
  </si>
  <si>
    <t xml:space="preserve">Se verifico documento en la cual se realizaron 6 de divulgación inherentes a la rendición de cuentas permanente de la entidad. </t>
  </si>
  <si>
    <t>La meta no esta planteada para el primer trimesre de2022.</t>
  </si>
  <si>
    <t>Apoyar las solicitudes de participación en eventos internos de la entidad.</t>
  </si>
  <si>
    <t xml:space="preserve">Fotografías, videos, listas de asistencia. </t>
  </si>
  <si>
    <t>Durante el trimestre la Oficina Asesora de Comunicaciones apoyó la participación de 7 eventos internos de la entidad como son: 1. Encuentro con la Dirección de Alineación Estratégica, 2. Celebración Día Internacional de la Mujer y 3. Ciclopaseo en alianza con IDRD.</t>
  </si>
  <si>
    <t xml:space="preserve">Durante el segundo trimestre se apoyo la realización del dia de la Secretaria, como parte de los eventos internos de la entidad. </t>
  </si>
  <si>
    <t xml:space="preserve">Se verifica documento con las soliictudes departicipacion en los eventos internos de la entidad. </t>
  </si>
  <si>
    <t xml:space="preserve">Se revisa documento PDF donde se muestra el apoyo la realización del dia de la Secretaria, como parte de los eventos internos de la entidad para el segundo trimestre </t>
  </si>
  <si>
    <t xml:space="preserve">Se observan evidencias de la participacion en eventos internos de la entidad. </t>
  </si>
  <si>
    <t xml:space="preserve">Realizar encuestas de percepción de los servidores públicos frente a las comunicaciones internas. </t>
  </si>
  <si>
    <t>Documento de resultados de la Encuesta.</t>
  </si>
  <si>
    <t xml:space="preserve">Medición de la  percepción de las comunicaciones internas. </t>
  </si>
  <si>
    <t xml:space="preserve">Esta actividad no esta programada para el trimestre. Se espera adelantar el formulario de encuesta y realizar la respectiva muestra en el segundo trimestre. </t>
  </si>
  <si>
    <t xml:space="preserve">Durantre el segundo trimestre se realizó la encuesta de percepción de los servidores públicos de la entidad con un alcance de 167 personas; obteniendo un porcentaje de satisfación del 98%. </t>
  </si>
  <si>
    <t>Se revisa documento adjunto PDF para  el segundo trimestre en la cual se muestra el infome de la encuesta de percepción de los servidores públicos de la entidad.</t>
  </si>
  <si>
    <t>Actividad no propuesta para el primer trimestre 2022</t>
  </si>
  <si>
    <t xml:space="preserve">Esta actividad no esta programada para el presente período. </t>
  </si>
  <si>
    <t>Actividad no propuesta para este trimestre 2022</t>
  </si>
  <si>
    <t xml:space="preserve">Se realizó consolidación de las diferentes solicitudes que hacen parte del proceso de gestión de comunicaciones externas de la entidad para avanzar en la medición del riesgo. </t>
  </si>
  <si>
    <t xml:space="preserve">Se realizó seguimiento y se consolidó la base de datos de las solicitudes de la entidad frente al riesgo del proceso. </t>
  </si>
  <si>
    <t xml:space="preserve">Se verifica documento que reportan como control al riesgo del proceso. </t>
  </si>
  <si>
    <t>Se revisa documento a la matriz de riesgos en la cual consolidadn  la base de datos de las solicitudes de la entidad frente al riesgo del proceso</t>
  </si>
  <si>
    <t>Se observa consolidación de solicitudes que hacen parte de la medición del riesgo.</t>
  </si>
  <si>
    <t xml:space="preserve">Durante el primes trimestre se actualizó la información documentada vigente del proceso de Gestión de Comunicaciones, tales como: 1. Actualizacion procedimiento comunicación interna. 2. Se implementó "formato de solicitud de comunicación interna" y solicitó derogación del Instructivo  " Realización de Eventos". </t>
  </si>
  <si>
    <t xml:space="preserve">Durante el segundo trimestre se actualizó la información documentada vigente del proceso de Gestión de Comunicaciones, tales como: a). Comunicación Externa. b). Formato de inventario redes sociales - RRSS. </t>
  </si>
  <si>
    <t>Se verifica contra el listado maestro de documentos la actualizacion documental del proceso</t>
  </si>
  <si>
    <t xml:space="preserve">Se revisa evidencia anexa en la cual se reavisa la actulizacion información documentada vigente del proceso de Gestión de Comunicaciones, tales como: a). Comunicación Externa. b). Formato de inventario redes sociales - RRSS. </t>
  </si>
  <si>
    <t>Se observa consolidación de información documentada del SGI para el primer trimestre 2022.</t>
  </si>
  <si>
    <t xml:space="preserve">Esta actividad no tiene programación de avance para el presente período. </t>
  </si>
  <si>
    <t>Actividad no propuesta para el primer trimestre 2022.</t>
  </si>
  <si>
    <t xml:space="preserve">Sin meta asignada en el periodo </t>
  </si>
  <si>
    <t xml:space="preserve">Sin meta asignada para el periodo </t>
  </si>
  <si>
    <t xml:space="preserve">Se realizaron las actividades programadas durante el primer trimestre en el PAA y el PAAC a cargo del proceso. (Ver evidencias PLANIGAC y PAAC en el drive). </t>
  </si>
  <si>
    <t xml:space="preserve">Se realizaron las actividades programadas durante el segundo trimestre en el PAA y el PAAC a cargo del proceso. (Ver evidencias PLANIGAC y PAAC en el drive). </t>
  </si>
  <si>
    <t xml:space="preserve">Se verifica el seguimiento al PAA y PAAC a cargo del proceso </t>
  </si>
  <si>
    <t xml:space="preserve">Se verifica documentos  PDF del seguimiento al PAA y PAAC a cargo del proceso </t>
  </si>
  <si>
    <t>Se observa Durante el primertrimestre de la vigencia que se realizarondos encuestas en Instagram, Twitter y LinkedIn y una en Facebook, e informe de avance plan anual gestión de comunicaciones.</t>
  </si>
  <si>
    <t xml:space="preserve">PAAC - 3.1.3. Realizar ejercicios o encuestas participativas con los grupos de interés a través de redes sociales, indagando acerca de la información que desean conocer del instituto </t>
  </si>
  <si>
    <t>Evidencias de los espacios de participación
Documento resumen con los resultados de la participación</t>
  </si>
  <si>
    <t xml:space="preserve">Se realizaron dos (2) ejercicios partipativos a tráves de redes sociales; el primero realizado el 31 de enero y el segundo el 14 de febrero de 2022; alcanzando una partipación de 2.615 ciudadanos. </t>
  </si>
  <si>
    <t xml:space="preserve">Se realizó encuesta de participación a través de redes sociales (Instagram). </t>
  </si>
  <si>
    <t>se revisa la evidencia cargada por el proceso cumple con el producto esperado</t>
  </si>
  <si>
    <t>Se observa Durante el primertrimestre de la vigencia se realizarondos encuestas en Instagram, Twitter y LinkedIn y una en Facebook.</t>
  </si>
  <si>
    <t>PAAC - 3.1.8. Mantener actualizados en la página principal las noticias más relevantes para la ciudadanía y los grupos de valor, junto con el Calendario de Actividades en el numeral 1. Información de la Entidad, en el enlace Transparencia y Acceso a la Información Pública.</t>
  </si>
  <si>
    <t xml:space="preserve">En la página principal, las noticias actualizadas. 
En el numeral 1.10. el Calendario de Actividades actualizado. </t>
  </si>
  <si>
    <t xml:space="preserve">Durante el trimestre se realizaron tres (3) actualizaciones  (1 mensual) en la página principal, generando 42 públicaciones en la página principal de la entidad. </t>
  </si>
  <si>
    <t xml:space="preserve">Durante el segundo trimestre se realizaron tres actualizaciones  (1 mensual) en la página principal, generando 42 públicaciones en la página principal de la entidad. </t>
  </si>
  <si>
    <t>Se observa documento de primertrimestre  de  la  vigencia  donde se realizaron  tres  actualizaciones  en  la páginaprincipal,generando  42 publicaciones en la páginaweb</t>
  </si>
  <si>
    <t>PAAC - 4.3.3. Realizar las convocatorias a las actividades de rendición de cuenta de acuerdo con la estrategia planteada</t>
  </si>
  <si>
    <t>Cuatro (4) evidencias de las convocatorias de rendición de cuentas por diferentes medios externos e internos de comunicación</t>
  </si>
  <si>
    <t xml:space="preserve">Esta actividad no tiene programación de avance para el presente período. Se espera plan de trabajo con a Oficina de Relacion con el Ciudadano para adelantar las convocatorias. </t>
  </si>
  <si>
    <t>Se realizaron las convocatorias en  el marco del proceso de rendición de cuentas permanente que realiza la entidad a través de sus mecanismos de participación presencial y/o digital.</t>
  </si>
  <si>
    <t>Actividad no contemplada para este primer trimestre 2022</t>
  </si>
  <si>
    <t>PAAC - 4.4.4. Divulgar los avances respecto a la implementación del Acuerdo de Paz conforme a los lineamientos nacionales</t>
  </si>
  <si>
    <t>31/9/22</t>
  </si>
  <si>
    <t>Contenido comunicativo respecto a la implementación del Acuerdo de Paz</t>
  </si>
  <si>
    <t>Actividad no contemplada para este priemr trimestre 2022</t>
  </si>
  <si>
    <t>PAAC - 4.4.6. Llevar a cabo acciones de dialogo con los ciudadanos o grupos de interés desde  las áreas misionales de la entidad, aplicando, entre otros, programas de uso de tecnología</t>
  </si>
  <si>
    <t>Evidencias de seis (6) acciones de diálogo, tales como facebook-live, foros y otros</t>
  </si>
  <si>
    <t xml:space="preserve">Se realizaron 5 foros que garantizaron la participación de la ciudadania y las acciones de dialogo; en el marco de la semana Geomática realizada en las instalaciones de Maloka en la ciudad de Bogotá y emitidas vía streaming en las diferentes redes sociales de la entidad. </t>
  </si>
  <si>
    <t>Actividad no asignada para este primer trimestre 2022</t>
  </si>
  <si>
    <t>Gestión de Información Geográfica</t>
  </si>
  <si>
    <t>Gestión Agrológica</t>
  </si>
  <si>
    <t>Generar las metodologías y estándares de los estudios y aplicaciones agrológicas</t>
  </si>
  <si>
    <t>Seguimiento y evaluación del desempeño institucional</t>
  </si>
  <si>
    <t>Realizar la actualización de las áreas homogéneas de los municipios priorizados para el Catastro Multipropósito, y realizar su disposición en Colombia en Mapas.</t>
  </si>
  <si>
    <t>Ficha con cifra y salida gráfica y/o Base de datos cartográfica, leyenda y salida gráfica.</t>
  </si>
  <si>
    <t>Subdirección de Agrología</t>
  </si>
  <si>
    <t>Áreas Homogéneas de tierra actualizadas (hectáreas)</t>
  </si>
  <si>
    <t>Durante el primer trimestre se avanzó en la actualización de 318.648 ha de Áreas Homogéneas de Tierra del municipio de Leticia (Amazonas) de un total de 627.767 ha del municipio.</t>
  </si>
  <si>
    <t>Durante el segundo trimestre, se logró la actualización de 3.050.918 de Áreas Homogéneas de Tierras de 9 municipios correspondientes a La Victoria-Pacoa y Puerto Nariño (Amazonas); Fortul (Arauca); Trinidad (Casanare); La Guadalupe y San Felipe (Guainía);  Yavaraté, Taraira y Papunaua (Vaupés), para el cumplimiento de la meta con un  un total acumulado de 3.369.566ha.</t>
  </si>
  <si>
    <t xml:space="preserve">De acuerdo con las evidencias cargadas se observa que se avanzó en la actualización de 318.648 ha de Áreas Homogéneas de Tierra del municipio de Leticia (Amazonas) en los meses de enero y febrero, primer trimestre 2022. Se cumple con el entregable._x000D_
</t>
  </si>
  <si>
    <t>De acuerdo a las evidencias suministradas por el área se observa que para el mes de febrero se realizó la actualización de 123.648 ha y para marzo se realizó la actualización de ATH de 195.000 ha para el municipio de Leticia, lo que corresponde a un total de áreas homogéneas actualizadas de 318.648 ha, para el primer trimestre del año 2022.</t>
  </si>
  <si>
    <t>Determinar el  potencial uso de las tierras para los municipios priorizados y realizar su disposición en Colombia en Mapas.</t>
  </si>
  <si>
    <t>Ficha con cifra y salida gráfica  y/o Base de datos cartográfica, leyenda y salida gráfica.</t>
  </si>
  <si>
    <t>Áreas con potencial de uso de las tierras (hectáreas)</t>
  </si>
  <si>
    <t>Durante el primer trimestre, se realizaron 10.211.196 ha de potencial uso de las tierras para trece (13) municipios priorizados de Leticia, La Chorrera, La Pedrera, Mirití, Paraná, Puerto Arica, Puerto Nariño, Tarapacá, El Encanto, La Victoria, Puerto Alegría y Puerto Santander en el Amazonas y Taraira en el departamento de Vaupés.</t>
  </si>
  <si>
    <t>Durante el segundo trimestre, se realizaron 8.564.264 ha de potencial uso de las tierras para catorce (15) municipios priorizados de Montecristo (Bolívar); Paz del Río (Boyacá); Trinidad (Casanare); La Guadalupe, Paná-Paná, San Felipe, Morichal y Puerto Colombia (Guainía); Colombia (Huila); Cubarral (Meta); Carurú, Mitú, Pacoa, Papunaua y Tavaraté (Vaupés), para un total acumulado de 18.775.460 ha.</t>
  </si>
  <si>
    <t xml:space="preserve">De acuerdo con las evidencias cargadas se observa que se determinó el  potencial uso de las tierras para 13 municipios priorizados durante el primer trimestre 2022. Se cumple con el entregable._x000D_
</t>
  </si>
  <si>
    <t xml:space="preserve">Se observa que para el mes de febrero se realizó la cartografía temática del potencial de uso para siete (7) municipios (Leticia, La Chorrera, La Pedrera, Mirití Paraná, Puerto Arica, Puerto Nariño y Tarapacá), correspondientes al departamento de Amazonas para un total de 7’312.328 ha. De igual forma para el mes de marzo se realizó la actualización de cinco (5) municipios (El Encanto, La Victoria, Puerto Alegría y Santander del departamento de Amazonas y el municipio de Taraira del departamento de Vaupés), para un total de avance de 2’898.868 ha.  Por lo anterior se observa que para el primer trimestre del 2022 se realizó la temática del potencia de uso para doce (12) municipios en un total de área de 10’211.196 ha. </t>
  </si>
  <si>
    <t>Generalizar el mapeo digital como apoyo a los levantamientos de suelos, a partir de la organización y estructuración de los perfiles en una base de datos continua, y retroalimentando la metodología existente.</t>
  </si>
  <si>
    <t xml:space="preserve">Reporte Excel  y/o Base de datos  </t>
  </si>
  <si>
    <t>Información agrológica básica (perfiles de suelos)</t>
  </si>
  <si>
    <t>Durante el primer trimestre, se llevó a cabo el mapeo digital como apoyo a los levantamientos de suelos, a partir de la organización y estructuración de los 800 perfiles correspondientes a los departamentos de  Magdalena (200), Arauca (125), Amazonas (175), Casanare (162) y Caquetá (138).</t>
  </si>
  <si>
    <t>Durante el segundo trimestre, se llevó a cabo el mapeo digital como apoyo a los levantamientos de suelos, a partir de la organización y estructuración de 2.523 perfiles correspondientes a los departamentos de  Magdalena (200), Arauca (125), Amazonas (175), Casanare (162) y Caquetá (138); así como  360 perfiles correspondientes al estudio semidetallado a escala 1:25.000 de CAR-Rionegro. A la fecha se han consolidado 3.323 perfiles en base de datos de laboratorio.</t>
  </si>
  <si>
    <t xml:space="preserve">De acuerdo con las evidencias cargadas se observa que durante el primer trimestre se llevó a cabo el mapeo digital como apoyo a los levantamientos de suelos. Se cumple con el entregable._x000D_
</t>
  </si>
  <si>
    <t xml:space="preserve">Se observa que para el primer trimestre del año 2022 se generó el mapeo digital a partir de la organización y estructuración de 800 perfiles realizados así: en el mes de enero para los departamentos de (Antioquia – 5, Cesar – 7, Cundinamarca – 8, Magdalena – 177 y como observaciones – 3), lo que corresponde al mes de febrero los departamentos de (Arauca – 125 y Amazonas – 175) y para el mes de marzo para los departamentos de (Casanare – 162 y Caquetá – 138).  </t>
  </si>
  <si>
    <t xml:space="preserve">Información agrológica básica para el ordenamiento integral del territorio. </t>
  </si>
  <si>
    <t>Ampliación de la cobertura en la identificación de los suelos,  geomorfología y capacidad agrológica a escalas más detalladas, sus  usos y aplicaciones</t>
  </si>
  <si>
    <t>Realizar el levantamiento de suelos y capacidad de uso de una zona priorizada, de acuerdo con la metodología establecida, para la toma de decisiones a nivel gubernamental en los planes de ordenamiento territorial.</t>
  </si>
  <si>
    <t>Reporte Excel  y/o Base de datos y/o  salida gráfica.</t>
  </si>
  <si>
    <t>Área de información agrológica básica
(hectáreas)</t>
  </si>
  <si>
    <t>Durante el primer trimestre se avanzó en la etapa de precampo y campo para el proyecto del Estudio de suelos de 27 municipios del Departamento del Valle del Cauca, correspondiente a  49.870 ha. Asimismo, se avanzó en la etapa de precampo para el estudio de suelos como insumo para el cumplimiento de los acuerdos de paz del  municipio de Aracataca (Magdalena), correspondiente a 9.185 ha.</t>
  </si>
  <si>
    <t>Durante el segundo trimestre se avanzó en el 10,1% en el proyecto del Estudio de suelos del Departamento del Valle del Cauca - CVC,  en la etapa de precampo y campo,logrando un avance acumulado de 38.9%._x000D_
Asimismo, se avanzó en el 25,8% en el estudio de suelos como insumo para el cumplimiento de los acuerdos de paz de los  municipios de Ciénaga y Aracataca (Magdalena), correspondiente al desarrollo de actividades en la etapa de precampo y poscampo,logrando un avance acumulado de 28,8%.</t>
  </si>
  <si>
    <t xml:space="preserve">De acuerdo con las evidencias cargadas se observa que durante el primer trimestre se avanzó en la etapa de precampo y campo para el proyecto del Estudio de suelos. Se cumple con el entregable._x000D_
</t>
  </si>
  <si>
    <t xml:space="preserve">Se realizó el avance en la etapa de precampo para el proyecto de estudio de suelos para 27 municipios del departamento de Valle del Cauca, así: para el mes de febrero en 22.000 ha y para el mes de marzo en 27.870 ha, para un total de avance correspondiente al primer trimestre del año de 49.870 ha, adicional se avanzó en el estudio de suelos como insumo para el cumplimiento de los acuerdos de paz del municipio de Aracataca (Magdalena), correspondiente a 9.185 ha.  Por lo anterior se avala el cumplimiento a la actividad, cumpliendo con la meta programada.  </t>
  </si>
  <si>
    <t>Realizar la interpretación geomorfológica de una zona priorizada, de acuerdo con la metodología establecida, como insumo para los planes de ordenamiento territorial y demás aplicaciones agrológicas.</t>
  </si>
  <si>
    <t>Ficha con cifra y salida gráfica  y/o Base de datos  y/o  salida gráfica.</t>
  </si>
  <si>
    <t>Durante el primer trimestre se realizó la interpretacion geomorfologica de 94.000 ha, correspondientes al municipio de Tumaco (Nariño).</t>
  </si>
  <si>
    <t>Durante el segundo trimestre se realizó la interpretacion geomorfologica de 579.500 ha, correspondientes a los municipios de Orito (Putumayo), Tumaco(Nariño), Balboa (Cauca), Fortul (Arauca) y Puerto Libertador (Cordoba), San Juan de Arama (Meta), logrando a la fecha un total acumulado de 673.500 ha.</t>
  </si>
  <si>
    <t xml:space="preserve">De acuerdo con las evidencias cargadas se observa que durante el primer trimestre se realizó la interpretacion geomorfoóogica de 94.000 ha, correspondientes al municipio de Tumaco (Nariño)._x000D_
Se cumple con el entregable._x000D_
</t>
  </si>
  <si>
    <t xml:space="preserve">Se evidencia que para el mes de febrero se realizó la interpretación geomorfológica para 20.000 ha correspondiente al municipio de Tumaco – Nariño, de igual forma en el mes de marzo se interpretaron 74.000 ha para el mismo municipio. Lo anterior corresponde a un avance para el primer trimestre del año 2022 de 94.000 ha de interpretación geomorfológica.  </t>
  </si>
  <si>
    <t>Generar las coberturas de la tierra de una zona priorizada, de acuerdo con la metodología establecida, como insumo para los planes de ordenamiento territorial y demás aplicaciones agrológicas.</t>
  </si>
  <si>
    <t>Ficha con cifra y salida gráfica y/o  y/o Base de datos cartográfica, leyenda y salida gráfica.</t>
  </si>
  <si>
    <t>Durante el primer trimestre de la vigencia actual se realizó la interpretación de Coberturas de 49.914 ha correspondientes a los municipios de Aracataca, Ciénaga y Santa Marta (Magdalena).</t>
  </si>
  <si>
    <t>Durante el segundo trimestre, se realizó la interpretación de Coberturas de 363,833 ha correspondientes a los municipios de Aracataca, Ciénaga , Santa Marta, Zona Bananera, Pivijay y El Retén (Magdalena), logrando un total acumulado de 363.833ha.</t>
  </si>
  <si>
    <t xml:space="preserve">De acuerdo con las evidencias cargadas se observa que durante el primer trimestre se realizó la interpretación de Coberturas de 49.914 ha correspondientes a los municipios de Aracataca, Ciénaga y Santa Marta (Magdalena). Se cumple con el entregable._x000D_
</t>
  </si>
  <si>
    <t xml:space="preserve">Durante El primer trimestre del año 2022 se realizó interpretación de cobertura para 49.914 ha distribuidas así: en el mes de febrero 20.085 ha de los municipios de Aracataca (3.666 ha), Ciénaga (438 ha) y Santa Martha (15.891 ha), para el mes de marzo se realizó la interpretación de cobertura de tierras de 29.829 ha de los municipios de Aracataca (29.738 ha) y Ciénaga (90.8 ha). </t>
  </si>
  <si>
    <t>Regulación de información agrológica</t>
  </si>
  <si>
    <t>Elaborar y socializar la resolución por medio de la cual se fijan normas, métodos, parámetros, criterios y procedimientos para la elaboración de Áreas homogéneas de tierras y potencial de uso del suelo.</t>
  </si>
  <si>
    <t>Documento sobre el avance y/o propuesta y/o versión final de la Resolución</t>
  </si>
  <si>
    <t>Durante el primer trimestre se llevó a cabo la primera mesa técnica con las partes involucradas en el proceso, se recopilaron los documentos concernientes como memoria justificativa y se inició la recopilación de la información del marco normativo para la elaboración de la resolución por medio de la cual se fijan normas, métodos, parámetros, criterios y procedimientos para la elaboración de Áreas homogéneas de tierras y potencial de uso del suelo.</t>
  </si>
  <si>
    <t xml:space="preserve">Durante el segundo trimestre, se llevaron a cabo dos mesas técnicas con   con el equipo jurídico de la Dirección de Gestión de Información Geográfica,  y los profesionales de la Dirección de Gestión de Regulación, en donde se solicalizó la  memoria justificativa, normograma y propuesta de resolución preliminar, se realizó la revisión de la propuesta de resolución y se envió para aprobación y posterior entrega oficial.  </t>
  </si>
  <si>
    <t>Sin meta asignada en el periodo. No obstante, la Subdirección reporta avance cualitativo y gestión realizada en este primer trimestre.</t>
  </si>
  <si>
    <t xml:space="preserve">Para el primer trimestre del año 2022 se observa el acta de reunión a Agrologías Áreas o Modelos de Tierras, donde se trataron los temas correspondientes al procedimiento para realizar una resolución, dejando plasmados conclusiones y compromisos para la próxima reunión.  Sin embargo para este trimestre no se programó meta. </t>
  </si>
  <si>
    <t>Gestión Cartográfica</t>
  </si>
  <si>
    <t>Servicios de Información Geográfica, geodésica y cartográfica</t>
  </si>
  <si>
    <t>Generación de productos cartográficos, geográficos y geodésicos, a partir de la  implementación de instrumentos efectivos de gestión, estandarización, producción y validación.</t>
  </si>
  <si>
    <t>Consolidar y generar los documentos de diagnósticos de información cartográfica, geodésica y agrológica de los municipios priorizados y/o requeridos.</t>
  </si>
  <si>
    <t>Documentos de diagnóstico</t>
  </si>
  <si>
    <t>Dirección de Gestión de Información Geográfica</t>
  </si>
  <si>
    <t>Productos disponibles</t>
  </si>
  <si>
    <t>Durante el primer trimestre se consolidaron y generaron 26 documentos de diagnósticos de información cartográfica, geodésica y agrológica de 200 municipios de los departamentos: Antioquia, Cauca, Chocó, Magdalena, Nariño, Norte de Santander, Sucre, Valle del Cauca, Vaupés, Cundinamarca, Huila, Santander, Bolívar, Cesar, Putumayo, Tolima, Boyacá, Atlántico y Arauca.</t>
  </si>
  <si>
    <t>Durante el segundo trimestre se consolidaron y generaron 12 documentos de diagnósticos de información cartográfica, geodésica y agrológica de 126 municipios de los departamentos: Cesar, Antioquia, Caldas, Caquetá, Casanare, Chocó, Córdoba, Cundinamarca y Norte de Santander.</t>
  </si>
  <si>
    <t>Se verifican 26 registros de diagnósticos de información cartográfica, geodésica y agrológica, elaborados en el primer trimestre del 2022.</t>
  </si>
  <si>
    <t>se revisa los documentos cargados cumplen con el producto esperado</t>
  </si>
  <si>
    <t xml:space="preserve">Se observan como insumo veintiséis (26) documentos de diagnósticos de información cartográfica correspondiente a los departamentos de (Antioquia, Atlántico, Arauca, Bolívar, Boyacá, Cauca, Cesar, Chocó, Cundinamarca, Huila, Magdalena, Nariño, Norte de Santander, Putumayo, Santander, Sucre, Tolima, Valle del Cauca y Vaupés.  Cumpliendo así con la meta programada para este trimestre.  </t>
  </si>
  <si>
    <t xml:space="preserve">Maximizar la disposición y uso de la información generada </t>
  </si>
  <si>
    <t>Integración y disposición de la información geográfica nacional a través de Colombia en Mapas como portal único de información geográfica nacional</t>
  </si>
  <si>
    <t>Fortalecer las aplicaciones o sistemas asociados a la disposición de la información cartográfica, agrológica y geodésica del país, con más y mejores funcionalidades.</t>
  </si>
  <si>
    <t>Muestra (pdf) de las funcionalidades y/o  URL funcionalidaes</t>
  </si>
  <si>
    <t>Servicios</t>
  </si>
  <si>
    <t>Durante el primer trimestre, se finalizó el diseño e implementación de nueva funcionalidad relacionada con consulta de información clases agrológicas en CeM(www.colombiaenmapas.gov.co). Asimismo,se publicó en tiendas (Apple Store y Google play) la nueva versión de la aplicación móvil CeM "El mapa de todos".</t>
  </si>
  <si>
    <t>Se diseñaron y desplegaron Análisis POT:Guasca,Leticia,Florencia,Popayán, Villavicencio,Tumaco en CeM.Se diseñó y desplegó la página 404 en CeM, Colombia OT,Diccionario Geográfico y Origen Nacional.Se diseñó la V1 de la nueva plantilla StoryMaps;Se desplegó la V2 de la página Preguntas Frecuentes de lOrigen Nacional;Se desarrolló la V2 del diseño de la página Hojas Cartográficas de la Plataforma Origen Nacional;del diseño de la página Documentos de Origen Nacional;del diseño de la página Inicio de  CeM;Se diseñó la V3 de la página Buscador Unificado de Colombia OT; Se diseñó la V4 del Centro de Control Geodésico Nacional;de las ilustraciones de términos geográficos de la plataforma DNG;del diseño de la página Herramientas de Origen Nacional;Se diseñó la V7 del documento Sistema de Portales</t>
  </si>
  <si>
    <t xml:space="preserve">Se verifican los registros de los diseños y estructuración de los contenidos en CeM </t>
  </si>
  <si>
    <t xml:space="preserve">Se observa como soportes para el cumplimiento de esta actividad los documentos correspondientes a la implementación de nuevas funcionalidades correspondientes a información de Clases Agrológicas.  Adicional se realizó la publicación de la nueva versión de la aplicación móvil CeM “El mapa de todos”.  </t>
  </si>
  <si>
    <t>Organizar, catalogar y disponer los productos cartográficos, geográficos y geodésicos.</t>
  </si>
  <si>
    <t xml:space="preserve">Reporte Excel  y/o Base de datos </t>
  </si>
  <si>
    <t>Subdirección Cartográfica y Geodésica</t>
  </si>
  <si>
    <t>Área geográfica (ha) con cartografía básica</t>
  </si>
  <si>
    <t>Durante el primer trimestre se organizaron y catalogaron  92.840.950,62ha de 438 productos, y se dispusieron 6.517.878,176ha de productos cartográficos, geográficos y geodésicos, dando cumpliiento a la meta.</t>
  </si>
  <si>
    <t>Durante el segundo trimestre se organizaron, catalogaron y dispusieron 8.824.238ha de productos cartográficos, geográficos y geodésicos para un total acumulado de 15.342.116 productos.</t>
  </si>
  <si>
    <t>Se verifica registro con la descripción del sensor, la cantidad y las hectáreas organizas, se aclara con el proceso que es un excel de reporte con el resumen de la   “Bases de datos y Sistema único de información geográfica, cartográfica y geodésica”.</t>
  </si>
  <si>
    <t xml:space="preserve">Para el primer trimestre del año 2022, se dispusieron 6’517.878,176 ha de productos cartográficos y geodésicos correspondientes a Ortos. Dando así cumplimiento a la meta programada para el trimestre.  </t>
  </si>
  <si>
    <t xml:space="preserve">Información cartográfica generada o actualizada a diferentes  resoluciones </t>
  </si>
  <si>
    <t>Generar o actualizar productos cartográficos con cubrimiento del área del territorio continental del país (escalas 1:5.000, 1:10.000, y/o 1:25.000) .</t>
  </si>
  <si>
    <t>Ficha con sálida gráfica y/o Reporte de avance  PDFo Excel y/o Base de datos geográfica</t>
  </si>
  <si>
    <t xml:space="preserve">Durante el primer trimestre se avanzó en la planeación y programación para la adquisición de puntos de control terrestre y aerofotografías, para la generación de la cartografía 1:10.000 de Puerto Carreño y La Primavera, Vichada. Se avanzó en la planeación de la generación de la cartografía 1:10.000 del municipio de San Juan de Arama (Meta) y Santa Rosalía (Vichada). </t>
  </si>
  <si>
    <t>Durante el segundo trimestre, se generaron 1.779.439,07 ha de productos cartográficos con cubrimiento parcial o total del archipiélago de Malpelo y de los municipios Barrancominas (Guainía), Puerto Carreño (Vichada), Puerto Lleras (Meta) y Arauquita (Arauca) (escalas 1:5.000, 1:10.000, y/o 1:25.000), logrando el cumplimiento de la meta.</t>
  </si>
  <si>
    <t>Se verifican los registros de avance en la planeación y programación para generar o actualizar productos cartográficos.</t>
  </si>
  <si>
    <t xml:space="preserve">Se observa planeación y programación para la generación de cartografía 1:10.000 del municipio de San Juan de Arama – Meta.  Sin embargo, no se cumplió con la meta programada para el primer trimestre del año 2022.  </t>
  </si>
  <si>
    <t>Generar los productos cartográficos a escala 1:50.000 de la región de la Amazonía colombiana</t>
  </si>
  <si>
    <t>Reporte de avance PDF y/o Excel y/o Base de datos geográfica</t>
  </si>
  <si>
    <t>Durante el primer trimestre se generaron 37.154.937,06ha de productos cartográficos a escala 1:50.000 de la región de la Amazonía colombiana dando cumplimiento a la meta anual.</t>
  </si>
  <si>
    <t xml:space="preserve">Durante el segundo trimestre se generaron 18.396.051,62ha de productos cartográficos a escala 1:50.000 de la región de la Amazonía colombiana y de municipios de Nariño, Chocó, Cauca, Antioquia, Atlántico, Vichada y La Guajira, con cubrimiento parcial o total,  logrando el cumplimiento de la meta.  </t>
  </si>
  <si>
    <t>Se verifica los registros que se ingresaron a la base de datos geográfica de los productos cartográficos a escala</t>
  </si>
  <si>
    <t xml:space="preserve">Se evidencia de acuerdo a los soportes suministrados por el área que para el mes de febrero se generaron 28’179.442,04 ha de productos cartográficos a escala 1:50.0000, adicional en el mes de marzo se generaron 8’975.495,02 ha de productos cartográficos a escala 1:50.0000 para un total de área generada para el primer trimestre del año 2022 37’154.937,06 ha de productos cartográficos a escala 1:50.0000 correspondiente a los departamentos de Amazonas, Guainía, Vaupés, Guaviare, Vichada, Caquetá, Chocó, Magdalena  y Meta.  </t>
  </si>
  <si>
    <t>Generar productos cartográficos con cubrimiento del área urbana del territorio continental del país (escalas 1:2.000) .</t>
  </si>
  <si>
    <t>Durante el primer trimestre se generaron 8.901,44ha de productos cartográficos con cubrimiento del área urbana de los municipios Cartagena de Indias (Bolívar) y Puerto Libertador (Córdoba) a escala 1:2.000. Así mismo, se inició la producción de la cartografía urbana de San Andrés.</t>
  </si>
  <si>
    <t>Durante el segundo trimestre se generaron 7.964,88ha de productos cartográficos con cubrimiento parcial o total del área urbana de 21 municipios a escala 1:2.000: El Encanto, La Chorrera, La Pedrera, Leticia, Puerto Alegría, Puerto Arica, Puerto Nariño, Tarapacá (Amazonas), Paz de Ariporo (Casanare), Barranco Mina, Cacahual, La Guadalupe, Morichal, Paná-Paná, Puerto Colombia, San Felipe (Guainía), San Andrés (San Andrés), Carurú, Mitú, Pacoa y Papunaua (Vaupés),  logrando el cumplimiento de la meta.</t>
  </si>
  <si>
    <t>Se verifican los registros que se ingresaron a la base de datos geográfica de los productos cartográficos a escala, y Excel de reporte con la cantidad de hectáreas en los respectivos municipios durante el primer trimestre del 2022</t>
  </si>
  <si>
    <t xml:space="preserve">Para el primer trimestre del año 2022, se generaron 8.901,44 ha de productos cartográficos con cubrimiento del área urbana para los municipios de Cartagena de Indias y Puerto Libertador.  Cumpliendo así con la meta programada para el periodo evaluado.  </t>
  </si>
  <si>
    <t>Generar el modelo digital de elevación de 12 m correspondiente a áreas priorizadas e integrarlo en el modelo digital de elevación mundial.</t>
  </si>
  <si>
    <t>Ficha con sálida gráfica y/o Reporte de avance  Excel y/o Base de datos geográfica</t>
  </si>
  <si>
    <t>Durante el primer trimestre se generaron 5.134.286,62ha del modelo digital de elevación de 12m correspondientes a los municipios de La Chorrera, Puero Arica, Puerto Santander, Tarapacá, El Encanto (Amazonas), Solano (Caquetá), Trinidad (Casanare), Paná-Paná, Morichal (Guainía), El Retorno (Guaviare), Mitú, Carurú y Papanahua (Vaupés), y Perú (zona fronteriza).</t>
  </si>
  <si>
    <t>Durante el segundo trimestre se generaron 8.928.199,56ha del modelo digital de elevación de 12m correspondientes a 19 municipios con cobertura total o parcial: El Encanto, La Chorrera, La Pedrera, La Victoria, Mirití - Paraná, Puerto Alegría (Amazonas), Solano (Cauquetá), Orocué, Paz De Ariporo, San Luis De Palenque (Casanare), El Retorno, Miraflores (Guaviare), Puerto Leguízamo (Putumayo), Carurú, Mitú, Pacoa, Taraira (Vaupés), La Primavera, Santa Rosalía (Vichada) y zonas fronterizas de Perú y Brasil.</t>
  </si>
  <si>
    <t>Se verifica registro resumen de la base de datos cartográfica, con el avance mensual en (Ha) para febrero y marzo.</t>
  </si>
  <si>
    <t xml:space="preserve">De acuerdo a los insumos dispuestos por el área se observa que se realizó la generación de 2’557.238,85 ha del modelo digital de elevación de 12 m correspondiente al mes de febrero y para el mes de marzo se generaron 2’577.047,8 ha, para un total en el trimestre de 5’134.286,65 ha para los municipios de (El Encanto, La Chorrera, Leticia y Zona limítrofe con Perú, Puerto Arica, Puerto, Santander, Solano,  Tarapacá y Trinidad, dando cumplimiento a la meta programada para el periodo evaluado.  </t>
  </si>
  <si>
    <t>Capturar y/o gestionar imágenes del área del territorio continental del país e incorporarlas en el Banco Nacional de Imágenes, a escalas y temporalidad requerida para fines catastrales</t>
  </si>
  <si>
    <t xml:space="preserve">Ficha con sálida gráfica y/o Reporte  Excel y/o Base de datos </t>
  </si>
  <si>
    <t>Área geográfica (ha) con cubrimiento de imágenes</t>
  </si>
  <si>
    <t xml:space="preserve">Durante el primer trimestre, se capturaron con dron 9.710,17ha de imágenes, 745.520,25ha con avión, se gestionaron 140.682,41ha con las FAC y se adquirieron mediante contratos 1.281.532,65ha, para un total de 2.177.445,48ha correspondientes a 76 municipios de los departamentos de Amazonas, Caquetá, Casanare, Cauca, Guainía, Guaviare, Huila, Meta, Nariño, Putumayo, San Andrés, Vaupés y Vichada. </t>
  </si>
  <si>
    <t>Durante el segundo trimestre, se capturaron con dron 7,341ha de imágenes,  1.223.443,15ha con avión y se gestionaron  8.557.775,06ha con Fuerzas Militares y DIMAR, para un total de 9.788.559,21ha correspondientes a cobertura parcial o total de 178 municipios de los departamentos de Arauca, Atlántico, Bolívar, Caldas, Caquetá, Casanare, Cauca, Córdoba, Guainía, Guaviare, Huila, La Guajira, Magdalena, Meta, Nariño, Putumayo, Vaupés, Vichada, y zona maritima de Colombia, logrando el cumplimiento de la meta.</t>
  </si>
  <si>
    <t>Se verifican los registros de ingreso a la base de datos de imágenes, y el resumen del trimestre en hectáreas y por municipios.</t>
  </si>
  <si>
    <t xml:space="preserve">Se observa que se capturaron 745.520,25 ha de imágenes con avión, 9.710,17 ha con drones, con la FAC se gestionaron 140.682,41 ha, adicional se adquirieron por medio de contratos 1’281.532,65 ha, para un total en el primer trimestre del año de 2’177.445,480 ha de imágenes capturadas y/o gestionadas, dando así cumplimiento a la meta programada para este periodo.  </t>
  </si>
  <si>
    <t xml:space="preserve">Información cartográfica producida por terceros, oficializada </t>
  </si>
  <si>
    <t>Oficializar e integrar la información cartográfica producida por terceros, de acuerdo con la demanda y entrega de productos programados en el marco de los contratos (urbano y rural).</t>
  </si>
  <si>
    <t>Informes de validación y/o actas de oficialización y/o Bases de datos y/o Reporte Excel</t>
  </si>
  <si>
    <t>Información cartográfica producida por terceros, oficializada</t>
  </si>
  <si>
    <t>Durante el primer trimestre se oficializaron e integraron 619.623,66ha de información cartográfica producida por terceros, de Orto100-Orto50-MDT5, correspondiente a los municipios El Peñón, Altos Del Rosario (Bolívar), Padilla, Mercaderes (Cauca), Tamalameque, San Diego, Manaure Balcon Del Cesar (Cesar), Momil (Córdoba), Topaipí (Cundinamarca), Aracataca (Magdalena), Leiva (Nariño), San Miguel (Putumayo), Tolú Viejo, Palmito (Sucre) y Pradera (Valle del Cauca).</t>
  </si>
  <si>
    <t>Durante el segundo trimestre se oficializaron e integraron 3.375.666,57ha de información cartográfica producida por terceros, de Carto10000-1000, Orto100-50-20-10 y MDT10-5-1, correspondiente a 35 municipios Meta, Bolívar, Boyacá, Casanare, Cauca, Cesar, Córdoba, Cundinamarca, Guajira, Magdalena, Putumayo, Risaralda y Sucre, con cobertura parcial o total.</t>
  </si>
  <si>
    <t>Se verifican los "Informes de validación: Ortoimagen" producidos durante el primer trimestre del 2022 y el resumen del trimestre en hectáreas y por municipios.</t>
  </si>
  <si>
    <t xml:space="preserve">Se evidencia que para el mes de enero se oficializaron e integraron 229.964,06 ha de información cartográfica producida por terceros, de igual manera para el mes de febrero se oficializaron e integraron 88.323,77 ha y para el mes de marzo 301.335,83 ha, lo cual corresponde a un total de 619.623,66 ha de información cartográfica producida por terceros, de Orto100-Orto50-MDT5, para diferentes municipios, sin embargo la meta programada para el primer trimestre fue de 1’500.000 ha oficializadas e integradas.  Por lo anterior no se alcanzó a dar cumplimiento con la meta para el periodo evaluado.  </t>
  </si>
  <si>
    <t>Servicios de información geográfica, geodésica y cartográfica</t>
  </si>
  <si>
    <t xml:space="preserve">Preservar y disponer el archivo histórico de rollos de negativos de película de fotografía aérea </t>
  </si>
  <si>
    <t>Reporte Excel y/o PDF</t>
  </si>
  <si>
    <t>Productos disponibles (fotografías disponibles)</t>
  </si>
  <si>
    <t>Durante el primer trimestre se preservó y dispuso el archivo histórico de 6243 rollos de negativos de película de fotografía aérea</t>
  </si>
  <si>
    <t xml:space="preserve">Durante el segundo trimestre se preservó y dispuso el archivo histórico de 4.416 rollos de negativos de película de fotografía aérea. </t>
  </si>
  <si>
    <t>Se verifica informe de a febrero y marzo 2022 de la preservación y disposición del archivo histórico de fotografía aérea</t>
  </si>
  <si>
    <t xml:space="preserve">Para el primer trimestre del año 2022 se escanearon 6.243 fotografía análogas, dando cumplimiento a la meta programada.  </t>
  </si>
  <si>
    <t>Gestión Geodésica</t>
  </si>
  <si>
    <t>Datos de gravedad procesados y dispuestos</t>
  </si>
  <si>
    <t>Integración de la información geográfica nacional a través de Colombia en Mapas como portal único de información geográfica nacional</t>
  </si>
  <si>
    <t xml:space="preserve">Realizar el establecimiento Red de gravedad Absoluta para Colombia IGAC-SGC-BGI. </t>
  </si>
  <si>
    <t>Estaciones gravimétricas</t>
  </si>
  <si>
    <t>Durante el primer triestre, se llevó a cabo la medición de 26 vértices, para luego ser procesados e integrados en la Red de gravedad Absoluta para Colombia IGAC-SGC-BGI,los cuales corresponden a los municipios de: 5 Bogotá, con dos Cartagena, y con 1 cada uno de los siguientes municipios Aguachica, Buenaventura, Cajicá, Cali, Florencia, Honda, Ibagué, La Plata, Manizales, Medellín, Montería, Pasto, Piedecuesta, Popayán, Santa Marta, Sincelejo,  Tunja, Valledupar y Villavicencio.</t>
  </si>
  <si>
    <t>Durante segundo trimestre, se realizó la captura de coordenadas de las estaciones relativas de gravedad, mediante estación total y equipos GNSS, localizadas en los municipios de Buenaventura, Bogotá - IGAC, Cali, Medellín, Popayán, Montería, Sincelejo y Aguachica.</t>
  </si>
  <si>
    <t>Se verifica el registro con los 26 vértices y se aclara con el proceso que está pendiente procesar y disponer los datos en la red de gravedad Absoluta para su ejecución.</t>
  </si>
  <si>
    <t xml:space="preserve">Se evidencia la medición de 26 vértices, para diferentes municipios de 17 departamentos, sin embargo, no se cumple con la meta programada ya que no se han procesado e integrado en la Red de Gravedad Absoluta para Colombia.  </t>
  </si>
  <si>
    <t>Realizar el análisis de técnicas geodésicas alternativas para el apoyo a la generación de productos cartográficos, dentro del cual se contemple propuesta de acciones para su implementación.</t>
  </si>
  <si>
    <t>Documento</t>
  </si>
  <si>
    <t>Documentos técnicos</t>
  </si>
  <si>
    <t>Durante el primer trimestre, se avanzó en las siguientes actividades: realizar el análisis de técnicas geodésicas alternativas para el apoyo a la generación de productos cartográficos, se elaboró la estructuración general del documento, acompañado de un avance en los ítems de Introducción, objetivos y alcance; y la incorporación de marco teórico correspondiente a la metodología de NTRIP, además, de su alineación con el Centro de Control.</t>
  </si>
  <si>
    <t>Durante segundo trimestre, se avanzó en el análisis de información y la incorporación de los antecedentes correspondientes a las metodologías RTK, VRS,  NTRIP y PPP en el documento sobre análisis de técnicas geodésicas alternativas para el apoyo a la generación de productos cartográficos y asimismo, se ajustaron los objetivos general y específicos.</t>
  </si>
  <si>
    <t>Se verifica registro con los avances en el documento de análisis de técnicas geodésicas</t>
  </si>
  <si>
    <t xml:space="preserve">Se observa documento borrador sobre el Análisis de técnicas Geodésicas Alternativas para el Apoyo a la Generación de Productos Cartográficos, sin embargo, no se tiene meta programada para el primer trimestre del año 2022.  </t>
  </si>
  <si>
    <t>Marco de Referencia Geodésico Nacional</t>
  </si>
  <si>
    <t xml:space="preserve">Definir e implementar, conforme al alcance, estrategia para avanzar en la actualización del modelo geoidal para Colombia. </t>
  </si>
  <si>
    <t>Documento  y/o Base de datos y/o Reporte Excel</t>
  </si>
  <si>
    <t>Durante el primer trimestre, se avanzó en las siguientes actividades: Definición de la estrategia para avanzar en la actualización del modelo geoidal para Colombia, Revisión, organización y estandarización de la información gravimétrica de fuentes externas como BGI y ANH; y se inicio la creación de una GBD para la consolidación de la información gravimétrica de fuentes externas.</t>
  </si>
  <si>
    <t>Durante el segundo trimestre, se avanzó en el 20%, logrando, la finalización del proceso de diagnóstico y estandarización de la información gravimétrica, vigencia 2019, la determinación del desplazamiento del datum vertical y compensación de las redes verticales de Colombia y la elaboración Base de datos gravimétricos para el Modelo Geoidal Colombiano.  Asimismo, se inició el desarrollo para la implementación de los software de GRAVSOFT y GROOPS para la determinación matemática del modelo Geoidal para Colombia y se avanzó en la obtención de resultados de la prueba piloto gravimétrica.</t>
  </si>
  <si>
    <t xml:space="preserve">Se verifica en los registros aportados, los documentos diagnósticos de definición e implementación, para la estrategia de actualización del modelo geoidal para Colombia, con la descripción realizada por el proceso._x000D_
Pero no coincide con la ejecución reportada. </t>
  </si>
  <si>
    <t xml:space="preserve">Se observa el avance de los documentos técnicos “Propuesta de campaña de campo para realizar la conexión de la red gravimétrica de orden cero”, “Caracterización de la información geodésica, gravimétrica y de nivelación existente en el IGAC”, “Inventario documentación gravimétrica” y se realizó el cronograma del modelo geoidal para Colombia, con el fin de avanzar en su actualización, obteniendo un avance del 30% para el primer trimestre del año 2022.  </t>
  </si>
  <si>
    <t xml:space="preserve">Establecer, poner en operación y validar estaciones CORS en los municipios priorizados,  y realizar su respectivo monitoreo, procesamiento y disposición </t>
  </si>
  <si>
    <t>Actas de instalación</t>
  </si>
  <si>
    <t>Estaciones de operación continua</t>
  </si>
  <si>
    <t>Durante el primer trimestre se materializaron 9 estaciones geodésicas ubicadas en los municipios de:  Pinilos y Norosí (Bolívar),Curumaní,  Agustín Codazzi (Cesar), Patía, Argelia y Santa Rosa (Cauca) y Cumbitara, Magüi (Nariño).</t>
  </si>
  <si>
    <t>Durante el segundo semestre, se materializaron 11 estaciones de operación continua  CORS en los municipios de: Majagual (Sucre), Trinidad (Casanare), Santa Rosa del Sur (Bolívar) , Primavera (Vichada),Topaipí (Cundinamarca) y Colón, Orito, Puerto Guzmán (Putumayo), San Luis de Cubarral, Puerto Gaitán (Meta) y Garzón (Huila)</t>
  </si>
  <si>
    <t>se verifican las actas de instalación de estación de operación continuas.</t>
  </si>
  <si>
    <t xml:space="preserve">Se observa que, para el primer trimestre del año 2022, se materializaron nueve (9) estaciones geodésicas ubicadas en los municipios de (Agustín Codazzi, Argelia, Cumbitara, Curumaní, Maguí, Norosí, Patía, Pinillos y Santa Rosa.  Cumpliendo con la meta programada para el periodo evaluado.  </t>
  </si>
  <si>
    <t>Realizar el mantenimiento de como mínimo el 30% de las estaciones CORS administradas por el IGAC, así como realizar el seguimiento y monitoreo de las existentes.</t>
  </si>
  <si>
    <t>Reporte Excel de  mantenimiento y/o Formato de mantenimiento</t>
  </si>
  <si>
    <t xml:space="preserve">Durante el primer trimestre, se llevó a cabo mantenimiento de la estación geodésica a través de trabajo de campo del municipio de Puerto Lleras (Meta) (PULE). Asimismo, se llevó a cabo el mantenimiento remoto a 19 estaciones permanentes de operación continua correspondientes a los municipios de los departamentos de Caldas, Bolívar, Valle Del Cauca (2), Amazonas, Nariño (2), Magdalena, Antioquia, Casanare, Vichada, Cesar, Cauca, Cundinamarca (2), Córdoba, San Andrés, Archipiélago de San Andrés, Providencia Y Santa Catalina, Meta (1).  </t>
  </si>
  <si>
    <t>Durante el segundo trimestre, se llevó a cabo mantenimiento de la estación geodésica a través de trabajo de campo del municipio de Barranquilla (Atlántico) (BQLA). Asimismo, se llevó a cabo el mantenimiento remoto a 11 estaciones permanentes de operación continua correspondientes a los municipios de Arauca, Arauquita, Cartagena, Colombia, Florencia, Santa Rosalía, Sincelejo, Bogotá (2), Zambrano y Ovejas. Por lo anterior, se logró el cumplimiento de la meta.</t>
  </si>
  <si>
    <t>Se verifican los registros de mantenimiento de las estaciones.</t>
  </si>
  <si>
    <t xml:space="preserve">Se evidencia documento donde se describe el mantenimiento realizado remotamente a diecinueve (19) estaciones geodésicas para los municipios de Aguachica, Barrancabermeja, Cali, Cartagena, Fúquene, La Calera, La Dorada, Leticia, Montería, Popayán, Puerto Carreño, San Andrés, Santa Marta, Sonsón, Tumaco, Tuquerres, Villavicencio, Yopal y Zarzal.  Adicional se observa el formato con el mantenimiento realizado a la estación geodésica (PULE) por medio de trabajo de campo del municipio de Puerto Lleras – Meta, de acuerdo a lo anterior se avanzó en el mantenimiento para el primer trimestre del año 2022 en veinte (20) estaciones, dando cumplimiento a la meta programada para todo el año 2022.  </t>
  </si>
  <si>
    <t>Procesar y disponer los archivos rinex de las estaciones de operación continua administradas e integradas por el IGAC.</t>
  </si>
  <si>
    <t>Reporte Excel y PDF publicación</t>
  </si>
  <si>
    <t>Archivos rinex procesados</t>
  </si>
  <si>
    <t>Durante el primer trimestre se logró procesar y disponer 4.469 archivos rinex de las estaciones de operación continua administradas e integradas por el IGAC.</t>
  </si>
  <si>
    <t>Durante el segundo trimestre se logró procesar y disponer 5.572 archivos rinex de las estaciones de operación continua administradas e integradas por el IGAC, para un total acumulado de 10.041 archivos RINEX</t>
  </si>
  <si>
    <t>Se verifican registros de producción de archivos rinex por día, durante el primer trimestre del 2022</t>
  </si>
  <si>
    <t xml:space="preserve">Se procesaron y dispusieron 1.554 rinex en el mes de enero, para febrero 1.440 y para el mes de marzo se procesaron 1.475 rinex, para un total de 4.469 archivo rinex procesados y dispuestos en el primer trimestre del año 2022, superando la meta programada para este periodo.  </t>
  </si>
  <si>
    <t>Procesar y disponer las coordenadas de estaciones activas del centro de procesamiento IGA del Sistema de Referencia Geocéntrico para las Américas (SIRGAS).</t>
  </si>
  <si>
    <t>Reporte Excel conteo datos semanas</t>
  </si>
  <si>
    <t>Reporte de ajuste de  coordenadas de estaciones elaborado</t>
  </si>
  <si>
    <t>Durante el primer trimestre, se procesaron y dispusieron las coordenadas de estaciones activas del centro de procesamiento IGA del Sistema de Referencia Geocéntrico para las Américas (SIRGAS), correspondiente a 13 Semanas procesadas 2188 - 2200.</t>
  </si>
  <si>
    <t>Durante el segundo trimestre, se procesaron y dispusieron las coordenadas de estaciones activas del centro de procesamiento IGA del Sistema de Referencia Geocéntrico para las Américas (SIRGAS), correspondiente a 13 Semanas procesadas 2201 - 2213.</t>
  </si>
  <si>
    <t>Se verifica registro de estaciones procesadas por el centro de procesamiento IGA - IGAC para SIRGAS.</t>
  </si>
  <si>
    <t xml:space="preserve">Se observa en el documento soporte que se procesaron y dispusieron las coordenadas de estaciones activas del centro de procesamiento IGA del Sistema de Referencia Geocéntrico para las Américas (SIRGAS), así: en enero 4 semanas, febrero 4 semanas y para el mes de marzo 5 semanas, obteniendo para el primer trimestre del año 13 semanas procesadas correspondientes a 2188 – 2200.  </t>
  </si>
  <si>
    <t>Densificar (materialización, georreferenciación y cálculo) la red geodésica pasiva, de acuerdo con las prioridades.</t>
  </si>
  <si>
    <t xml:space="preserve">Reporte Excel y/o documento </t>
  </si>
  <si>
    <t xml:space="preserve">Vértices geodésicos </t>
  </si>
  <si>
    <t>Durante el primer trimestre se  realizó la inclusión de 6 nuevos vértices en la Red geodésica pasiva  de los municipios de (4) El Encanto (Amazonas) y (2) Guadalupe (Bogotá).  Asimismo, se realizó la la actualización de coordenadas correspondientes a 25 vértices antiguos de los municipios de: (2) Astrea (Cesar); (2) Zambrano, (1) San Jacinto, (1) San Juan Nepomuceno, (1) Villanueva, (2) Mahates (Bolívar); (1) Repelón (Atlántico).</t>
  </si>
  <si>
    <t>Durante el segundo trimestre se  incluyeron 62 nuevos vértices en la Red geodésica pasiva  correspondientes a 31 municipios de los departamentos de Amazonas, Guainía, Vaupés, Caldas, Quindío, Risaralda y Tolima, los cuales se encuentran disponibles en Colombia en mapas, logrando asì el cumplimiento de la meta.</t>
  </si>
  <si>
    <t>Se verifica documento resumen del estado de la Red Pasiva, la descripción de los puntos geodésicos y la captura de la información del archivo gráfico.</t>
  </si>
  <si>
    <t xml:space="preserve">Se evidencia el cumplimiento de la meta programada para el primer trimestre del año realizando la incorporación de seis (6) vértices nuevos en la Red Geodésica Pasiva de los municipios de El Encanto (4 vértices) – Amazonas y Guadalupe (2 vértices) – Bogotá. Adicional se hizo la actualización de quince (15) vértices geodésicos en cinco proyectos de cálculo para los municipios de Puerto Rondón (2) - Arauca, San José de Fagua (1), El Paujil (1), Valparaíso (1), Montañita (1), El Doncello (1), Albania (1) del departamento de Caquetá, Piamonte (2) -Cauca, Barranca de Upía (2), Puerto Gaitán (1), Puerto López (1) del departamento de Meta y del municipio de Inza (1 vértice) – Cauca.  </t>
  </si>
  <si>
    <t>Poner en funcionamiento el centro de control de la red geodésica nacional, así como realizar seguimiento y monitoreo</t>
  </si>
  <si>
    <t>Documento y/o Reporte Excel</t>
  </si>
  <si>
    <t>Centro de control de la red</t>
  </si>
  <si>
    <t>Durante el primer trimestre, se avanzó en el 25% de _x000D_
con la puesta en marcha, funcionamiento del Centro de Control Geodésico, seguimiento y monitoreo, a través de _x000D_
instalación de estaciones de operación continua, reuniones técnicas como parte de la implementación del Centro de Control.</t>
  </si>
  <si>
    <t>Se avanzó 40%, con la Integración y disposición de 207 estaciones que conforman la Red Activa (89 IGAC, 105 SGC, 4 EAAB, 5 CELSIA, 3 GALILEO y 1 SENA). Del total de 53 estaciones (25%) cuentan con servicios de tiempo real generando RINEX automáticos en versión 2.11.Se desarrolla un esquema automatizado para garantizar la visualización de los datos de las estaciones activas. Este código se implementa también en los cálculos automáticos de Bernese para la generación de series temporales diarias y semanales;se dispone de un módulo para el seguimiento de funcionamiento de los componentes no geodésicos (Baterías,alimentación fotovoltaica, paneles solares) de las 13 estaciones instaladas en el contrato con IGNFI-LEICA. Sitio en desarrollo del Centro de Control https://igac-cc.azurewebsites.net/</t>
  </si>
  <si>
    <t>Se verifican las actas del comité técnico y las de instalación, el cuadro de seguimiento.</t>
  </si>
  <si>
    <t xml:space="preserve">De acuerdo a los documentos suministrados por el área se observa el acta de reunión No. 22 sobre el “Comité Técnico del Proyecto para el Seguimiento, Análisis y Aprobación de Actividades del contrato 24695/2021”realizada el 05 de enero de 2022, el seguimiento del Centro de Control de la Red Geodésica Nacional, verificando que se avanzó para el primer trimestre del año en un 25%, sin embargo, no se da cumplimiento a la meta programada para el periodo evaluado que es del 30%, por lo que recomienda continuar con los seguimientos y monitoreos de la red para poner en funcionamiento el CCR en los siguientes meses del año 2022. </t>
  </si>
  <si>
    <t>Gestión Geográfica</t>
  </si>
  <si>
    <t xml:space="preserve">Base Nacional de Nombres Geográficos integrada, actualizada y disponible (Base de datos del diccionario geográfico)
</t>
  </si>
  <si>
    <t>Desarrollar un piloto en la región amazónica, con la inclusión de un enfoque diferencial étnico en el proceso de levantamiento y validación de nombres geográficos.</t>
  </si>
  <si>
    <t>Documento y/o Reporte Excel y/o Base de datos</t>
  </si>
  <si>
    <t>Subdirección de Geografía</t>
  </si>
  <si>
    <t>Nombres geográficos recolectados, actualizados y/o integrados</t>
  </si>
  <si>
    <t xml:space="preserve">Durante el primer trimestre, se definió una primera versión de la estrategia para el desarrollo del piloto, se llevaron a cabo reuniones de articulación interinstitucional, una con el Ministerio de Cultura y la otra con la Facultad de Lingüística de la Universidad Nacional de Colombia, y con la participación de otros eventos relacionados.   </t>
  </si>
  <si>
    <t>Durante el segundo trimestre, se socializó el proyecto y concertación conceptual, metodológica y operativa entre el IGAC -AMPII-CANKE, en el municipio La Hormiga, Putumayo. _x000D_
Se elaboró la BD de la localización de los pueblos transfronterizos de región amazónica con Ecuador y se depuraron 417.682 topónimos.Se realizan (9) mapas relacionados con el pilotaje y la base oficial de nombres geográficos, que contiene información de la región amazónica proporcionada por Gaia y Parques Naturales. Se elaboró un procedimiento sobre el tratamiento de topónimos indígenas, que se implementará en el marco de este proyecto piloto.También se realiza una revisión de los dominios de las lenguas nativas y familias lingüísticas.</t>
  </si>
  <si>
    <t xml:space="preserve">Se verifican los registros aportados por el proceso y la propuesta para implementar un proyecto piloto en la región amazónica con enfoque étnico, cumpliendo con el 10% programado para el primer trimestre. </t>
  </si>
  <si>
    <t>Se observan documento donde se define la primera versión de la estrategia para desarrollar un piloto en la región amazónica con la inclusión de un enfoque diferencial étnico en el proceso de levantamiento y validación de nombres geográficos, apoyados en las reuniones de articulación Interinstitucional realizadas con el Ministerio de Cultura, con la Universidad Nacional de Colombia (Facultad Ciencias Humanas), Ministerio de Educación Nacional, Gobierno Mayor, la Universidad Externado, entre otras entidades.  De acuerdo a lo anterior se da cumplimiento al 10% para el primer trimestre del año 2022</t>
  </si>
  <si>
    <t>Realizar la revisión temática y actualización de los topónimos priorizados del diccionario geográfico, asociados a las entidades territoriales.</t>
  </si>
  <si>
    <t>Durante el primer trimestre, se realizó la revisión y priorización de topónimos a actualizar. Adicionalmente, se consolidó información insumo para la actualización de las descripciones de entidades territoriales. Por otro lado, se realizaron acercamientos con diferentes entidades y organizaciones para gestionar información útil para el robustecimientos de la base de datos.</t>
  </si>
  <si>
    <t>Durante el segundo trimestre se avanzó en el  48,55%, relacionado con la revisión temática y actualización de 564 topónimos priorizados del diccionario geográfico, asociados a las entidades territoriales.</t>
  </si>
  <si>
    <t>Se verifican los registros aportados por el proceso y la propuesta GDB base de datos nombres geográficos 2022, cumpliendo con el 3% ejecutado por el proceso.</t>
  </si>
  <si>
    <t xml:space="preserve">De acuerdo a los soportes dispuestos por el área se observa que se avanzó en un 3%, en cuanto a la revisión temática y actualización de los topónimos priorizados del diccionario geográfico, sin embargo, no se logró cumplir con la meta programada para el primer trimestre del año.  </t>
  </si>
  <si>
    <t xml:space="preserve">Caracterización territorial </t>
  </si>
  <si>
    <t>Elaborar y publicar documentos de caracterización territorial con fines de Catastro Multipropósito, conforme a metodología establecida.</t>
  </si>
  <si>
    <t xml:space="preserve">Documento </t>
  </si>
  <si>
    <t>Área (ha) con caracterización geográfica</t>
  </si>
  <si>
    <t>Durante el primer trimestre se elaboraron y publicaron 11.459.684,2ha de documentos de caracterización territorial con fines de Catastro Multipropósito, conforme a metodología establecida, correspondientes a trece (13) municipios: Leticia, Puerto Nariño, El Encanto, La Chorrera, La Pedrera, La Victoria, Puerto Arica, Tarapacá (Amazonas), Santa Rosa Del Sur, Cartagena de Indias (Bolívar), Calamar, El Retorno (Guaviare) y Mitú (Vaupés).</t>
  </si>
  <si>
    <t>Durante el segundo trimestre se elaboraron y publicaron 15.480.028,22ha de documentos de caracterización territorial con fines de Catastro Multipropósito, conforme a metodología establecida, correspondientes a diecisiete (17) municipios: Mirití-Paraná, Puerto Alegría, Santander (Amazonas), Fortul (Arauca), Puerto Libertador (Córdoba), Carurú, Pacoa, Taraira, Papunaua, Yavaraté (Vaupés), Orito (Putumayo), Balboa (Cauca), Puerto Carreño, La Primavera (Vichada), Inírida, Puerto Colombia y Paná-Paná (Guainía).</t>
  </si>
  <si>
    <t xml:space="preserve">Se verifican los 13 registros con las Caracterizaciones territoriales </t>
  </si>
  <si>
    <t xml:space="preserve">Se entregaron los documentos de “Caracterización Territorial Municipal con Fines de Catastro Multipropósito” para trece (13) municipios, donde se elaboraron y publicaron 11’459.684 ha para el primer trimestre del año 2022.  </t>
  </si>
  <si>
    <t>Generar mapas de síntesis territorial, unidades de intervención y base de datos geográfica, con su respectiva documentación.</t>
  </si>
  <si>
    <t>Salida gráfica y/o Base de datos geográfica</t>
  </si>
  <si>
    <t>Durante el primer trimestre se generaron 13 mapas de síntesis territorial, unidades de intervención y base de datos geográfica, con su respectiva documentación, correspondientes a los municipios: Leticia, Puerto Nariño, El Encanto, La Chorrera, La Pedrera, La Victoria, Puerto Arica, Tarapacá (Amazonas), Santa Rosa Del Sur, Cartagena de Indias (Bolívar), Calamar, El Retorno (Guaviare) y Mitú (Vaupés).</t>
  </si>
  <si>
    <t>Durante el segundo trimestre se generaron 17 mapas de síntesis territorial, unidades de intervención y base de datos geográfica, con su respectiva documentación, correspondientes a los municipios: Mirití-Paraná, Puerto Alegría, Santander (Amazonas), Fortul (Arauca), Puerto Libertador (Córdoba), Carurú, Pacoa, Taraira, Papunaua, Yavaraté (Vaupés), Orito (Putumayo), Balboa (Cauca), Puerto Carreño, La Primavera (Vichada), Inírida, Puerto Colombia y Paná-Paná (Guainía).</t>
  </si>
  <si>
    <t>Se verifican los 13 registros los ingresos a la base de datos geográfica de los mapas.</t>
  </si>
  <si>
    <t xml:space="preserve">Para esta actividad el área realizó trece (13) mapas de síntesis territorial, superando la meta programada para el primer trimestre del año 2022.  </t>
  </si>
  <si>
    <t>Coordinación y gestión Asuntos Étnicos</t>
  </si>
  <si>
    <t>Desarrollar un servicio temático relacionado con la configuración territorial de las lenguas nativas del país, en la plataforma institucional "Colombia en Mapas".</t>
  </si>
  <si>
    <t>Documento, URL y/o pantallazo</t>
  </si>
  <si>
    <t>Asuntos Étnicos coordinados</t>
  </si>
  <si>
    <t>Durante el primer trimestre se generó el mapa de lenguas nativas, dentro del cual se identificaron las (68) lenguas nativas, de los (115) pueblos indígenas, Comunidades Palenqueras y Raizales y el pueblo Rrom, teniendo en cuenta las competencias de las Direcciones Territoriales del IGAC. Este servicio se encuentra dispuesto en colombia en mapas.</t>
  </si>
  <si>
    <t>Aunque la meta ya se había cumplido en el primer trimestre, durante el segundo trimestre, se continuó en la elaboración del mapa con la identificación de las lenguas nativas en las Direcciones Territoriales del IGAC. Se elaboró la Base de Datos con la ubicación y el código DANE del Departamento y Municipio de los pueblos indígenas y las lenguas transfronterizos con Ecuador y el mapa, se elaboraró el mapa ubicación general de la región amazónica;se elaboraron mapas de los pueblos indígenas transfronterizos con Perú; se actualizó la Base de Datos con la ubicación, el código DANE del Departamento, Municipio de los pueblos indígenas de las lenguas nativas con la información del Ministerio de Cultura; se realizaron mapas de toponimia.</t>
  </si>
  <si>
    <t>Se verifican los registros y la trazabilidad para vincular en Colombia en Mapas el mapa con la configuración territorial de las lenguas nativas del país.</t>
  </si>
  <si>
    <t xml:space="preserve">Se observa en la página de Colombia en Mapas, el mapa que representa la diversidad lingüística de Colombia, contiene la información básica de las lenguas nativas de los grupos étnicos, variables como su ubicación, su denominación, familia lingüística, su estado de vitalidad y su demografía según el Censo Nacional de Población y Vivienda 2018, con el fin de contribuir al reconocimiento fomento, protección, uso, preservación y fortalecimiento de las 68 Lenguas Nativas de los grupos étnicos de Colombia.  Por lo anterior se da cumplimiento a la meta programada para el año 2022.  </t>
  </si>
  <si>
    <t>Orientar y coordinar el apoyo técnico para la evaluación de expedientes de titulación y la determinación de los límites de tierras de comunidades negras y de las tierras que conformen resguardos indígenas.</t>
  </si>
  <si>
    <t>Durante el primer trimestre, se orientó y coordinó el apoyo técnico a la titulación de 3 consejos comunitarios (La Soledad, Panamá de Arauca y Santo Domingo) para la evaluación de expedientes de titulación y la determinación de los límites de tierras de comunidades negras y de las tierras que conformen resguardos indígenas, y se recibieron de 2 procesos remitidos por ANT.</t>
  </si>
  <si>
    <t>Durante el segundo trimestre, se orientó y coordinó el apoyo técnico a la titulación de 2 consejos comunitarios (Alto Paraíso, localizado en el municipio de Orito, Putumayo; y_x000D_
La Gloria, localizado en el municipio de Valle del Cauca) para la evaluación de expedientes de titulación y la determinación de los límites de tierras de comunidades negras y de las tierras que conformen resguardos indígenas, y se recibió 1 proceso remitidos por ANT.</t>
  </si>
  <si>
    <t>Se verifica el documento de Apoyo técnico a procesos relacionados con territorios colectivos en Colombia</t>
  </si>
  <si>
    <t xml:space="preserve">Se observa documento de “Apoyo técnico a procesos relacionados con territorios colectivos en Colombia”, adicional el seguimiento de evaluación de expedientes de Titulación de Comunidades Indígenas y Comunidades Negras que contiene dos (2) procesos remitidos por ANT.  Lo anterior corresponde a un avance del 25% para el primer trimestre del año 2022.  </t>
  </si>
  <si>
    <t>Revisar y disponer la información cartográfica de territorios colectivos suministrada por la Agencia Nacional de Tierras (ANT) en la plataforma "Colombia en Mapas"</t>
  </si>
  <si>
    <t>Documento y/o URL y/o pantallazo</t>
  </si>
  <si>
    <t>Durante el primer trimestre se cumplió el 25% de la meta con la elaboración del informe de uniformidad de las fuentes de información geográfica de territorios colectivos suministrada por la Agencia Nacional de Tierras (ANT).</t>
  </si>
  <si>
    <t>Durante el segundo trimestre se cumplió el 25% de la meta con el proceso la verificación de la GDB de Comunidades Étnicas suministrada por la ANT, realizando las pruebas de calidad correspondiente a correspondencia temática, y se encuentra en avance la compilación del informe.</t>
  </si>
  <si>
    <t>Se verifica el cumplimiento del primer 25% con la caracterización en el Informe de Información cartográfica de territorios colectivos.</t>
  </si>
  <si>
    <t xml:space="preserve">Se evidencia “Informe de Uniformidad de las Fuentes de Información Geográfica de Territorios Colectivos”, avanzando en un 25% para el primer trimestre del año 2022.  </t>
  </si>
  <si>
    <t>Documentos de Estudios Técnicos de Entidades Territoriales</t>
  </si>
  <si>
    <t>Elaborar, remitir y publicar el diagnóstico de límites de entidades territoriales como insumo para la caracterización territorial y levantamiento catastral.</t>
  </si>
  <si>
    <t>Documentos de  Estudios Técnicos de Entidades Territoriales elaborados</t>
  </si>
  <si>
    <t xml:space="preserve">Durante el primer trimestre se elaboraron, remitieron y publicaron 57 diagnósticos de límites de entidades territoriales como insumo para la caracterización territorial y levantamiento catastral, correspondientes a 21 municipios: La Pedrera, La Victoria, Mirití - Paraná, El Encanto, Tarapacá, Puerto Alegría, La Chorrera, Puerto Arica, Santander (Amazonas), Amagá, Caramanta, Medellín (Antioquia), Lloró (Chocó), Puerto Colombia, Cacahual, Paná-Paná, Inírida (Guainía), California (Santander), Taraira, Papunaua y Carurú (Vaupés). </t>
  </si>
  <si>
    <t>Durante el segundo trimestre se elaboraron, remitieron y publicaron 123 diagnósticos de límites de entidades territoriales como insumo para la caracterización territorial y levantamiento catastral, correspondientes a 38 municipios de Guainía, Antioquia, Boyacá, Nariño, Valle del Cauca y Cauca.</t>
  </si>
  <si>
    <t>Se verifican los registros de diagnósticos de áreas limítrofes</t>
  </si>
  <si>
    <t xml:space="preserve">Se evidencian cincuenta y siete (57) Diagnósticos del límite entre el municipio y el área no municipalizada correspondiente a veintiún (21) municipios, dando cumplimiento a la meta programada para el primer trimestre del año 2022.  </t>
  </si>
  <si>
    <t>Avanzar en un 20% las operaciones de los procesos de deslindes DEPARTAMENTALES aperturados, con su correspondiente informe técnico.</t>
  </si>
  <si>
    <t>Actas y/o Documento</t>
  </si>
  <si>
    <t>Durante el primer trimestre se avanzó en un 2,9% correspondiente a las operaciones de los procesos de deslindes departamentales de: Atlántico - Bolívar, Norte de Santander - Santander (Silos, Guaca, Santa Bárbara), Norte de Santander - Cesar (Ocaña - Río de Oro) y Bogotá D.C - La Calera.</t>
  </si>
  <si>
    <t>Durante el segundo trimestre se avanzó en 57,02% correspondiente a las operaciones de los procesos de deslindes departamentales de: Atlántico - Bolivar, Norte de Santander - Santander (Silos, Guaca, Santa Bárbara), Boyacá (Cubará) - Norte de Santander (Toledo), Bogotá D.C - La Calera y Norte de Santander - Cesar (Ocaña - Río de Oro).</t>
  </si>
  <si>
    <t>Se verifican los reportes de avance de operaciones de deslinde y/o amojonamiento municipales y departamentales</t>
  </si>
  <si>
    <t>Para el primer trimestre del año 2022 se avanzó en un 2.9% de las operaciones de los procesos de deslindes departamentales, evidenciando que no se logró cumplir con la meta programada para el periodo evaluado.</t>
  </si>
  <si>
    <t>Avanzar en un 80% las operaciones de los procesos de deslindes MUNICIPALES aperturados, con su correspondiente informe técnico.</t>
  </si>
  <si>
    <t>Durante el primer trimestre se avanzó en un 24,54% correspondeinte a las operaciones de los procesos de deslindes municipalesde: Cocorná - Carmen de Viboral (Antioquia), Segovia - Remedios (Antioquia), San Luis - Granada (Antioquia), San Luis - San Francisco, San Luis - Puerto Nare y San Luis - San Carlos. Así mismo, se completaron los procesos de Cocorná - San Francisco (Antioquia) y San Luis - Puerto Triunfo.</t>
  </si>
  <si>
    <t>Durante el segundo trimestre se avanzó en un 36,46% correspondeinte a las operaciones de los procesos de deslindes municipales de: Cocorná - Carmen de Viboral, Cocorná - Santuario, Segovia-Remedios, San Luis - Granada y San Luis - San Francisco.</t>
  </si>
  <si>
    <t>Se verifican los registros de avance de las operaciones de los procesos de deslindes municipales</t>
  </si>
  <si>
    <t xml:space="preserve">Se observan informes técnicos del proceso de deslindes, evidenciando un avance del 25%, dando cumplimiento a la meta programada para el primer trimestre del año 2022, para los municipios de:  Cocorná - Carmen de Viboral (Antioquia), San Luis - Granada (Antioquia), San Luis - San Francisco, San Luis - Puerto Nare y San Luis - San Carlos y Segovia - Remedios (Antioquia).  </t>
  </si>
  <si>
    <t>Realizar la apertura y expedición del acta de deslinde de líneas limítrofes municipales.</t>
  </si>
  <si>
    <t>Durante el primer trimestre se avanzó en la apertura de las líneas limítrofes municipales: Maceo - Yolombo, Carmen de Viboral - Marinilla, Puerto Wilches - Sabana de Torres, Betéitiva - Floresta (Boyacá), Paz del Río - Belén (Boyacá), Jericó - Sativanorte (Boyacá), Puerto Rico - Puerto Concordia (Meta) y Vistahermosa - San Juan de Arama (Meta).</t>
  </si>
  <si>
    <t>Durante el segundo trimestre, logró la expedición de las actas de deslinde de líneas limítrofes municipales de 2 procesos aperturados corrrespondientes a: deslinde municipal Puerto Wilches - Sabana de Torres y Deslinde municipal Paz del Río - Belén (Boyacá).</t>
  </si>
  <si>
    <t>Se verifican los registros de avances de la apertura y expedición del acta de deslinde de líneas limítrofes municipales.</t>
  </si>
  <si>
    <t xml:space="preserve">Se observa que el área realizó un avance para esta actividad, sin embargo, para el primer trimestre del año no se programó meta.  </t>
  </si>
  <si>
    <t xml:space="preserve">Realizar la implementación de piloto para precisar cinco (5) líneas limítrofes de entidades territoriales a una escala acorde con las necesidades del Catastro Multipropósito </t>
  </si>
  <si>
    <t>Documento y/o Base de datos</t>
  </si>
  <si>
    <t>Durante el primer trimestre se realizó el estudio de los municipios de Gachancipa, Cucunuba, Sutatausa, Ubaté encontrandose que tienen el Decreto No. 441 de 1950 que describen sus límites. Se procede a analizar la descripción de los anteriores municipios que suman 18 líneas limitrofes para precisar cinco (5) líneas limítrofes de entidades territoriales a una escala acorde con las necesidades del Catastro Multipropósito, corroborando la identificación de su descripción con la cartografia a escala de mayor precisión.</t>
  </si>
  <si>
    <t>Durante el segundo trimestre, se logró la meta, entregando el documento final al 100%, incluyendo el trabajo en campo realizado y las verificaciones del area del municipio de Gachancipá de sus 5 líneas limitrofes; se dejó como recomendación realizar el estudio para otras zonas del país, tanto de trabajo de campo como de la descripción contenida en los textos normativos.</t>
  </si>
  <si>
    <t>Se verifican los avances en el documento “precisar límites”</t>
  </si>
  <si>
    <t xml:space="preserve">Se observa avance del documento “Precisar Límites”, sin embargo, no se programó meta para este periodo.  </t>
  </si>
  <si>
    <t>Instrumentos para el fortalecimiento de los procesos de ordenamiento territorial</t>
  </si>
  <si>
    <t>Realizar propuesta del Plan estratégico del Observatorio de ordenamiento territorial.</t>
  </si>
  <si>
    <t>Instrumentos  para el fortalecimiento de los procesos de ordenamiento territorial</t>
  </si>
  <si>
    <t>Durante el primer trimestre se avanzó enel 15% de  la meta, ya que se realizaron aportes al Decreto de reglamentación del artículo 38 de la Ley 2029 de 2021, con referencia al observatorio de ordenamiento territorial y se definió estructura para el plan estratégico del Observatorio de ordenamiento territorial, diligenciando los antecedentes en el marco del Acuerdo COT 027.</t>
  </si>
  <si>
    <t>Durante el segundo trimestre, se elaboró versión 2.0 del Plan estratégico del observatorio, con el desarrollo del capítulo del Marco estratégico y plan de acción, en tres ejes estratégicos: i. Medición, seguimiento y evaluación al OT en Colombia ii. Gobierno de datos y iii Gestión de conocimiento, y en la visión, principios, objetivos estratégicos, acciones, introducción, contexto, oportunidad, funciones, justificación, estado actual del observatorio, antecedentes y experiencias internacionales. Adicionalmente se realizó presentación del Plan estratégico del OOT ante el Comité Especial Interinstitucional y la Comisión de Ordenamiento Territorial el día 20 de mayo. Además, se revisó última versión de decreto reglamentario del artículo 38 de la Ley 2079 de 2021.</t>
  </si>
  <si>
    <t>Se verifican los registros de los avances para la propuesta del Plan estratégico del Observatorio de ordenamiento territorial.</t>
  </si>
  <si>
    <t xml:space="preserve">Se evidencian avance para esta actividad con estructura Plan Estratégico Observatorio de OT, junto a la matriz, sin embargo, no se programó meta para este periodo.  </t>
  </si>
  <si>
    <t>Servicio de apoyo técnico a las solicitudes recibidas  en temas fronterizos</t>
  </si>
  <si>
    <t>Apoyar técnicamente a las solicitudes del Ministerio de Relaciones Exteriores en la demarcación y mantenimiento de fronteras internacionales, y a las demás entidades gubernamentales en temas fronterizos.</t>
  </si>
  <si>
    <t>Servicio de apoyo técnico a las solicitudes recibidas por la cancillería en temas fronterizos internacionales</t>
  </si>
  <si>
    <t>Durante el primer trimestre se cumplió el 25% de la meta, ya que, se apoyó técnicamente a 13 solicitudes del Ministerio de Relaciones Exteriores en la demarcación y mantenimiento de fronteras internacionales, y a las demás entidades gubernamentales en temas fronterizos, sobre asuntos de zonas como: sector Catatumbo - Tres Bocas, sectores fronterizos de la recta Arauca-Meta y los municipios de Cumbal e Ipiales, frontera colombo-panameña, archipiélago de Malpelo, cartografía marítima de Colombia y Cúcuta.</t>
  </si>
  <si>
    <t>Durante el segundo trimestre se cumplió el 25% de la meta, ya que, se apoyó técnicamente a 11 solicitudes del Ministerio de Relaciones Exteriores en la demarcación y mantenimiento de fronteras internacionales, y a las demás entidades gubernamentales en temas fronterizos, sobre asuntos de zonas como: la entrega por parte de la Cancillería de las metodología de asignación de islas nuevas en el río Amazonas, la entrega a Cancillería del estudio multitemporal del río Amazonas (1950-2021) y las reuniones preparatorias para la reunión de la Comisión Mixta Permanente colombo - ecuatoriana de Fronteras.</t>
  </si>
  <si>
    <t>se verifican los informes de informe apoyo técnico en fronteras ejecutados durante el primer trimestre del 2022</t>
  </si>
  <si>
    <t xml:space="preserve">Se soportan tres (3) informes de Apoyo Técnico en Fronteras logrando un avance para el primer trimestre del año del 25%, dando cumplimiento a la meta programada.  </t>
  </si>
  <si>
    <t xml:space="preserve">Sistema único de información geográfica, cartográfica y geodésica </t>
  </si>
  <si>
    <t>Gestionar la actualización, validación y disposición de información de ordenamiento territorial de los nodos regionales y locales e integrar al sistema único.</t>
  </si>
  <si>
    <t>Datos de Ordenamiento Territorial</t>
  </si>
  <si>
    <t>Durante el primer trimestre se realizaron acercamientos para publicar información con fines de ordenamiento territorial con las siguientes entidades: Corpochivor: Se realizó acercamiento e identificación de de 129 capas que se tienen en el sistema de la corporación. Se definieron 28 datos con prioridad para carga, se plantea que el cargue en la CeM se realizará en el mes de abril. Distrito de Santa Marta: Se definieron 8 mapas a ser publicados en la plataforma CeM del Plan de ordenamiento territorial. Corantioquia, gobernación de Antioquia y Corpourabá: Se hicieron acercamientos para definir qué información producida por sus diferentes sistemas puede ser cargada en la plataforma de CeM.</t>
  </si>
  <si>
    <t>Durante el segundo trimestre se gestionó la actualización, validación y disposición de 8 datos de información de ordenamiento territorial de los nodos regionales y locales, y se integraron al sistema único: 1). Categorías del Suelo Rural Santa Marta, 2). Suelo de Protección Rural Santa Marta, 3). Suelo de Protección Urbano Santa Marta, 4). Tratamientos Urbanísticos Santa Marta, 5). Densidades Urbanas Santa Marta, 6). Espacio publico Santa Marta, 7). Planes de escala intermedia Santa Marta y 8). Ecosistemas estratégicos Corpochivor.</t>
  </si>
  <si>
    <t>Se verifican los registros de acercamiento para gestionar la actualización, validación y disposición de información de ordenamiento territorial de los nodos regionales y locales e integrar al sistema único.</t>
  </si>
  <si>
    <t xml:space="preserve">Se observa que no se cumplió con la meta programada para el primer trimestre del año 2022, sin embargo, se realizó un acercamiento para gestionar la actualización, validación y disposición de información de ordenamiento territorial.  </t>
  </si>
  <si>
    <t>Integrar y disponer tres niveles cartografía temática generada con fines geográficos</t>
  </si>
  <si>
    <t>Documento y/o URL y/o pantallazo y/o Reporte Excel</t>
  </si>
  <si>
    <t>Durante el primer trimestre se integraron y se dispusieron tres niveles cartografía temática generada con fines geográficos por el proyecto de caracterizaciones territoriales, los cuales seguirán siendo integrados durante el año:  Estas son: 1) Unidades de intervención: 121 municipios; 2) Síntesis biofísica: 117 municipios; 3) Síntesis de ocupación: 70 municipios. Así mismo, se actualizaron las capas de análisis POT y se dispusieron datos producidos por el proyecto de caracterizaciones territoriales de: a) Clasificación del suelo: 158 municipios; b) Zonificación de usos urbanos: 141 municipios; c) Zonificación de usos rurales: 135 municipios.</t>
  </si>
  <si>
    <t>Aunque la meta se cumplió en el primer trimestre, durante el segundo trimestre se continuó con el mantenimiento de las 3 capas estructuradas y dispuestas así: 1) 162 Unidades de intervención, 162 municipios de Síntesis Biofísica:, 162 municipios de Síntesis de ocupación y apropiación del territorio. Se actualizaron y verificaron las capas Plan de ordenamiento territorial las capas de los municipios de Florencia, Villavicencio, Popayán y Tumaco para la herramienta de consulta de uso. A la fecha las capas dispuestas contienen: 4). Clasificación del suelo 167 municipios, 5). Zonificación de usos urbanos: 150 de 167 análisis POT realizados, 6). Zonificación de usos rural: 142 de 167 análisis POT realizados.</t>
  </si>
  <si>
    <t>Se verifica el ingreso de información en CeM para disponer tres niveles de cartografía temática generada con fines geográficos.</t>
  </si>
  <si>
    <t>No se programó meta para el primer trimestre del año 2022.</t>
  </si>
  <si>
    <t>Regulación de información geográfica</t>
  </si>
  <si>
    <t>Elaborar y/o actualizar actos administrativos y documentos técnicos asociados al subproceso de geografía.</t>
  </si>
  <si>
    <t>Durante el primer trimestre, se avanzó en la identificación de los aspectos más relevantes para la actualización de la metodología de caracterización territorial. Así mismo, se avanzó en una primera versión de la propuesta de actualización de la resolución 1093 de 2015 y en su respectiva memoria justificativa. Adicionalmente, se remitió propuesta de actualización de circular 047 de 2019 conforme al nuevo procedimiento establecido por la Dirección de Regulación.</t>
  </si>
  <si>
    <t>Durante el segundo trimestre, se avanzó en las siguientes normatividades: 1). el proyecto de resolución que modifica la Resolución 1093 se encuentra en revisión para enviar a la Dirección de Regulación. 2). El proyecto de actualización de la circular de asuntos étnicos fue publicado para comentarios 3)Avance en nueva versión de la metodología para las caracterizaciones territoriales. 4). Se sigue integrando la versión de la cartilla de Lineamientos de uso de la información geográfica en Planes de Ordenamiento Departamental la cual se encuentra en etapa de diseño. De otro lado se está haciendo la identificación de cambios para el documento de recomendaciones para el proceso de revisión y ajuste de POT.</t>
  </si>
  <si>
    <t>Se verifican los avances en los registros establecidos en el seguimiento del proceso.</t>
  </si>
  <si>
    <t xml:space="preserve">Se realizó avance en el acto administrativo, sin embargo, no se cumplió con la meta programada para el primer trimestre del año 2022.  </t>
  </si>
  <si>
    <t>Revisar, organizar y disponer la información de los Planes de ordenamiento Territorial del país en la plataforma Institucional "Colombia  OT”</t>
  </si>
  <si>
    <t>URL y/o pantallazo y/o Reporte Excel</t>
  </si>
  <si>
    <t>Durante el primer trimestre se revisó, organizó y dispuso la información de los Planes de ordenamiento Territorial, en la plataforma Institucional "Colombia  OT”, correspondiente a 60 municipios de los departamentos de Bolívar, Boyacá, Casanare, Cauca, Córdoba, Cundinamarca, Guaviare, Huila, Meta, Nariño, Norte de Santander, Tolima, La Guajira, Quindío, Sucre, Tolima, Arauca, Amazonas, Antioquia, Atlántico, Chocó y Antioquia.</t>
  </si>
  <si>
    <t>Durante el segundo trimestre se revisó, organizó y dispuso la información de los Planes de ordenamiento Territorial, en la plataforma Institucional "Colombia  OT”, correspondiente a 340 municipios.</t>
  </si>
  <si>
    <t>Se verifica el registro con la actualización de los 60 municipios y el enlace para consultar el POT</t>
  </si>
  <si>
    <t xml:space="preserve">Se observa base de datos donde se realizó la revisión, organización y se dispuso la información de los Planes de ordenamiento Territorial, en la plataforma Institucional "Colombia OT”, para 60 municipio, dando cumplimiento a la meta programada para el primer trimestre del año 2022.  </t>
  </si>
  <si>
    <t xml:space="preserve">Indicador de oportunidad en respuesta mejorado </t>
  </si>
  <si>
    <t xml:space="preserve">Realizar el procesamiento oportuno de muestras en el tema de Quimica, Fisica, Mineralogia y Biologia en los tiempos establecidos para cada determinación. </t>
  </si>
  <si>
    <t>Reporte Excel y/o Documento</t>
  </si>
  <si>
    <t>Oficina LNS</t>
  </si>
  <si>
    <t>Indicador de oportunidad de respuesta</t>
  </si>
  <si>
    <t>Durante el primer trimestre, se procesaron de manera oportuna el 70,17%  de los análisis solicitados. Así mismo, se gestionaron los procesos contractuales para la adquisición de materiales y el mantenimiento y calibración de los equipos para la atención oportuna de las solicitudes.</t>
  </si>
  <si>
    <t>Durante el segundo trimestre, se  atendieron con oportunidad 16.627 análisis del total de 26.064, logrando el 63,79% de cumplimiento.  Es preciso mencionar que en el mes de abril se inició con la implementación de la Acción de mejora con el propósito de mejorar el resultado del cumplimiento de la meta.</t>
  </si>
  <si>
    <t xml:space="preserve">De acuerdo con las evidencias cargadas se observa informe del indicador de oportunidad reflejado en el 70,17%, razón por la cual no se cumple con la meta._x000D_
_x000D_
</t>
  </si>
  <si>
    <t>De acuerdo con las evidencias cargadas se observa que durante el segundo trimestre se realizó seguimiento al procesamiento oportuno de muestras en el tema de Quimica, Fisica, Mineralogia y Biologia en los tiempos establecidos para cada determinación, sin embargo, no se cumplió con la meta. Se resalta que establecieron una acción buscando mejorar el resultado de este indicador.</t>
  </si>
  <si>
    <t xml:space="preserve">Se evidencia informe correspondiente al primer trimestre del año 2022, donde se describe que se realizó el procesamiento oportuno de muestras en el tema de Química, Física, Mineralogía y Biología, avanzando en un 70,17%, observando que no se cumplió con la meta programada que es del 90%.  </t>
  </si>
  <si>
    <t>Mantener la Acreditación del Laboratorio Nacional de Suelos</t>
  </si>
  <si>
    <t>Mantener la acreditación del LNS a partir del control a nivel técnico de las determinaciones analíticas.</t>
  </si>
  <si>
    <t>Mantenimiento de la acreditación del LNS.</t>
  </si>
  <si>
    <t xml:space="preserve">Durante el primer trimestre, se llevaron a cabo actividades asociadas al manejo integral de los residuos peligrosos, definición de las condiciones técnicas necesarias en la recolección de estos por un gestor externo, especializado y autorizado, se elaboró un diagnóstico para verificar el estado de la documentación insumo para la elaboración de un cronograma para la actualización de la misma, se realizó el seguimiento a las liberaciones del personal, se llevó a cabo el monitoreo y seguimiento a los métodos de referencia, se inició el proceso contractual para participar en las pruebas de evaluación de desempeño, y se verificaron instrumentos en el laboratorio (Micropipetas y Balanzas). </t>
  </si>
  <si>
    <t xml:space="preserve">Durante el segundo trimestre, seavamzó en 26,5%, de acuerdo con: realización del manejo integral permanente de los residuos peligrosos; se inició la revisión documental, así como, la verificación a la ejecución de los controles, verificación, mantenimiento y calibración de los equipos del laboratorio y se dio seguimiento permanente al programa RESPEL; Además se contó con la planficación para iniciar y continuar con el proceso de validación y definición de incertidumbre de los procesos analíticos acreditados y por acreditar del laboratorio;Se gestionó el proceso contractual sobre prestación de servicios para la limpieza recolección, transporte y disposición final de los residuos sólidos y líquidos generados en los diferentes procesos de análisis de suelos, agua y tejido vegetal del LNS. </t>
  </si>
  <si>
    <t xml:space="preserve">De acuerdo con las evidencias cargadas se observa que en el LNS durante el primer trimestre se adelantaron actividades tendientes a mantener la acreditación del LNS. Se cumple con el entregable._x000D_
</t>
  </si>
  <si>
    <t>De acuerdo con las evidencias cargadas se observa que durante el segundo trimestre se realizaron actividades tendientes a mantener la acreditación del LNS a partir del control a nivel técnico de las determinaciones analíticas. Se cumple con el producto esperado</t>
  </si>
  <si>
    <t xml:space="preserve">Al revisar las evidencias dispuestas por el área se observa un avance del 25% para el primer trimestre del año 2022, dando cumplimiento a la meta programada por medio de documentos como el diagnóstico para verificar el estado de la documentación, además del insumo para la elaboración de un cronograma y la actualización de la misma.  </t>
  </si>
  <si>
    <t>Servicio de análisis químicos, físicos, mineralógicos y biológicos de suelos</t>
  </si>
  <si>
    <t>Ampliación de la cobertura en la identificación de los suelos, geomorfología y capacidad agrológica a escalas más detalladas, sus usos y aplicaciones.</t>
  </si>
  <si>
    <t xml:space="preserve"> Fortalecimiento organizacional y simplificación de procesos </t>
  </si>
  <si>
    <t>Ejecutar análisis químico, físico, biológicos, mineralógicos y/o micro morfológicos de suelos</t>
  </si>
  <si>
    <t xml:space="preserve">Reporte Excel </t>
  </si>
  <si>
    <t>Análisis químicos, físicos, mineralógicos y biológicos de suelos realizados</t>
  </si>
  <si>
    <t xml:space="preserve">Durante el primer trimestre se ejecutaron 15.715 analisis de los 5400 proyectados, estos corresponden a 12.978 al tema de Quimica, 855 al tema de fisica, 510 al tema de mineralogia y 1372 al tema de Biologia, este indicador es a demanda.  </t>
  </si>
  <si>
    <t>Al segundo trimestre, se  logró atender 26.064, correspondientes a los diferentes temáticas como Química 6.730, Física 1.272, Mineralogía 176 y Biología 2.171.</t>
  </si>
  <si>
    <t xml:space="preserve">De acuerdo con las evidencias cargadas se observa que en el LNS durante el primer trimestre se ejecutaron 15.715 analisis de los 5400 proyectados. Se cumple con el entregable._x000D_
</t>
  </si>
  <si>
    <t>De acuerdo con la evidencia cargada y con el avance cualitativo el valor a reportar por el segundo trimestre era de 10.349 análisis y reportaron fue el total acumulado del año 26.064 análisis para este trimestre.</t>
  </si>
  <si>
    <t xml:space="preserve">Se observa que para el primer trimestre del año 2022 se ejecutaron 15.715 análisis, realizados así: para el mes de enero se realizaron 1.871 análisis, en febrero 5.625 y para el mes de marzo 8.219 análisis, los cuales corresponden a 12.978 análisis para el tema de Química,  855 en el tema de física, 510 para mineralogía y 1.372 al tema de Biología.  Por lo anterior se da cumplimiento a la meta programada para el periodo evaluado.  </t>
  </si>
  <si>
    <t>Implementar políticas y acciones enfocadas en el fortalecimiento institucional y la arquitectura de procesos como pilar estratégico del Institucional</t>
  </si>
  <si>
    <t>Durante el primer trimestre, se realizó seguimiento al cumplimiento de los controles de los riesgos vía correo electrónico</t>
  </si>
  <si>
    <t xml:space="preserve">Durante el segundo trimestre, se llevó a cabo el seguimiento al cumplimiento de los controles de los riesgos </t>
  </si>
  <si>
    <t xml:space="preserve">De acuerdo con las evidencias cargadas se observa que durante el primer trimestre se realizó seguimiento al cumplimiento de los controles de los riesgos en la herramienta Planigac. Se cumple con el entregable._x000D_
</t>
  </si>
  <si>
    <t xml:space="preserve">Se observan correos electrónicos del 28/03/2022 y del 07/04/2022 solicitando cargar las evidencias de los controles de riesgos para el primer trimestre del año 2022, adicional se observa matriz de seguimiento dando cumplimiento a los controles de los riesgos en la herramienta de PLANIGAC.  </t>
  </si>
  <si>
    <t>Durante el primer trimestre, no se llevó a cabo la  actualización del mapa de riesgos del proceso, ya que, está no se ha requerido por parte de la Oficina Asesora de Planeación.</t>
  </si>
  <si>
    <t>Durante el segundo trimestre,  se llevó a cabo la  actualización del mapa de riesgos del proceso asociado a la Dirección de Gestión de Información Geográfica, logrando así el cumplimiento de la meta.</t>
  </si>
  <si>
    <t xml:space="preserve">Sin meta programada para este trimestre del año 2022.  </t>
  </si>
  <si>
    <t>Actualización</t>
  </si>
  <si>
    <t>Durante el primer trimestre, se llevó a cabo la publicación del procedimiento de Disposición de información geográfica y se encuentra en revisión los procedimientos de Administración de equipos, Producción y actualización de cartografía básica, Validación y oficialización de información cartográfica y los instructivos que soportan la gestión del Laboratorio Nacional de suelos.</t>
  </si>
  <si>
    <t>Durante el segundo trimestre, se implementó la acción de mejora sobre el cumplimiento de esta actividad. Asimismo, se continuó con la revisión los procedimientos de Producción y actualización de cartografía básica, Validación y oficialización, deslindes y amojonamiento de Entidades Territoriales, Asuntos Fronterizos, Nombres geográficos y se llevó a cabo la gestión con la Oficina Asesora de Planeación para oficializar los instructivos que soportan la gestión del Laboratorio Nacional de suelos.</t>
  </si>
  <si>
    <t xml:space="preserve">De acuerdo con las evidencias cargadas se observa que el proceso realiza seguimiento a la actualización documental, sin embargo, no cumplió con la meta._x000D_
_x000D_
</t>
  </si>
  <si>
    <t>De acuerdo con las evidencias cargadas se observa que el proceso realiza seguimiento a la actualización documental, sin embargo, no cumplió con la meta.</t>
  </si>
  <si>
    <t xml:space="preserve">Se observa que, para el primer trimestre del año 2022, se realizó la publicación del procedimiento de disposición de información geográfica y se encuentra en revisión los procedimientos de Administración de equipos, Producción y actualización de cartografía básica, sin embargo, se cumplió el 10% de la meta programada de 50%, por lo anterior no se da cumplimiento a la meta para este periodo.  </t>
  </si>
  <si>
    <t>Esta actividad se programó a partir del tercer trimestre.</t>
  </si>
  <si>
    <t>Durante el primer trimestre no se presentaron productos no conformes</t>
  </si>
  <si>
    <t>Durante el segundo trimestre se presentò producto no conforme correspondiente al Subproceso de Gestiòn Agrològica. Por lo tanto, se registra el cumplimiento de la meta con el número 2, ya que en el primer trimestre se entregó el reporte correspondiente al igual que en este periodo.</t>
  </si>
  <si>
    <t xml:space="preserve">De acuerdo con las evidencias cargadas se observa generaron el correo informando que no se presentaron productos no conformes. Se cumple con el entregable._x000D_
</t>
  </si>
  <si>
    <t>la evidencia cumple con el producto esperado formato producto no conforme</t>
  </si>
  <si>
    <t xml:space="preserve">Se observa correo electrónico del 11/04/2022 informando que no se presentó Productos No Conformes durante el primer trimestre del año 2022.  </t>
  </si>
  <si>
    <t>Esta actividad se programó a partir del cuarto trimestre.</t>
  </si>
  <si>
    <t>Durante el primer trimestre, se avanzó en las actividades contempladas en el plan de acción anual correspondiente al proceso de Dirección d eGestión Geográfica el cual contempla los Subprocesos de Gestión Agrológica, Gestión Cartográfica, Gestión Geográfica y Gestión Geográfica.</t>
  </si>
  <si>
    <t>Durante el segundo trimestre, se avanzó en las actividades contempladas en el plan de acción anual correspondiente al proceso de Dirección de Gestión Geográfica el cual contempla los Subprocesos de Gestión Agrológica, Gestión Cartográfica, Gestión Geográfica y Gestión Geográfica.</t>
  </si>
  <si>
    <t xml:space="preserve">De acuerdo con las evidencias cargadas se observa durante el primer trimestre, se avanzó en las actividades contempladas en el plan de acción anual correspondiente al proceso de Dirección de Gestión Geográfica. Se cumple con el entregable._x000D_
</t>
  </si>
  <si>
    <t>la evidencia cumple con el producto esperado</t>
  </si>
  <si>
    <t>De acuerdo a las evidencias suministradas por el área se observa que se ha realizado el avance a las actividades plasmadas en el Plan de Acción Anual para el proceso de Dirección de Gestión de Información Geográfica.</t>
  </si>
  <si>
    <t>se revisa los documentos cargados y cumple con el producto esperado</t>
  </si>
  <si>
    <t>Gestión de Regulación y Habilitación</t>
  </si>
  <si>
    <t>Habilitación</t>
  </si>
  <si>
    <t>Acompañamiento a los gestores catastrales habilitados</t>
  </si>
  <si>
    <t>Acompañar y asesorar a los gestores catastrales habilitados</t>
  </si>
  <si>
    <t>Actas  y formatos  que evidencien los acompañamientos, registros de asistencia</t>
  </si>
  <si>
    <t>Dirección de Regulación y Habilitación</t>
  </si>
  <si>
    <t>Porcentaje total de acompañamientos y asesoramientos realizados a los gestores catastrales habilitados</t>
  </si>
  <si>
    <t>Se definió el cronograma para realizar acompañamiento a los gestores catastrales habilitados y se brindó acompañamiento a 4 gestores: Gestor Área Metropolitana Del Valle De Aburra-AMVA, Gestor Catastral Municipio de Cúcuta, Gestor Catastral Municipio de Fusagasugá y a la Gerencia de Catastro de Antiociuia. En constancia de lo anterior se cargaron 14 archivos PDF en la ruta indicada: 3 actas de cierre de acompañamiento, 1 cronograma, 4 encuestas de acompañamiento y 6 formatos de registros de asistencia de los acompñamientos realizados. Es importante aclarar que el acta de cierre del acompñamiento realizado a la Gerencia de Catastro de Antiociuia se cargará en el segundo trimestre, pues el acompañamiento finalizó el 1 de abril.</t>
  </si>
  <si>
    <t xml:space="preserve">Se dio acompañamiento a 13 Gestores Catastrales: Jamundí, Sincelejo, Sesquilé, Envigado, Departamento de Antioquia, Catastro Medellín, Catastro Bogotá (UAECD), Ibagué, Catastro Cali, Zipaquirá, AMCO, Sabanalarga, Valledupar._x000D_
</t>
  </si>
  <si>
    <t>Se validan las evidencias de los gestores habilitados</t>
  </si>
  <si>
    <t>Las evidencias corresponden</t>
  </si>
  <si>
    <t xml:space="preserve">De acuerdo con las evidencias suministradas se observa actas de acompañamiento de fechas:_x000D_
04 de marzo Gestor catastral municipio de Fusagasugá_x000D_
10 y 11 de marzo al gestor catastral municipio de Cúcuta_x000D_
 25 de marzo 2022 al gestor área metropolitana valle de aburra-AMVA, cronograma de acompañamiento a los gestores catastrales y 4 formatos diligenciados encuestas de satisfacción acompañamientos realizados, por lo que se evidencia el desarrollo de la actividad._x000D_
</t>
  </si>
  <si>
    <t>Instructivo y formatos asociados para el acompañamiento a los gestores catastrales habilitados</t>
  </si>
  <si>
    <t>Diseñar, oficializar y socializar el instructivo y formatos asociados, que evidencien el acompañamiento a los gestores catastrales habilitados</t>
  </si>
  <si>
    <t>Instructivo y formatos oficializados, Registros de asistencia de las socializaciones del instructivo y los formatos asociados</t>
  </si>
  <si>
    <t>Documento  oficializado</t>
  </si>
  <si>
    <t>Se definió la estrategia de acompañamiento a los gestores catastrales habilitados, este documento fue cargado como evidencia en la ruta indicada pues es la base del instructivo. Se diseñaron 2 formatos: 1 formato de encuesta que permite identificar los temas relacionados con la prestación del servicio público catastral y 1 formato de plan de fortalecimiento que es la hoja de ruta de las actividades que se desarrollan durante los acompañamientos, también se están definiendo los parametros que debe contener el acta del cierre de acompañamiento. Es importante aclarar que estos documentos se encuentran en construcción y los primeros borradores fueron probados en los acompñamientos realizados en el primer trimestre, por lo tanto se pueden consultar en la ruta de la actividad 1.</t>
  </si>
  <si>
    <t xml:space="preserve">Durante el segundo trimestre se ajusto el diseño del procedimiento de acompañamiento a los gestores catastrales habilitados </t>
  </si>
  <si>
    <t>La evidencia no cumple, no obstante todos los documentos de verificación estan en construcción</t>
  </si>
  <si>
    <t>No se aportó evidencia</t>
  </si>
  <si>
    <t>Las evidencias suministradas: "Acta cierre acompañamiento fusagasuga" "encuesta acompañamiento fusagasuga" "Estrategia acompñamiento a gestores habilitados e interesados en habilitarse" "Estrategia acompañamiento a gestores habilitados" "Plan fortalecimiento Fusagasuga", no guardan relación con el producto esperado dado que se solicita Instructivo y formatos oficializados, Registros de asistencia de las socializaciones del instructivo y los formatos asociados.</t>
  </si>
  <si>
    <t>Gestores habilitados en el marco de lo definido en el Plan Nacional de Desarrollo 2019-2022</t>
  </si>
  <si>
    <t>Habilitar mínimo tres (3) Gestores Catastrales</t>
  </si>
  <si>
    <t>Resoluciones, reporte Excel de municipios</t>
  </si>
  <si>
    <t>Número de Gestores Catastrales Habilitados en el marco de lo definido en el Plan Nacional de Desarrollo 2019-2022</t>
  </si>
  <si>
    <t>Se dió inicio al trámite de habilitación como gestor catastral al municipio de Cota-Cundinamarca y a la Unidad Administrativa Especial de Gestión de Restitución de Tierras Despojadas – UAEGRTD, logrando durante el primer trimestre la habilitación como Gestor Catastral del municipio Cota-Cundinamarca. Adicionalmente, se requirió que atendieran las observaciones enviadas a 7 propuestas de habilitación, se profirieron 5 actos administrativos de rechazo y 2 de desistimiento. A la fecha se han habilitado un total de 35 gestores catastrales, obteniendo un avance de 175% de la meta del cuatrienio, establecida en 20 gestores catastrales habilitados. En constancia de lo anterior se cargaron en la ruta indicada 17 archivos PDF y 1 archivo Excel con el consolidado de los gestores habilitados.</t>
  </si>
  <si>
    <t xml:space="preserve">En el primer trimestre se habilitó al municipio de Cota-Cundinamarca y en el segundo trimestre se habilitaron 6 Gestores Catastrales: la Unidad Administrativa Especial de Gestión de Restitución de Tierras Despojadas UAEGRTD, Florencia, Villavicencio, Barrancabermeja, Marinilla y Soledad. </t>
  </si>
  <si>
    <t>La evidencia corresponde</t>
  </si>
  <si>
    <t>Sin meta asignada para el trimestre. Sin embargo el proceso incluye 14 resoluciones del inicio de tramites y desistimientos de habilitación de gestores catastrales, se observa que durtante el primer trimestre se habilito el município de Cota.</t>
  </si>
  <si>
    <t>Procesos de empalme realizados</t>
  </si>
  <si>
    <t>Procesos de empalme realizados con gestores catastrales habilitados y aquellos que resulten con procesos de contratación de gestores catastrales</t>
  </si>
  <si>
    <t>Acta final de cierre de empalme</t>
  </si>
  <si>
    <t>Porcentaje total de procesos de empalme realizados con gestores catastrales habilitados y aquellos que resulten con procesos de contratación de gestores catastrales</t>
  </si>
  <si>
    <t>Se finalizaron 9 procesos de empalme y se realizó la entrega del servicio a los gestores catastrales habilitados. Se profirió acto administrativo mediante el cual se dio por terminado unilateralmente el periodo de empalme con el municipio de El Espinal-Tolima, el municipio interpuso recurso de reposición el cual se encuentra en trámite de respuesta y se comunicó a la Superintendencia de Notariado y Registro – SNR el acto administrativo citado anteriormente. En constancia de lo anterior se cargaron en la ruta indicada 10 archivos PDF que corresponden a los actos administrativos descritos antriormente.</t>
  </si>
  <si>
    <t>La Dirección de Regulación y Habilitación estuvo presto a realizar los procesos de empalme que se presentaran dentro de este periodo, sin embargo, no se presentaron procesos de empalme.</t>
  </si>
  <si>
    <t>SE valiidan los empalmes</t>
  </si>
  <si>
    <t>no se presentaron procesos de empalme.</t>
  </si>
  <si>
    <t>De acuerdo con las evidencias suministradas se observa que se han desarrollado procesos de empalmme que han finalizado en las siguientes fechas: 07/01/2022 Municipio de Giradot, 02/02/2022 Municipio de Sahagún-Córdoba, 11/02/2022 Municipio de Ubaque- Cundinamarca, 18/02/2022 Municipio de Cucunubá - Cundinamarca, 18/02/2022 Municipio de Cajica - Cundinamarca, 24/02/2022 Municipio de Garzón-Huila, 15/03/2022 Distrtito Turistico y cultural de Cartagena,16/03/2022 Muncipio de Chinigüana- Cesar y 29/03/2022 Municipio de Cogua Cundinamarca, por lo que se evidencia el desarrollo de la actividad.</t>
  </si>
  <si>
    <t>Regulación</t>
  </si>
  <si>
    <t>Servicios del proceso de regulación</t>
  </si>
  <si>
    <t>Proyectar los actos administrativos que hacen parte del alcance del proceso de regulación</t>
  </si>
  <si>
    <t>Registros de asistencia, actas de las reuniones, correos electrónicos y memorandos que evidencien el acompañamiento realizado</t>
  </si>
  <si>
    <t>Porcentaje de actos administrativos elaborados respecto de los solicitados</t>
  </si>
  <si>
    <t>Se proyectaron 3 actos administrativos con el apoyo de las áreas misionales del IGAC: Resolución 315 de 2022, Resolución 197 de 2022 y Resolución 343 de 2022, los actos administrativos se pueden consultar en el normograma de la página web de la entidad: https://www.igac.gov.co/es/normograma. Como evidencia de la proyección de los actos administrativos se cargaron en la ruta indicada 8 archivos PDF que corresponden a registros de asistencia, correos y actas de reuniones realizadas con las áreas misionales previo a la publicación de los actos administrativos.</t>
  </si>
  <si>
    <t>Durante el 2 trimestre se proyectaron los 9 actos administrativos siguientes: proyección resolución avalúos servidumbres, proyección modificación resolución 1149 de 2021, proyección Resolución 388 de 2020, proyección resolución por medio de la cual se establecen las especificaciones técnicas mínimas para la generación de cartografía asociada a los planes de ordenamiento, proyección circulas asuntos étnicos, proyección resolución por la cual se adopta el Plan Nacional de Cartografía Básica de Colombia, proyección resolución versión aplicable del Modelo de Aplicación LADM_COL, proyección resolución por medio de la cual se fijan normas, métodos, parámetros, criterios y procedimientos para la elaboración de Áreas homogéneas de tierras-AHT y potencial de uso del suelo y proyección Res. Parques.</t>
  </si>
  <si>
    <t>Se valida la evidencia</t>
  </si>
  <si>
    <t>De acuerdo con las evidencias suministradas se observan actas de reunión de fecha 04/01/2022 con la participación de 4 personas, 03/02/2022 con la participación de 4 personas, 08/02/2022 participación de 6 personas, además se observan correos electrónicos de fecha 22/03/2022 circular adopción modelo LADM, 02/03/2022 Comité Técnico asesor para la gestión catastral, 23/03/2022 instancia técnica asesora proyecto acto administrativo para modificar Resolución 388 de 2020, 11/03/2022 Modificación Resoluciones 1149 y 388, se demuestra el acompañamiento realizado.</t>
  </si>
  <si>
    <t>Apoyar a las áreas misionales en la revisión de los comentarios recibidos por la ciudadanía  a los proyectos de actos administrativos de regulación.</t>
  </si>
  <si>
    <t xml:space="preserve">	Registros de asistencia, actas de las reuniones, correos electrónicos y memorandos que evidencien el acompañamiento realizado</t>
  </si>
  <si>
    <t>Porcentaje de revisiones a comentarios recibidos por la ciudadanía realizadas, respecto de las revisiones solicitadas</t>
  </si>
  <si>
    <t>Se brindó apoyo a la Subdirección de Avalúos con el fin de dar respuesta a los comentarios enviados por la ciudadanía a la resolución de servidumbres, en constancia de lo anterior se cargo en la ruta indicada 1 archivo PDF con el registro de asistencia de la reunión. Es importante aclarar que en la versión 1 del procedimiento de regulación está actividad estaba asignada en su totalidad a las áreas misionales, por lo que en algunos casos no requirieron apoyo y dieron respuesta directamente, el procedimiento se actualizó el 28 de marzo y a partir de esa fecha se ha brindado el apoyo requerido.</t>
  </si>
  <si>
    <t>Se realizaron mesas de trabajo para revisión de las observaciones de la ciudadanía a la modificación de la Resolución 1149 de 2021 y socializaciones de la modificación de la nombrada resolución, se realizaron reuniones para la resolución de Parques Naturales, grupos étnicos y propuesta resolución cartografía para los POT, se cargaron en las evidencias los formatos de respuestas y participación ciudadana de la Resolución 1149 de 2021, grupos étnicos, Resolución  parques naturales y Resolución cartografía para los POT.</t>
  </si>
  <si>
    <t>Se valida registro de asistencia</t>
  </si>
  <si>
    <t>De acuerdo con las evidencias suministradas registro de asistencia del 30 de marzo 2022 se observa que se realizo mesa técnica para revisar y dar respuesta a las observaciones formuladas por los ciudadanos a la Resolución de Servidumbres.</t>
  </si>
  <si>
    <t>Documentos de Regulación socializados</t>
  </si>
  <si>
    <t>Socializar y/o actualizar procedimiento de regulación</t>
  </si>
  <si>
    <t>Registros de asistencia de las socializaciones realizadas y/o documento actualizado del procedimiento</t>
  </si>
  <si>
    <t>Número de socializaciones y/o actualizaciones realizadas</t>
  </si>
  <si>
    <t>Se realizó la actualización del procedimiento de regulación y los formatos asociados, se genero un formato adicional de agenda regulatoria para la entidad, los documentos se pueden consultar en el Listado Maestro de Documentos en el enlace: https://www.igac.gov.co/es/listado-maestro-de-documentos?shs_term_node_tid_depth=212&amp;field_tipo_de_documento_tid=All&amp;title=&amp;field_codigo_value=. En constancia de lo anterior se cargo en la ruta indicada 1 archivo PDF del correo electronico mediante el cual la OAP informó la Actualización Documental del Proceso Gestión de Regulación y Habilitación.</t>
  </si>
  <si>
    <t>Durante el segundo trimestre se socializó el procedimiento de regulación</t>
  </si>
  <si>
    <t>Se observa en el listado maestro de documentos que el día 18 de marzo 2022 se actualizo el procedimiento de Regulación y el formato de agenda regulatoria.</t>
  </si>
  <si>
    <t>Se realiza el seguimiento a los controles de riesgos del proceso mediante el diligenciamiento de la herramienta PLANIGAC Regulación y Habilitación a 31 de marzo de 2022. Como evidencia, herramienta PLANIGAC-GRH diligenciada y sus correspondientes soportes cargados en las rutas de OneDrive indicadas.</t>
  </si>
  <si>
    <t>Se realiza el seguimiento a los controles de riesgos del proceso mediante el diligenciamiento de la herramienta PLANIGAC Regulación y Habilitación</t>
  </si>
  <si>
    <t>De acuerdo con los soportes suministrados "Planigac GRH primer trimestre 1204 2022" se observa que el proceso ha realizado seguimiento a los controles de los riesgos.</t>
  </si>
  <si>
    <t>Esta actividad está programada para el último trimestre de la vigencia 2022.</t>
  </si>
  <si>
    <t>Durante el segundo trimestre se actualizó el 100% de la documentación https://www.igac.gov.co/es/listado-maestro-de-documentos?shs_term_node_tid_depth=190&amp;field_tipo_de_documento_tid=All&amp;title=&amp;field_codigo_value=</t>
  </si>
  <si>
    <t>La evidencia cumple</t>
  </si>
  <si>
    <t>Se actualizó documentación SGI</t>
  </si>
  <si>
    <t>Esta actividad está programada para el tercer trimestre de la vigencia 2022.</t>
  </si>
  <si>
    <t>El día 30 de marzo se realizó el reporte a los productos, trabajos y/o servicios no conformes del proceso de gestión de regulación y habilitación a través de correo electrónico, como evidencia se cargo 1 archivo PDF del correo electrónico en mención en la ruta indicada.</t>
  </si>
  <si>
    <t>La Dirección de Regulación y habilitación no se presentan productos, trabajos o servicios no conforme durante el segundo trimestre de 2022.</t>
  </si>
  <si>
    <t>Se valida reporte</t>
  </si>
  <si>
    <t>De acuerdo con los soportes suministrados correo electrónico del 30 de marzo 2022 desde el proceso de regulación y habilitación se informa que para el primer trimestre del año en curso no se han presentado trabjo y/o servicio no conforme.</t>
  </si>
  <si>
    <t>Se realiza el seguimiento al Plan de Acción Anual - PAA y al Plan Anticorrupción y de Atención al Ciudadano - PAAC del proceso mediante el diligenciamiento de la herramienta PLANIGAC Regulación y Habilitación a 31 de marzo de 2022. Como evidencia, herramienta PLANIGAC-GRH diligenciada y sus correspondientes soportes cargados en las rutas de OneDrive indicadas.</t>
  </si>
  <si>
    <t xml:space="preserve">Se realiza el seguimiento al Plan de Acción Anual - PAA y al Plan Anticorrupción y de Atención al Ciudadano - PAAC del proceso mediante el diligenciamiento de la herramienta PLANIGAC Regulación y Habilitación </t>
  </si>
  <si>
    <t>De acuerdo con los soportes suministrados "Planigac GRH primer trimestre 1204 2022" se observa que el proceso ha realizado seguimiento al Plan de acción anual, sin embargo no se aporta evidencia de la gestión adelantada y actividades ejecutadas en el marco del Plan Anticorrupción y atención al ciudadano se sugiere incluir la información relacionada con este tema.</t>
  </si>
  <si>
    <t>PAAC - 4.2.2. Socializar e implementar el procedimiento de Regulación de la Entidad, junto con su correspondiente formato, atendiendo a lo dispuesto en la Resolución 1519 de 2020</t>
  </si>
  <si>
    <t>Evidencias de cuatro (4) socializaciones del procedimiento de regulación.</t>
  </si>
  <si>
    <t>Esta actividad está programada a partir del segundo trimestre de la vigencia 2022.</t>
  </si>
  <si>
    <t>La Dirección actualizó y socializó a todos los funcionarios del instituto la actualización del procedimiento del regulación de la entidad asi como sus formatos, adicionalmente el día 12 de mayo en reunión se socializó el procedimiento</t>
  </si>
  <si>
    <t>Se validan las evidencias</t>
  </si>
  <si>
    <t>PAAC - 5.2.1. Verificar que se hayan realizado los ejercicios de participación durante el diseño de los proyectos normativos con la ciudadanía y actores interesados.</t>
  </si>
  <si>
    <t>Evidencias de la publicación de proyectos normativos para participación ciudadana y actores interesados
Observaciones y respuestas publicadas en la página web</t>
  </si>
  <si>
    <t>Se realizó la solicitud de publicación de los borradores de los actos administrativos regulatorios para participación ciudadana como se puede verificar en el link: https://www.igac.gov.co/es/transparencia-y-acceso-a-la-informacion-publica/proyectos-para-comentar. También se dejaron algunas capturas de pantalla de lo enunciado anteriormente y de los formatos de los comentarios de la ciudadanía en la ruta indicada.</t>
  </si>
  <si>
    <t>En el link https://www.igac.gov.co/es/transparencia-y-acceso-a-la-informacion-publica/proyectos-para-comentar, se encuentran dispuestos los ejercicios para la participación de la ciudadanía.</t>
  </si>
  <si>
    <t>Se evidencia en link: https://www.igac.gov.co/es/transparencia-y-acceso-a-la-informacion-publica/proyectos-para-comentar</t>
  </si>
  <si>
    <t>Se evidencia en el link link https://www.igac.gov.co/es/transparencia-y-acceso-a-la-informacion-publica/proyectos-para-comentar</t>
  </si>
  <si>
    <t>De acuerdo con las evidencias suministradas correo electrónico de fecha 4/01/2022  Publicación de Resolución Modificación Resol 471 y 529 de 2020, publicación página web del 01 de marzo 2022 y respuesta a las observaciones de la ciudadanía se oberva el desarrollo de la actividad.</t>
  </si>
  <si>
    <t>Las evidencias cumplen</t>
  </si>
  <si>
    <t>Gestión de Servicio al Ciudadano</t>
  </si>
  <si>
    <t>Gestión de Atención al Ciudadano</t>
  </si>
  <si>
    <t xml:space="preserve">Habilidades de servidores públicos fortalecidos en la atención de grupos de valor y/o Interés </t>
  </si>
  <si>
    <t>Servicio al ciudadano</t>
  </si>
  <si>
    <t>Realizar el 5to. encuentro nacional de servicio al ciudadano del IGAC.</t>
  </si>
  <si>
    <t>Informe, imágenes, pieza del encuentro</t>
  </si>
  <si>
    <t>Oficina de Relación con el Ciudadano</t>
  </si>
  <si>
    <t xml:space="preserve">Encuentro Nacional de Servicio al Ciudadano realizado </t>
  </si>
  <si>
    <t xml:space="preserve">Actividad programada para el tercer trimestre </t>
  </si>
  <si>
    <t>Sin meta asignada para el Trimestre.</t>
  </si>
  <si>
    <t>Promover la participación de los Servidores Públicos en los talleres o cursos virtuales de: lenguaje claro y enfoque diferencial, ofrecidos por el Departamento Nacional de Planeación, Función Pública, Escuela Superior de Administración Pública, Unidad de Víctimas, entre otras.</t>
  </si>
  <si>
    <t>Correos, reuniones, participaciones a los cursos y/o talleres</t>
  </si>
  <si>
    <t>Número de invitaciones a participar en los talleres o cursos virtuales</t>
  </si>
  <si>
    <t>La Oficina de Relación con el Ciudadano, realiza pieza con el paso a paso para la inscripción del curso de lenguaje claro . 4 personas que faltaban por la certificación de la oficina  se certificaron en el curso de lenguaje claro del Departamento Nacional de Planeación - DNP. Así mismo se solicita al DNP el número de funcionarios que desde el 2018 al 2021 han realizado el curso, según el reporte entre el 2018 y el 2020: 83 funcionarios aprobaron el curso, mientras que en el 2021: 283 funcionrios aprobaron el curso.</t>
  </si>
  <si>
    <t xml:space="preserve">Como parte de la estrategia de lenguaje claro, la Oficina de Relacion con el Ciudadano, realiza postulación para simplificar el documento formulario único de solicitud de trámites catastrales. Se realizó reunión el 7 de abril con funcionaria de Briggitte Quintero de la Función Pública y se revisaró la estratégia de lenguaje claro. El 20 de mayo se realiza el laboratorio de simplicidad con participación del IGAC, DAFP y UNAL. Así mismo, en la capacitaciones "kit de emergencia para acercarse a la ciudadanía" se resalta la importancia del lenguaje claro, se realizó esta charla en el Oficina de Relación con el Ciudadano el 18 de mayo  y la Dirección Territorial de Boyacá el 12 de mayo. </t>
  </si>
  <si>
    <t xml:space="preserve">De acuerdo con las evidencias cargadas se observa soportes del paso a paso para la inscripción del curso de lenguaje claro. Igualmente, durante el primer trimestre se realizó seguimiento a la participación de los servidores públicos en este curso. Se cumple con el documento de verificación </t>
  </si>
  <si>
    <t>De acuerdo con las evidencias cargadas se observa que durante el segundo trimestre se realizó postulación para simplificar el documento formulario único de solicitud de trámites catastrales, se revisó la estratégia de lenguaje claro, se realizó el laboratorio de simplicidad con participación y se resaltó la importancia del lenguaje claro</t>
  </si>
  <si>
    <t>De acuerdo con las evidencias suministradas se observa certificado del curso de lenguaje claro desarrollado por los funcionarios: Manuel Fernando Pérez, Jeisson Alexander Salcedo, John Montenegro Parra, Andrea Solano Eusse, así mismo se observa acta de reunión de fecha 10 de febrero en donde se establece plan de trabajo para incentivar la capacitación de los funcionarios del Instituto.</t>
  </si>
  <si>
    <t>Fomentar la cultura de servicio al ciudadano mediante campaña interna para fortalecer las competencias de los servidores públicos en: Apropiación de protocolos de atención al ciudadano, atención de canales, ciclo del servicio, carta de trato digno, rendición de cuentas y participación ciudadana, atención preferencial e incluyente.</t>
  </si>
  <si>
    <t>Campaña, correos electrónicos solicitando las piezas publicitarias, las piezas publicitarias</t>
  </si>
  <si>
    <t>Porcentaje de avance de la campaña</t>
  </si>
  <si>
    <t xml:space="preserve">Se realiza campaña en el mes de febrero sobre Lenguaje no verbal con la Oficina de Comunicaciones (correos 21 y 23 de febrero) y se envía a los funcionarios al correo institucional el día 28 de febrero. Así mismo, se realiza propuesta de campaña de atención al ciudadano (protocolo de atención al Ciudadano - marzo 2022) y diseño de la pieza. </t>
  </si>
  <si>
    <t>Se realiza campaña de protocolo de atención al ciudadano y es difundida a nivel nacional mediante comunicación interna el 20 de abril de 2022</t>
  </si>
  <si>
    <t>De acuerdo con las evidencias cargadas se observan pieza comunicativa a los servidores públicos del 28 de febrero sobre Lenguaje no verbal y los correos de solicitud. Igualmente se realiza propuesta de campaña de atención al ciudadano durante marzo 2022. Se cumple con el documento de verificación</t>
  </si>
  <si>
    <t>De acuerdo con las evidencias cargadas se observa que durante el segundo trimestre se fomentó la cultura de servicio al ciudadano a través de la campaña de protocolo de atención al ciudadano difundida a nivel nacional mediante comunicación interna el 20 de abril de 2022</t>
  </si>
  <si>
    <t>De acuerdo con las evidencias suministradas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t>
  </si>
  <si>
    <t xml:space="preserve">Actualizar, publicar y difundir al interior de las dependencias la caracterización de grupos de valor y grupos de interés. </t>
  </si>
  <si>
    <t>Caracterización de grupos de valor y/o grupos de interés.</t>
  </si>
  <si>
    <t>Caracterización realizada</t>
  </si>
  <si>
    <t>Promover 8 espacios de transferencia de conocimiento dirigidos a los servidores públicos que apoyan la atención de los canales a nivel nacional.</t>
  </si>
  <si>
    <t xml:space="preserve">Correos, presentaciones y/o actas de asistencia </t>
  </si>
  <si>
    <t xml:space="preserve">Número de espacios realizados </t>
  </si>
  <si>
    <t xml:space="preserve">Se realiza convocatoria a las Direcciones Territoriales el 7 de marzo a transferencia de conocimiento "espacio para desarrollar habilidades que nos ayuden a comunicarnos mejor". Así mismo se adjunta lista de asistencia presencial de la Oficina de Relación con el ciudadano los días 7 y 14 de marzo. </t>
  </si>
  <si>
    <t>Se realiza jornada de transferencia del conocimiento con la socializacion de "Kit de emergencia para acercarce a la ciudadanía" en sede central con la oficina de Relación con el Ciudadano el 18 de mayo y tres jornadas con la dirección territorial de Boyacá el 11 y 12 de mayo. Socialización de protocolos de atención DT Caldas el 19 de abril.</t>
  </si>
  <si>
    <t xml:space="preserve">De acuerdo con las evidencias cargadas se observa convocatoria a las Direcciones Territoriales el 7 de marzo a transferencia de conocimiento en "espacio para desarrollar habilidades que nos ayuden a comunicarnos mejor". Igualmente, se adjuntan listas de asistencia presencial de la Oficina de Relación con el ciudadano y algunos participantes de la DT Cundinamarca los días 7 y 14 de marzo. </t>
  </si>
  <si>
    <t>De acuerdo con las evidencias cargadas se observa que durante el segundo trimestre se realizaron jornadas de transferencia del conocimiento con la socializacion de "Kit de emergencia y jornadas con la dirección territorial de Boyacá, Socialización de protocolos de atención DT Caldas.</t>
  </si>
  <si>
    <t>De acuerdo con las evidencias suministradas se observa desarrollo de dos jornas de transferencia de conocimiento tematica comunicarnos mejor desarrolladas los días 7 y 14 de marzo con la participación presencial de 39 personas segun lo reportado en los registros de asistencia.</t>
  </si>
  <si>
    <t>PQRSD atendidas dentro del término de ley</t>
  </si>
  <si>
    <t>Realizar seguimiento a los indicadores de gestión y oportunidad de las PQRSD a nivel nacional.</t>
  </si>
  <si>
    <t>Correos y demás soportes</t>
  </si>
  <si>
    <t>(Número) Porcentaje de PQRD atendidas con oportunidad</t>
  </si>
  <si>
    <t>Se realiza reporte mensual del estado de las PQRSD del IGAC de los meses de enero, febrero y marzo . En el primer trimestre se recibieron 9.567 PQRSD, de las cuales se atendieron 5.966 y estan pendientes 3.601; con un indicado de productividad del 62%.</t>
  </si>
  <si>
    <t>El 19 de abril se envía a nivel nacional el estado de la PQRSD a corte 31 de marzo. En el mes de mayo, se envía memorando mediante SIGAC a las direcciones territoriales para el seguimiento de PQRSD a corte 30 de abril de 2022, con copia a la Oficina de Control Interno Disciplinario. Se envía a las dependencias seguimiento de PQRSD con corte a 31 de mayo el 7 de junio mediante correo electrónico.</t>
  </si>
  <si>
    <t>De acuerdo con las evidencias cargadas se observa reporte mensual del estado de las PQRSD del IGAC con corte a los meses de enero, febrero y marzo de 2022. Se cumple con el documento de verificación</t>
  </si>
  <si>
    <t>De acuerdo con las evidencias cargadas se observa que durante el segundo trimestre se envía a nivel nacional el estado de la PQRSD, se envía memorando mediante SIGAC a las direcciones territoriales para el seguimiento de PQRSD, Se envía a las dependencias seguimiento de PQRSD mediante correo electrónico.</t>
  </si>
  <si>
    <t>Según documentos suministrados correos electrónicos del 19/04/2022, se observa que se realiza seguimiento a las respuestas de las PQRSD presentadas tanto de la vigencia 2021 y 2022. Se adjuntan documentos en excel de los meses de enero,febrero y marzo en donde se presenta el respectivo estado por proceso y por Dirección Territorial.</t>
  </si>
  <si>
    <t>Realizar reporte mensual del estado y/o respuesta a PQRSD para conocimiento de las dependencias y direcciones territoriales a nivel nacional.</t>
  </si>
  <si>
    <t>Informe del reporte mensual</t>
  </si>
  <si>
    <t>Se realiza seguimiento mensual al estado de las PQRSD mediante correo electrónico con las diferentes dependencias y direcciones territoriales. En los correos podemos observar el envío de las bases de datos con las PQRSD pendientes y las reiteraciones solicitando el adecuado cierre de las PQRSD.</t>
  </si>
  <si>
    <t>Se realiza reporte mensual del estado de las PQRSD del IGAC de los meses de abril, mayo y junio. En el primer semestre se recibieron 14.692 PQRSD, de las cuales se atendieron 10.880 y estan pendientes 3.812; con un indicador de productividad del 74%</t>
  </si>
  <si>
    <t xml:space="preserve">De acuerdo con las evidencias cargadas se observa que se realiza seguimiento mensual al estado de las PQRSD mediante correos electrónicos a las diferentes dependencias y direcciones territoriales, por lo cual se cumple con el documento de verificación._x000D_
</t>
  </si>
  <si>
    <t>De acuerdo con las evidencias cargadas se observa que durante el segundo trimestre se realizó reporte mensual del estado de las PQRSD de los meses de abril, mayo y junio.</t>
  </si>
  <si>
    <t>De acuerdo con las evidencias suministradas se observa que desde la  Oficina de atención al ciudadno se realiza seguimiento mensual a las PQRSD atendidas de la siguiente forma: Enero: se envío correo electrónico a los líderes de los procesos en sede central y Direcciones Territoriales el día 20 de enero además se observan  correos de seguimiento a las Direcciones Territoriales Bolívar, Boyacá, Casanare, Santander y al proceso de Geografía y Cartografía. Febrero: se envía seguimiento con las PQRSD pendientes a líderes de la sede central y direcciones Territoriales, el 04 de marzo además se presenta seguimiento detallado de las solicitudes de Atlantico, Guajira y Magdalena, Casanare, Cesar, Cundinamarca, Norte de Santander, Tolima. En el mes de Marzo se presenta informe de visita a Atlantico</t>
  </si>
  <si>
    <t>Servicio al Ciudadano Fortalecido</t>
  </si>
  <si>
    <t>Liderar 2 ferias de servicio al ciudadano.</t>
  </si>
  <si>
    <t>Informe, imágenes, pieza de las ferias</t>
  </si>
  <si>
    <t xml:space="preserve">Número de ferias realizadas </t>
  </si>
  <si>
    <t xml:space="preserve">La Oficina de Relación con el Ciudadano realiza la inscripción a las Ferias del Departamento Administrativo de la Función Pública - DAFP para La Jagua de Ibirico- Cesar el 1 al 2 de abril, Montelibano- Cordoba el 6 y 7 de mayo. Se envía memorando interno a la Secretaría General 3000SECG-2022-0001820-IE- 001 el 10 de marzo de 2021 solicitando la unidad móvil. </t>
  </si>
  <si>
    <t>Se participa en la Feria Acercate del DAFP en la Jagua de Ibirico del departamento del Cesar el 1 y 2 de abril de 2022. Se adjunta informe de la feria y video de promoción por parte de la Secretaria General del IGAC con el apoyo de la Oficina Asesora de Comunicaciones en la logistica del evento.</t>
  </si>
  <si>
    <t>Sin meta asignada en el periodo. No obstante, la Oficina de Relación con el Ciudadano  reporta en su autoseguimiento, la participación en ferias del año 2021.</t>
  </si>
  <si>
    <t xml:space="preserve">De acuerdo con las evidencias cargadas se observa que durante el segundo trimestre la entidad participó en la Feria Acercate del DAFP en la Jagua de Ibirico del departamento del Cesar el 1 y 2 de abril de 2022. </t>
  </si>
  <si>
    <t>Sin meta asignada para el periodo, sin embargo el proceso aporta correos electrónicos y memorandos de gestión realizada para participar en ferias en el mes de abril.</t>
  </si>
  <si>
    <t>Realizar seguimiento a los canales de atención (telefónico, virtual y presencial)  a través de los cuales la ciudadanía realiza trámites, solicita servicios o presenta peticiones.</t>
  </si>
  <si>
    <t xml:space="preserve">Informe trimestrales </t>
  </si>
  <si>
    <t>Número de informes</t>
  </si>
  <si>
    <t xml:space="preserve">La Oficina de Relación con el Ciudadano realiza informe trimestral de los canales de atención. </t>
  </si>
  <si>
    <t>Se realiza informe semestral con el comportamiento de los canales. Para el canal presencial se recibieron 188.785 ciudadanos en las diferentes sedes y 2.104 ciudadanos en la unidad móvil. En el canal virtual 24.938 interacciones con los ciudadanos entre el correo contactenos, SIGAC (ventanilla virtual), redes sociales y Chatbot. Para el canal telefónico se registraron 4.974 llamadas contestadas de enero a los primeros dias de mayo; a partir del 11 de mayo entra en operación el call canter y desde la fecha hasta el 30 de junio se contestaron 3.934 llamadas.</t>
  </si>
  <si>
    <t xml:space="preserve">De acuerdo con las evidencias cargadas se observa que la Oficina de Relación con el Ciudadano realizó el informe trimestral de los canales de atención para esta ocasión presencial. Se cumple con el documento de verificación._x000D_
</t>
  </si>
  <si>
    <t xml:space="preserve">De acuerdo con la evidencia cargada se observa que se realizó informe semestral con el comportamiento de los canales presencial, virtual y telefónico del primer semestre 2022. </t>
  </si>
  <si>
    <t>Segun el documento "Primer informe trimestral canal" se observa que desde la Oficina de Relación con el Ciudadano se realiza seguimiento a las PQRSD recibidas por los diferentes canales de atención, dando cumplimiento a la actividad y producto esperado.</t>
  </si>
  <si>
    <t>Construcción y aplicación de ficha técnica para realizar ejercicios de cliente incógnito en los canales de atención (telefónico, virtual y presencial).</t>
  </si>
  <si>
    <t xml:space="preserve">Ficha técnica para realizar ejercicio de cliente incógnito en los canales de atención e informe de ejercicio </t>
  </si>
  <si>
    <t>Porcentaje de aplicación del ejercicio de cliente incognito en los diferentes canales</t>
  </si>
  <si>
    <t>Se realizan fichas tecnicas del canal presencial, telefónico y virtual de cliente incognito. Así mismo se realiza ejercicio de cliente incognito del canal presencial el 8 de febrero de 2022.</t>
  </si>
  <si>
    <t>Se realiza cliente incognito presencial en las instalaciones de Riohacha, Bogotá, Tunja y Manizales. Se adjuntan fichas técnicas.</t>
  </si>
  <si>
    <t xml:space="preserve">De acuerdo con las evidencias cargadas se observan las fichas tecnicas del canal presencial, telefónico y virtual de cliente incógnito. Se cumple con el documento de verificación._x000D_
</t>
  </si>
  <si>
    <t>De acuerdo con las evidencias cargadas se observa que durante el segundo trimestre se diligenciaron fichas técnicas con ejercicios de cliente incognito presencial en las instalaciones de Riohacha, Bogotá, Tunja y Manizales.</t>
  </si>
  <si>
    <t>De acuerdo con las evidencias suministradas, formato para realizar llamadas telefónicas, formato para la atención en canal virtual, evaluación de canal presencial, y prueba piloto ejercicio evaluación de la atención en canal presencial realizada el 08 de febrero se observa el desarrollo de la actividad.</t>
  </si>
  <si>
    <t>Realizar y gestionar visitas guiadas presenciales y/o virtuales a los museos del Instituto.</t>
  </si>
  <si>
    <t xml:space="preserve">Comunicaciones y/o actas de asistencia </t>
  </si>
  <si>
    <t>Número de visitas guiadas</t>
  </si>
  <si>
    <t xml:space="preserve">En el mes de febrero la Universidades: Distrital Francisco José de Caldas, Externado y la Sergio Arboleda, junto con el SENA regional Tolima hicieron visita al Museo de Nacional de Suelos y al Museo Nacional de Geografía y Cartografía (se adjuntas actas de asistencia y registro fotográfico). En el mes de marzo se recibieron visitas de: Universidad de Nariño, Universidad ECCI, Universidad Nacional de Colombia, Universidad Pedagógica, Colegio Nacional de Avaluadores, Politécnico Internacional, Universidad DIstrital. </t>
  </si>
  <si>
    <t>El museo recibe constantes visitas de colegios, insituciones,  universidad y ciudadanos como se adjevidencia en los soportes. Para el segundo trimestre tuvimos las siguientes visitas: abril, 495 usuarios; mayo, 641 usuarios y junio, 871 visitantes. Para el segundo trimestre se destaca:*El 18 de mayo de 2022, por invitación de la Mesa de Museos de Bogotá, en coordinación con la Secretaría de Desarrollo Económico, el Instituto Distrital de Patrimonio Cultural - IDPC y el Instituto Distrital de Turismo – IDT, el Instituto Geográfico Agustín Codazzi - IGAC participó en la iniciativa Noche de Museos, con la muestra del Museo Nacional de Geografía y Cartografía y el Museo Nacional de Suelos.Del 14 al 17 de junio se realizó la novena edición de la Semana Geomática Internacional 2022 en Maloka.</t>
  </si>
  <si>
    <t xml:space="preserve">De acuerdo con las evidencias cargadas se observa que en el mes de febrero y marzo hicieron visita al Museo de Nacional de Suelos y al Museo Nacional de Geografía y Cartografía algunas universidades. Se cumple con el documento de verificación_x000D_
</t>
  </si>
  <si>
    <t>De acuerdo con las evidencias cargadas se observan carpetas por trimestrede las visitas realizadas</t>
  </si>
  <si>
    <t>De acuerdo con las evidencias suministradas registros de asistencia de fechas 28/02/2022, 10/03/2022,18/03/2022, 19/03/2022, 24/03/2022, 26/03/2022, 28/03/2022, 29/03/2022, y 31/03/2022 se observa que se han realizado visitas guiadas de forma presencial al museo del Instituto.</t>
  </si>
  <si>
    <t>Adaptar 1 publicación del IGAC para lectura de personas con discapacidad visual.</t>
  </si>
  <si>
    <t>Libro adaptado</t>
  </si>
  <si>
    <t>Libro adaptado  para lectura de personas con discapacidad visual.</t>
  </si>
  <si>
    <t xml:space="preserve">El 1 de marzo se realiza reunión el con INCI junto con la Oficina de Relación con el Ciudadano y se preseleccionó el libro para traducir "Nombres Geográficos de Colombia, departamentos y ciudades capitales",. Así mismo, se realiza cronograma para la respectiva traducción. </t>
  </si>
  <si>
    <t>Actividad programada para el cuarto trimestre.</t>
  </si>
  <si>
    <t>Sin meta asignada en el periodo. no obstante, se carga como evidencia el reporte de actividades adelantadas para adaptar una publicación del Igac para lectura de personas con discapacidad visual.</t>
  </si>
  <si>
    <t>Sin meta asignada para el trimestre, sin embargo el proceso presenta informe de ACTIVIDADES ADELANTADAS EN ADAPTAR UNA PUBLICACIÓN DEL IGAC PARA LECTURA DE PERSONAS CON DISCAPACIDAD VISUAL donde se observa la gestión adelantada.</t>
  </si>
  <si>
    <t>Trámites y OPA</t>
  </si>
  <si>
    <t>Mantener actualizados los trámites y OPA de cara al ciudadano en el Sistema Único de Trámites - SUIT.</t>
  </si>
  <si>
    <t>Archivo con las OPA y trámites</t>
  </si>
  <si>
    <t>Trámites y OPA actualizados</t>
  </si>
  <si>
    <t>En enero se evidencia el consolidado de datos de operación SUIT de la vigencia 2021. Así mismo, se observa el respectivo seguimiento a los trámites y OPA con la actualización en el SUIT. Para el mes de febrero, se consolidan los datos de operación de los trámites y OPA del mes de enero y febrero de 2022. Por ultimo, se evidencia la nueva resolución de precios 2022 la cual se actualizó en la plataforma SUIT en el mes de marzo. Se revisa y corrige la política de racionalización de trámites.</t>
  </si>
  <si>
    <t>Actualización de datos de operación de los meses de marzo, abril y mayo. Así mismo, se actualiza la política de racionalización de trámites el 16 de junio. https://www.igac.gov.co/sites/igac.gov.co/files/listadomaestro/pl-aci-01_racionalizacion_de_tramites.pdf</t>
  </si>
  <si>
    <t xml:space="preserve">De acuerdo con las evidencias cargadas se observa que se realizó la revisión de los datos de operación de los trámites y OPA del mes de enero y febrero de 2022, se actualizaron los datos de la nueva resolución de precios 2022  en el SUIT. Se cumple con el documento de verificación._x000D_
</t>
  </si>
  <si>
    <t>De acuerdo con la evidencia cargada se observa el reporte de datos de operación cargados en el SUIT correspondiente al segundo trimestre. Así mismo, se evidencia la actualización de la política de racionalización de trámites el 16 de junio</t>
  </si>
  <si>
    <t>De acuerdo con los documentos suministrados, se evidencia que se han venido actualizando los tramites de racionalización en el aplicativo suit en lo relacionado con los precios y también con aquellos tramités gratuitos.</t>
  </si>
  <si>
    <t>Orientación al Servicio</t>
  </si>
  <si>
    <t>Participación ciudadana y rendición de cuentas</t>
  </si>
  <si>
    <t xml:space="preserve">Elaborar estrategia de Participación Ciudadana </t>
  </si>
  <si>
    <t>Estrategia de Participación Ciudadana</t>
  </si>
  <si>
    <t>Porcentaje de avance implementado del Plan de participación ciudadana.</t>
  </si>
  <si>
    <t>Se presenta Estrategia de Participación Ciudadana de aplicación a nivel nacional.</t>
  </si>
  <si>
    <t>Se realiza la Estrategia de Participación ciudadana para ser presentada al equipo lider, aprobada y validada por el mismo.</t>
  </si>
  <si>
    <t xml:space="preserve">De acuerdo con la evidencias cargada se observa la Estrategia de Participación Ciudadana para el año 2022. Se cumple con el documento de verificación._x000D_
</t>
  </si>
  <si>
    <t>A pesar de que esta actividad no tiene meta asignada para el período, de acuerdo con la evidencia cargada se observa que se realizó la Estrategia de Participación ciudadana para ser presentada al equipo lider, aprobada y validada por el mismo.</t>
  </si>
  <si>
    <t>Según el documento "​Estrategia de Participación Ciudadana  IGAC 2022" se presenta propuesta en donde se establece metodologia y roles para tener en cuenta de los espacios de rendición de cuentas</t>
  </si>
  <si>
    <t xml:space="preserve">Publicar  en pagina web Informes de avance de la estrategia de participación ciudadana </t>
  </si>
  <si>
    <t>Link de publicación de los informes</t>
  </si>
  <si>
    <t>Se adjunta informe semestral de espacios de participación ciudadana y rendición de cuentas.</t>
  </si>
  <si>
    <t xml:space="preserve">De acuerdo con las evidencias cargadas y el avance cualitativo reportado, hacen referencia al informe semestral de espacios de participación ciudadana y rendición de cuentas, sin embargo, la actividad y el documento de verificación hacen referencia a la Publicación en página web de los Informes de avance de la estrategia de participación ciudadana </t>
  </si>
  <si>
    <t>Realizar encuestas de satisfacción y percepción de los ciudadanos.</t>
  </si>
  <si>
    <t>Informe Semestral de Encuestas</t>
  </si>
  <si>
    <t xml:space="preserve">Informes  de satisfacción por canal de atención </t>
  </si>
  <si>
    <t xml:space="preserve">Sede Central y territoriales </t>
  </si>
  <si>
    <t xml:space="preserve">Actividad programada para el segundo trimestre </t>
  </si>
  <si>
    <t xml:space="preserve">Se realiza informe semestral de encuestas con los siguientes indicadores:_x000D_
*nivel de satisfacción canal telefónico: 93%_x000D_
*nivel de satisfacción canal virtual: 37%_x000D_
*nivel de satisfacción canal presencial: 94% </t>
  </si>
  <si>
    <t xml:space="preserve">De acuerdo con la evidencia cargada se observa informe semestral de encuestas </t>
  </si>
  <si>
    <t>Se realiza el reporte de los controles para los riesgos de la Oficina de Relación con el Ciudadano en PLANIGAC</t>
  </si>
  <si>
    <t>Se realiza el reporte de los Riesgos de la Oficina de Relación con el Ciudadano en PLANIGAC.</t>
  </si>
  <si>
    <t xml:space="preserve">De acuerdo con las evidencias cargadas se observa reporte planigac con la gestión de los riesgos del proceso para el primer trimestre 2022. Se cumple con el documento de verificación._x000D_
</t>
  </si>
  <si>
    <t>De acuerdo con la evidencia cargada se observa que se realizó seguimiento a los controles de los riesgos del proceso</t>
  </si>
  <si>
    <t>De acuerdo con "Planigac- Gestión Servicio al Ciudadano" y el "INFORME DE AVANCE RIESGOS 2022 DEL PROCESO: GESTIÓN DE SERVICIO AL CIUDADANO GSC" se observa que el proceso ha efectuado el seguimiento a los controles de los riesgos.</t>
  </si>
  <si>
    <t xml:space="preserve">Actividad programada para el cuarto trimestre </t>
  </si>
  <si>
    <t xml:space="preserve">De acuerdo con el decreto 846 de 2021 "por el cual se modifica la estructura del Instituto Geográfico Agustín Codazzi" se actualizan los siguientes documentos por parte de la Oficina de Relación con el Ciudadano con sus respectivos formatos :_x000D_
- Caracterización Gestión de Servicio al Ciudadano: 24 de nov 2021 https://www.igac.gov.co/sites/igac.gov.co/files/listadomaestro/ct-gsc_gestion_de_servico_al_ciudadano.pdf_x000D_
- Procedimiento trámite de PQRSD : 30 de diciembre de 2021 https://www.igac.gov.co/sites/igac.gov.co/files/listadomaestro/pc-aci-01_tramite_pqrsdf.pdf. Para el segundo trimestre se realizará la actualización de los demás documentos de la Oficina de Relación con el Ciudadano. </t>
  </si>
  <si>
    <t>Se actualizaron los siguientes documentos el 16 de junio de 2022:*Política de Racionalización de trámites: https://www.igac.gov.co/sites/igac.gov.co/files/listadomaestro/pl-aci-01_racionalizacion_de_tramites.pdf_x000D_
*Política de Servicio al Ciudadano: https://www.igac.gov.co/sites/igac.gov.co/files/listadomaestro/pl-osv-01_servicio_al_ciudadano.pdf_x000D_
*Política de Participación Ciudadana en la Gestión Pública: https://www.igac.gov.co/sites/igac.gov.co/files/listadomaestro/pl-aci-02_participacion_ciudadana_en_la_gestion_publica.pdf</t>
  </si>
  <si>
    <t>Consultado el enlace citado se observa la actualización del procedimiento de trámite de PQRSD y sus documentos asociados. Se cumple con el documento de verificación.</t>
  </si>
  <si>
    <t>A pesar de que durante el segundo trimestre 2022 actualizaron la Política de Servicio al Ciudadano y la Política de Participación Ciudadana en la Gestión Pública no se cumple con la meta establecida.</t>
  </si>
  <si>
    <t>Se observa que se han realizado actualizaciones a procedimientos, formatos e instructivos del proceso de Gestión de Servicio al Ciudadano durante el último trimestre de 2021, por lo que no es posible evidenciar la gestión realizada en el primer trimestre 2022.</t>
  </si>
  <si>
    <t>Se reportó el FURAG de la vigencia 2021 en el mes de marzo y se espera tener oportunidades de mejora tan pronto lleguen los resultados.</t>
  </si>
  <si>
    <t>Se revisan los resultados del FURAG el 29 de junio. Política de servicio al ciudadano: 95%, Política de racionalización de trámites 90,2% y Política de Participación ciudadana con 85%.</t>
  </si>
  <si>
    <t xml:space="preserve">A pesar de que no tenían meta asignada para el período, de acuerdo con la evidencia cargada se observa que realizaron reunión el 29 de junio para revisar los resultados del FURAG </t>
  </si>
  <si>
    <t xml:space="preserve">Sin meta asignada para el período
</t>
  </si>
  <si>
    <t>Sin meta asignada para el trimestre</t>
  </si>
  <si>
    <t>Se realiza el seguimiento a las actividades del PAA y PAAC de la Oficina de Relación con el Ciudadano en el PLANIGAC</t>
  </si>
  <si>
    <t>Se realiza el seguimiento a las actividades del PAA y PAAC de la oficina de relación con el ciudadano.</t>
  </si>
  <si>
    <t xml:space="preserve">De acuerdo con las evidencias cargadas se observa que la Oficina de Relación con el Ciudadano realizó seguimiento a las actividades del PAA y PAAC del primer trimestre 2022. Se cumple con el documento de verificación._x000D_
</t>
  </si>
  <si>
    <t>De acuerdo con la evidencia cargada se observa que se realizó el seguimiento a las actividades del PAA y PAAC de la oficina de relación con el ciudadano</t>
  </si>
  <si>
    <t>Según Planigac del Proceso de Gestión de Servicio al Ciudadano se observa que se realiza seguimiento a las actividades contempladas en el Plan de Acción Anual, respecto a las actividades y gestiones adelantadas en el marco del Plan Anticorrupción y atención al ciudadano no se presentan evidencias, se sugiere revisar este tema.</t>
  </si>
  <si>
    <t>PAAC - 2.1.1. Presentar informe al Comité de Gestión y Desempeño de la oficina de relación con el ciudadano con el propósito de tomar decisiones y detectar oportunidades de mejora</t>
  </si>
  <si>
    <t xml:space="preserve">Acta del Comité de Gestión y Desempeño
Informe relación con el ciudadano </t>
  </si>
  <si>
    <t>sin meta asignada para el periodo</t>
  </si>
  <si>
    <t>PAAC - 2.2.6.Mantener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t>
  </si>
  <si>
    <t>Herramienta actualizada con la información de los productos, servicios, trámites y procedimientos de cara al ciudadano
Evidencias de la socialización de la guía o herramienta</t>
  </si>
  <si>
    <t>Se actualiza herramienta dinámica que contiene productos, servicios, trámites y procedimientos de cara al ciudadano, con los respectivos requisitos, tiempos y dependencias que lo atiende para facilitar la distribución de las peticiones al interior del Instituto.</t>
  </si>
  <si>
    <t>se revisa la actualización a la herramienta cumple con el producto esperado, sin embargo falta la evidencia de la socialización</t>
  </si>
  <si>
    <t>Talento Humano</t>
  </si>
  <si>
    <t xml:space="preserve">PAAC - 2.3.5. Revisar y actualizar de ser necesario, la caracterización de las personas que atienden público por canal de atención, evaluando capacidad, competencia, actitud de servicio y tipo de vinculación, así como análisis de la suficiencia de talento humano </t>
  </si>
  <si>
    <t>31/09/2022</t>
  </si>
  <si>
    <t>Caracterización de las personas que atienden público actualizada 
Acta de reunión de mesas de trabajo en las que se revisó la caracterización</t>
  </si>
  <si>
    <t xml:space="preserve">Se realiza reunión de los responsables de la actividad para definir tareas el 21 de febrero. Así mismo, se proyecta correo para remitir a las territoriales y solicitar la actualización de la información. </t>
  </si>
  <si>
    <t>Se adjunta archivo Excel con la caracterizacion de personas que atienden público a nivel nacional parcialmente actualizado.</t>
  </si>
  <si>
    <t>se revisa la evidencia cumple con el producto esperado, sin embargo la meta esta asignada para el siguiente periodo</t>
  </si>
  <si>
    <t>se revisa la evidencia cargada por el proceso, cumple con el producto esperado</t>
  </si>
  <si>
    <t>Sin meta asignada para el trimestre. Sin embargo el proceso presenta registro de asistencia de reunión del 21 de febrero 2022 en donde se establece plan de trabajo para la actualización de la información, ademas se presenta proyección de correo al respecto.</t>
  </si>
  <si>
    <t>PAAC - 2.3.6. Fomentar la cultura de servicio al ciudadano mediante campaña interna para fortalecer las competencias de los servidores públicos.</t>
  </si>
  <si>
    <t xml:space="preserve"> 2 campañas al año de Servicio al ciudadano</t>
  </si>
  <si>
    <t>Se realiza campaña de protocolo de atención al ciudadano y es difundida a nivel nacional mediante comunicación interna el 20 de abril de 2022.</t>
  </si>
  <si>
    <t>Sin meta asignada para el Trimestre. Sin embargo el proceso presenta  evidencias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t>
  </si>
  <si>
    <t>PAAC - 2.4.1. Actualizar, publicar y socializar el protocolo de atención al ciudadano y carta de trato digno</t>
  </si>
  <si>
    <t>Protocolo de atención al ciudadano actualizado y publicado
Carta de trato digno actualizada y publicada
Evidencia de Socializaciones</t>
  </si>
  <si>
    <t>la meta esta asignada para otro periodo</t>
  </si>
  <si>
    <t>PAAC - 2.5.1. Revisar y ajustar la caracterización de los grupos de valor</t>
  </si>
  <si>
    <t>Caracterización de los grupos de valor actualizada</t>
  </si>
  <si>
    <t xml:space="preserve">Actividad programada para el cuarto </t>
  </si>
  <si>
    <t>Actividad programada para el cuarto periodo</t>
  </si>
  <si>
    <t xml:space="preserve">PAAC - 2.5.2. Realizar encuestas de percepción de los ciudadanos </t>
  </si>
  <si>
    <t>4 Informes de encuestas de satisfacción y percepción al ciudadano publicado</t>
  </si>
  <si>
    <t>PAAC - 2.5.4. Realizar y /o participar en ferias de servicio</t>
  </si>
  <si>
    <t>Evidencias de realización y/o participación en dos (2) ferias de servicio</t>
  </si>
  <si>
    <t>Sin meta asignada para el trimestre.Sin embargo el proceso presenta correos electrónicos en donde se evidencia la gestión realizada para la participación en ferias en el mes de abril.</t>
  </si>
  <si>
    <t>PAAC - 3.1.6. Actualizar la información que le compete a la oficina de relación  con el  ciudadano en la sección de Transparencia y acceso a la información pública  del portal web.</t>
  </si>
  <si>
    <t xml:space="preserve">2 Reportes de los cambios realizados en la información que le compete a relación con el ciudadano </t>
  </si>
  <si>
    <t>Se realizaron los siguientes cambios en la pagina web del Instituto:_x000D_
*Actualización de nombres de directores y encargados de 4 territoriales; *Actualización de correo electronico para la Territorial Tolima; *Actualización de horarios de atención a nivel nacional, direcciones y datos de la Oficina en San Andrés Isla; *Cambio del número del conmutador. Se adjuntan GLPI para los cambios.</t>
  </si>
  <si>
    <t>PAAC - 3.4.1. Realizar la traducción del propósito central y del objetivo retador dirigidos a los grupos étnicos conforme lo dispone el artículo 8 de la Ley 1381 de 2010</t>
  </si>
  <si>
    <t>Traducción del propósito central y del objetivo retador</t>
  </si>
  <si>
    <t>PAAC - 3.5.1. Realizar, tabular y publicar informe de los resultados de la encuesta sobre Transparencia y acceso a la información del sitio Web oficial</t>
  </si>
  <si>
    <t>Informe de resultados de la encuesta de satisfacción del ciudadano sobre Transparencia y acceso a la información del sitio Web oficial</t>
  </si>
  <si>
    <t>PAAC - 4.1.1. Realizar autodiagnóstico, autoevaluación y reto para presentarlo al equipo líder de participación ciudadana y rendición de cuentas para su validación y posterior publicación.</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</si>
  <si>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Publicación de los instrumentos validados. </t>
  </si>
  <si>
    <t xml:space="preserve">Se realizan:_x000D_
-Instrumento de autodiagnóstico de rendición de cuentas aplicado_x000D_
-Instrumento de Autoevaluación enfoque de derechos humanos y paz en la rendición de cuentas aplicado_x000D_
-Reto de la rendición de cuentas formulado </t>
  </si>
  <si>
    <t>Instrumentos pendiente por validar por el Equipo Líder.</t>
  </si>
  <si>
    <t>Instrumentos pendiente por validar por el Equipo Líder, por lo cual no se puede verificar el cumplimiento de la actividad</t>
  </si>
  <si>
    <t>De acuerdo con las evidencias presentadas "Reto IGac 2022", "Auto diagnóstico Igac" "Autoevaluación Ddhh y paz 2022" se observa que se ha venido trabajando en los instrumentsos de autodiagnóstico para la rendición de cuentas.</t>
  </si>
  <si>
    <t>PAAC - 4.1.3. Identificar los enlaces de cada dependencia y cada dirección territorial para suministro de información orientada a la rendición de cuentas</t>
  </si>
  <si>
    <t>Archivo con la relación de enlaces para rendición de cuentas</t>
  </si>
  <si>
    <t>Se adjunta archivo con la relación de enlaces para el suministro de información orientada a la rendición de cuentas</t>
  </si>
  <si>
    <t xml:space="preserve">actividad completada en el primer trimestre </t>
  </si>
  <si>
    <t>evidencia cumple con el prodcuto esperado</t>
  </si>
  <si>
    <t>De acuerdo con las evidencias suministradas "Roles ,responsabilidades y enlaces Rendiciòn de cuentas" se evidencia la actualización de la información. Se sugiere complementar el archivo incluyendo los enlaces por cada una de las áreas</t>
  </si>
  <si>
    <t>PAAC - 4.2.1. Actualizar los roles y responsabilidades de las diferentes áreas de la entidad, en materia de rendición de cuentas y socializarla.</t>
  </si>
  <si>
    <t>Documento con roles y responsabilidades de las diferentes áreas de la entidad, en materia de rendición de cuentas
Evidencias de socialización de roles y responsabilidades</t>
  </si>
  <si>
    <t>Se realiza documento con roles y responsabilidades de las diferentes áreas de la entidad, en materia de rendición de cuentas , pero la actividad no es satisfactoria debido a que no se llevo a cabo la socialización de roles y responsabilidades. Se realizará en el siguiente trimestre.</t>
  </si>
  <si>
    <t>Roles y responsabilidades pendientes por socializador con el Equipo Líder.</t>
  </si>
  <si>
    <t>De acuerdo con la evidencia suministrada "Roles ,responsabilidades y enlaces Rendiciòn de cuentas" no se observa claramente la participación de todas las áreas, además no se aportan documentos que sustencten la socialización de esta actividad.</t>
  </si>
  <si>
    <t>PAAC - 4.3.1. Identificar, recolectar y analizar la información necesaria para la rendición de cuentas.</t>
  </si>
  <si>
    <t>Evidencias de la solicitud de información para la rendición de cuentas
Carpeta donde se encuentre la información recolectada</t>
  </si>
  <si>
    <t>PAAC - 4.3.2. Socializar temas de rendición de cuentas con los grupos de valor externos o asociaciones identificados para fortalecer capacidades de diálogo</t>
  </si>
  <si>
    <t>Evidencias de la socialización</t>
  </si>
  <si>
    <t>PAAC - 4.4.7. Convocar y realizar audiencia pública de rendición de cuentas del IGAC</t>
  </si>
  <si>
    <t xml:space="preserve">Evidencias de la ejecución de la audiencia pública
Carpeta con soportes de audiencia pública </t>
  </si>
  <si>
    <t>PAAC - 4.5.1. Recopilar, sistematizar y analizar las propuestas y observaciones efectuadas por la ciudadanía  en la audiencia pública de rendición de cuentas.</t>
  </si>
  <si>
    <t xml:space="preserve">1 Informes recopilando propuestas y observaciones de la ciudadanía frente a la audiencia pública de rendición de cuentas
1 oficio o correo electrónico dando a conocer el informe a OAP
</t>
  </si>
  <si>
    <t>Control Interno</t>
  </si>
  <si>
    <t>PAAC - 4.5.4. Elaborar y publicar el informe de resultados de la estrategia de rendición de cuentas realizados en el año 2022.</t>
  </si>
  <si>
    <t>1 Informe de resultados de la estrategia de rendición de cuentas</t>
  </si>
  <si>
    <t>Gestión de Sistemas de Información e Infraestructura</t>
  </si>
  <si>
    <t>Diseño y Desarrollo de Sistemas de Información</t>
  </si>
  <si>
    <t>Fortalecimiento tecnológico para la implementación del SNC</t>
  </si>
  <si>
    <t>Implementación del Nuevo SNC (Sistema Nacional Catastral)</t>
  </si>
  <si>
    <t xml:space="preserve">Gobierno digital </t>
  </si>
  <si>
    <t>Levantamiento de información en procura de la definición de la visión de arquitectura general, arquitectura de procesos, requerimientos detallados, arquitectura de datos y arquitectura de solución para el nuevo Sistema Nacional Catastral - SNC</t>
  </si>
  <si>
    <t xml:space="preserve">Documentos de Arquitectura  </t>
  </si>
  <si>
    <t>Subdirección de Sistemas de Información</t>
  </si>
  <si>
    <t>Porcentaje definición Arquitectura</t>
  </si>
  <si>
    <t>Sin meta programada para este trimestre</t>
  </si>
  <si>
    <t>Sin meta programada para el periodo</t>
  </si>
  <si>
    <t>Sin meta para el trimestre</t>
  </si>
  <si>
    <t>No se asigna meta para este trimestre</t>
  </si>
  <si>
    <t>Plan Estratégico de Tecnologías de la Información y las Comunicaciones PETI</t>
  </si>
  <si>
    <t xml:space="preserve">Definición y priorización de construcción o ajustes de funcionalidades del  Sistema Nacional Catastral - SNC </t>
  </si>
  <si>
    <t>Documento de Priorización</t>
  </si>
  <si>
    <t>Porcentaje de priorización de  funcionalidades</t>
  </si>
  <si>
    <t>Construcción de funcionalidades priorizadas por parte de  la fábrica de software  para el Sistema Nacional Catastral SNC</t>
  </si>
  <si>
    <t>Actas puesta en producción funcionalidades</t>
  </si>
  <si>
    <t>Fortalecimiento tecnológico para la implementación del SINIC/RMD</t>
  </si>
  <si>
    <t>Creación de la estructura de datos de  RDM/SINIC alineado a los estándares definidos por el DNP</t>
  </si>
  <si>
    <t>El Modelo entidad relación implementado sobre la base de datos</t>
  </si>
  <si>
    <t>Porcentaje Modelo entidad relación implementado</t>
  </si>
  <si>
    <t>Creación de funcionalidades de cargue de Información catastral y registral  RDM/SINIC</t>
  </si>
  <si>
    <t xml:space="preserve">Actas Modulo de cargue de Información catastral, registral y de objetos territoriales </t>
  </si>
  <si>
    <t>Porcentaje de implementación de las funcionalidades</t>
  </si>
  <si>
    <t>Creación de funcionalidades de consulta de información catastral y registral  en el RDM/SINIC  para Gestores Catastrales</t>
  </si>
  <si>
    <t xml:space="preserve">Actas Modulo de consulta de información catastral, registral y de objetos territoriales </t>
  </si>
  <si>
    <t xml:space="preserve">Construcción de la Interoperabilidad entre en SNC y el RDM y demás requerimientos pendientes dentro de la priorización abordadas por la fábrica software. </t>
  </si>
  <si>
    <t>Acta de implementación de interoperabilidad</t>
  </si>
  <si>
    <t>Porcentaje de Construcción de la Interoperabilidad entre en SNC y el RDM</t>
  </si>
  <si>
    <t>Funcionalidades de software implementadas</t>
  </si>
  <si>
    <t>Unificación de Sistemas de Información de Gestión Catastral</t>
  </si>
  <si>
    <t xml:space="preserve">Migración de información de COBOL a SNC - Territorial Nariño, Territorial  Risaralda (Municipios de Chocó restantes), Territorial Cesar,  Territorial la Guajira, Territorial Magdalena,  Territorial Norte de Santander, Territorial Santander y Territorial Valle del Cauca. </t>
  </si>
  <si>
    <t>Actas de Migración</t>
  </si>
  <si>
    <t>Porcentaje de Direcciones territoriales migradas a SNC</t>
  </si>
  <si>
    <t>Gestión de Infraestructura</t>
  </si>
  <si>
    <t>Solicitudes de TI</t>
  </si>
  <si>
    <t>Modernizar la infraestructura de conectividad del IGAC</t>
  </si>
  <si>
    <t>Atender incidencias y requerimientos de la mesa de servicios TI</t>
  </si>
  <si>
    <t>Reporte de incidencias y requerimientos atendidos</t>
  </si>
  <si>
    <t>Subdirección de Infraestructura Tecnológica</t>
  </si>
  <si>
    <t>Solicitudes de TI atendidas</t>
  </si>
  <si>
    <t>Dentro del periodo  de enero   a  marzo de 2022  se atendió un total 6433 solicitudes, de los cuales se resolvieron 6135 casos. Atendiendo en un  95%  los casos registrados por los usuarios. Se anexa Reporte de incidencias y requerimientos atendidos en los meses de enero, febrero y marzo 2022</t>
  </si>
  <si>
    <t>Dentro del periodo  de enero   y junio  de 2022, se atendió un total de 14.273  casos  (Incidencias: 1046 y Requerimientos: 13.227)  de los cuales se solucionaron 13.841 casos, con un índice de cumplimiento del servicio del 97%.</t>
  </si>
  <si>
    <t xml:space="preserve">Se evidencian reportes de la mesa de servicio de los meses de enero, febrero y marzo de 2022. Al ser coincidentes la evidencia con el documento de soporte se aprueba el seguimiento </t>
  </si>
  <si>
    <t xml:space="preserve">Se evidencia reporte de la mesa de servicio del periodo comprendido entre enero a junio de 2022. Al ser coincidentes la evidencia con el documento de soporte se aprueba el seguimiento </t>
  </si>
  <si>
    <t>Se presentan como evidencias los reportes de incidencias y requerimientos atendidos mensualmente durante el primer trimestre 2022, arrojando un total de 1068  casos resueltos y 14 no resueltos en enero; para febrero 2886, resueltos 2835 y no resueltos 51 y para marzo 2465, resueltos 2232 y 231 no resueltos. También presentan cuántos fueron atendidos fuera de los ANS</t>
  </si>
  <si>
    <t>Servicios Tecnológicos</t>
  </si>
  <si>
    <t>Implementación y sostenimiento de estrategias de Seguridad Informática  y/o Monitoreo  de servicios Web y Nube</t>
  </si>
  <si>
    <t xml:space="preserve">Informe de Monitoreo </t>
  </si>
  <si>
    <t>índice de capacidad en la prestación de servicios de tecnología</t>
  </si>
  <si>
    <t>Durante el periodo se realiza  la implementación y sostenimiento  a las estrategias de seguridad Informática, que se basan en el uso de las diferentes plataformas tecnológica relacionadas a continuación: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 de monitoreo.</t>
  </si>
  <si>
    <t>Durante el periodo se realiza  la implementacióny sostenimiento  a las estrategias de seguridad Informática, en diferentes plataformas tecnológica como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 de monitoreo.</t>
  </si>
  <si>
    <t xml:space="preserve">Se evidencia informe de monitoreo de las herramientas utilizadas para la implementación de la estrategia de seguridad informatica, al ser coincidente con el documento de verificacíón se aprueba el seguimento. </t>
  </si>
  <si>
    <t xml:space="preserve">Se evidencia informe de monitoreo de las herramientas utilizadas así como minutograma de firewall que muestran la implementación de la estrategia de seguridad informatica, al ser coincidente con el documento de verificacíón se aprueba el seguimento. </t>
  </si>
  <si>
    <t>Se observa informe de implementación y sostenimiento de estrategias de seguridad informática y/o monitoreo de servicios web y nube de enero a marzo 2022, donde se hace la presentación de funcionamiento de plataformas tales como firewall perimetral, balanceador de cargas y WAF, Google analytics, sistemas operativos asegurados, plataforma de virtualización, correo electrónico, interoperabilidad, servicios en la nube y respaldo de la información, entre otros.</t>
  </si>
  <si>
    <t>Plataforma de redes modernizada y en operación  - Networking</t>
  </si>
  <si>
    <t>Informe Plataforma de redes modernizada</t>
  </si>
  <si>
    <t xml:space="preserve">Sin meta para el trimestre </t>
  </si>
  <si>
    <t>Gestión de Tecnologías de Información</t>
  </si>
  <si>
    <t>Marco estratégico de TI</t>
  </si>
  <si>
    <t>Mejoramiento del servicio de datos abiertos</t>
  </si>
  <si>
    <t xml:space="preserve">Extender el conjunto de datos abiertos publicados por el IGAC (Énfasis información no geográfica)
(Número de conjunto de datos abiertos nuevos no geográficos  publicados en el período / total de los conjuntos de datos abiertos publicados)  * 100
</t>
  </si>
  <si>
    <t>Reporte de Conjunto de datos abiertos</t>
  </si>
  <si>
    <t xml:space="preserve">Subdirección de Información </t>
  </si>
  <si>
    <t>Porcentaje de ampliación de conjuntos de datos abiertos</t>
  </si>
  <si>
    <t xml:space="preserve">Se está construyendo  la planificación y el trabajo de levantamiento de la información  que actualmente existe como dato abierto; con el fin de obtener  una línea base y  realizar las  mediciones. No se aporta evidencia </t>
  </si>
  <si>
    <t xml:space="preserve">No se cumple con la meta programada </t>
  </si>
  <si>
    <t>Rediseño del IGAC y modernización basada en procesos</t>
  </si>
  <si>
    <t xml:space="preserve">Generar la primera vista (Hoja de Ruta)  de la Arquitectura Empresarial de acuerdo al nuevo organigrama IGAC </t>
  </si>
  <si>
    <t>Documento primera vista alinean a la estructura orgánica de la  entidad</t>
  </si>
  <si>
    <t>Dirección de Tecnologías de la Información y Comunicaciones</t>
  </si>
  <si>
    <t>Implementación del marco estratégico de TI</t>
  </si>
  <si>
    <t>Actualizar el PETIC de acuerdo con el marco de referencia de arquitectura empresarial</t>
  </si>
  <si>
    <t>PETIC</t>
  </si>
  <si>
    <t xml:space="preserve">Actualizar el Portafolio Servicios Tecnológicos </t>
  </si>
  <si>
    <t>Portafolio de servicios tecnológicos</t>
  </si>
  <si>
    <t xml:space="preserve">Ejecutar el Plan de Sensibilización del SGSI de la Vigencia </t>
  </si>
  <si>
    <t>Registros de asistencia y/o correos electrónicos</t>
  </si>
  <si>
    <t xml:space="preserve">Se da cumplimiento al Plan de Sensibilización del SGSI de la Vigencia, mediante el cual se realizó una sensibilización en seguridad de la información, así como el desarrollo de la iniciativa del concurso del avatar con la Oficina Asesora de Comunicaciones. </t>
  </si>
  <si>
    <t>Se da cumplimiento al Plan de Sensibilización del SGSI de la Vigencia con el  desarrollo  de las siguientes  actividades: Aplicación de una encuesta, desarrollo de las piezas de comunicaciones, crear recursos que soporten las actividades de sensibilización y capacitación, ejecutar actividades de sensibilización y capacitación,  miércoles de sensibilización de seguridad de la información.</t>
  </si>
  <si>
    <t>Dentro del plan de sensibilización del SGSI adjunto como evidencia, se muestra que para el primer trimestre del año se debian cumplir con diez productos (1 Documento con resultado de la aplicación de una encuesta, Evidencias de la creación de nueve (9)  piezas de comunicaciones , Evidencias de cinco  (5) capacitaciones y/o publicaciones, 1 Indicador de seguridad de la información, Evidencias de cinco  (5) socializaciones presenciales o virtuales de seguridad de la información, (Un) 1 pieza de divulgación del concurso, Nueve (9) Listados de asistencia, Cuatro (4) mediciones del indicador, Cuatro (4)  Correos electrónicos trimestrales y Cuatro (4)  Correos electrónicos trimestrales, sin embargo, solo se adjuntan evidencias de dos actividades, por tanto, no se cumple con la ejecución del plan</t>
  </si>
  <si>
    <t>Se evidencian registros de asistencia, piezas de comunicación e informe de la encuesta que muestran la ejecución del plan de sensibilización del SGSI. Al ser coincidente la evidencia con el documento de verificación se valida el seguimiento</t>
  </si>
  <si>
    <t>Se evidencia registro de asistencia de 27 asistentes, capacitación ¿Qué papel juegas como usuario en la seguridad de la información?; 3 correos invitando a votar para escoger el avatar de 3, 14 y 29 de marzo 2022. Las demás actividades propuestas para el trimestre en el Plan de comunicación, sensibilización y capacitación en seguridad de la información no se evidencian, como:_x000D_
Documento resultado de la aplicación de 1 encuesta, creación de 2 piezas de comunicaciones, 1 capacitación y/o publicación, definir 1 indicador de seg. de la inf., 1 socialización de seg. de la inf, 1 pieza de divulgación del concurso Avatar, 1 listado asistencia capacitación seg de la inf, 1 medición de un indicador de gestión de la cultura de seg de la inf, entre otros</t>
  </si>
  <si>
    <t xml:space="preserve">Actualización de la política Seguridad de la Información </t>
  </si>
  <si>
    <t>Política de seguridad de la información actualizada</t>
  </si>
  <si>
    <t>Se realiza la  actualización y publicación de la Política de Seguridad de la información la cual se encuentra publicada en el Listado Maestro de Documentos SGI. Se anexa política seguridad y pantallazo publicación.</t>
  </si>
  <si>
    <t xml:space="preserve">Se evidencia la politica de seguridad de la información oficializada con fecha 16 de junio de 2022. Al ser coincidente la evidencia con el documento de verificación se valida el seguimiento </t>
  </si>
  <si>
    <t>No se asigna meta para este trimestre.</t>
  </si>
  <si>
    <t>Identificación e incorporación de avances tecnológicos e innovación en procesos misionales</t>
  </si>
  <si>
    <t>Realizar y publicar el registro de activos de información de procesos priorizados, conseguir su aprobación por acto administrativo y publicarlos en la portal web</t>
  </si>
  <si>
    <t>Matriz de activos de información publicados en la página web
Acto administrativo de aprobación del Registro de activos de información</t>
  </si>
  <si>
    <t>Infraestructura de Datos Espaciales (ICDE)</t>
  </si>
  <si>
    <t>Plataforma tecnológica de la ICDE</t>
  </si>
  <si>
    <t>Fortalecimiento de la Infraestructura Colombiana de Datos Espaciales</t>
  </si>
  <si>
    <t>Gestión del Conocimiento y la Innovación</t>
  </si>
  <si>
    <t>Gestión del conocimiento y la innovación</t>
  </si>
  <si>
    <t>Desarrollar y poner en operación la plataforma tecnológica de la ICDE para la administración territorial (Fase 2)</t>
  </si>
  <si>
    <t>Informe técnico del proceso desarrollado para la construcción y puesta en operación de la Plataforma Tecnológica de la ICDE durante la Fase 2, en el cual se describa, resultados obtenidos, y procesos a desarrollar durante la siguiente vigencia</t>
  </si>
  <si>
    <t>Plataforma tecnológica de la ICDE rediseñada y puesta en operación bajo la estrategia de interoperabilidad con los demás sistemas nacionales de información para la administración del territorio.</t>
  </si>
  <si>
    <t>Se da continuidad a la puesta en operación de la plataforma tecnológica de la ICDE la cual se llevó a cabo durante el segundo semestre de 2021. Las actividades desarrolladas buscan mejorar el nivel de servicio y las funcionalidades disponibles en la plataforma. Esta gestión permite mejorar los servicios implementados y los datos disponibles desde el momento del lanzamiento, trayendo nuevas funcionalidades y/o mejorando las existentes como: El lanzamiento de la herramienta denominada InData. Avance en la implementación de servicio de catálogo web CSW. Conformación degl Hub de datos abiertos geográficos a partir del portal existente de datos abiertos geográficos de la ICDE. Se anexa informe.</t>
  </si>
  <si>
    <t xml:space="preserve">El seguimiento hace mención a actividades desarrolladas durante el segundo semestre de 2021, lo cual no corresponde al periodo de seguimiento, 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t>
  </si>
  <si>
    <t>Diseñar funcionalmente los servicios tecnológicos (de información y transaccionales) para la optimización de la operación catastral haciendo uso de tecnologías emergentes (big data, inteligencia artificial, blockchain) y procesos participativos</t>
  </si>
  <si>
    <t>Informe técnico de los servicios tecnológicos implementados en el fortalecimiento de la ICDE con enfoque en la optimización de la gestión catastral</t>
  </si>
  <si>
    <t>Servicios tecnológicos para la optimización de la operación catastral diseñados y puestos en operación</t>
  </si>
  <si>
    <t>Durante el primer semestre se llevó a cabo la revisión de las propuestas de prototipos de servicios a implementar durante el año 2022 con miras a seleccionar el servicio final de acuerdo a la pertinencia en relación con los demás componentes existentes de la plataforma ICDE. Se dio inicio a la implementación del servicio de catálogo web para la consolidación de una base de metadatos de información geográfica de la ICDE. Creación del HUB de ArcGIS de datos. Se anexa Informe.</t>
  </si>
  <si>
    <t xml:space="preserve">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t>
  </si>
  <si>
    <t>Datos geográficos integrados y dispuestos en la plataforma ICDE como apoyo al catastro multipropósito y a la administración del territorio</t>
  </si>
  <si>
    <t>Disponer los datos fundamentales identificados en la matriz de insumos como soporte a la implementación del catastro  multipropósito, la administración del territorio.</t>
  </si>
  <si>
    <t>Conjuntos de datos fundamentales dispuestos de la matriz de insumos.</t>
  </si>
  <si>
    <t>Número de conjuntos de datos dispuestos  como apoyo al catastro multipropósito y a la administración del territorio</t>
  </si>
  <si>
    <t>Establecer la arquitectura de los datos fundamentales complementarios a la matriz de insumos para el catastro multipropósito y contenidos en las temáticas definidas por el IGIF, adoptando mecanismos de custodia, gestión y disposición dentro de la ICDE.</t>
  </si>
  <si>
    <t>Conjuntos de datos complementarios a la matriz de insumos gestionados y dispuestos en la plataforma tecnológica ICDE</t>
  </si>
  <si>
    <t xml:space="preserve">En la mesa técnica sectorial de Ambiente se han gestionado reuniones con Ministerio de Ambiente y desarrollo Sostenible y con entidades como Parques Nacionales Naturales (PNN) y Agencia Nacional de Licencias Ambientales.  En el marco de la mesa del sector Ambiental se obtiene acceso a la información del SINAP y se dispone a través la plataforma ICDE con el Geo servicio denominado  el servicio de PNN que contiene 9 datos fundamentales. Con respecto a la meta para el año 2022 este avance representa un 30% en la gestión de datos fundamentales. Se anexa Informe </t>
  </si>
  <si>
    <t>Se evidencia informe y conjunto de datos fundamentales dispuestos en el periodo de evaluación, al ser coincidente la evidencia aportada con el documento de verificación se validad el seguimiento</t>
  </si>
  <si>
    <t>Gestionar y disponer datos de observación de la tierra y otros datos geográficos para la gestión territorial</t>
  </si>
  <si>
    <t>Conjuntos de datos de Observación de la Tierra y otros datos geográficos dispuestos</t>
  </si>
  <si>
    <t>Marco de referencia geoespacial actualizado para Colombia</t>
  </si>
  <si>
    <t>Avanzar en los procesos de implementación de las vías estratégicas del Marco de Referencia Geoespacial de la ICDE</t>
  </si>
  <si>
    <t xml:space="preserve">Informe técnico de los lineamientos implementados </t>
  </si>
  <si>
    <t>Lineamientos para gestión de información geoespacial implementados</t>
  </si>
  <si>
    <t>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t>
  </si>
  <si>
    <t xml:space="preserve">Informe sobre la implementación de la ruta de fortalecimiento de capacidades de los municipios priorizados, incluyendo componente tecnológico.
</t>
  </si>
  <si>
    <t xml:space="preserve">Municipios fortalecidos  en materia de uso y gestión de información geográfica </t>
  </si>
  <si>
    <t xml:space="preserve">Se realiza la actualización del esquema de intervención en territorio, en el marco del proceso de socialización y promoción del Proyecto de Fortalecimiento Tecnológico de la ICDE en los frentes de trabajo: Datos, Tecnología e Innovación. Se realiza la Gestión y participación en una jornada de planeación y estructuración con el Departamento Nacional de Planeación – DNP;  con el fin de coordinar los espacios de fortalecimiento en territorio a realizarse por parte del equipo de la ICDE. Se lleva a cabo la estructuración y ajuste de los contenidos asociados al proceso de fortalecimiento de capacidades territoriales en torno al acceso, uso y aprovechamiento de la información geoespacial dispuesta por la ICDE. Se Anexa Informe. </t>
  </si>
  <si>
    <t xml:space="preserve">El documento aportado corresponde a la versión 2 del mismo el cual tiene fecha de 13 de julio de 2022, lo cual no corresponde al periodo evaluado. Así mismo en el documento se menciona que la implementación y socialización de la estrategia se realizará durante el segundo semestre de 2022. </t>
  </si>
  <si>
    <t>Niveles de información dispuestos a través de Geoservicios</t>
  </si>
  <si>
    <t>Gestionar nuevos geoservicios y realizar el monitoreo de los publicados para garantizar su integración y disponibilidad a través de la plataforma dispuesta para tal fin.</t>
  </si>
  <si>
    <t>Matriz con geoservicios nuevos y reporte de mantenimiento de los geoservicios publicados y disponibles.</t>
  </si>
  <si>
    <t>Geoservicios publicados y disponibles</t>
  </si>
  <si>
    <t xml:space="preserve">Al mes de junio de 2022, se realizó el monitoreo de 1684 geoservicios de distintas entidades, mediante el aplicativo Geohealthcheck, dentro de los cuales se adicionaron 18  nuevos geoservicios correspondientes al IGAC.  Es de aclarar que de los 1684  geoservircios  motinoreados,  1001  se encuentran operando plenamente._x000D_
</t>
  </si>
  <si>
    <t xml:space="preserve">Se evidencia el monitoreo de los geoservicios realizado durante el periodo evaluado, mediante el documento de monitoreo de geoservicios. Al ser coincidente el documento de verificación con la evidencia entregada se valida el seguimiento. </t>
  </si>
  <si>
    <t>Se realiza seguimiento a los controles de los riesgos del proceso, las evidencias se encuentra  en el respectivo OneDrive.  Se anexa reporte seguimiento Herramienta PLANIGAC</t>
  </si>
  <si>
    <t xml:space="preserve">Se evidencia reporte de la herramienta planigac con el seguimiento a riesgos del primer trimestre, al ser coincidentes la evidencia por el documento de verificación se aprueba el seguimiento </t>
  </si>
  <si>
    <t xml:space="preserve">Se evidencia reporte de la herramienta planigac con el seguimiento a riesgos del segundo trimestre, al ser coincidentes la evidencia por el documento de verificación se aprueba el seguimiento </t>
  </si>
  <si>
    <t>Se presenta el reporte PLANIGAC de dos riesgos del proceso. Al estar bloqueada la hoja Resumen riesgos, no se puede leer el contenido correspondiente al control, sin embargo reportan una ejecución del 100% frente a la meta fijada para el primer trimestre. De igual forma, se presenta otro control, que en lo poco que se puede leer hace alusión a las bases de datos, presentando una ejecución de uno frente a una meta de cero.</t>
  </si>
  <si>
    <t xml:space="preserve">Se llevó a cabo la actualización del documento de caracterización del proceso;  el cual se encuentra publicado en el Listado Maestro de Documentos SGI: https://www.igac.gov.co/sites/igac.gov.co/files/listadomaestro/ct-sii_gestion_de_sistemas_de_informacion_e_infraestructura_0.pdf. Se anexa documento en mención. Adicional, a la fecha se encuentran  listos  para ser oficializados cinco (5) procedimientos nuevos correspondientes al suproceso (ICDE), los cuales cuentan con revisión técnica y metodológica aprobada, una vez se cuente con la aprobación del líder del proceso serán enviados a la OAP para ser oficializados. Así mismo, durante el periodo se realizó el trámite de la derogación de dos procedimientos (ICDE). </t>
  </si>
  <si>
    <t>Se llevó a cabo la actualización del documento de caracterización, Política Seguridad, Política Gobierno Digital y Gestión Mesa de Servicios TI, los cuales se encuentran publicados en el Listado Maestro de Documentos SGI. Se Anexa, caracterización, Políticas y Procedimiento Gestión Mesa de Servicios TI.</t>
  </si>
  <si>
    <t xml:space="preserve">No se cumplio con la meta de actualización documental del proceso </t>
  </si>
  <si>
    <t xml:space="preserve">Se evidencia publicación de la caracterización del proceso que, de acuerdo a lo informado por los encargados de la actividad, fue actualizado. Teniendo en cuenta que la meta para este trimestre es 0,5, se observa el cumplimiento de la actividad. </t>
  </si>
  <si>
    <t>Sin meta programada para este trismestre</t>
  </si>
  <si>
    <t>Sin meta programada para este trismestre.</t>
  </si>
  <si>
    <t>Se realiza   las actividades contempladas en el Plan de Acción Anual y en el Plan Anticorrupción y Atención al Ciudadano,  las evidencias se encuentran en el respectivo OneDrive.  Se anexa reporte seguimiento Herramienta PLANIGAC</t>
  </si>
  <si>
    <t xml:space="preserve">Se evidencia reporte de planigac con el seguimiento del PAA y del PAAC, al ser coincidentes la evidencia y el documento de soporte se aprueba el seguimiento </t>
  </si>
  <si>
    <t>Se presenta el cuadro en Excel Reporte PLANIGAC Plan de Acción, donde se reporta que la actividad Actualizar la información documentada del SGI del proceso cuya meta era el 50% tuve un avance de 0%; las actividades Realizar seguimiento a los controles de los riesgos del proceso, realizar actividades contempladas en el PAA y el PAAC a cargo del proceso, Atender incidencias y requerimientos de la mesa de servicios de TI, Implementación y sostenimiento de estrategias de seguridad informática y/o monitoreo de servicios y Ejecutar el plan de sensibilización del SGSI de la vigencia fueron evaluados con un avance del 100%.</t>
  </si>
  <si>
    <t>PAAC - 2.2.3. Garantizar que la estructura del portal web cumpla frente a lo establecido en la NTC 5854 de accesibilidad en los niveles (A, AA y AAA), así como la usabilidad web en los criterios evaluados por el FURAG.</t>
  </si>
  <si>
    <t>Informe del cumplimiento del portal web frente a la NTC 5854</t>
  </si>
  <si>
    <t xml:space="preserve">Se garantizó que  la estructura del portal web cumpliera  frente a lo establecido en la NTC 5854 de accesibilidad en los niveles (A, AA y AAA), así como la usabilidad web en los criterios evaluados por el FURAG. El documento presentado (EVALUACION.pdf) muestra los numerales del FURAG, que son evaluados para los temas de accesibilidad (108) y usabilidad (109).  En el documento se evidencian cada uno de los literales evaluados donde se indica el cumplimiento de cada uno de ellos en el portal web versión Drupal 7.  </t>
  </si>
  <si>
    <t>PAAC - 2.2.4. Realizar en la vigencia las acciones determinadas en el plan de trabajo, frente a los criterios de accesibilidad y usabilidad evaluados por el FURAG.</t>
  </si>
  <si>
    <t>1. Documento que identifica los cambios realizados en la portal web</t>
  </si>
  <si>
    <t>Frente a las gestiones realizadas en portal web versión Drupal 7, se han incluido las más acciones realizadas; con el fin de dar cumplimiento con todos los elementos requeridos por las diversas normatividades exigidas para portales web o sedes electrónicas. Se anexa documento (Excel) que identifica los cambios realizados en el portal web.</t>
  </si>
  <si>
    <t>PAAC - 2.2.5. Gestionar la capacitación para el IGAC en el uso y funcionamiento de la herramienta Centro de Relevo para la atención al usuario con discapacidad auditiva o lenguaje de señas.</t>
  </si>
  <si>
    <t>Evidencia de la capacitación prestada al personal.
Registro de asistencia.</t>
  </si>
  <si>
    <t xml:space="preserve">El día 29 de junio, se realiza la capacitación en el uso y funcionamiento de  herramienta de Centro de Relevo para la atención al usuario con discapacidad auditiva o lenguaje de señas. La actividad se realizó con funcionarios y contratistas de la oficina de relación con el ciudadano y las direcciones territoriales. Se anexa registro  de asistencia. </t>
  </si>
  <si>
    <t>PAAC - 2.4.3. Mantener y solicitar la notificación de los servicios de interoperabilidad con las entidades del gobierno en lenguaje común</t>
  </si>
  <si>
    <t>Correo electrónico con la notificación de los servicios de interoperabilidad</t>
  </si>
  <si>
    <t>PAAC - 3.3.1. Realizar y publicar el registro de activos de información de procesos priorizados, conseguir su aprobación por acto administrativo y publicarlos en la portal web</t>
  </si>
  <si>
    <t>Activos de información de 12 procesos publicados en la página web
Acto administrativo de aprobación del Registro de activos de información</t>
  </si>
  <si>
    <t>PAAC - 3.5.2. Implementar las  mejoras identificadas y  priorizadas por las áreas  en la sección de transparencia del Portal Web</t>
  </si>
  <si>
    <t>Documento de las mejoras realizadas</t>
  </si>
  <si>
    <t>Gestión del Talento Humano</t>
  </si>
  <si>
    <t>Administración de personal</t>
  </si>
  <si>
    <t>Plan Estratégico del Talento Humano</t>
  </si>
  <si>
    <t>Aprobar, adoptar y  publicar el Plan Estratégico de Talento Humano</t>
  </si>
  <si>
    <t>Subdirección de Talento Humano</t>
  </si>
  <si>
    <t>Cumplimiento de Actividades propuestas</t>
  </si>
  <si>
    <t>Se elaboró el Plan Estratégico de Talento Humano 2022, el cual fue aprobado en la reunión sostenida por el Comité Institucional de Gestión y Desempeño realizada el día 28 de enero y pubicado en la IGACNET, según se observa en el enlace https://igacnet.igac.gov.co/contenido/planes-de-talento-humano</t>
  </si>
  <si>
    <t>Actividad ejecutada durante el primer trimestre</t>
  </si>
  <si>
    <t>Se evidencia Plan Estratégico Talento Humano Vigencia 2022.V1 y Acta No. 2 Comité de Gestión y Desempeño Institucional del 28 de enero de 2022</t>
  </si>
  <si>
    <t>Plan Estratégico de Talento Humano</t>
  </si>
  <si>
    <t>Piezas comunicativas promoviendo (2)
Reportes de SIGEP (2)</t>
  </si>
  <si>
    <t xml:space="preserve">Promover y realizar seguimiento a la actualización de la información registrada en el SIGEP por los funcionario de planta   </t>
  </si>
  <si>
    <t>Actividad no programada para el primer trimestre</t>
  </si>
  <si>
    <t>Se promocionó la actualización de la información registrada en SIGEP a través de piezas publicitarias enviadas los días 2, 25 y 31 de mayo. Adicionalmente, se realizó el reporte de seguimiento de registro de Bienes y rentas en SIGEP, encontrando que el 65% de los funcionarios a nivel nacional presentó esta información de manera oportuna, según se detalla por proceso y Dirección Territorial en el archivo que se envía como evidencia.</t>
  </si>
  <si>
    <t>Esta actividad se encuentra programada para el 2do. trimestre</t>
  </si>
  <si>
    <t>Reportes trimestrales</t>
  </si>
  <si>
    <t>Promover y realizar seguimiento a la actualización de la información en el aplicativo para la integridad pública (Ley 2013)</t>
  </si>
  <si>
    <t>Se realiza seguimiento a la actualización de la información en el aplicativo para la integridad pública (Ley 2013), encontrando que el 50% de los directivos cumplen, al 30% le falta adjuntar la última declaración de renta y 20% no ha realizado el registro, el detalle de los resultados se encuentran en el archivo que se envía como soporte. A partir de estos resultados se han enviado correos electrónicos solicitando la actualización respectiva.</t>
  </si>
  <si>
    <t>Esta actividad se encuentra programada para el 2do. 3er, y 4to. trimestre</t>
  </si>
  <si>
    <t>Plan de trabajo para la organización documental
Avance en el cumplimiento de ese plan de trabajo</t>
  </si>
  <si>
    <t>Organización de las historias laborales del archivo de gestión de la Subdirección de Talento Humano</t>
  </si>
  <si>
    <t>Porcentaje de cumplimiento del plan de trabajo para la organizacional documental</t>
  </si>
  <si>
    <t>Se formuló plan de trabajo para la organización de las historias laborales, del cual se ha cumplido lo siguiente: Se verificó el inventario inicial contra lo físico. (Evidencia: archivo diagnóstico)_x000D_
- Se actualiza el inventario documental (evidencia: inventario documental actualizado)_x000D_
-Se crean carpetas de los nuevos funcionarios de las vigencias 2021 y 2022, de Sede Central y Direcciones Territoriales. (evidencia: informe de actividades desarrolladas)_x000D_
-Se ha clasificado y archivado parcialmente unos documentos en su respectiva carpeta. (evidencia: informe de actividades desarrolladas)</t>
  </si>
  <si>
    <t>Se modifica el plan de trabajo de archivo de gestión debido a que el archivo central comunicó que la fecha de entrega de la trasferencia es en el mes de noviembre., por lo que se tuvieron que ajustar las actividades 11 hacia adelante, conforme se evidencia en la versión 2 de este documento que se envía. Se desarrollan las actividades programadas para el segundo trimestre respecto a la organización de historias laborales, según se observa en el informe que se envía.</t>
  </si>
  <si>
    <t>Se valida plan de trabajo y seguimiento a este</t>
  </si>
  <si>
    <t>Se evidencia documento de Diagnóstico del archivo de Gestión, Cronograma Plan de Trabajo, Inventario Único Documenta (Sede Central, Territoriales, Exfuncionarios 2022 y el Informe de Actividades Primer Trimestre Archivo de Gestión Talento Humano.</t>
  </si>
  <si>
    <t>Encuesta de medición 
Informe de resultados de la encuesta realizada
Acciones de mejora ante los resultados, sin dan lugar a ello</t>
  </si>
  <si>
    <t>Realizar mediciones frente a los servicios prestados por parte de la Subdirección de Talento Humano  y tomar acciones de mejora frente a sus resultados</t>
  </si>
  <si>
    <t>Se elaboró la encuesta para la evaluación de los servicios prestados por la Subdirección de Talento Humano y se solicitó a la Oficina de Comunicaciones su publicación en la Igacnet, para conocimiento de los servidores públicos del IGAC. La encuesta de medición se encuentra en el siguiente enlace https://forms.office.com/pages/responsepage.aspx?id=mv5J7epu5ke_Uu6ey12oB7i8QcXqgexIoqXgYwHC7jxUOFZGT0MyUEIxNE5ERVhFTThBM0hVSDNZOS4u</t>
  </si>
  <si>
    <t>Actividad programada para el 2do. trimestre</t>
  </si>
  <si>
    <t>Plan de trabajo del programa de productividad
Informe de resultados de la medición de la productividad en la prueba piloto (LNS, gestión catastral y atención al usuario en sede central y territoriales)</t>
  </si>
  <si>
    <t xml:space="preserve">Realizar el programa “medición de la productividad” </t>
  </si>
  <si>
    <t>Porcentaje de cumplimiento del plan de trabajo para medición de la productividad</t>
  </si>
  <si>
    <t>Se elaboró el plan de trabajo del programa de productividad, del cual se han ejecutado las siguientes actividades: Se realizó una reunión con el Director de Gestión Catastral, Jhon Fredy González, quien aprobó realizar el estudio piloto de productividad en la dependencia que él lidera. Se solicitó la información de históricos de trámites catastrales desde 2014 a 2022 de las DT Caldas, Córdoba y Quindío. Se elaboró la estructura del informe que tendrá esta medición de productividad</t>
  </si>
  <si>
    <t>SE validan las evidencias</t>
  </si>
  <si>
    <t>Actividad programada a aprtir del 2do. trimestre</t>
  </si>
  <si>
    <t>Calidad de Vida</t>
  </si>
  <si>
    <t>Plan de Bienestar Institucional</t>
  </si>
  <si>
    <t>Generar estrategias para gestionar una cultura y clima organizacional</t>
  </si>
  <si>
    <t>Campaña institucional, encuesta de clima organizacional, sensibilizaciones, plan de intervención,</t>
  </si>
  <si>
    <t>Se realizó mesa de trabajo con Compensar, donde se definió el instrumento de la encuesta de clima organizacional, la cual será sometida a participación de los sindicatos y se tiene previsto realizar entre septiembre y octubre de 2022. Se adjunta instrumento, pieza comunicativa proyectada a difundir y carta de la mencionada Caja de Compensación Familiar</t>
  </si>
  <si>
    <t>Actividad  programada para el 2do. y 3er  trimestre</t>
  </si>
  <si>
    <t>Plan de Incentivos Institucionales</t>
  </si>
  <si>
    <t>Aprobar, adoptar y  publicar el Plan de Bienestar e Incentivos Institucionales</t>
  </si>
  <si>
    <t>Plan  de Bienestar e Incentivos Institucionales</t>
  </si>
  <si>
    <t>Se elaboró el Plan de Bienestar e Incentivos 2022, el cual fue aprobado en la reunión sostenida por el Comité Institucional de Gestión y Desempeño realizada el día 28 de enero y pubicado en la IGACNET, según se observa en el enlace https://igacnet.igac.gov.co/contenido/planes-de-talento-humano</t>
  </si>
  <si>
    <t xml:space="preserve"> la evidencia corresponde</t>
  </si>
  <si>
    <t>Se evidencia Documento Plan de Bienestar e Incentivos Vigencia 2022-V1 y Acta No. 2 Comité de Gestión y Desempeño Institucional de fecha 28 de enero de 2022.</t>
  </si>
  <si>
    <t>Ejecutar el Plan de Trabajo 2022 del Plan de  Plan de Bienestar e Incentivos Institucionales</t>
  </si>
  <si>
    <t>Informe, listas de asistencias, ejecución del plan</t>
  </si>
  <si>
    <t>De las 24 actividades programadas, se ejecutaron 22. No se puso en servicio la sala de lactancia porque ésta se encuentra ocupada con archivo procedente de las UOC que se cerraron (ver correo). La socialización de los servicios del fondo de empleados no se realizó en el mes de marzo por optimización de la planeación de actividades de la STH. Se adjuntan evidencias y se da acceso a Planner a Esperanza Garzón</t>
  </si>
  <si>
    <t>De las 44 actividades programadas, se ejecutaron 37. Cuatro actividades de incentivos no se realizaron porque no se contó con la base de datos del 100% de evaluaciones de desempeño laboral y acuerdos de gestión definitivas. Las 7 actividades pendientes se desarrollarán durante el tercer trimestre.De las dos actividades pendientes del primer trimestre se ejecutó una, faltando la correspondiente a poner en servicio la sala de lactancia.</t>
  </si>
  <si>
    <t>No se ejecutó el 100% de la meta programada</t>
  </si>
  <si>
    <t>De las actividades del Plan de trabajo se evidencia entre otros: Circular del 04 de marzo Turnos de compensación-Semana Santa, Circular Día de la Familia del 17-02-2022, Registros de Asistencia (Taller solos y solas, Encuentro de parejas del 25-03-2022, Tarde de Bienestar del mes de febrero, Código de Integridad del IGAC 2022, Conformación Comité COPASST-28-03-2022, Correos enviados cumpleaños 02, 11, -03-2022, Correo Sala amiga lactancia-11-04-2022, Jornada Donación de sangre Marzo 15, Invitaciones Jornadas físicas dirigidas 17-03-2022, Taller de Manualidades-22-03-2022, Conoce nuestra Cooperativa-16-02-2022, II Encuentro solos y solas 07-03-2022, Preparándome para un nuevo Ciclo-30-03-2022, Registros de Asistencia- 17, 31-03, Informe de Gestión del 08-04-2022, entre otros.</t>
  </si>
  <si>
    <t>Base de datos con la caracterización de los servidores públicos identificados</t>
  </si>
  <si>
    <t xml:space="preserve">Caracterizar a todos los servidores públicos de la entidad como información base para todos los subprocesos de talento humano </t>
  </si>
  <si>
    <t>Porcentaje de funcionarios caracterizados</t>
  </si>
  <si>
    <t>Se elaboró el formulario de encuesta para caracterización de funcionarios, teniendo en cuenta las necesidades de información requeridas por cada subproceso de Gestión de Talento Humano, el cual fue remitido el 30 de junio a través de correo electrónico a todos los funcionarios para su diligenciamiento</t>
  </si>
  <si>
    <t>No se cumplio la meta</t>
  </si>
  <si>
    <t>Actividad programada para el 2do.  trimestre</t>
  </si>
  <si>
    <t>Entrevistas de retiro
Estadísticas de los motivos de retiro</t>
  </si>
  <si>
    <t>Aplicar la modalidad de Teletrabajo en el IGAC</t>
  </si>
  <si>
    <t>Cronograma de trabajo
Actas de reunión
Actos administrativos asignando la modalidad de teletrabajo a los funcionarios seleccionado</t>
  </si>
  <si>
    <t>Porcentaje de cumplimiento del cronograma</t>
  </si>
  <si>
    <t>Durante el primer trimestre se llevaron a cabo cuatro reuniones del Equipo de Teletrabajo, realizadas el 18 de enero, 3, 22 y 30 de marzo. _x000D_
Se solicitó la autodeclaración de competencias comportamentales para teletrabajar a los funcionarios que contaban con el VoBo del jefe y de un miembro del Equipo Líder, a quienes se les realizó la evaluación técnica por parte de la Dirección de Tecnologías de la Información y Comunicaciones y se inició desde el 28 de marzo de 2022 la evaluación por parte de la ARL._x000D_
Se solicitó la evaluación a los jefes que faltaban por realizarla o en los casos donde el funcionario cambió de cargo desde que presentó la solicitud a teletrabajar.</t>
  </si>
  <si>
    <t xml:space="preserve">Se ejecutan las actividades necesarias para la implementación de la modalidad de teletrabajo. Actualmente hay 8 funcionarios que ya se encuentran teletrabajando. Durante el segundo trimestre se llevan a cabo 4 reuniones del Equipo Líder de Teletrabajo. Se realizó una capacitación en teletrabajo, coordinada con el Ministerio TIC. </t>
  </si>
  <si>
    <t>Se evidencia Acta de Reunión Teletrabajo del 18-01-2022, Reuniones Equipo Teletrabajo No. 10 del 18 de enero,   No. 11 del 03-03.2022, No. 11 del 28-02.2022, No. 12 del 22 de marzo, y No. 13 de marzo 30 de 2022</t>
  </si>
  <si>
    <t>Analizar causas de retiro y realizar acciones para mejorar la gestión del talento humano</t>
  </si>
  <si>
    <t>Porcentaje de entrevistas realizadas frente a la cantidad de funcionarios que se retiraron en el período</t>
  </si>
  <si>
    <t>De los 67 funcionarios que presentaron renuncia durante el primer semestre de la vigencia, se realizaron 10 entrevistas de retiro, de las cuales se detectaron 7 retiros porque se pensionaron, 2 porque encontraron mejores oportunidades laborales y 1 por un mejor bienestar personal. Se adjunta informe emitido por la contratista psicóloga quien realizó las respectivas entrevistas</t>
  </si>
  <si>
    <t>Actividad no programada para el primer trimestre.</t>
  </si>
  <si>
    <t>Formación y Gestión del Desempeño</t>
  </si>
  <si>
    <t xml:space="preserve">Generar estrategias para una cultura de Gestión de Desempeño </t>
  </si>
  <si>
    <t>campañas de sensibilizaciones /  talleres</t>
  </si>
  <si>
    <t>Se realizaron diferentes reuniones con las áreas para explicar la manera correcta de realizar la evaluación de desempeño de los funcionarios del IGAC</t>
  </si>
  <si>
    <t>Como estrategias para generar cultura entorno a la evaluación, se llevaron a cabo dos capacitaciones así:_x000D_
1. El día 25 de mayo fueron capacitados directores territoriales y subdirección general en acuerdos de gestión_x000D_
2. El día 22 de junio fueron capacitados todos los funcionarios en evaluación de desempeño laboral por parte de la Comisión Nacional de Servicio Civil</t>
  </si>
  <si>
    <t>No cargaron evidencias</t>
  </si>
  <si>
    <t xml:space="preserve">Se evidencian reuniones de acompañamiento a funcionarios del 27-01-2022, 01, 02, 04, 21-02-2022, y 14-03-2022, </t>
  </si>
  <si>
    <t>Plan Institucional de Capacitación</t>
  </si>
  <si>
    <t>Aprobar, adoptar y  publicar el Plan Institucional de Capacitación</t>
  </si>
  <si>
    <t>Se elaboró el Plan Institucional de Capacitación 2022, el cual fue aprobado en la reunión sostenida por el Comité Institucional de Gestión y Desempeño realizada el día 28 de enero y pubicado en la IGACNET, según se observa en el enlace https://igacnet.igac.gov.co/contenido/planes-de-talento-humano</t>
  </si>
  <si>
    <t>Se evidencia ActaNo.2 Comite de Gestion y Desempeho Institucional del 28 de enero de 2022, y Plan InstitucionalL de Capacitación PIC Vigencia 2022-V. 1</t>
  </si>
  <si>
    <t>Ejecutar el Plan de Trabajo 2022 del Plan Institucional de Capacitación</t>
  </si>
  <si>
    <t>De las 23 capacitaciones programadas para el primer trimestre se ejecutaron 13. Dos actividades del PIC (negociación colectiva y Geoestadística y estadísitica descriptiva) no se realizaron porque pertinencia para la realizacion de la misma al estar en este momento en negocion de los acuerdos sindicales. Se reprogramara la actividad,  la otra porque la líder del proceso solicitó se aplazara para mayo o junio por comisiones que deben realizar los funcionarios. Ocho de las que faltaron son temáticas de SST que no se pudieron realizar porque se dependía de la aprobación de proveedor por parte de la ARL y porque no se contó con un psicólogo especialista en SST que diera las capacitaciones relacionadas al riesgo psicosocial; estas capacitaciones se realizarán durante el segundo trimestre del año</t>
  </si>
  <si>
    <t>De las capacitaciones generales se programaron 14 y se ejecutaron 10, mientras del Anexo 2 estaban programadas 23 y se ejecutaron 18. En total, de las 37 capacitaciones de todo el PIC programadas para el segundo trimestre se ejecutaron 28. En los archivos adjuntos se detallan las capacitaciones realizadas y las pendientes. Del primer trimestre se ejecutaron las capacitaciones generales pendientes ((negociación colectiva y Geoestadística y estadísitica descriptiva). De las ocho capacitaciones de temas de SST pendientes del primer trimestre se llevó a cabo una, quedando pendientes siete. Adicionalmente se ejecutaron dos capacitaciones que no se tenían programadas: uso adecuado de desfibrilador y plan de emergencias (DT Bolívar)</t>
  </si>
  <si>
    <t xml:space="preserve">De lo programado se cumplio con el 57% </t>
  </si>
  <si>
    <t>No se ejecutó la meta, ya que de las 37 programadas se ejecutaron 28</t>
  </si>
  <si>
    <t>Se observa Registro de asistencia Planeación Actividades Competencias  del 14-03-2022, Competencias Blandas Comunicación Sesión 1 del 14-03-2022, Convocatoria Transformación de Conocimiento (sin fecha), Encuentro Subdirección deTalento Humano y Dirección Territorial Tolima del 10-03-20222, Capacitación Reporte de Accidentes de Trabajo, Prácticas saludable spara reconocer y manejar el estrés, Prevención de Desordenes Musculoesqueléticos del 15, 17, 24-03-2022, Correo Necesidades SST del 22-03-2022, Evaluación SST 2022, Planeación curso Geoestadística y estadística descriptiva del 23-03-2022, Memo rando autorización participación capacitación del 03-03-2022, Mesa de trabajo para provisión y ajustes de protocolos para trabajo en campo 14-03-2022. No obstante no se da cumplimiento con la meta.</t>
  </si>
  <si>
    <t>Evidencias de la implementación del programa "dinos tu idea"</t>
  </si>
  <si>
    <t>Crear e implementar el programa “dinos tu idea” con los servidores del Instituto</t>
  </si>
  <si>
    <t>Se elaboró propuesta para desarrollar el programa "dinos tu idea", la cual fue presentada en reunión del 16 de junio, se elaboró el formulario correspondiente para generar el espacio donde los funcionarios puedan presentar sus ideas</t>
  </si>
  <si>
    <t>Actividad programada para el 3er trimestre.</t>
  </si>
  <si>
    <t>Acuerdos de gestión</t>
  </si>
  <si>
    <t>Coordinar la realización de los acuerdos de gestión y la evaluación comportamental de los gerentes públicos.</t>
  </si>
  <si>
    <t>Porcentaje de gerentes públicos con acuerdos de gestión concertados y evaluados</t>
  </si>
  <si>
    <t>Se elaboró el procedimiento para la Concertación y Evaluación de Acuerdos de Gestión para los Gerentes Públicos y sus respectivos formatos. Se solicitaron los respectivos acuerdos de gestión a los gerentes públicos</t>
  </si>
  <si>
    <t xml:space="preserve">Provisión de Empleo </t>
  </si>
  <si>
    <t>Plan Anual de vacantes</t>
  </si>
  <si>
    <t>Aprobar, adoptar y  publicar el Plan Anual de Vacantes y de Previsión</t>
  </si>
  <si>
    <t>Plan Anual de Vacantes</t>
  </si>
  <si>
    <t>Se elaboró el Plan Anual de Vacantes y de Previsión 2022, el cual fue aprobado en la reunión sostenida por el Comité Institucional de Gestión y Desempeño realizada el día 28 de enero y publicado en la IGACNET, según se observa en el enlace https://igacnet.igac.gov.co/contenido/planes-de-talento-humano</t>
  </si>
  <si>
    <t>Se evidencia Acta No.2 Comite de Gestion  yDesempeño Institucional-28 de enero de 2022, y Plan  Anual de vacantes y previsión del Talento Humano Vigencia 2022-V. 1.</t>
  </si>
  <si>
    <t>Ejecutar el Plan de trabajo de vacantes y previsión en el año 2022</t>
  </si>
  <si>
    <t>Se llevaron a cabo las actividades del Plan de trabajo de vacantes y previsión 2022, conforme se evidencia en el informe adjunto</t>
  </si>
  <si>
    <t>Se llevaron a cabo las actividades del Plan de trabajo de vacantes y previsión 2022, conforme se evidencia en el informe y anexos adjuntos</t>
  </si>
  <si>
    <t>Se evidencia Informe de seguimiento Plan  Anual de  Vacantes y Provisión del Talento Humano-Seguimiento Primer Trimestre 2022.</t>
  </si>
  <si>
    <t>Documento técnico sobre la propuesta de automatización
Archivo de automatización</t>
  </si>
  <si>
    <t>Realizar parametrización los procesos de encargos con herramientas disponibles</t>
  </si>
  <si>
    <t>Se elaboró el flujograma detallado de los encargos y se realizó reunión con un contratista de la Oficina Asesora de Planeación para explicarle el aplicativo en excel que se requería y se fijan compromisos a realizar para estandarizar los estudios conforme a los perfiles requeridos en cada empleo</t>
  </si>
  <si>
    <t>Se validan ls evidencias</t>
  </si>
  <si>
    <t>Documento donde se evidencian las estrategias de vinculación</t>
  </si>
  <si>
    <t>Identificar estrategias para la vinculación de integrantes de grupos étnicos y personas en situación de discapacidad</t>
  </si>
  <si>
    <t>Actividad no programada para el segundo trimestre</t>
  </si>
  <si>
    <t>Sistema de Gestión de Seguridad y Salud en el Trabajo</t>
  </si>
  <si>
    <t>Aprobar, adoptar y  publicar el Plan de Trabajo Anual en Seguridad y Salud en el Trabajo</t>
  </si>
  <si>
    <t>Se elaboró el Plan de Trabajo Anual de Seguridad y Salud en el Trabajo 2022, el cual fue aprobado en la reunión sostenida por el Comité Institucional de Gestión y Desempeño realizada el día 28 de enero y publicado en la IGACNET, según se observa en el enlace https://igacnet.igac.gov.co/contenido/planes-de-talento-humano</t>
  </si>
  <si>
    <t>Se evidencia Acta No.2 Comite de Gestion y Desempeño Institucional-28-01-2022, y Plan  Anual de Trabajo Sistema de Gestión en Seguridad ySalud en el Trabajo-Periodo 2022 Versión 1.</t>
  </si>
  <si>
    <t>Ejecutar el Plan de Trabajo 2022 del Sistema de Gestión de Seguridad y Salud en el Trabajo</t>
  </si>
  <si>
    <t>De 38 actividades programadas a ejecutar durante el primer trimestre para Seguridad y Salud en el Trabajo se llevaron a cabo 30, lo que representa un cumplimiento del 79%; las 8 actividades pendientes no se llevaron a cabo porque dependían de la asignación de un proveedor por parte de la ARL, las cuales se desarrollaran durante el segundo trimestre del año . Nota: la calificación cuantitativa no permitió registrar números decimales y por eso se coloca 1. Nota 2. Las evidencias de la ejecución de esta actividad se comparten por planner con el enlace de OAP, Esperanza Garzón</t>
  </si>
  <si>
    <t>De 39 actividades programadas se ejecutaron 31, lo que representa un porcentaje de cumplimiento de 79.4% Las ocho actividades faltantes se observan resaltadas en rojo en el archivo que se adjunta. De las 8 actividades pendientes del primer trimestre se ejecutaron cuatro, tres se ejecutarán en el tercer trimestre (Realizar el seguimiento al cumplimiento de las responsabilidades asignadas en el SG-SST, Congreso, Actualizar perfil sociodemográfico) y una definitivamente no se va a cumplir (Realizar el seguimiento a las actividades del SVE de Riesgo Psicosocial) porque para ese trimestre no se tenía programa del SVE del riesgo psicosocial</t>
  </si>
  <si>
    <t xml:space="preserve">De 39 actividades programadas se ejecutaron 31, la meta no fue cumplida. </t>
  </si>
  <si>
    <t>Se constata Matriz de Seguimiento de Comité de Convivencia Laboral, Cuadro consolidado extintores, Correos Cumplimiento Circular 3100STH-2022-0000012-IE-002 del 23-02-2022, Inspecciones de Seguridad salud en el trabajo 28-03-2022, Confirmación Mesa laboral Positiva ARL 11/03/2022, Revisión y propuesta de ajuste de la política del SG del 25-02-2022, Solicitud documentación de Comité Paritario de Seguridad y Salud en el trabajo y Comité de convivencia Laboral 2022 DT Atlántico-15-03-2022, Cronograma Anual DME, Relación entrega de elementos de protección personal COVID 19, Informe de Inspección de Seguridad y Salud en el trabajo del 18 de marzo de 2022 D.T Tolima,  Informe de Inspección de Seguridad y Salud en el trabajo P-7 Sede Central del 09-02-2022, entre otros.</t>
  </si>
  <si>
    <t>Se realiza seguimiento a los 3 controles de los riesgos identificados en el proceso de Gestión de Talento Humano</t>
  </si>
  <si>
    <t>Se realiza seguimiento a dos controles de los riesgos identificados en el proceso de Gestión de Talento Humano y que tenían actividades a ejecutar durante el segundo trimestre</t>
  </si>
  <si>
    <t>La evidencia se valida</t>
  </si>
  <si>
    <t>El documento de verificación no es congruente con la evidencia aportada</t>
  </si>
  <si>
    <t>Se evidencia PLANIGAC Gestión de Talento Humano controles de los riesgos.</t>
  </si>
  <si>
    <t>Se actualizó el procedimiento de teletrabajo, el cual se encuentra publicado en la página web https://www.igac.gov.co/sites/igac.gov.co/files/listadomaestro/pc-sst-01_v2_modalidad_de_teletrabajo_institucional.pdf_x000D_
_x000D_
Se creó el formato de declaración de competencias comportamentales para teletrabajar_x000D_
https://forms.office.com/pages/responsepage.aspx?id=mv5J7epu5ke_Uu6ey12oB7i8QcXqgexIoqXgYwHC7jxUNkk4SjEyUlNBUE5PRjUzRUM3QjIyWVlSMC4u%20</t>
  </si>
  <si>
    <t>Se elaboró la caracterización del proceso de Gestión de Talento Humano y fue enviada el 16 de junio. Se actualizó la poítica estratégica de TH (https://www.igac.gov.co/sites/igac.gov.co/files/listadomaestro/pl-gth-01_politica_de_gestion_del_talento_humano.pdf), así como los procedimientos de capacitaciones, exámenes médicos ocupacionales, bienestar, incentivos, investigación de AT y EL, manejo de nómina. Adicional se elaboraron los documentos para desarrollo de prácticas o pasantías. Se solicitó la eliminación de 43 documentos por diferentes motivos, según se observa en la solicitud correspondiente.</t>
  </si>
  <si>
    <t>Se valida mediante: (https://www.igac.gov.co/sites/igac.gov.co/files/listadomaestro/pl-gth-01_politica_de_gestion_del_talento_humano.pdf)</t>
  </si>
  <si>
    <t xml:space="preserve">Se evidencia documento Procedimiento Capacitación </t>
  </si>
  <si>
    <t>Se han llevado a cabo las actividades contempladas en el PAA y en el PAAC a cargo del proceso de Gestión de Talento Humano</t>
  </si>
  <si>
    <t>Se valida PLANIGAC.</t>
  </si>
  <si>
    <t>Se evidencia PLANIGAC Getión del Talento Humano-Actividades</t>
  </si>
  <si>
    <t>PAAC - 2.3.1.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</si>
  <si>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Drive evidencia</t>
  </si>
  <si>
    <t xml:space="preserve">2 socializaciones de servicio al ciudadano </t>
  </si>
  <si>
    <t>El 9 de mayo se invitó a los funcionarios a participar en el curso introductorio de lenguaje incluyente y accesible, al cual se preinscribieron 53 funcionarios y se está a la espera de recibir los correspondientes certificados por parte de la ESAP</t>
  </si>
  <si>
    <t>PAAC - 2.3.2. Incentivar al talento humano que se destaque en la prestación del servicio al ciudadano</t>
  </si>
  <si>
    <t>Publicación de la noticia o correo electrónico informando los ganadores del incentivo</t>
  </si>
  <si>
    <t>PAAC - 2.3.4. Promover que todos los funcionarios realicen el curso virtual de Lenguaje Claro del DNP</t>
  </si>
  <si>
    <t>Correo electrónico o pieza comunicacional convocando a realizar el curso a quienes no lo han tomado(segundo trimestre)
Certificado de cursos de lenguaje claro realizados (tercer trimestre)
Base de datos con las personas que han notificado la realización del curso (cuarto trimestre)</t>
  </si>
  <si>
    <t>El 9 de mayo se invitó a todos los funcionarios a realizar el curso virtual de Lenguaje Claro del DNP</t>
  </si>
  <si>
    <t>PAAC - 2.3.7. Realizar seguimiento a la Implementación de los mecanismos de evaluación periódica del desempeño de los servidores en torno al servicio al ciudadano</t>
  </si>
  <si>
    <t>Evidencia de los compromisos laborales de los servidores que contengan la competencia común orientación al usuario y al ciudadano (junio)
Reporte de análisis de los resultados de las evaluaciones de desempeño(Septiembre)</t>
  </si>
  <si>
    <t>Se realizó seguimiento a la omplementación de los mecanismos de evaluación periódica del desempeño de los servidores en torno al servicio al ciudadano</t>
  </si>
  <si>
    <t>PAAC - 3.1.7.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t>
  </si>
  <si>
    <t>4 Reportes de los cambios realizados a la información de talento humano</t>
  </si>
  <si>
    <t>Antes del quinto día hábil de cada mes se actualiza el directorio de la planta de personal en el enlace de transparencia y acceso a la información pública de la página web, como se observa en el siguiente enlace https://igacoffice365-my.sharepoint.com/:x:/g/personal/yeison_morales_igac_gov_co/EVz5BALJTSFIulA20ubAYDMBLbK9XeG5fPgNtrp3LOMRyQ?e=kVNwWv</t>
  </si>
  <si>
    <t>Antes del quinto día hábil de cada mes se actualiza el directorio de la planta de personal en el enlace de transparencia y acceso a la información pública de la página web, como se observa en el siguiente enlace https://igacoffice365-my.sharepoint.com/:x:/g/personal/yeison_morales_igac_gov_co/EVz5BALJTSFIulA20ubAYDMBLbK9XeG5fPgNtrp3LOMRyQ?e=kVNwWv    Se adjuntan evidencias de la actualización de la planta en la página web correspondiente a los meses de abril, mayo y junio</t>
  </si>
  <si>
    <t>La evidencia corresponde con el producto esperado</t>
  </si>
  <si>
    <t>Se valida la evidencia en https://igacoffice365-my.sharepoint.com/:x:/g/personal/yeison_morales_igac_gov_co/EVz5BALJTSFIulA20ubAYDMBLbK9XeG5fPgNtrp3LOMRyQ?e=kVNwWv</t>
  </si>
  <si>
    <t xml:space="preserve">Se evidencia Actualización de directorio en la página web </t>
  </si>
  <si>
    <t>PAAC - 4.1.2. Realizar socializaciones y campañas en participación, rendición de cuentas y control social para todos los servidores públicos y específicamente al equipo líder de rendición de cuenta</t>
  </si>
  <si>
    <t xml:space="preserve">Registros de asistencia o evidencia de socialización en participación, rendición de cuentas y control social </t>
  </si>
  <si>
    <t>Integridad</t>
  </si>
  <si>
    <t>PAAC - 5.1.1. Socializar el Código de Integridad Institucional</t>
  </si>
  <si>
    <t>Evidencia de una (1) socialización del Código de Integridad - comunicación interna
Evidencia de una (1) capacitación virtual - Telecentro del Código de Integridad  (registro de participantes) 
Siete (7) Piezas comunicativas del Código de Integridad</t>
  </si>
  <si>
    <t>No se realizó la socialización del Código de Integridad Institucional porque no alcanzó a ser diseñado por la Oficina de Comunicaciones, lo cual se realizará en el siguiente trimestre</t>
  </si>
  <si>
    <t>Cada semana se llevó a cabo una campaña para promover los valores del código de integridad (respeto, diligencia, compromiso, honestidad), invitando a los funcionaros a vestirse con el color que representaba ese valor, a escuchar una película, leer un libro o conocer una historia relacionada con cada valor. Adicionalmente, se colocaba en fondo de pantalla de los computadores la imagen alusiva a cada valor.</t>
  </si>
  <si>
    <t>Las evidencias de socialización corresponden</t>
  </si>
  <si>
    <t>No se registra evidencia para la PAAC - 5.1.1. Socializar el Código de Integridad Institucional</t>
  </si>
  <si>
    <t>PAAC - 5.1.2. Implementar estrategias para la identificación y declaración de conflictos de interés</t>
  </si>
  <si>
    <t>Cronograma de actividades (1)
Un (1) autodiagnóstico de conflicto de intereses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Pieza comunicativa informando los canales de consulta y orientación para el manejo de conflictos de interés (1)
Acta de seguimiento por parte del CIGD a la implementación de la estrategia de gestión de conflicto de intereses (1)</t>
  </si>
  <si>
    <t>En reunión sostenida el 10 de marzo se presentó y aprobó el cronograma de actividades para conflicto de interés, según se observa en la presentación y acta adjunta. Adicionalmente, el 28 de marzo se envío pieza comunicativa especificando qué es un conflicto de interés, la cual también fue dispuesta en las pantallas de los computadores por algunos días.</t>
  </si>
  <si>
    <t>En el marco de la reunión del Equipo Líder de Integridad, realizada el 7 de abri de 2022, se realizó el autodiagnóstico de conflicto de interés, obteniendo un porcentaje de cumplimiento del 70%. Se remite acta de reunión y archivo de autodiagnóstico. Adicionalmente, se realizó seguimiento al registro de las declaraciones de conflicto de interés por parte del nivel directivo del IGAC, resultados que se observan en el archivo enviado.</t>
  </si>
  <si>
    <t>Se validan las evidencias, cumple con el producto esperado</t>
  </si>
  <si>
    <t>Las evidencias se validan</t>
  </si>
  <si>
    <t>Se evidencia Acta de reunión mesa de trabajo del Equipo líder de Integridad y Conflictos de Interés 10.03-2022, Pieza Comunicativa ¿Sabes que es un conflicto de interés? del 28-02-2022, Reuunión Equipo Líder de Integridad de Marzo de 2022</t>
  </si>
  <si>
    <t>PAAC - 5.1.3. Promover y hacer seguimiento a la realización del Curso de integridad, transparencia y lucha contra la corrupción</t>
  </si>
  <si>
    <t>Correos electrónicos o piezas comunicativas promoviendo la realización del Curso de integridad, transparencia y lucha contra la corrupción (3)
Archivo con seguimiento de funcionarios que han realizado el curso y los que faltan por realizar(2)
Archivo con seguimiento de contratistas que han realizado el curso y los que faltan por realizar (2)</t>
  </si>
  <si>
    <t>Se solicitó al DAFP el listado de funcionarios que habían hecho el Curso de integridad, transparencia y lucha contra la corrupción, con el cual se realizó un corte a febrero 28, obteniendo que el 67% de funcionarios lo habían realizado, reporte que fue presentado al Equipo Líder de Integridad. Adicionalmente, se socializó a través de pieza comunicativa la obligatoriedad de realizar el curso por parte de los funcionarios públicos y se realizó otro reporte con corte a marzo 31 de 2022</t>
  </si>
  <si>
    <t>El 3 de junio se envió pieza comunicativa promoviendo la realización del Curso de integridad, transparencia y lucha contra la corrupción. Adicionalmente, se realizó seguimiento a la realización del mismo en mayo y en  junio, como consta en el archivo que se remite como evidencia.</t>
  </si>
  <si>
    <t>Las evidecias corresponden, con el producto esperado</t>
  </si>
  <si>
    <t xml:space="preserve">Se evidencia Pieza Comunicativa Invitación a realizar el Curso de Integridad del 10-03-2022, y Seguimiento a Curso de Integridad -28-02-2022, </t>
  </si>
  <si>
    <t>Gestión Disciplinaria</t>
  </si>
  <si>
    <t>Procesos disciplinarios en curso</t>
  </si>
  <si>
    <t>Proferir los actos administrativos necesarios para impulsar y adoptar decisiones de fondo en curso de los procesos de competencia de  la Oficina de Control Interno Disciplinario</t>
  </si>
  <si>
    <t xml:space="preserve">Cuadro resumen de los procesos disciplinarios en curso </t>
  </si>
  <si>
    <t>Oficina de Control Interno Disciplinario</t>
  </si>
  <si>
    <t>Porcentaje procesos disciplinarios tramitados</t>
  </si>
  <si>
    <t>Durante el primer trimestre se profirieron actos administrativos necesarios para impulsar y adoptar decisiones de fondo en curso de los procesos de competencia de la Oficina de Control Interno Disciplinario.</t>
  </si>
  <si>
    <t>Durante el segundo trimestre se profirieron 93 actos administrativos  necesarios para impulsar y adoptar decisiones de fondo en curso de los procesos de competencia de la Oficina de Control Interno Disciplinario.</t>
  </si>
  <si>
    <t xml:space="preserve">Se da cumplimiento a la actividad y se observa en los arcchivos en el que incluyen los cuadros control con el número total de autos expedidos en el mes de: febrero 27, marzo 56. </t>
  </si>
  <si>
    <t>•	Con archivos en Excel de relación de 42 autos expedidos en el mes de abril, 24 del mes de mayo y 27 del mes de junio. con un total para el trimestre de 93 autos proferidos. Evidenciándose de esta forma el cumplimiento de la actividad</t>
  </si>
  <si>
    <t>Se observa relación de expedición de 27 actos administrativos por el mes de febrero y 56 actos administrativos por el mes de marzo de 2022.</t>
  </si>
  <si>
    <t>Practicar las pruebas y diligencias ordenadas en curso de los procesos de competencia de la Oficina de Control Interno Disciplinario</t>
  </si>
  <si>
    <t>Cuadro resumen de pruebas practicadas, según el expediente</t>
  </si>
  <si>
    <t>Durante el primer trimestre se practicaron las pruebas y diligencias ordenadas en curso de los procesos de competencia de la Oficina de Control Interno Disciplinario</t>
  </si>
  <si>
    <t>Durante el segundo trimestre se practicaron las pruebas y diligencias ordenadas en curso de los procesos de competencia de la Oficina de Control Interno Disciplinario, se generaon 358 comunicaciones Externas despachadas.</t>
  </si>
  <si>
    <t>Se comprueba realización de la actividad con el Reporte Correspondencia Externa e Interna Enviada, con 348 tramites en el mes de enero, 83 en el mes febreo, archivo cuadro - Pruebas  y diligencias en el mes de enero febrero y marzo 167. como se puede comprobar en libro excel.</t>
  </si>
  <si>
    <t xml:space="preserve">Se evidencia la implemenacion de la actividad con:_x000D_
•	Se observa reporte consolidado de correspondencia con la siguiente información:_x000D_
-	Interna, abril 47, mayo 47, junio 42. _x000D_
-	Externa despachada-EE, abril 100, mayo 120, junio 138. _x000D_
-	Externa Recibida -ER , abril 11, mayo 15 y junio.19  para un total de 1137 radicados Reporte 	de correspondencia externa e interna enviada del 6/1/2022 al 6/29/2022_x000D_
•	Pruebas documentales SIGAC con fecha 2022-04-01 a 2022-04-30_x000D_
</t>
  </si>
  <si>
    <t xml:space="preserve">Se observa relación de  pruebas internas y externas en total 431 expedidas en el mes de Enero y Febrero de 2022. </t>
  </si>
  <si>
    <t>Sensibilizaciones y socializaciones a servidores públicos y contratistas del IGAC sobre normatividad disciplinaria vigente y Código de Integridad</t>
  </si>
  <si>
    <t>Sensibilizar y socializar a servidores públicos y contratistas vinculados al IGAC sobre el contenido y alcance de la normatividad disciplinaria vigente.</t>
  </si>
  <si>
    <t xml:space="preserve">Registros de asistencia, convocatoria a reunión y/o correos electrónicos enviados con información sobre normatividad disciplinaria vigente y el Código de Integridad </t>
  </si>
  <si>
    <t>Actividades de socialización y sensibilización</t>
  </si>
  <si>
    <t>Durante el primer trimestre se llevaron a cabo dos jornadas de socialización al interior de la Oficina sobre el contenido y alcance de la normatividad disciplinaria vigente</t>
  </si>
  <si>
    <t>Durante el segundo trimestre se llevaron a cabo dos jornada de socialización al interior de la Oficina sobre el contenido y alcance de la normatividad disciplinaria vigente y el impacto de la Ley 2213 de 2022, adicionalmente se realizó el curso del Nuevo Régimen de Contol Disciplinario a cargo de esta Oficina y la Subdirección de Talento Humano</t>
  </si>
  <si>
    <t>Se observan documentos de verificación: Registro de asistencia a mesa de trabajo del 21 de febrero 2022, y convocatoria hevha el 28 de marzo para reunion de seguimiento gestion disciplinaria entrada en vigencia el nuevo codigo general disciplinario a realizarse el jueves 31 de marzo de 2022, a las 2:00 p.m</t>
  </si>
  <si>
    <t xml:space="preserve">Se observa evidencia en cumplimiento de la actividad de capacitación como: _x000D_
-	Curso Nuevo Régimen de Control Disciplinario Formato 2022de asistencia de la Universidad Nacional con sesiones; del 18/04/2022, 19/04/2022, 20/04/2022, 21/04/2022, 22/04/2022, 25/04/ _x000D_
-	Mesa de trabajo revisión Técnica Procedimiento control Disciplinaria 29 de abril y Mesa de trabajo revisión Técnica Procedimiento control Disciplinaria /2022, 24 de junio_x000D_
</t>
  </si>
  <si>
    <t>Se bserva evidencia de capacitación al interior del proceso acerca de la normativa disciplinaria vigente, para el primer trimestre 2022.</t>
  </si>
  <si>
    <t>Durante el primer trimestre se realizaron el seguimiento a los controles de los riesgos del proceso.</t>
  </si>
  <si>
    <t>Durante el segundo trimestre se realizaron el seguimiento a los controles de los riesgos del proceso.</t>
  </si>
  <si>
    <t>Teniendo en cuenta la Herramienta Planigac y el reporte extraido de esta herramienta se observa el seguimiento a los riesgos dando cumplimiento a la actividad de seguimiento.</t>
  </si>
  <si>
    <t>Teniendo en cuenta  Planigac y pantallazo del reporte herramienta se observa el seguimiento a los riesgos dando cumplimiento a la actividad de seguimiento.</t>
  </si>
  <si>
    <t>Se observa relación a las evidencias al seguimiento de los controles de riesgos del proceso, por el primer trimestre 2022</t>
  </si>
  <si>
    <t>Esta actividad esta planteada para el cuarto trimestre del año</t>
  </si>
  <si>
    <t>Actividad planteada para el cuarto trimestre del año</t>
  </si>
  <si>
    <t>Actividad programada para el cuarto trimestre del año</t>
  </si>
  <si>
    <t>No hay actividad para el primer trimestre 2022</t>
  </si>
  <si>
    <t xml:space="preserve"> Actividad esta planteada para el cuarto trimestre del año</t>
  </si>
  <si>
    <t>No hay asignación de la meta para el primer trimestre 2022</t>
  </si>
  <si>
    <t>El proceso durante el primer trimestre no se actualizó ningún documento, El proceso actualizará los 6 documentos pendientes en el segundo trimestre https://www.igac.gov.co/es/listado-maestro-de-documentos?shs_term_node_tid_depth=202&amp;field_tipo_de_documento_tid=All&amp;title=&amp;field_codigo_value=</t>
  </si>
  <si>
    <t>El proceso durante el segundo trimestre actualizó toda su documentación.  https://www.igac.gov.co/es/listado-maestro-de-documentos?shs_term_node_tid_depth=202&amp;field_tipo_de_documento_tid=All&amp;title=&amp;field_codigo_value=</t>
  </si>
  <si>
    <t>No es posible comprobar avance en la actualización para el primer trimestre.</t>
  </si>
  <si>
    <t xml:space="preserve">Se observa que  la documentación publicada se encuentra actualizada en el Link;  https://www.igac.gov.co/es/listado-maestro-de-documentos?shs_term_node_tid_depth=202&amp;field_tipo_de_documento_tid=All&amp;title=&amp;field_codigo_value=_x000D_
_x000D_
</t>
  </si>
  <si>
    <t>No se observa evidencia para la actividad No. 8</t>
  </si>
  <si>
    <t>Esta actividad esta planteada para el tercer trimestre del año</t>
  </si>
  <si>
    <t>Actividad  planteada para el tercer trimestre del año</t>
  </si>
  <si>
    <t>Actividad sin meta para el primer trimestre 2022</t>
  </si>
  <si>
    <t>Durante el primer trimestre se realizaron las actividades contempladas en el PAA y en el PAAC a cargo del proceso</t>
  </si>
  <si>
    <t>Durante el segundo trimestre se realizaron las actividades contempladas en el PAA y en el PAAC a cargo del proceso</t>
  </si>
  <si>
    <t xml:space="preserve">Teniendo en cuenta la Herramienta Planigac se observa la realización de actividades contempladas en  PAA.  </t>
  </si>
  <si>
    <t xml:space="preserve">Con pantallazo de Planigac - Informe de avance plan de acción anual 2022 del proceso: gestión disciplinaria, se puede concluir la realización de las actividades programadas </t>
  </si>
  <si>
    <t>Se observan soportes a las actividades propuestas tales como informe de avance plan de acción 2022</t>
  </si>
  <si>
    <t>Actividad sin prodcto contemplada para el primer trimestre 2022</t>
  </si>
  <si>
    <t>PAAC - 1.2.3. Informar a la Oficina Asesora de Planeación los actos de corrupción que hayan sido declarados mediante fallo disciplinario debidamente ejecutoriado de conocimiento de la oficina de Control Interno Disciplinario</t>
  </si>
  <si>
    <t>Correo electrónico trimestral informando a la Oficina Asesora de Planeación los actos de corrupción</t>
  </si>
  <si>
    <t xml:space="preserve">Esta actividad esta programada para el segundo trimestre del año </t>
  </si>
  <si>
    <t>Se envió correo electronico a la Oficina Asesora de Planeación informando  que durante el segundo trimestre no fueron declarados fallos disciplinarios debídamente ejecutoriados por actos de corrupción.</t>
  </si>
  <si>
    <t xml:space="preserve">Actividad programada para el segundo trimestre del año </t>
  </si>
  <si>
    <t>Actividad sin meta programada para el primer trimestre 2022</t>
  </si>
  <si>
    <t>PAAC - 2.3.3. Socializar y sensibilizar a funcionarios y contratistas del IGAC sobre la normatividad disciplinaria vigente.</t>
  </si>
  <si>
    <t xml:space="preserve">Evidencias de seis (6) socializaciones y/o publicaciones orientadas a la sensibilización en normatividad disciplinaria vigente </t>
  </si>
  <si>
    <t>Durante el primer trimestre se llevaron a cabo dos jornadas de socialización al interior de la Oficina sobre el contenido y alcance de la normatividad disciplinaria vigente. Este avence se reportará en el ejecutado del segundo trimestre</t>
  </si>
  <si>
    <t>Durante el segundo trimestre se llevaron a cabo dos jornadas de socialización al interior de la Oficina sobre el contenido y alcance de la normatividad disciplinaria vigente. Adicionalmente se adjuntan los soportes del primer trimestre</t>
  </si>
  <si>
    <t xml:space="preserve">A pesar de que reportan avances en la  ejecución de la actividad,  esta programada para el segundo trimestre del año </t>
  </si>
  <si>
    <t>Se observa infomre de  REUNIÓN DE SEGUIMIENTO GESTIÓN DISCIPLINARIA - ENTRADA EN VIGENCIA NUEVOCÓDIGO GENERAL DISCIPLINARIO por el primer trimestre 2022</t>
  </si>
  <si>
    <t>Gestión Documental</t>
  </si>
  <si>
    <t>Gestión de Archivo</t>
  </si>
  <si>
    <t>Acervo documental organizado </t>
  </si>
  <si>
    <t>Gestión documental</t>
  </si>
  <si>
    <t xml:space="preserve">Realizar la intervención documental a 60 metros lineales </t>
  </si>
  <si>
    <t>Relación de intervención documental</t>
  </si>
  <si>
    <t>Metros lineales del acervo documental organizado</t>
  </si>
  <si>
    <t>Durante el primer trimestre se realizó la intervención documental a 14 metros lineales</t>
  </si>
  <si>
    <t>Durante el segundo trimestre se realizó la intervención documental a 12.5  metros lineales se suma los 14 metros lineales adelantados en el primer trimestre</t>
  </si>
  <si>
    <t xml:space="preserve">A pesar de que no se tiene meta programada pra el primer trimestre con registro en elarchivo  INVENTARIO ÚNICO DOCUMENTAL reportan avance._x000D_
</t>
  </si>
  <si>
    <t>Con el diligenciamiento en el formato INVENTARIO ÚNICO DOCUMENTAL -GESTIÓN DOCUMENTAL código FO-GDO-PC01-02 se observan los inventarios únicos de archivo central del mes de abril, mayo y junio. Se evidencia el cumplimiento de la actividad</t>
  </si>
  <si>
    <t>No tiene meta programada para el primer trimestre 2022</t>
  </si>
  <si>
    <t>Plan Institucional de Archivos de la Entidad -PINAR</t>
  </si>
  <si>
    <t>Levantar el inventario documental de los 60 metros lineales intervenidos</t>
  </si>
  <si>
    <t xml:space="preserve">Inventario Único Documental Actualizado </t>
  </si>
  <si>
    <t>Durante el primer trimestre se levantó el inventario documental de 14 metros lineales intervenidos</t>
  </si>
  <si>
    <t xml:space="preserve">A pesar de que no se tiene meta programada para el primer trimestre, se registra en e larchivo  INVENTARIO ÚNICO DOCUMENTAL reportan avance._x000D_
</t>
  </si>
  <si>
    <t xml:space="preserve">Se evidencia la implementación de la actividad con:_x000D_
Con los el diligenciamiento del  formato  Únicos Documental código FO-GDO-PC01-02 se observan los inventarios únicos de archivo central del mes de abril, mayo y junio. _x000D_
</t>
  </si>
  <si>
    <t>Actividad sin meta definida para el primer trimestre 2022.</t>
  </si>
  <si>
    <t>Realizar seguimiento a la implementación del proceso de gestión documental de la entidad en temas relacionados a la gestión de archivos</t>
  </si>
  <si>
    <t>Actas de reuniones, y sensibilizaciones</t>
  </si>
  <si>
    <t>Reuniones o sensibilizaciones realizadas</t>
  </si>
  <si>
    <t>Durante el primer trimestre se realizó el seguimiento a la implementación del proceso de gestión documental de la entidad en temas relacionados a la gestión de archivos</t>
  </si>
  <si>
    <t>Durante el segundo trimestre se realizó el seguimiento a la implementación del proceso de gestión documental de la entidad en temas relacionados a la gestión de archivos</t>
  </si>
  <si>
    <t>Con el Registro de asistencia de capacitación del 31 de marzo en la Territorial Pasto, Registro de asistencia de seguimiento a la aplicación de las TRD en tesoreria y con correos de acompañamiento y seguimiento, dan cumplimiento a la implementación de la actividad.</t>
  </si>
  <si>
    <t>observa evidencia en libro excel  “seguimiento PGD.” Se comprueba seguimiento en los temas relacionados a la gestión de archivos efectuadas en el semestre.</t>
  </si>
  <si>
    <t>Se observa evidencia de capacitación campaña verbal y no verbal y protocolos de atención.</t>
  </si>
  <si>
    <t>Programar, acompañar y verificar las transferencias documentales primarias de las oficinas productoras de la Sede Central</t>
  </si>
  <si>
    <t>Actas de Transferencia
Registros de acompañamiento
técnico
Archivos transferidos técnicamente
organizados
Inventario Único Documental</t>
  </si>
  <si>
    <t>Ejecución del cronograma de transferencia</t>
  </si>
  <si>
    <t>Se remiten las evidencias respecto de la Circular enviada a las Direcciones Territoriales para el Proceso de Transferencias Documentales de las Historias Laborales que por tiempos de Retencion ya deben ser parte del Archivo Central. De igual manera se remiten las evidencias de Correos Electronicos remitidos a las Oficinas Productoras del Nivel Central para realizar las Transferencias Documentales de aquellos expedientes que por tiempos de Retencion ya cumplio su tiempos de permanenecia en los Archivos de Gestion.  Se cargo evidencia del Acta de Transferencia Documentalde las 182 cajas remitidas desde el  GIT de Gestion Contractual</t>
  </si>
  <si>
    <t xml:space="preserve">Durante el segundo trimestre se adjuntan 6 actas de transferencias </t>
  </si>
  <si>
    <t>Con registros como los oficios enviados a las territoriales Bolívar, Boyacá, Caldas, Caquetá, Cauca, Cesar y Córdoba el 03-02-2022, con el asunto Centralización Expedientes de Historias Laborales para exfuncionarios de la    Entidad. Correos electrónicos con programación de Acompañamiento circular transferencias historias laborales inactivas a la territorial Bolívar, Caldas, Cesar, Guajira, Meta y Quindío entre otros. Se demuestra la implementación de la actividad.</t>
  </si>
  <si>
    <t xml:space="preserve">Se puede comprobar la implementación de la actividad con acta de transferencia documental de: _x000D_
Valledupar 05/04/2022_x000D_
Dirección Territorial Nariño — Oficina Jurídica Abril 26 de 2022_x000D_
Dirección de Tecnologías de la Información y Comunicaciones2022/05/13_x000D_
Oficina Asesora Jurídica 2022-04-25_x000D_
Oficina de control Interno 2022-06 -01 y 2022-03-30_x000D_
Subdirección Administrativas y Financiera 2022-04-01._x000D_
_x000D_
</t>
  </si>
  <si>
    <t>Actividad sin soporte.</t>
  </si>
  <si>
    <t>Instrumentos archivísticos y de gestión de la información pública actualizados</t>
  </si>
  <si>
    <t>Seguimiento a la convalidación de las Tablas de Retención Documental (TRD) presentadas al AGN (Estructura Orgánica Vigencia 2020)</t>
  </si>
  <si>
    <t>Remisión de las TRD al AGN
Evidencias Mesas de trabajo comité evaluador de  AGN
Remisión de TRD ajustadas
Recepción certificación de convalidación</t>
  </si>
  <si>
    <t xml:space="preserve">Número de actividades ejecutadas para la convalidación de las TDR (estructura 2020) </t>
  </si>
  <si>
    <t>Durante el primer trimestre se ajustó Propuesta de TRD y se realizó Mesa de Trabajo con Evaluadora del AGN para la revisión de los soportes remitidos</t>
  </si>
  <si>
    <t>Durante el segundo trimestre se aprobaron las TRD por parte del AGN, se adjunta citación de reunión pero en el tercer trimestre se adjuntará el acta de aprobación la cual no ha sido remitida por la AGN</t>
  </si>
  <si>
    <t>Con registro de asistencia del 18 de marzo 2022, acta de mesa de trabajo del 14 de febrerode 2022,  acta  de reunión para revisión  y  retroalimentación  de  los  ajustes  remitidos  18 de marzode 2022 yb presentación de Tablas de retencion documental del Instituto Geografico agiustin Codazzi del 22 de febrero/2022 se evidencia el seguimiento a Seguimiento a la convalidación de las Tablas de Retención Documental (TRD).</t>
  </si>
  <si>
    <t>Con registros entre otros: Acta de reunión del Archivo General de la nación del 2 de mayo y del 13 de junio, Documento para revisión de ajustes, Resumen sustentación Tablas de Retención Documental–TRD Comité Evaluador de Documentos, 13 de junio, Archivo Excel COMPARATIVO TRD IGAC  V.3_V.4_V.5 final. Cuadro Resumen de las Tablas de Retención Documental del Instituto Geográfico Agustín Codazzi -IGAC. Se evidencia la implementación de la actividad</t>
  </si>
  <si>
    <t xml:space="preserve">Se observa evidencia de actividades de trasferencia del conocimiento, actas de reuniones. </t>
  </si>
  <si>
    <t>Identificar la producción documental de la Entidad de conformidad con el proceso de Modernización del año 2021, gestionando la actualización de las Tablas de Retención Documental - TRD</t>
  </si>
  <si>
    <t xml:space="preserve">Encuestas de  levantamiento de la información
Actas de Reunión 
Cuadro de Clasificación Documental 
Tablas de Retención Documental </t>
  </si>
  <si>
    <t>Porcentaje de  avance del levantamiento de las TDR (modernización)</t>
  </si>
  <si>
    <t xml:space="preserve">Durante el primer trimestre se remitió Propuesta de TRD  a las Oficinas Productoras del Nivel Central mediante correo electrónico con respectivo cronograma de entrevista </t>
  </si>
  <si>
    <t>Durante el segundo trimestre se remitió encuesta a Oficinas Productoras del Nivel Central</t>
  </si>
  <si>
    <t>Con Cronograma de Entrevistas virtuales con las Unidades administrativas del Instituto para Estudio de la Producción documental y las Tablas de Retención Documental se comprueba la realizción de la actividad.</t>
  </si>
  <si>
    <t>Se observa el cumplimento de la actividad a través entre otras evidencias como: correo electrónico del5 de abril, en el que se envía  el Proyecto de TRD apara la Oficina Asesora de Comunicaciones, Archivo Excel cuadro de clasificación documental-  propuesta CCD IGAC V6, Seguimiento Proceso De Actualización TRD IGAC V.6  Marzo A Junio 2022</t>
  </si>
  <si>
    <t>Se observa evidencia de informes de PQRSD de vigencias presentes y anteriores.</t>
  </si>
  <si>
    <t>Implementar el programa de gestión documental PGD aprobado en el 2021</t>
  </si>
  <si>
    <t>Programa de gestión documental PGD</t>
  </si>
  <si>
    <t xml:space="preserve">Número de actividades desarrolladas </t>
  </si>
  <si>
    <t>Durante el primer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t>
  </si>
  <si>
    <t>Durante el segundo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t>
  </si>
  <si>
    <t>Se comprueba avance en la implementacion del programa de gestión documental PGD, con correos electronicos, cronograma de actividades, actas de transferencia documental, entre otras</t>
  </si>
  <si>
    <t>A pesarde que no se tiene meta programada para el periodo se evidencia avance en las actividadesPlan de Transferencias Documentales, Actualizacion TRD V2020 y 2021, Actualizacion Procedimientos de Gestion de Archivos, Seguimientos a los Procesos de Organizacion Documental y Aplicacion de TRD en la Oficinas Productoras del Nivel Central y Territorial</t>
  </si>
  <si>
    <t>Se efectua seguimientos a todas las teritoriales. Sin meta asignada.</t>
  </si>
  <si>
    <t>Gestión de Correspondencia</t>
  </si>
  <si>
    <t>Realizar la gestión de los casos en el GLPI referente al funcionamiento del Sistema de Gestión Documental.</t>
  </si>
  <si>
    <t>Gestión mesa de ayuda, entrega de comunicaciones</t>
  </si>
  <si>
    <t>Gestión mesa de ayuda</t>
  </si>
  <si>
    <t>Durante el primer trimestre se han atendido 194 ticket relacionadas al sistema SIGAG por el aplicativo GLPI.</t>
  </si>
  <si>
    <t>Durante el segundo trimestre se atendieron los ticket relacionadas al sistema SIGAG por el aplicativo GLPI.</t>
  </si>
  <si>
    <t>Reporte del GLPI y Reporte mesa de ayuda, se comprueba el avance en la actividad programada</t>
  </si>
  <si>
    <t>Con reportes en el aplicativo GLPI. Para los meses de abril, mayo y junio se comprueba la gestión de los casos en el GLPI referente al funcionamiento del Sistema de Gestión Documental.</t>
  </si>
  <si>
    <t>Se evidencia soporte de REPORTE MESA DE AYUDA GLPI .</t>
  </si>
  <si>
    <t>Durante el primer trimestre se realizó el seguimiento a los controles de los riesgos del proceso.</t>
  </si>
  <si>
    <t>Durante el segundo trimestre se realizó el seguimiento a los controles de los riesgos del proceso.</t>
  </si>
  <si>
    <t>En la Herramienta Planigac y en reporte INFORME DE AVANCE RIESGOS 2022 DEL PROCESO: GESTIÓN DOCUMENTAL extraido de la herramienta se puede comprobar la realización de la actividad.</t>
  </si>
  <si>
    <t xml:space="preserve">Con pantallazo de Planigac - Informe de Avance Riesgos 2022 Del Proceso: Gestión Documental, Se Puede Concluir La Realización De Las Actividades Programadas </t>
  </si>
  <si>
    <t>Se evidencia informe de avance de riesgos del proceso de Gestión Documental.</t>
  </si>
  <si>
    <t>La actividad esta programada para el cuarto trimestre</t>
  </si>
  <si>
    <t>Actividad esta programada para el cuarto trimestre</t>
  </si>
  <si>
    <t xml:space="preserve">Sin meta asignada para el 1er trimestre 2022 </t>
  </si>
  <si>
    <t>Sin meta asignada para l 1er trimestre 2022</t>
  </si>
  <si>
    <t>Durante el primer trimestre se realizó la actualización a 9 documentos que cuenta el proceso en el Listado Maestro de Documentos, esto se puede evidenciar en el link https://www.igac.gov.co/es/listado-maestro-de-documentos?shs_term_node_tid_depth=199&amp;field_tipo_de_documento_tid=All&amp;title=&amp;field_codigo_value=</t>
  </si>
  <si>
    <t>Durante el segundo trimestre se realizó la actualización del 37% restante de la documentación, quedando 5 documentos sin actualizar. https://www.igac.gov.co/es/listado-maestro-de-documentos?shs_term_node_tid_depth=199&amp;field_tipo_de_documento_tid=All&amp;title=&amp;field_codigo_value=</t>
  </si>
  <si>
    <t>Con el registro  en la solicitud para creación, actualización y/o derogación de documentos del SGI, con el formato FO-ARC-PC03-01/ Consulta gestor habilitado aprobado entre otros,  los correos electronicos del  18, 23 y 24  de marzo de 2022 en el que se trata la aprobación de la Política de Gestión Documental y la observación en el  listado maestro entre otras se puede verificar la realización de la actividad.</t>
  </si>
  <si>
    <t xml:space="preserve">Se observa que la documentación actualizada está en un 87%, quedando 5 documentos pendientes (13%)l Link;  https://www.igac.gov.co/es/listado-maestro-de-documentos?shs_term_node_tid_depth=199&amp;field_tipo_de_documento_tid=All&amp;title=&amp;field_codigo_value=_x000D_
_x000D_
</t>
  </si>
  <si>
    <t>Se observan soportes que soportan la meta asignada</t>
  </si>
  <si>
    <t>La actividad esta programada para el tercer trimestre</t>
  </si>
  <si>
    <t>Actividad  programada para el tercer trimestre</t>
  </si>
  <si>
    <t>Actividad sin meta asignada para el 1er trimestre 2022</t>
  </si>
  <si>
    <t>Durante el primer trimestre se realizaron las las actividades contempladas en el PAA y en el PAAC a cargo del proceso</t>
  </si>
  <si>
    <t>En Planigac se puede evidenciar la realizacion de la actividad</t>
  </si>
  <si>
    <t xml:space="preserve">Con pantallazo de planigac- Informe de avance plan de acción anual 2022 del proceso: Gestión Documental, se puede concluir la realización de las actividades programadas </t>
  </si>
  <si>
    <t>Se observan soportes de PAA y planigac.</t>
  </si>
  <si>
    <t>Actividad sin meta asignada por el 1er trimestre 2022</t>
  </si>
  <si>
    <t>PAAC - 2.4.2. Socializar procedimientos de gestión de correspondencia y gestión de archivo.</t>
  </si>
  <si>
    <t>Evidencias de una (2) socialización del procedimiento de correspondencia</t>
  </si>
  <si>
    <t>Durante el primer trimestre se realizó la socialización procedimiento de gestión de correspondencia y gestión de archivo.</t>
  </si>
  <si>
    <t>Actividad realizada en el primer trimestre</t>
  </si>
  <si>
    <t>se revisa la evidencia, cumple con el producto esperado</t>
  </si>
  <si>
    <t>Se observa la socilización de procedimiento de gestión documental y asistencia de capacitación 1er trimestre 2022.</t>
  </si>
  <si>
    <t>PAAC - 3.3.3. Realizar los ajustes a la propuesta presentada por el Instituto de las Tablas de Retención Documental solicitados por el Archivo General de la Nación (AGN) para su evaluación y convalidación.</t>
  </si>
  <si>
    <t>Soporte de envío que evidencie los ajustes realizados a las TRD.
Evidencia de seguimiento a la convalidación de las TRD.</t>
  </si>
  <si>
    <t>Se ajustó Propuesta de TRD y se realizó Mesa de Trabajo con Evaluadora del AGN para la revisión de los soportes remitidos</t>
  </si>
  <si>
    <t>Se observa soporte de mesas de trabajo con el fin de efectuar ajustes a las tablas de retención documental.</t>
  </si>
  <si>
    <t xml:space="preserve">PAAC - 3.3.4. Publicar y ejecutar el Programa de Gestión Documental </t>
  </si>
  <si>
    <t>Programa de Gestión Documental aprobado y publicado
Acto administrativo de aprobación del Programa de Gestión Documental 
Ejecución del cronograma del programa de Gestión Documental</t>
  </si>
  <si>
    <t>sin meta asignada para el 1er trimestre</t>
  </si>
  <si>
    <t>Sin meta asignada al 1er trimestre 2022</t>
  </si>
  <si>
    <t>PAAC - 3.3.5. Socializar a funcionarios y contratistas los instrumentos archivísticos establecidos por el IGAC</t>
  </si>
  <si>
    <t>Evidencias de diez (10) socializaciones de instrumentos archivísticos del IGAC</t>
  </si>
  <si>
    <t>Se remite Listado de Asistencia respecto del Proceso de Socialización de correspondencia y gestión de archivo, así como los seguimientos de Aplicación de TRD a las oficinas que a continuación se relacionan: Tesorería, Planeación, Presupuesto, Grupo de Contratos, Control Interno, Subdirección de Geografía, Dir Investigación Prospectiva, Subdirección de Avalúos, Subdirección de Proyectos, Dt Nariño.</t>
  </si>
  <si>
    <t xml:space="preserve">Durante el segundo trimestre se socializó el micro sitio del proceso de Gestión Documental, en donde se encuentra cargado material audiovisual, como procesos y procedimientos a la gestion de correspondencia y de archivos </t>
  </si>
  <si>
    <t>cumple  con el producto esperado</t>
  </si>
  <si>
    <t>Se revisa la evidencia cargada por el proceso cumple con el producto esperado</t>
  </si>
  <si>
    <t>Se observa socialización a los diferentes procesos de los diferentes instrumentos archivisticos de la entidad.</t>
  </si>
  <si>
    <t>Gestión Financiera</t>
  </si>
  <si>
    <t>Gestión Contable</t>
  </si>
  <si>
    <t>Estados financieros presentados y publicados</t>
  </si>
  <si>
    <t>Elaborar las conciliaciones bancarias y contables</t>
  </si>
  <si>
    <t>Formato de conciliaciones bancarias mensualmente mes vencido.</t>
  </si>
  <si>
    <t>Número de Estados financieros presentados y publicados</t>
  </si>
  <si>
    <t>Durante el primer trimestre se elaboraron las conciliaciones bancarias y contables</t>
  </si>
  <si>
    <t xml:space="preserve">Se verifican 6 archivos de conciliaciones bancarias correspondiente a lo mes de enero y febrero </t>
  </si>
  <si>
    <t xml:space="preserve">Se verifican 6 archivos de conciliaciones bancarias correspondiente a los meses de abril, mayo y junio </t>
  </si>
  <si>
    <t>Se validan como cumplimiento parcial con 6 conciliaciones bancarias de enero y febrero 2022.  Sin embargo la actividad establece conciliaciones contables, es importante que en los siguientes trimestres se evidencie también las conciliaciones contables con otras áreas.</t>
  </si>
  <si>
    <t>Realizar la conciliación operaciones reciprocas</t>
  </si>
  <si>
    <t xml:space="preserve">Formato para operaciones reciprocas del CHIP emitido por CGN trimestralmente atrasado, cuando se transmita la información. </t>
  </si>
  <si>
    <t>Esta actividad se cuenta programada para el segundo trimestre, pero es importante mencionar que se realizó el proceso de conciliaciones reciprocas para el mes de enero</t>
  </si>
  <si>
    <t>Durante el segundo trimestre se realizaron las conciliaciones de las operaciones reciprocas</t>
  </si>
  <si>
    <t xml:space="preserve">se verifica correo de circularización operaciones reciprocas a diciembre 2021 con fecha de marzo de 2022._x000D_
se verifica formato conciliación cuenta única nacional CUN con fecha de 31 de enero 2022._x000D_
se verifica registro de explicación diferencias de conciliación cuentas reciprocas con fecha de febrero del 2022. _x000D_
</t>
  </si>
  <si>
    <t>se verifican los estados financieros presentados y publicados para los meses abril, mayo y junio</t>
  </si>
  <si>
    <t>Elaborar los registros contables en el sistema SIIF Nación y SIIF extendidos</t>
  </si>
  <si>
    <t>Registro de notas manuales en SIIF nación, archivos en EXCEL y correos de instrucciones a procesos adicionales</t>
  </si>
  <si>
    <t>Durante el primer trimestre se elaboraron los registros contables en el sistema SIIF Nación y SIIF extendidos</t>
  </si>
  <si>
    <t>Durante el segundo trimestre se elaboraron los registros contables en el sistema SIIF Nación y SIIF extendidos</t>
  </si>
  <si>
    <t xml:space="preserve">Se verifican 9 archivos con el listado de obligaciones para los meses de enero febrero y marzo </t>
  </si>
  <si>
    <t>Se verifican los registros contables en el sistema SIIF Nación y SIIF extendidos</t>
  </si>
  <si>
    <t>Se observa como evidencia 9 archivos con listado de obligaciones de enero, febrero y marzo 2022.</t>
  </si>
  <si>
    <t>Presentar las declaraciones tributarias mensual (Retefuente)</t>
  </si>
  <si>
    <t>Formato de la DIAN  con la presentación de la declaración en el aplicativo</t>
  </si>
  <si>
    <t>Durante el primer trimestre se presentó la declaración tributaria Retefuente</t>
  </si>
  <si>
    <t>Durante el segundo trimestre se presentó la declaración tributaria Retefuente</t>
  </si>
  <si>
    <t>Se verifica los formularios de Declaración de Retención en la fuente, para los meses de enero, febrero y marzo, con los respectivos recibos oficiales de pago de impuestos.</t>
  </si>
  <si>
    <t>se verifica la declaración tributaria Retefuente, para los meses de abri, mayo y junio</t>
  </si>
  <si>
    <t>Se validan las evidencias presentadas de Declaraciones de retención en la fuente presentadas y pagadas  de los meses enero, febrero y marzo 2022.</t>
  </si>
  <si>
    <t>Presentar las declaraciones tributarias bimestral (IVA, ICA y ReteICA)</t>
  </si>
  <si>
    <t>Durante el primer trimestre se presentaron las declaraciones tributarias bimestrales</t>
  </si>
  <si>
    <t>Durante el segundo trimestre se presentaron las declaraciones tributarias bimestrales</t>
  </si>
  <si>
    <t>Se verifica los formularios de Declaración de Iva e Industria y comercio con los respectivos recibos oficiales de pago de impuestos del primer periodo del 2022</t>
  </si>
  <si>
    <t>se verifica las declaraciones tributarias bimestrales, presentadas en el trimestre</t>
  </si>
  <si>
    <t>Se valida evidencia de la presentación de las declaraciones de IVA e Industria y Comercio del primer periodo de 2022.</t>
  </si>
  <si>
    <t>Elaborar los Informes y Estados Financieros presentados y publicados</t>
  </si>
  <si>
    <t>Presentar al Jefe inmediato los Estados Financieros para la firma y posterior publicación.</t>
  </si>
  <si>
    <t>La actividad se tiene programada para el segundo trimestre</t>
  </si>
  <si>
    <t>El subproceso elaboró los estados financieros de enero a abril de 2022</t>
  </si>
  <si>
    <t>se verifican los estados financieros de enero a abril</t>
  </si>
  <si>
    <t>Gastos gestionados en la ejecución presupuestal por productos</t>
  </si>
  <si>
    <t>Elaborar las cuentas por pagar y las obligaciones derivadas de los compromisos del Instituto</t>
  </si>
  <si>
    <t>Lista de obligaciones del aplicativo SIIF Nación mensualmente</t>
  </si>
  <si>
    <t>Porcentaje de gastos gestionados</t>
  </si>
  <si>
    <t>Durante el primer trimestre se elaboraron las cuentas por pagar y las obligaciones derivadas de los compromisos del Instituto</t>
  </si>
  <si>
    <t>Durante el segundo trimestre se elaboraron las cuentas por pagar y las obligaciones derivadas de los compromisos del Instituto</t>
  </si>
  <si>
    <t>Se verifican 9 documentos con el listado de obligaciones y las fechas de registro en el aplicativo SIIF Nación mensualmente</t>
  </si>
  <si>
    <t>se verifica el listado de las cuentas por pagar y las obligaciones derivadas de los compromisos del IGAC de los meses abril, mayo y junio</t>
  </si>
  <si>
    <t>Se validan como evidencia 9 documentos con listado de obligaciones SIIF Nación de los meses enero, febrero y marzo 2022 con las cuentas por pagar y obligaciones derivadas de los compromisos del IGAC.</t>
  </si>
  <si>
    <t>Ingresos institucionales gestionados</t>
  </si>
  <si>
    <t>Elaborar informe trimestral de cartera por edades</t>
  </si>
  <si>
    <t>Reporte de Cartera por edades Consolidado trimestralmente vencido</t>
  </si>
  <si>
    <t>Porcentaje de ingresos elaborados y depurados</t>
  </si>
  <si>
    <t>Durante el primer trimestre se elaboró el informe trimestral de cartera por edades</t>
  </si>
  <si>
    <t>Durante el segundo trimestre se elaboró el informe de cartera por edades de los meses de mayo y abril, se encuentra en elaboración el informe del mes de junio</t>
  </si>
  <si>
    <t>Se verifica documento “Informe de Cartera por edades” con corte a 30 de marzo de 2022</t>
  </si>
  <si>
    <t>se verifica el informe de cartera por edades de los meses de mayo y abril</t>
  </si>
  <si>
    <t>Se valida "informe Cartera por Edades" con corte 31 de marzo 2022</t>
  </si>
  <si>
    <t>Gestión de Tesorería</t>
  </si>
  <si>
    <t>Realizar los pagos de las obligaciones derivadas de los compromisos presupuestales sujetos a la disponibilidad del PAC</t>
  </si>
  <si>
    <t>Listado de ordenes de pagos (actual, reservas y cuentas x pagar)</t>
  </si>
  <si>
    <t>Durante el primer trimestre se realizaron los pagos de las obligaciones derivadas de los compromisos presupuestales sujetos a la disponibilidad del PAC</t>
  </si>
  <si>
    <t>Durante el segundo trimestre se realizaron los pagos de las obligaciones derivadas de los compromisos presupuestales sujetos a la disponibilidad del PAC</t>
  </si>
  <si>
    <t>Se revisan 3 documentos “Listados OP” para los meses de enero, febrero y marzo</t>
  </si>
  <si>
    <t>se verifica el listado de los pagos de las obligaciones derivadas de los compromisos presupuestales.</t>
  </si>
  <si>
    <t>Se validan como evidencias los Listados de Ordenes de pago de enero, febrero y marzo 2022.</t>
  </si>
  <si>
    <t>Realizar la identificación y hacer seguimiento a las partidas conciliatorias</t>
  </si>
  <si>
    <t>Correo electrónico (Verificación Partidas)</t>
  </si>
  <si>
    <t>Durante el primer trimestre se realizó la elaboración de las conciliaciones bancarias y contables</t>
  </si>
  <si>
    <t>Durante el segundo trimestre se realizó la elaboración de las conciliaciones bancarias y contables</t>
  </si>
  <si>
    <t xml:space="preserve">Se verifican documentos:_x000D_
Conciliación Bancaria _x000D_
Banco popular, Sudameris, agrario, para los meses de enero y febrero  _x000D_
</t>
  </si>
  <si>
    <t>se verifica los listados de partidas pendientes abril, mayo y junio</t>
  </si>
  <si>
    <t>Se validaron las conciliaciones bancarias de 3 cuentas bancarias para los meses de enero y febrero 2022, en las cuales se observo la identificación de partidas conciliatorias no registradas como diferencias sino identificadas como "ND en Extracto Pendiente en Libros", es recomendable asegurarse de que se registren en los libros.</t>
  </si>
  <si>
    <t>Consolidar y registrar en el sistema SIIF Nación la solicitudes de PAC</t>
  </si>
  <si>
    <t>Reporte SIIF - Solicitud de PAC</t>
  </si>
  <si>
    <t>Durante el primer trimestre se consolidaron y registraron en el sistema SIIF Nación la solicitudes de PAC</t>
  </si>
  <si>
    <t>Durante el segundo trimestre se consolidaron y registraron en el sistema SIIF Nación la solicitudes de PAC</t>
  </si>
  <si>
    <t>Se verifican los documentos:_x000D_
•	PAC territoriales (enero febrero y marzo)_x000D_
•	PAC Catastro Multipropósito_x000D_
•	PAC Nacional_x000D_
•	Justificaciones de PAC_x000D_
•	Listado de obligaciones del trimestre_x000D_
•	Reportes de Solicitudes de PAC</t>
  </si>
  <si>
    <t>se verifican las  consoliaciones y registros en el sistema SIIF Nación de las solicitudes de PAC</t>
  </si>
  <si>
    <t>Se validan como evidencias los registros en el sistema SIIF Nación  de las solicitudes de PAC, reporte solicitudes PAC, Proyeccoines de nómina, listado de obligaciones y las justificaciones PAC vigencia actual y rezagos.</t>
  </si>
  <si>
    <t>Realizar la depuración de los documentos de recaudo por clasificar</t>
  </si>
  <si>
    <t>Listado de DRXC con el índice de porcentual de depuración.</t>
  </si>
  <si>
    <t>Durante el primer trimestre se realizó la depuración de los documentos de recaudo por clasificar</t>
  </si>
  <si>
    <t>Durante el segundo trimestre se realizó la depuración de los documentos de recaudo por clasificar</t>
  </si>
  <si>
    <t>Se verifican los listados DRXC, los soportes por correo electrónico y los registros de los saldos de imputación presupuestal, correspondientes a el primer trimestre 2022</t>
  </si>
  <si>
    <t>se verifican los registros la depuración de los documentos de recaudo por clasificar, durante el trimestre</t>
  </si>
  <si>
    <t xml:space="preserve">Se valida como cumplimiento los listados de recaudos por clasificar, saldos por imputar ingresos presupuestales, correos de Depuración e Ingresos meses enero, febrero y marzo 2022. </t>
  </si>
  <si>
    <t>Expedir certificados factores salariales y tributarios</t>
  </si>
  <si>
    <t>Reporte Cetil de certificaciones revisadas, pdf certificaciones Cetil, correo electrónico dirigido a talento humano (coordinador) de la revisión de la solicitud</t>
  </si>
  <si>
    <t>Durante el primer trimestre se expidieron los certificados factores salariales y tributarios</t>
  </si>
  <si>
    <t>Durante el segundo trimestre se expidieron los certificados factores salariales y tributarios</t>
  </si>
  <si>
    <t>Se verifican los certificados expedidos, y el registro de solicitudes por tramitar y tramitadas, durante el primer trimestre del 2022</t>
  </si>
  <si>
    <t>se verifico los certificados generados en el trimestre</t>
  </si>
  <si>
    <t>Se validaron las evidencias de los certificados factores salariales y tributarios.</t>
  </si>
  <si>
    <t>Elaborar Informes y generar alerta mensual de ingresos de recursos propios</t>
  </si>
  <si>
    <t>Informe de ingresos (mes vencido), correos electrónicos del movimiento de bancos</t>
  </si>
  <si>
    <t>Durante el primer trimestre se elaboraron los informes de ingresos de recursos propios</t>
  </si>
  <si>
    <t>Durante el segundo trimestre se elaboraron los informes de ingresos de recursos propios</t>
  </si>
  <si>
    <t>Se verifican los informes de movimientos de bancos para enero febrero y marzo, los correos electrónicos y los registros del datafono consolidado</t>
  </si>
  <si>
    <t>se verifican los informes de ingresos de recursos propios</t>
  </si>
  <si>
    <t>Se validan las evidencias con los informes "Ingresos Bogotá y Direcciones Territoriales" de los meses enero, febrero y marzo 2022.</t>
  </si>
  <si>
    <t>Viáticos y legalizaciones tramitadas</t>
  </si>
  <si>
    <t>Elaborar, verificar y autorizar las órdenes de comisión y resoluciones de gasto a nivel nacional</t>
  </si>
  <si>
    <t>Listado de ejecución de viáticos por tercero del SIIF - NACIÓN</t>
  </si>
  <si>
    <t>Porcentaje de Ordenes de viáticos  y legalizaciones tramitadas</t>
  </si>
  <si>
    <t>Durante el primer trimestre se elaboraron verificaron y autorizaron  las órdenes de comisión y resoluciones de gasto a nivel nacional</t>
  </si>
  <si>
    <t>Durante el segundo trimestre se elaboraron verificaron y autorizaron  las órdenes de comisión y resoluciones de gasto a nivel nacional</t>
  </si>
  <si>
    <t>Se verifican 3 registros con los estados de comisión elaborados para los meses de enero febrero y marzo</t>
  </si>
  <si>
    <t xml:space="preserve">se verifican los listados de las ordenes de comisión del trimestre </t>
  </si>
  <si>
    <t>Se validan evidencias de Listados Ordene de COmisión de los meses de enero, febrero y marzo 2022, en las cuales se refleja la elaboración, verificación y autorización de comisión, se da concepto no favorable, porque no todos los registros tienen resoluciones de gasto  en el "Objeto Comision Tercero" , por tanto su cumplimiento es parcial.</t>
  </si>
  <si>
    <t>Legalizar las órdenes de comisión y resoluciones de gastos de la Sede Central</t>
  </si>
  <si>
    <t>Listado de Ejecución de viáticos mensualizado y entregado al GIT - TALENTO HUMANO</t>
  </si>
  <si>
    <t>Durante el primer trimestre se legalizaron las órdenes de comisión y resoluciones de gastos de la Sede Central</t>
  </si>
  <si>
    <t>Durante el segundo trimestre se legalizaron las órdenes de comisión y resoluciones de gastos de la Sede Central</t>
  </si>
  <si>
    <t>Se verifican las ordenes de comisión legalizadas y él envió a la subdirección de Gestión de Talento Humano</t>
  </si>
  <si>
    <t>se verifican los listados de las ordenes de comison legalizadas durante el trimestre</t>
  </si>
  <si>
    <t>Se validan las evidencias con "&gt;COntrol Viáticos" y correos electrónicos de "Reporte consolidado de viáticos legalizados de Subdirección Administrativa y Financiera - Viáticos a Talento Humano" de enero, febrero y marzo 2022.</t>
  </si>
  <si>
    <t>Elaborar informes mensuales de viáticos legalizados</t>
  </si>
  <si>
    <t>Informe mensualizado de viáticos entregado al GIT TALENTO HUMANO e informe de viáticos legalizados de conductores entregado al GIT - SERVICIOS ADMINISTRATIVOS.</t>
  </si>
  <si>
    <t>Durante el primer trimestre se elaboraron los informes mensuales de viáticos legalizados</t>
  </si>
  <si>
    <t>Durante el segundo trimestre se elaboraron los informes mensuales de viáticos legalizados</t>
  </si>
  <si>
    <t>se verifican los registros (6) de los informes mensualizado de viáticos y el informe de viáticos legalizados de conductores, de igual forma se verifica el envío a la subdirección de Gestión de Talento Humano, y a la subdirección administrativa y financiera.</t>
  </si>
  <si>
    <t>se verificaron los registros de los informes mensuales de viáticos legalizados</t>
  </si>
  <si>
    <t>Se validan los seis (6) Informes "CONSOLIDADO GESTIÓN DE VIÁTICOS", "INFORME CONSOLIDADO VIÁTICOS LEGALIZADOS" y seis (6) correos electrónicos de la Subdirección Administrativa y Financiera a Talento Humano "Reporte consolidado de viáticos legalizados" de enero, febrero y marzo 2022.</t>
  </si>
  <si>
    <t>Gestión Presupuestal</t>
  </si>
  <si>
    <t>Realizar la desagregación del presupuesto</t>
  </si>
  <si>
    <t>Memorando desagregación, fichas y ejecución inicial</t>
  </si>
  <si>
    <t>En el mes de enero se realizó la desagregación del presupuesto</t>
  </si>
  <si>
    <t>Esta actividad se desarrolló en el primer trimestre</t>
  </si>
  <si>
    <t>Se verifica:_x000D_
Memorando de Desagregación para el 2022_x000D_
Distribución presupuestal para el funcionamiento</t>
  </si>
  <si>
    <t>Se validan las evidencias "Decreto 1793 de 2021-Presupuesto General de la Nación para la vigencia fiscal de 2022", Excel"PROGRAMACIÓN PRESUPUESTO DE INVERSIÓN CODIFICACIÓN 2022" y Distribución Funcionamiento en "Adquisición de Bienes y Servicios e Impuestos para la Sede Central y Territoriales", no obstante, no se observa la desagregación conforme al Presupuesto General, no se observo la desagregación de Gastos de Personal, Presupuesto de Ingresos, por tanto su cumplimiento es parcial.</t>
  </si>
  <si>
    <t>Expedir Certificados de disponibilidad presupuestal  (CDP) y Registros presupuestales (RP)</t>
  </si>
  <si>
    <t>Listado de CDP´S y RP´S del periodo muestra de (solicitud de cdp con cdp) (soporte para registro del rp con el rp)</t>
  </si>
  <si>
    <t xml:space="preserve">Durante el primer trimestre se expidieron los Certificados de disponibilidad presupuestal  (CDP) y Registros presupuestales (RP) solicitados </t>
  </si>
  <si>
    <t xml:space="preserve">Durante el segundo trimestre se expidieron los Certificados de disponibilidad presupuestal  (CDP) y Registros presupuestales (RP) solicitados </t>
  </si>
  <si>
    <t>Se verifican los registros de listados de CDP y RP de los meses, enero y febrero</t>
  </si>
  <si>
    <t>se verificaron los listados de los registros de los CDP y RP</t>
  </si>
  <si>
    <t>Se valida evidencia con "Listados de CDR y Listados de RP" de enero y febrero de 2022.</t>
  </si>
  <si>
    <t>Realizar los reintegros presupuestales y la depuración de Registros  y CDPs.</t>
  </si>
  <si>
    <t>Reintegros, y memorandos reducciones y anulaciones CDP.</t>
  </si>
  <si>
    <t>Durante el primer trimestre se realizarón los reintegros presupuestales y la depuración de Registros  y CDPs. que fueron necesarios</t>
  </si>
  <si>
    <t>Durante el segundo trimestre se realizarón los reintegros presupuestales y la depuración de Registros  y CDPs. que fueron necesarios</t>
  </si>
  <si>
    <t>Se verifican los reintegros con los respectivos soportes para febrero y marzo.</t>
  </si>
  <si>
    <t>se verificiaron los registros de los reintegros presupuestales y la depuración de Registros y CDPs</t>
  </si>
  <si>
    <t>Se validan evidencias:  dos reintegros uno en febrero y otro en marzo, en enero informaron que no se presentaron reintegros.</t>
  </si>
  <si>
    <t>Elaborar informes y generar alertas de la ejecución presupuestal de la vigencia y reserva</t>
  </si>
  <si>
    <t xml:space="preserve">Ejecuciones presupuestales </t>
  </si>
  <si>
    <t>Durante el primer trimestre se elaboraron informes y generaron alertas de la ejecución presupuestal de la vigencia y reserva</t>
  </si>
  <si>
    <t>Durante el segundo trimestre se elaboraron informes y generaron alertas de la ejecución presupuestal de la vigencia y reserva</t>
  </si>
  <si>
    <t>Se verifican los registros de las ejecuciones de nivel decreto, desagregada, presupuestal y reservas para los meses de enero y febrero</t>
  </si>
  <si>
    <t>se verificaron los registros de los informes y alertas de la ejecución presupuestal de la vigencia durante el trimestre</t>
  </si>
  <si>
    <t>Se validan evidencias de las ejecuciones presupuestales a Nivel Decreto, Desagregada y Reservas meses  enero y febrero 2022; sin embargo, no se observaron en estas cuales son las alertas.</t>
  </si>
  <si>
    <t>Se verifica correo electrónico con el seguimiento a riesgos realizado por el proceso en la herramienta PLANIGAC.</t>
  </si>
  <si>
    <t>se verifica el seguimiento a los controles de los riesgos del proceso.</t>
  </si>
  <si>
    <t>Se valida evidencia: correo electronico " Seguimiento Gestión de Riesgos y Plan de Acción (Primer trimestre 2022)" del proceso Financiero.</t>
  </si>
  <si>
    <t>Durante el primer trimestre se actualizó el procedimiento Elaboración de Certificados de Disponibilidad Presupuestal (CDP) y Registros Presupuestales (RP), el procedimiento Desagregación Presupuestal, y el procedimiento Gestión de Viáticos y Gastos de Comisión a Nivel Nacional. la evidencia se puede consultar en el siguiente Link https://www.igac.gov.co/es/listado-maestro-de-documentos?shs_term_node_tid_depth=196&amp;field_tipo_de_documento_tid=All&amp;title=&amp;field_codigo_value=</t>
  </si>
  <si>
    <t>Durante el segundo trimestre se actualizón un documento del listado maestro de documentos  https://www.igac.gov.co/es/listado-maestro-de-documentos?shs_term_node_tid_depth=196&amp;field_tipo_de_documento_tid=All&amp;title=&amp;field_codigo_value=</t>
  </si>
  <si>
    <t xml:space="preserve">Se verifica por fecha de actualización y cantidad de documentos, que los documentos actualizados durante el trimestre fueron los procedimiento de Elaboración de Certificados de Disponibilidad Presupuestal (CDP) y Registros Presupuestales (RP), Desagregación Presupuestal, y Gestión de Viáticos y Gastos de Comisión a Nivel Nacional. </t>
  </si>
  <si>
    <t xml:space="preserve">se verificaron los documentos actulizados por el proceso </t>
  </si>
  <si>
    <t>Se valida soporte en la página web link referenciado por el proceso observandose actualización solamente de dos procedimientos "Gestión de Viáticos y Gastos de Comisión a Nivel Nacional", "Desagregación Presupuestal" y "Elaboración de Certificados de Disponibilidad Presupuestal (CDP) y Registros Presupuestales (RP)". Es importante revisar todos los procedimientos.</t>
  </si>
  <si>
    <t>Durante el primer trimestre se realizó las actividades contempladas en el PAA. El proceso no cuenta con actividades en el PAAC</t>
  </si>
  <si>
    <t>Durante el segundo trimestre se realizó las actividades contempladas en el PAA.</t>
  </si>
  <si>
    <t>Se verifica correo electrónico con el seguimiento al PAA en el PLANIGAC del proceso._x000D_
El proceso no tiene a cargo actividades del PAAC</t>
  </si>
  <si>
    <t>se verifico la ejecucion de las actividades contempladas en el PAA.</t>
  </si>
  <si>
    <t>Se valida como evidencia correo electrónico "PLANIGAC Proceso Gestión Financiera - Seguimiento Gestión de Riesgos y Plan de Acción (Primer trimestre 2022)", observado el Plan Anticorrupción 2022, el proceso Financiero no tiene actividades a cargo, sin embargo se recomienda que este proceso tenga actividades dentro del Plan Anticorrupción.</t>
  </si>
  <si>
    <t>Gestión Jurídica</t>
  </si>
  <si>
    <t>Judicial</t>
  </si>
  <si>
    <t>Documentos de Lineamientos  Jurídicos</t>
  </si>
  <si>
    <t>Defensa jurídica</t>
  </si>
  <si>
    <t xml:space="preserve"> Socializar documento de lineamientos en defensa judicial.</t>
  </si>
  <si>
    <t>socializaciones, plasmadas en convocatorias, listas de asistencia o grabaciones.</t>
  </si>
  <si>
    <t>Oficina Asesora Jurídica</t>
  </si>
  <si>
    <t>Porcentaje de documentos de lineamientos jurídicos formulados</t>
  </si>
  <si>
    <t>Se socializaron los linemientos en defensa judicial mediante 3 correos electrónicos</t>
  </si>
  <si>
    <t xml:space="preserve">Las evidencias  corresponden </t>
  </si>
  <si>
    <t>3 correos cumplen evidencia</t>
  </si>
  <si>
    <t>Mediante correos electronicos se socializo los lineamientos en defensa juridica judicial.</t>
  </si>
  <si>
    <t xml:space="preserve">Realizar seguimiento a la implementación de la Política de Prevención del Daño Antijurídico de la Entidad </t>
  </si>
  <si>
    <t>Seguimientos, reportes de actividades realizadas remitidas mediante correos electrónicos o memorandos.</t>
  </si>
  <si>
    <t xml:space="preserve">Se realizó seguimiento a la implementación de la Política de Prevención del Daño Antijurídico de la entidad, mediente correo electrónico remitido a la ANDJE y matriz. </t>
  </si>
  <si>
    <t>e adelantaron las actividades para la implementación de la política de prevención mediante actividades realizadas por la Dirección Técnica de Gestión Catastral y por Contratación</t>
  </si>
  <si>
    <t>Se valida seguimiento a la implementación de la Política de Prevención del Daño Antijurídico de la entidad</t>
  </si>
  <si>
    <t>Se evidencia correos electronicos remitidos a la ANJE, con el  seguimiento a la implementación de la Política de Prevención del Daño Antijurídico de la entidad.</t>
  </si>
  <si>
    <t>Servicios de Procesos Jurídicos</t>
  </si>
  <si>
    <t>Ejercer la defensa judicial del IGAC de acuerdo a la ley, los lineamientos y protocolos del IGAC, dentro de los términos establecidos.</t>
  </si>
  <si>
    <t>Formatos Control de estados de procesos judiciales y Cuadro de seguimiento de procesos judiciales vigentes diligenciados.</t>
  </si>
  <si>
    <t>Porcentaje de Servicios Jurídicos Implementados</t>
  </si>
  <si>
    <t xml:space="preserve">Se fectuó la revisión de procesos judicales a cargo de la OAJ dentro de los términos establecidos. </t>
  </si>
  <si>
    <t>La evidencia es pertinente</t>
  </si>
  <si>
    <t>Se evidencia matriz de procesos judiciales actualizado y su respectiva  revisión de procesos judiciales a través de la Rama Judicial.</t>
  </si>
  <si>
    <t>Realizar la gestión documental de los procesos a cargo de la Oficina Asesora Jurídica.</t>
  </si>
  <si>
    <t>Cuadro de inventario documental diligenciado; y  formato de control de documentos vigente o correos electrónicos en los cuales se evidencien las gestiones realizadas.</t>
  </si>
  <si>
    <t>Se efectuó la gestión docuemntal de los procesos  a cargo de la OAJ bajo las TRD.</t>
  </si>
  <si>
    <t>Se valida el inventario documental</t>
  </si>
  <si>
    <t>Se evidencia que mediante el inventario unico documental se realiza la gestión documental de los procesos a cargo de la Oficina Asesora Jurídica.</t>
  </si>
  <si>
    <t xml:space="preserve">Realizar el seguimiento a la plataforma eKOGUI para garantizar la actualización del sistema por parte de los apoderados judiciales del IGAC de acuerdo a los lineamientos dados por la Agencia Nacional de la Defensa jurídica del Estado. </t>
  </si>
  <si>
    <t>Correos electrónicos, convocatorias y/o listados de asistencia a capacitaciones, circulares, reportes eKOGUI.</t>
  </si>
  <si>
    <t>Se realizó seguimiento a la plataforma eKOGUI con el fin de garantizar su actualización por parte de los apoderados judiciales, a través de correos electrónicos.</t>
  </si>
  <si>
    <t xml:space="preserve">La evidencia estan conforme al seguimiento a la plataforma eKOGUI </t>
  </si>
  <si>
    <t>Se evidencia que, mediante correos electrónicos enviados por la Oficina Asesora Jurídica, se realiza el seguimiento a la plataforma eKOGUI para garantizar la actualización del sistema por parte de los apoderados judiciales del IGAC.</t>
  </si>
  <si>
    <t>Realizar los Comités de Conciliación dentro de los términos de la Ley y someter a aprobación del mismo las fichas técnicas que presenten los apoderados dentro de las diferentes actuaciones judiciales y prejudiciales que se adelanten.</t>
  </si>
  <si>
    <t>Actas de comité de conciliación celebradas.</t>
  </si>
  <si>
    <t xml:space="preserve">Se realizaron los Comités de Conciliación en los tiempos fijados en la norma para ello esto es 2 veces por mes, se adjuntan proyectos de acta que están para firma de la Presidenta del Comité. </t>
  </si>
  <si>
    <t>Se realizaron los Comités de Conciliación en los tiempos fijados en la norma para ello esto es 2 veces por mes, actas firmadas y correo electrónico de revisión acat de junio</t>
  </si>
  <si>
    <t>Las evidencias que corresponden</t>
  </si>
  <si>
    <t>Las actas son validadas</t>
  </si>
  <si>
    <t xml:space="preserve">Se evidencia que se llevaron a cabo los comites de Conciliación en los tiempos fijados en la norma,  asi mismo se observa  acta que están para firma de la Presidenta del Comité </t>
  </si>
  <si>
    <t xml:space="preserve">Coordinar las actividades jurídicas desarrolladas por las Direcciones Territoriales  
</t>
  </si>
  <si>
    <t>Actas de reuniones, convocatorias y/o registros de asistencias a mesas de trabajo, circulares y lineamientos</t>
  </si>
  <si>
    <t xml:space="preserve">Se realizaron reuniones con diferentes Direccciones Territoriales, se adjunta convocatorias a dichas reuniones. </t>
  </si>
  <si>
    <t>Validadas las convocatorias</t>
  </si>
  <si>
    <t>Se evidencia que, mediante correos electrónicos se realizan convocatorias de reuniones con diferentes Direcciones Territoriales para la coordinación de actividades jurídicas.</t>
  </si>
  <si>
    <t>Normativa</t>
  </si>
  <si>
    <t xml:space="preserve">Generar directrices sobre actividades que tengan incidencia a nivel jurídico en la Entidad.  </t>
  </si>
  <si>
    <t>Directrices, recomendaciones, circulares</t>
  </si>
  <si>
    <t xml:space="preserve">Se generaron directrices con incidencia jurídica a travése circular y correos electrónicos. </t>
  </si>
  <si>
    <t xml:space="preserve">Se generaron directrices con incidencia jurídica mediante correos electrónicos. </t>
  </si>
  <si>
    <t>Las evidencias corresponden a la actividad propuesta</t>
  </si>
  <si>
    <t xml:space="preserve">Las evidencias son validadas </t>
  </si>
  <si>
    <t>Se evidencia que, mediante correos electronicos y circulares se generan directrices sobre actividades que se tenga incidencia a nivel juridico de la entidad.</t>
  </si>
  <si>
    <t>Publicar en la página WEB del IGAC y socializar los actos administrativos, conceptos, lineamientos e instrumentos producidos o revisados en la Oficina Asesora Jurídica.</t>
  </si>
  <si>
    <t>Normograma Institucional actualizado, formato Actualización Normograma Institucional diligenciado.</t>
  </si>
  <si>
    <t xml:space="preserve">se publicaron en el NORMOGRAMA los actos y documentos administrativos producidos por la OAJ y/o de interes para el IGAC. </t>
  </si>
  <si>
    <t>Se evidencia la  publicacion y actualizacion en el NORMOGRAMA los actos y documentos administrativos producidos por la OAJ y/o de interes para el IGAC.</t>
  </si>
  <si>
    <t>Responder las solicitudes de conceptos, asesorías y trámites de actos administrativos o contractuales, que se le requieran a la Oficina Asesora Jurídica</t>
  </si>
  <si>
    <t>Conceptos, consultas, trámites remitidos por correos electrónicos o memorandos</t>
  </si>
  <si>
    <t xml:space="preserve">Se dio  respuesta a las solicitudes de concepto, y se brindó asesoría cuando fue requerido y dentro del término para ello. </t>
  </si>
  <si>
    <t>Se dió respuesta a solicitudes recibidas</t>
  </si>
  <si>
    <t>Se evidencia que, la Oficina Asesora Jurídica da respuesta a las solicitudes de conceptos, asesorías y trámites de actos administrativos o contractuales.</t>
  </si>
  <si>
    <t>Se realizó seguimiento a los riesgos del proceso</t>
  </si>
  <si>
    <t>Se evidencia que por medio de la herramienta de PLANIGAC se realiza seguimiento a los controles de los riesgos del proceso.</t>
  </si>
  <si>
    <t>No hay actividades programadas para el primer trimestre.</t>
  </si>
  <si>
    <t xml:space="preserve">se revisó mapa de riesgos y actualizo </t>
  </si>
  <si>
    <t>Se revisó y actualizó mapa de riesgos</t>
  </si>
  <si>
    <t>Se inicio con la actualización de los procedimientos de tutelas, procesos judiciales, cobro coactivo y actualización del NORMOGRAMA</t>
  </si>
  <si>
    <t>se actualizo los procedimientos de tutelas, procesos judiciales y NORMOGRAMA y se creo el de procesos penales.</t>
  </si>
  <si>
    <t>Se actualizaron tres procedimientos</t>
  </si>
  <si>
    <t>Se evidencia excel listado maestro , con  actualización de los procedimientos de tutelas, procesos judiciales, cobro coactivo .</t>
  </si>
  <si>
    <t>No hay actividades programadas para este trimestre.</t>
  </si>
  <si>
    <t>No hay actividades programadas para este trimestre</t>
  </si>
  <si>
    <t>Se fectuaron las actividades relaccionadas por el PAA y el PAAC de la OAJ.</t>
  </si>
  <si>
    <t xml:space="preserve">Como soporte para esta actividad se allega, planigac con las actividades contempladas en el PAA y en el PAAC a cargo del proceso. </t>
  </si>
  <si>
    <t>Para este trimestre no hay actividades programadas</t>
  </si>
  <si>
    <t>PAAC - 2.4.4. Socializar e implementar la política de protección de datos personales.</t>
  </si>
  <si>
    <t>Dos (2) Reportes en el año con las actividades ejecutadas para la implementación de la política de protección de datos personales.
Evidencias de dos (2) socializaciones presenciales o virtuales de la política de protección de datos personales.
Dos (2) Piezas de comunicación dando a conocer la política de protección de datos personales</t>
  </si>
  <si>
    <t xml:space="preserve">No hay actividades programadas para este trimestre. </t>
  </si>
  <si>
    <t>Se realizaron socializaciones virtuales sobre la política de protección de datos personales.</t>
  </si>
  <si>
    <t>La política de protección de datos se socializó</t>
  </si>
  <si>
    <t>Defensa Jurídica</t>
  </si>
  <si>
    <t>PAAC - 3.1.2. Socializar el procedimiento de "Actualización normograma institucional", con la finalidad de garantizar que se realice la oportuna publicación de las normas en el aplicativo dispuesto por la Entidad.</t>
  </si>
  <si>
    <t>Evidencias de socializaciones del procedimiento "Actualización normograma institucional" y su formato asociado.
Campaña trimestral de comunicación para promocionar la actualización del normograma</t>
  </si>
  <si>
    <t xml:space="preserve">se realizó la socialización del procedimeinto NORMOGRAMA al encargado de adelantar esta actividad al interior de la OAJ. </t>
  </si>
  <si>
    <t>Las evidencias corresponden al producto esperado</t>
  </si>
  <si>
    <t>Se socializó Procedimiento Normograma</t>
  </si>
  <si>
    <t>Se evidencia reunión de capacitación abogados manual de procedimientos seguimiento y control judicial oficina asesora jurídica, actividades dentro del marco de la actualización normograma institucional</t>
  </si>
  <si>
    <t>PAAC - 3.1.4. Mantener actualizados la información sobre normatividad y defensa Judicial de la sección Transparencia y acceso a la información pública del portal web, conforme a lo requerido en el Índice de Transparencia y de Acceso a la información Pública</t>
  </si>
  <si>
    <t>Normograma actualizado de conformidad al procedimiento vigente.
Cuatro (4) informes de procesos judiciales publicados en la página web.</t>
  </si>
  <si>
    <t xml:space="preserve">Se mantuvo actualizado el sistema de información normativo de la entidada NORMOGRAMA, junto con la publicación de los procesos judiciales en la página WEB de la entidad. </t>
  </si>
  <si>
    <t>Las evidencias cumplen con el producto esperado</t>
  </si>
  <si>
    <t>Se valida correo e informes judiciales</t>
  </si>
  <si>
    <t xml:space="preserve">Se evidencia matriz de documentos cargados en el Normograma , junto con la publicación de los procesos judiciales en la página WEB de la entidad. </t>
  </si>
  <si>
    <t>PAAC - 3.3.2. Coordinar la elaboración, aprobación y publicación del Índice de Información Clasificada y Reservada de acuerdo al Decreto 1081 de 2015, de los procesos que tengan identificados activos de información</t>
  </si>
  <si>
    <t>Índice de información clasificada y reservada actualizado y publicado
Acto administrativo de aprobación del Índice de información clasificada y reservada</t>
  </si>
  <si>
    <t>Innovación y Gestión del Conocimiento Aplicado</t>
  </si>
  <si>
    <t>Dinámica Inmobiliaria</t>
  </si>
  <si>
    <t>Análisis de las dinámicas inmobiliarias del país</t>
  </si>
  <si>
    <t>Realizar procesos de identificación, recopilación y procesamiento de las fuentes de información interna y externa para el análisis de las dinámica inmobiliaria según las competencias del IGAC.</t>
  </si>
  <si>
    <t>Informe técnicos en el que presenten las fuentes gestionadas, procesadas y resultados obtenidos (incluyendo, gestión de convenidos vigentes y nuevos convenios si aplica)</t>
  </si>
  <si>
    <t>Dirección de investigación y prospectiva</t>
  </si>
  <si>
    <t>Informes técnicos desarrollados</t>
  </si>
  <si>
    <t>Sin meta asignada para el primer trimestre del año 2022</t>
  </si>
  <si>
    <t>Se realizó el informe 'Informe técnico de gestión y procesamiento de información del Observatorio Inmobiliario Catastral (OIC)'.</t>
  </si>
  <si>
    <t xml:space="preserve">Se evidencia informe técnico de gestión y procesamiento de información del observatorio inmobiliario catastral, con la identificación de las fuentes. Al ser coincidente la evidencia con el documento de verificación se valida el seguimiento. </t>
  </si>
  <si>
    <t>Estudios y aplicaciones en tecnologías de la información geográfica (TIG)</t>
  </si>
  <si>
    <t>Asistencia técnica a entidades en la gestión de los recursos geográficos</t>
  </si>
  <si>
    <t>Fortalecimiento de las alianzas estratégicas de cooperación técnica y científica</t>
  </si>
  <si>
    <t>Planear la asistencia técnica, asesoría, análisis y/o consultoría a desarrollar</t>
  </si>
  <si>
    <t>Propuestas técnico económicas y plan de trabajo del servicio</t>
  </si>
  <si>
    <t>Sumatoria de asistencias técnicas a entidades en la gestión de los recursos geográficos</t>
  </si>
  <si>
    <t>Se envían 2 propuestas técnico económicas con sus respectivos planes de trabajo.</t>
  </si>
  <si>
    <t>Para el segundo trimestre del año se realizaron en el mes de abril 3 propuestas técnico económicas a la Gobernación de Cundinamarca, CorpoChivor y CorpoGuajira._x000D_
_x000D_
Entre mayo y junio se presentaron 5 propuestas tecnico económicas adicionales a la meta. Entre estas se encuentran las de Corpouraba fase II, Asomunicipios, Sociedad de activos especiales entre otros.</t>
  </si>
  <si>
    <t xml:space="preserve">Se evidencian las propuestas tecnico economicas con sus respectivos planes de trabajo de catatumbo y norte de santander, al ser coincidentes con el documento de verificación se aprueba la evidencia. </t>
  </si>
  <si>
    <t xml:space="preserve">Se evidencian las propuestas técnico economicas presentadas, al ser coincidente la evidencia con el documento de verificación se valida el seguimiento. </t>
  </si>
  <si>
    <t>Se evidencia Cronograma Fase I y II, Propuesta técnico económica SGC_Catatumbo para la Asociación de Municipios del Catatumbo fase I y II Versión 1.0 y Propuesta técnico económica SIG_Norte_Santander faseI para la Gobernación de Norte de Santandery la Corporación autónoma regional de la Frontera Nororiental Versión 5.0</t>
  </si>
  <si>
    <t>Desarrollar la asistencia técnica, asesoría, análisis y/o consultoría</t>
  </si>
  <si>
    <t>Informes de avance de la asistencia técnica</t>
  </si>
  <si>
    <t>Sin meta asignada para el segundo trimestre del año 2022</t>
  </si>
  <si>
    <t xml:space="preserve">Sin meta asignada para el trimestre </t>
  </si>
  <si>
    <t>Actividad programada para el cuarto perriodo.</t>
  </si>
  <si>
    <t>Sistema de información geográfica para grupos étnicos.</t>
  </si>
  <si>
    <t>Realizar el diseño, desarrollo,  implementación y soporte de las nuevas funcionalidades y aplicaciones del sistema de información geográfica para grupos étnicos - de la etapa II de la Fase II.</t>
  </si>
  <si>
    <t>Documentación técnica de la etapa de diseño, desarrollo e implementación de las nuevas funcionalidades.
Bitácora de incidencias solucionadas</t>
  </si>
  <si>
    <t>Sistema de información geográfica para grupos étnicos actualizado.</t>
  </si>
  <si>
    <t>Se elaboró y aprobó el plan de gestión de proyecto con las actividades para ser realizadas en el periodo 2022_x000D_
Se aprobó el cronograma de actividades para el periodo 2022 en concertación con los miembros de la CNTI._x000D_
Se realizó despliegue del visor geográfico, administrador de usuarios y de servicios web geográficos en el ambiente de producción de SIG Indígena, así mismo se puso como servicio el wildfly._x000D_
Se realizó la verificación de lo servicios suministrados por la URT a la CNTI como aporte para el SIG Indígena</t>
  </si>
  <si>
    <t>Se avanzó en la elaboración del catálogo de objetos de acuerdo con las capas definidas.  Se definieron en conjunto con la secretaría técnica de la CNTI (Comisión Nacional de Territorios Indígenas) las capas fundamentales para el sector indígena.  Se avanzó en el desarrollo de los indicadores y mapas temáticos del área de acuerdos de la CNTI (Comisión Nacional de Territorios Indígenas)._x000D_
Se adjunta el documento de Catálogo Objetos Geográficos._x000D_
Se avanzó en el desarrollo de los indicadores y mapas temáticos del área de acuerdos de la CNTI(Comisión Nacional de Territorios Indígenas), correspondiente a la finalización de los indicadores a nivel nacional de: "Generar indicador de cantidad acumulada de acuerdos por responsables y según criterios seleccionado - Nacional"</t>
  </si>
  <si>
    <t xml:space="preserve">Se evidencia la documenación técnica: Plan de gestión, URL, cronograma del SIG Indigena, al ser coincidentes la evidencia con el documento de verificación se aprueba el seguimiento. </t>
  </si>
  <si>
    <t xml:space="preserve">Se evidencia documento de catalogo de objetos geográficos y documento de variables, al ser coincidentes con el documento de verificación se valida el seguimiento. </t>
  </si>
  <si>
    <t>Se evidencia correo Información URT DEL 24-03-2022, Plan del gestión del SIG indígena fase II- 2022-V-1, Versión 1 Cronograma 2022</t>
  </si>
  <si>
    <t>Realizar la capacitación y/o entrenamiento del SIG y otras tecnologías geoespaciales  al recurso humano priorizado  por la a Comisión Nacional de Territorios Indígenas - CNTI</t>
  </si>
  <si>
    <t>Registros de asistencia, material de apoyo.</t>
  </si>
  <si>
    <t xml:space="preserve">Se realizó presentación en el marco de la primera sesión autónoma de la CNTI (Comisión Nacional de Territorios Indígenas) del año, donde se socializó el contexto del proyecto, capacitación y se realizó una lluvia de ideas para la definición y estructura de las capas fundamentales a ser documentadas en el marco de la definición de la IDE (Infraestructura de datos Espaciales) indígena._x000D_
</t>
  </si>
  <si>
    <t xml:space="preserve">Se presenta la evidencia de la socialización realizada del SIG INDIGENA, al ser coincidente la evidencia aportada con el documento de verificación se valida el seguimiento. </t>
  </si>
  <si>
    <t>Actividad programada para el 2do. y 4to. trimestre</t>
  </si>
  <si>
    <t xml:space="preserve">Investigación e innovación </t>
  </si>
  <si>
    <t>Instrumento innovadores para procesos de evaluación de políticas que permitan mejorar la gestión misional</t>
  </si>
  <si>
    <t>Impulsar el uso y la explotación de datos y tecnologías de información geográfica a nivel institucional y territorial</t>
  </si>
  <si>
    <t xml:space="preserve">Diseñar  instrumentos  innovadores para adelantar los  procesos de evaluación de las políticas adoptadas por el Instituto en materia catastral, cartográfica, geodésica, agrológica y geográfica que permitan mejorar la gestión misional. </t>
  </si>
  <si>
    <t>Documentos de los modelos y metodologías innovadoras utilizadas en el diseño de instrumentos.</t>
  </si>
  <si>
    <t>Metodologías y modelos innovadores para el diseño de instrumentos</t>
  </si>
  <si>
    <t xml:space="preserve">Instrumento 1. Metodología prospectiva del IGAC (contrato Universidad del Valle)_x000D_
Se adelantaron cuatro sesiones de trabajo con la mesa de prospectiva para abordar los siguientes temas: Taller de indicadores prospectivos del IGAC; socialización de la versión final de la metodología prospectiva territorial y del documento de requerimientos y recomedaciones para la implementación del sistema prospectivo del IGAC; y finalmente el taller del plan de acción de la línea de prospectiva. Se realizó la recepción y revisión de las versiones finales de los documentos del contrato 25548 de 2022; y se adelantó reunión final de socialización de resultados._x000D_
</t>
  </si>
  <si>
    <t xml:space="preserve">Se evidencia los productos entregados, los cuales conforman la metodologia prospectiva, al ser coincidente la evidencia con el documento de verificación, se valida el seguimiento. </t>
  </si>
  <si>
    <t>Actividad programada para el 2do. y 4to. trimestre.</t>
  </si>
  <si>
    <t>Proyectos de innovación e investigación aplicados para la optimización de procesos institucionales y/o uso de tecnologías geoespaciales para el desarrollo territorial</t>
  </si>
  <si>
    <t>Diseñar, desarrollar e implementar en zonas pilotos  proyectos de innovación e investigación aplicada en tecnologías geoespaciales para la optimización de procesos Institucionales.</t>
  </si>
  <si>
    <t>Plan de trabajo del proyecto
Planteamiento y formulación del proyecto
Informe de resultados del proyecto (incluyendo material de socialización del proyecto)</t>
  </si>
  <si>
    <t>Proyectos de innovación e investigación aplicada para la optimización de procesos Institucionales desarrollados.</t>
  </si>
  <si>
    <t>Sin meta asignara para el periodo</t>
  </si>
  <si>
    <t>Actividad programada para el 4to. Trimestre.</t>
  </si>
  <si>
    <t>Reconocimiento como institución técnico científica parte del Sistema Nacional de Ciencia, Tecnología e Innovación</t>
  </si>
  <si>
    <t>Actualizar el plan de mejoramiento y modelo de I+D requeridos por el Sistema Nacional de Ciencia,  Tecnología e Innovación (SNCTI) para el reconocimiento y posicionamiento de la entidad autoridad técnica y científica.</t>
  </si>
  <si>
    <t>Plan de mejoramiento y modelos de I+D de la entidad actualizados de acuerdo con los lineamientos vigentes de Minciencias y las funciones actuales del IGAC.</t>
  </si>
  <si>
    <t>Porcentaje de actualización del plan de mejoramiento y modelos requeridos</t>
  </si>
  <si>
    <t xml:space="preserve">Se realizó la conformación de los grupos de investigación, identificando la necesidad de definir el modelo de gobernanza para dichos grupos, incluyendo roles y responsabilidades de los integrantes. Se realizó la validación de la propuesta de ajuste de la resolución del comité de investigación. En este sentido se solicitará la derogación de la resolución 1441 del 04 de diciembre de 2017 y la propuesta de creación del nuevo comité
</t>
  </si>
  <si>
    <t>Se validó y aprobó la resolución 484 de 2022 por la cual se creó el Comité de Investigación, Desarrollo e Innovación del IGAC. Se elaboró propuesta de Reglamento operativo del Comite de I+D+i del IGAC.</t>
  </si>
  <si>
    <t xml:space="preserve">Se evidencian actas de reunión de los comites de I+D+i y la propuesta de actualización de resolución del Comité de Investigación, Desarrollo Tecnológico e Innovación. Se aprueba el seguimiento. </t>
  </si>
  <si>
    <t>Se evidencia la resolución 484 del 06 de abril de 2022 y el reglamento operativo del comité I+D+i ,se valida el seguimiento</t>
  </si>
  <si>
    <t>Se constata Acta de reunión Primer Comité de Investigación,Innovación, Difusión científica y tecnológica del IGAC del 31-01-2022, Acta No. 2 egundo Comité de Investigación, Innovación, Difusión Científica y Tecnológica del IGAC del 28-02-2022, Propuesta Resolución N° 484 DE 2022 y Registro de Asistencia Comité Investigación del 28 de  febrero de 2022.</t>
  </si>
  <si>
    <t>Implementar acciones definidas en el plan de mejoramiento y modelo de I+D para mejorar el  reconocimiento y posicionamiento del Instituto como autoridad técnica y científica dentro del SNCTI.</t>
  </si>
  <si>
    <t>Soportes de implementación de los planes (artículos de difusión técnica y científica, contenidos, documentación de procesos , investigaciones).
Matriz con el inventario actualizado de la producción técnica y científica de los grupos de investigación institucionales. InstituLAC, GrupLAC Actualizados.</t>
  </si>
  <si>
    <t>Sa avanza en la propuesta de Estrategias Sostenibilidad y Fortalecimiento Grupos de Investigación, el cual va enfocada al plan de mejoramiento y modelo I+D, en vias del reconocimiento y posicionamiento del IGAC dentro del SINCTI</t>
  </si>
  <si>
    <t>Se evidencia el documento Estrategias Sostenibilidad y Fortalecimiento Grupos de Investigación IGAC. Se valida el seguimiento</t>
  </si>
  <si>
    <t xml:space="preserve">Actividad programada a partir del 2do. trimestre. </t>
  </si>
  <si>
    <t>Prospectiva</t>
  </si>
  <si>
    <t>Proyectos de investigaciones aplicadas a través de análisis prospectivo y ciencia de datos.</t>
  </si>
  <si>
    <t>Diseñar y desarrollar  proyectos de investigaciones aplicadas a través de análisis prospectivo y ciencia de datos.</t>
  </si>
  <si>
    <t>Proyectos de  investigación aplicada con análisis prospectivo desarrollados.</t>
  </si>
  <si>
    <t>Actividad programada para el 4to trimestre.</t>
  </si>
  <si>
    <t>Servicio de Gestión del conocimiento aplicado</t>
  </si>
  <si>
    <t>Realizar eventos para la difusión técnico científica en temas de ciencia de datos y  su aplicación en el campo geoespacial.</t>
  </si>
  <si>
    <t>Agenda del evento
Convocatorias 
Material de apoyo 
Registros de asistencia</t>
  </si>
  <si>
    <t>Sumatoria de eventos realizados para la difusión del conocimiento especializado</t>
  </si>
  <si>
    <t>Se realizó la 9a versión de la Semana Geomática Internacional, así como la primera Jornada Técnico Científica.</t>
  </si>
  <si>
    <t>Se muestran las evidencias de la primea jornada técnico cientifica y de la novena semana geomatica. Se valida el seguimiento</t>
  </si>
  <si>
    <t>Actividad programada para el 2do. y 4to trimestre.</t>
  </si>
  <si>
    <t>Se realiza el seguimiento a los controles de los riesgos para el primer trimestre 2022</t>
  </si>
  <si>
    <t>Se realiza el seguimiento a los controles de los riesgos para el segundo trimestre 2022</t>
  </si>
  <si>
    <t xml:space="preserve">Se evidencia la base de datos y el reporte de registro de la herramienta planigac para el primer trimestre de 2022, al ser coincidentes la evidencia aportada con el documento de verificación se aprueba el seguimiento. </t>
  </si>
  <si>
    <t xml:space="preserve">Se evidencia el reporte de registro de la herramienta planigac para el segundo trimestre de 2022, al ser coincidentes la evidencia aportada con el documento de verificación se aprueba el seguimiento. </t>
  </si>
  <si>
    <t>Se evidencia base de Datos Riesgos I Trimestre, Informe de avance riesgos 2022 del proceso Innovación y Gestión del Conocimiento Aplicado</t>
  </si>
  <si>
    <t>Actividad programada para el 4to trimestre</t>
  </si>
  <si>
    <t>Durante el primer trimestre 2022 se actualizaron los siguientes documentos:_x000D_
Caracterización del Proceso Innovación y Gestión del Conocimiento Aplicado_x000D_
Estudios Multitemporales (Procedimiento) y Elaboración de Estudios Multitemporales (formato)</t>
  </si>
  <si>
    <t>La meta se cumplió en el primer trimestre con la actualización del procedimiento del estudio multitemporales</t>
  </si>
  <si>
    <t xml:space="preserve">Se evidencias los documentos: Caracterización del proceso, procedimiento e instructivos de estudios multitemporales, al ser coincidentes la evidencia con el documento de verificación se aprueba el seguimiento. </t>
  </si>
  <si>
    <t>Meta cumplida en el primer trimestre</t>
  </si>
  <si>
    <t>Se evidencia Caracterización del procersos Innovación y Gestión del Conocimiento Aplicado, Procedimientos Elaboración de Estudios Multitemporales Código:IN-TIC-PC01-01-Versión: 1-31/03/2022, Estudios Multitemporales Código: PC-TIG-01-Versión: 1-31/03/2022</t>
  </si>
  <si>
    <t>Se realiza el reporte de los productos, trabajos, y/o servicios no conforme para el primer trimestre 2022. No se encontraron productos no conforme.</t>
  </si>
  <si>
    <t>Se realiza el reporte de los productos, trabajos, y/o servicios no conforme para el segundo trimestre 2022. No se encontraron productos no conforme.</t>
  </si>
  <si>
    <t xml:space="preserve">Se evidencia que se realizó seguimiento al producto y/o servicio no conforme del proceso durante el primer trimestre de 2022. El proceso indicó que no se contro con producto y/o servicio no conforme. Se aprueba el seguimiento. </t>
  </si>
  <si>
    <t xml:space="preserve">Se evidencia que se realizó seguimiento al producto y/o servicio no conforme del proceso durante el segundo trimestre de 2022. El proceso indicó que no se contro con producto y/o servicio no conforme. Se aprueba el seguimiento. </t>
  </si>
  <si>
    <t xml:space="preserve">Se observa Correo Reporte Producto no conforme - Primer Trimestre 2022 (no se reportan productos noconformes en el primer trimestre 2022), del 07-04-2022, </t>
  </si>
  <si>
    <t>Actividad Programada para el 3ER Trimestre</t>
  </si>
  <si>
    <t>Se realizaron las actividades contempladas en el PAA para el primer trimestre 2022</t>
  </si>
  <si>
    <t>Se realizaron las actividades contempladas en el PAA para el segundo trimestre 2022</t>
  </si>
  <si>
    <t xml:space="preserve">Se evidencia la base de datos y el reporte del plan de acción del primer trimestre en planigac. Al ser coincidentes la evidencia con el documento de verificación se aprueba el seguimiento. </t>
  </si>
  <si>
    <t xml:space="preserve">Se evidencia el reporte del plan de acción del segundo trimestre en planigac. Al ser coincidentes la evidencia con el documento de verificación se aprueba el seguimiento. </t>
  </si>
  <si>
    <t>Se observa Base de Datos PAA 1 trimestre e Informe de avance PAA 2022 del proceso</t>
  </si>
  <si>
    <t>Seguimiento y Evaluación</t>
  </si>
  <si>
    <t>Actividades de fomento de la cultura de autocontrol y  autoevaluación</t>
  </si>
  <si>
    <t>Realizar actividades para el fomento de la cultura de autocontrol y autoevaluación.</t>
  </si>
  <si>
    <t>Informe de actividades</t>
  </si>
  <si>
    <t>Oficina de Control Interno</t>
  </si>
  <si>
    <t>Número de  Actividades de fomento autocontrol realizadas</t>
  </si>
  <si>
    <t>Durante el primero trimestre 2022 la Oficina de Control Interno realizo envío de  cuatro correos electrónicos de fechas  (8, 9 y 24 de marzo 2022),  propuesta texto piezas auto control, y las piezas (Honrando los valores del IGAC mediante el Auto Control, Continuemos conociendo sobre el Auto Control, Como mantener el Auto Control, Beneficios del Auto Control)</t>
  </si>
  <si>
    <t xml:space="preserve">Durante el segundo trimestre 2022 la Oficina de Control Interno público mediante el correo de la oficina tres piezas auto control – ¿Qué busca la Oficina de control interno fomentando el autocontrol? Fecha 29/04/2022, ¿Que es el autocontrol? Fecha 27/05/2022, ¿Cuales son lo beneficios del autocontrol? Fecha 28/06/2022. Adicional se solicitó a la oficina de comunicaciones con fecha 31/05/2022 se desarrollaran tres piezas de auto control para compartir a partir del segundo semestre 2022. </t>
  </si>
  <si>
    <t xml:space="preserve">Revisado el archivo adjunto se evidencia el Informe Actividades de fomento de la cultura de autocontrol </t>
  </si>
  <si>
    <t xml:space="preserve">Revisado el archivo adjunto se evidencia el Informe y publicaciones de actividades de Actividades de fomento de la cultura de autocontrol y autoevaluación </t>
  </si>
  <si>
    <t>Se evidencian soportes de correos electrónicos para la conformación de las piezas acerca del autocontrol de fechas: 8, 9 (3), 24 (2) y las piezas tituladas: “Honrando los valores del IGAC mediante el Auto Control”, donde se soporta que el autocontrol incide en cada uno de los siete valores institucionales; “Continuemos conociendo sobre el Auto Control”, allí se define qué es el autocontrol y qué caracteriza a la persona que lo posee;  “Como mantener el  Auto Control” , se presentan 5 tips para mantener el autocontrol y “Beneficios del Auto Control”, presentando los ocho principales beneficios del autocontrol.</t>
  </si>
  <si>
    <t>Informes de auditorias</t>
  </si>
  <si>
    <t>Realizar las auditorias Integrales, de Seguimiento y Especiales  a los procesos de la entidad en las Direcciones Territoriales, Sede Central, definidas en el programa anual de auditorias.</t>
  </si>
  <si>
    <t>Informes de Auditorias</t>
  </si>
  <si>
    <t>Informes emitidos en el trimestre/ informes programados en el programa anual de auditorias, para el  trimestre.</t>
  </si>
  <si>
    <t xml:space="preserve">Se realizaron auditorías integrales a las direcciones territoriales de Tolima y Boyacá, Auditorías de seguimiento a Derechos de Autor y Control Interno contable. </t>
  </si>
  <si>
    <t xml:space="preserve">Se realizaron auditorías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 </t>
  </si>
  <si>
    <t xml:space="preserve">Una vez revisada los documentos presentados  se eividencia la realización de  las auditorías integrales a las direcciones territoriales de Tolima y Boyacá, Auditorías de seguimiento a Derechos de Autor y Control Interno contable. </t>
  </si>
  <si>
    <t>Se realizaron auditorías integrales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t>
  </si>
  <si>
    <t>Se presentan los informes a de auditorías integrales realizadas a las Direcciones Territoriales de Tolima (52 págs.) y Boyacá (73 págs), así como el certificado emitido por la Dirección de Derechos de Autor en cumplimiento a la auditoría de seguimiento acerca del uso de software licenciado y el memorando No. 1000DG-2022-0000170-IE-001 de 11 de marzo de 2022 cuyo asunto es: “Informe de evaluación control interno contable implementado en el Instituto Geográfico Agustín Codazzi – vigencia 2021” (5 págs).</t>
  </si>
  <si>
    <t>Realizar informes de ley y otros informes ( Ejecutivo Anual, Control Interno Contable. Seguimientos: Plan Anticorrupción y Atención al Ciudadano, PES, Plan de fortalecimiento, PLANNER, SNARIV), entre otros.</t>
  </si>
  <si>
    <t xml:space="preserve">Se realizaron 19 informes de Ley, entre los cuales se encuentran Seguimiento  Plan de Mejoramiento de la Contraloría General de la República, Evaluación de los Informes de Gestión (Plan de Acción Anual - PAA), Informe Pormenorizado del Sistema de Control Interno y Evaluación por dependencias, entre otros. </t>
  </si>
  <si>
    <t xml:space="preserve">Se realizaron 11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 </t>
  </si>
  <si>
    <t>Se reviso la carpeta comprimida One drive 1 - 19-4-2022  con la evidencia de los 19 informes de ley como son Sistema de Control Interno,  Evaluación por dependencias y Plan de Mejoramiento de la Contraloría General de la República entre otros.</t>
  </si>
  <si>
    <t>Una vez revisada las carpetas de evidencias se realizaron 20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otros._x000D_
Y se aclara que teniendo en cuenta teniendo en cuenta que se realizaron las 9 auditorías territoriales de Caquetá, Caldas, Oficina Asesora de Planeación, Gestión Jurídica, Servicio al Ciudadano, Aplicación de la normativida</t>
  </si>
  <si>
    <t>Se evidencia carpeta de OneDrive con 19 archivos de los cuales se cuentan 8 carpetas: SNARIV, Derechos de autor, Control interno Contable, Evaluación por dependencias, Informe Pormenorizado del Sistema de Control Interno, Seguimiento Plan Anticorrupción y AC, Informe de gestión año anterior y Evaluación de los Informes de Gestión (Plan de Acción Anual – PAA)  y 11 archivos, entre los que se cuentan: FURAG, EKOGUI, SECOP,SISMEG, Urgencia manifiesta, Racionalización de trámites, Informe rendición de cuentas, entre otros.</t>
  </si>
  <si>
    <t xml:space="preserve">Realizar seguimientos  a Plan de Acción Anual y Riesgos, de los procesos en Sede Central y Direcciones Territoriales </t>
  </si>
  <si>
    <t>Seguimientos Realizados</t>
  </si>
  <si>
    <t>Seguimientos emitidos en el trimestre/ seguimientos planteados en el programa  anual de auditorias, para el  trimestre.</t>
  </si>
  <si>
    <t xml:space="preserve">Se realiza seguimiento al Plan de Acción Anual y Riesgos, de los procesos en Sede Central y Direcciones Territoriales correspondientes al cuarto trimestre de 2021. </t>
  </si>
  <si>
    <t xml:space="preserve">Se realiza seguimiento al Plan de Acción Anual y Riesgos, de los procesos en Sede Central y Direcciones Territoriales correspondientes al primer trimestre de 2022. </t>
  </si>
  <si>
    <t xml:space="preserve">Se realiza la verificación seguimiento al Plan de Acción Anual y Riesgos, de los procesos en Sede Central y Direcciones Territoriales correspondientes al cuarto trimestre de 2021 publicados en página web. </t>
  </si>
  <si>
    <t>Se realiza la verificación de los archivos en Excel del  seguimiento al Plan de Acción Anual y Riesgos, de los procesos en Sede Central y Direcciones Territoriales correspondientes al primer  trimestre de 2022  publicados en página web.</t>
  </si>
  <si>
    <t>Se presentan archivos en Excel correspondientes al contenido del Plan de Acción Anual y Riesgos, de los procesos en Sede Central y Direcciones Territoriales correspondientes al cuarto trimestre de 2021.</t>
  </si>
  <si>
    <t>Seguimientos a los Planes de Mejoramiento suscritos con entes de control</t>
  </si>
  <si>
    <t>Matriz de seguimiento</t>
  </si>
  <si>
    <t>Matriz de seguimiento trimestral de los avances de los planes de mejoramiento</t>
  </si>
  <si>
    <t>Para este trimestre se realizó seguimiento a los Planes de Mejoramiento suscritos con la Contraloría General de la Republica. https://www.igac.gov.co/es/transparencia-y-acceso-a-la-informacion-publica/plan-de-mejoramiento</t>
  </si>
  <si>
    <t xml:space="preserve">Para este trimestre se realiza seguimientos a los Planes de Mejoramiento suscritos con la Contraloría General de la República. </t>
  </si>
  <si>
    <t xml:space="preserve">Se realiza la verificacion del informe de Plan de Mejoramiento con la Contraloría General de la Republica y se revisa la matriz en la pagina wed de transparencia. </t>
  </si>
  <si>
    <t>Se revisa informe de hallazgos – plan de mejoramiento Contraloría General de la República CGR vigencia 2020-2021 y correo electrónico a dependencias solicitando subir los soportes de los hallazgos .</t>
  </si>
  <si>
    <t>Se presenta informe de cierre de hallazgos emitidos por la Contraloría General de la República, correspondientes al plan de mejoramiento vigencia 2020, que consta de  ocho páginas, contempla diecisiete hallazgos y está firmado por la Directora General del Instituto y la Jefe de la Oficina de Control Interno (E).</t>
  </si>
  <si>
    <t>Para el trimestre se realiza el seguimiento a los riesgos de gestión y corrupción correspondiente al cuarto trimestre del 2021.https://www.igac.gov.co/es/transparencia-y-acceso-a-la-informacion-publica/otros-informes-oficina-de-control-interno</t>
  </si>
  <si>
    <t xml:space="preserve">    En el mes de abril se realiza el seguimiento a los riesgos de gestión y corrupción, correspondientes al primer trimestre 2022. </t>
  </si>
  <si>
    <t>Se realiza la verificacion del seguimiento a los riesgos de gestión y corrupción en la herramiento planigac.</t>
  </si>
  <si>
    <t>Se realiza la verificación del seguimiento a los riesgos de gestión y corrupción en la herramienta planigac. De acuerdo a los archivos Excel para la sede central y para las territoriales.</t>
  </si>
  <si>
    <t>La actividad está programada para el cuarto trimestre 2022.</t>
  </si>
  <si>
    <t>La actividad está programada para el 4 trimestre 2022, sin embargo se realiza ajuste del mapa de riesgos de 2022.</t>
  </si>
  <si>
    <t>La actividad está programada para el tercer trimestre 2022.</t>
  </si>
  <si>
    <t xml:space="preserve">Se presentan avances en la actualización  del procedimiento Auditorías Internas de Gestión de la Oficina de Control Interno. </t>
  </si>
  <si>
    <t xml:space="preserve">Se actualizó: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 </t>
  </si>
  <si>
    <t xml:space="preserve">Una vez revisada la evidencia se encuentra que los documentos no han sido actualizados en el listado Maestros de documentos </t>
  </si>
  <si>
    <t>Una vez revisada las evidencias se anexan los documentos actualizados: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t>
  </si>
  <si>
    <t>Se presenta correo electrónico recibido de la Oficina Asesora de Planeación acerca de comentarios del procedimiento de auditorías internas de gestión con la revisión metodológica efectuada. De igual forma, el documento que se ajustó. Teniendo en cuenta que la meta establecida para este trimestre es 0,5, se evidencia el cumplimiento por parte de la Oficina de Control Interno.</t>
  </si>
  <si>
    <t>Avance en la actualización, implementación y seguimiento de las actividades de MIPG</t>
  </si>
  <si>
    <t>Se realizaron las actividades del Plan de Acción y Plan Anticorrupción y Atención al Ciudadano, correspondiente al 4 trimestre del 2021 que se encontraban a cargo de la Oficina de Control Interno.</t>
  </si>
  <si>
    <t xml:space="preserve">Se realizó la actividad del Plan de Acción y Plan Anticorrupción y Atención al Ciudadano, correspondiente al 1 trimestre del 2022. </t>
  </si>
  <si>
    <t>Se vefica en la herramienta planigac el seguimiento al  PAA y en el PAAC a cargo del proceso del primer trimestre de 2022.</t>
  </si>
  <si>
    <t>Se presenta cuadros en Excel del PLANIGAC – Seguimiento y evaluación en la herramienta planigac a cargo del proceso del primer trimestre de 2022.y correo electrónico de entrega PAA y PAAC  primer trimestre</t>
  </si>
  <si>
    <t>Se presenta cuadros en Excel del seguimiento al Plan anticorrupción y de atención al ciudadano 4to trimestre 2021 y PLANIGAC – Seguimiento y evaluación. De igual forma, correos electrónicos del 22 de octubre, 1 de diciembre 2021 y 10 de marzo 2022 solicitando la publicación del plan de acción y riesgos 2020 así como 3er y 4to trimestre 2021, respectivamente. También se presenta el envío vía correo electrónico, el 24 de enero 2022, de las evidencias correspondientes al 4to trimestre 2021. Por otra parte, se presenta el informe de seis páginas, de evaluación del planteamiento y ejecución de cada etapa de la rendición de cuentas.</t>
  </si>
  <si>
    <t>Evaluación de resultados</t>
  </si>
  <si>
    <t>PAAC - 1.5.1. Realizar seguimiento a los controles de los riesgos de corrupción y  publicarlos en la pagina web</t>
  </si>
  <si>
    <t>Cuatro (4) seguimientos a los controles de los riesgos de corrupción</t>
  </si>
  <si>
    <t>Se realiza seguimiento a los controles de los riesgos de corrupción y se solicita publicación mediante correo electrónico de fecha 10 de marzo de 2022.</t>
  </si>
  <si>
    <t xml:space="preserve">Se realizó seguimiento a los controles de los riesgos de corrupción. https://www.igac.gov.co/es/transparencia-y-acceso-a-la-informacion-publica/otros-informes-oficina-de-control-interno_x000D_
</t>
  </si>
  <si>
    <t xml:space="preserve">Se observan dos archivos en Excel plan de acción y riesgos sede central y territoriales, cierre vigencia 2021, los cuales marcan error. De igual forma, correo electrónico sin fecha, impreso el 7 abril 2022, con asunto:” Solicitud publicación 4to seguimiento plan de acción y riesgos”, para publicación del seguimiento consolidado de Plan de acción y Riesgos 2021 del cuarto trimestre, en donde se encuentra el link, de los archivos en Excel enunciados al inicio del comentario, que al descargarlos se confirma su funcionamiento, así como la información contenida. </t>
  </si>
  <si>
    <t>PAAC - 4.5.3. Evaluar el planteamiento y ejecución de cada etapa de la rendición de cuentas frente a la Guía establecida por el DAFP, así como la incorporación de todas las observaciones y denuncias en las acciones de mejora</t>
  </si>
  <si>
    <t>1 informe de evaluación de la rendición de cuentas</t>
  </si>
  <si>
    <t>La actividad está programada para el cuarto  trimestre 2022.</t>
  </si>
  <si>
    <t xml:space="preserve">No se asigna meta para este trimestre. </t>
  </si>
  <si>
    <t>PAAC - 5.1.4. Evaluar o realizar seguimiento al cumplimiento de la política de integridad por parte de los servidores</t>
  </si>
  <si>
    <t xml:space="preserve">Informe de evaluación o realización de seguimiento al cumplimiento de la política de integridad </t>
  </si>
  <si>
    <t>Se comprueba la realización del seguimiento a la adecuación de sedes, teniendo en cuenta las evidencias: "Informes de seguimiento al proyecto de inversión del mes de abril con reporte 6/05/2022, mes de mayo reporte 7/06/2022 -, mes de junio reporte del 6/07/2022, y el Excel "Seguimiento proyectos de Inversión 2022- "SIIF-SPI Infraestructura".  para cada mes del trimestre.</t>
  </si>
  <si>
    <t xml:space="preserve">De acuerdo con las evidencias cargadas y el avance cualitativo reportado se observa que durante el segundo trimestre se logró la actualización de 3.050.918 de Áreas Homogéneas de Tierras de 9 municipios de los departamentos de Amazonas, Arauca, Casanare, Guainía y Vaupés, superando la meta establecida </t>
  </si>
  <si>
    <t xml:space="preserve">De acuerdo con las evidencias cargadas y el avance cualitativo reportado se observa que durante el segundo trimestre, se realizaron 8.564.264 ha de potencial uso de las tierras para catorce (15) municipios priorizados de los departamentos de Bolívar, Boyacá, Casanare, Guainía, Huila, Meta y Vaupés. </t>
  </si>
  <si>
    <t xml:space="preserve">De acuerdo con las evidencias cargadas y el avance cualitativo reportado se observa que durante el segundo trimestre, se llevó a cabo el mapeo digital como apoyo a los levantamientos de suelos, a partir de la organización y estructuración de 2.523 perfiles correspondientes a los departamentos de Magdalena, Arauca, Amazonas, Casanare y Caquetá. </t>
  </si>
  <si>
    <t xml:space="preserve"> El proceso reporta avance cualitativo de la actividad, sin embargo, no tiene meta asignada para el segundo trimestre. </t>
  </si>
  <si>
    <t>De acuerdo con las evidencias cargadas y el avance cualitativo reportado se observa que durante el segundo trimestre se realizó la interpretación geomorfológica de 579.500 ha, correspondientes a municipios de los departamentos de Putumayo, Nariño, Cauca, Arauca y Córdoba y Meta</t>
  </si>
  <si>
    <t>De acuerdo con las evidencias cargadas y el avance cualitativo reportado se observa que durante el segundo trimestre, se realizó la interpretación de Coberturas de 313.919 ha correspondientes a los municipios del departamento de Magdalena.</t>
  </si>
  <si>
    <t xml:space="preserve">El proceso reporta avance cualitativo de la actividad, sin embargo, no tiene meta asignada para el segundo trimestre. </t>
  </si>
  <si>
    <t>Avance OAP 1er</t>
  </si>
  <si>
    <t>Avance OAP 2do</t>
  </si>
  <si>
    <t>Total general</t>
  </si>
  <si>
    <t>Avance sobre la meta del año</t>
  </si>
  <si>
    <t>Avance primer trimestre</t>
  </si>
  <si>
    <t>Avance segundo trimestre</t>
  </si>
  <si>
    <t>Tipo</t>
  </si>
  <si>
    <t>PAAC</t>
  </si>
  <si>
    <t>Plan de acción</t>
  </si>
  <si>
    <t>Cantidad de actividades</t>
  </si>
  <si>
    <t>Avance Concepto favorable OAPT primer trimestre</t>
  </si>
  <si>
    <t>Avance concepto favorable OAPT segundo trimestre</t>
  </si>
  <si>
    <t>sin meta</t>
  </si>
  <si>
    <t>Atlántico</t>
  </si>
  <si>
    <t>Bolívar</t>
  </si>
  <si>
    <t>Boyacá</t>
  </si>
  <si>
    <t>Caldas</t>
  </si>
  <si>
    <t>Caquetá</t>
  </si>
  <si>
    <t>Casanare</t>
  </si>
  <si>
    <t>Cauca</t>
  </si>
  <si>
    <t>Cesar</t>
  </si>
  <si>
    <t>Córdoba</t>
  </si>
  <si>
    <t>Cundinamarca</t>
  </si>
  <si>
    <t>Guajira</t>
  </si>
  <si>
    <t>Huila</t>
  </si>
  <si>
    <t>Magdalena</t>
  </si>
  <si>
    <t>Meta</t>
  </si>
  <si>
    <t>Nariño</t>
  </si>
  <si>
    <t>Norte de Santander</t>
  </si>
  <si>
    <t>Quindío</t>
  </si>
  <si>
    <t>Risaralda</t>
  </si>
  <si>
    <t>Santander</t>
  </si>
  <si>
    <t>Sucre</t>
  </si>
  <si>
    <t>Tolima</t>
  </si>
  <si>
    <t>Valle del Cauca</t>
  </si>
  <si>
    <t>Peso Porcentual</t>
  </si>
  <si>
    <t>Trámites de Conservación Catastral</t>
  </si>
  <si>
    <t xml:space="preserve">Realizar trámites de oficina de vigencias anteriores y de la actual vigencia </t>
  </si>
  <si>
    <t>Informe o Reporte de trámites atendidos.
Reporte de seguimiento Mensual (Herramienta APEX)</t>
  </si>
  <si>
    <t>Dirección territorial</t>
  </si>
  <si>
    <t>Tramites de conservación catastral realizados (Oficina)</t>
  </si>
  <si>
    <t>En el segundo trimestre del año se realizaron los siguientes tramites de oficina, Abril: 298. Mayo: 655, Junio: 644, para un total de 1597 tramites de oficina, adicionalmente se el primer trimestre se hicieron enero: 312, Febrero: 279, Marzo: 217, para un total de 809 tramites, como es un consolidado de los dos trimestre por no haber solicitado esta informacion el trimestre anterior, da un total de 2407 tramites a corte 30 de junio.</t>
  </si>
  <si>
    <t>De acuerdo a la evidencia se puede observar que realizaron 2405 tramites de oficina con corte a junio 2022. Se recomienda trabajar con las vigencias de años anteriores para bajar los saldos</t>
  </si>
  <si>
    <t xml:space="preserve">Realizar trámites de terreno de vigencias anteriores y de la actual vigencia </t>
  </si>
  <si>
    <t>Tramites de conservación catastral realizados (Terreno)</t>
  </si>
  <si>
    <t>En el segundo trimestre del año se realizaron los siguientes tramites de terreno, Abril: 49. Mayo: 51, Junio: 22, para un total de 122  tramites de terreno, adicionalmente se el primer trimestre se hicieron enero: 238, Febrero: 216, Marzo: 274, para un total de 728 tramites, como es un consolidado de los dos trimestre por no haber solicitado esta informacion el trimestre anterior, da un total de 850 tramites a corte 30 de junio.</t>
  </si>
  <si>
    <t>De acuerdo a la evidencia se observa que atendieron 850 tramites de terreno, se recomienda bajar los tramites de vigencias anteriores y anexar un cuadro para seguir la trazabilidad</t>
  </si>
  <si>
    <t>Ingresos propios</t>
  </si>
  <si>
    <t>Garantizar y fortalecer la autosostenibilidad del Instituto  por medio de la venta de los productos y servicios de la entidad</t>
  </si>
  <si>
    <t xml:space="preserve">Implementación del plan de mercadeo para la promoción de los productos y servicios de la entidad
</t>
  </si>
  <si>
    <t xml:space="preserve">Obtener el 100% de la meta de ingresos por la venta de bienes y servicios </t>
  </si>
  <si>
    <t>Informe o reporte de ingresos generados y/o Actas mesas de trabajo con Oficina Comercial.</t>
  </si>
  <si>
    <t>Recursos obtenidos por ventas de bienes y servicios</t>
  </si>
  <si>
    <t>En el segundo trimestre el ingreso por ventas fue $19.620.095, en el primer trimestre el ingreso por ventas fue $13.981.089, para un consolidado total en los dos trimestres de $33.601.184</t>
  </si>
  <si>
    <t>La DT de la meta de  $41.178.104 lograron vender el 81,59% incumpliendo con la meta programada</t>
  </si>
  <si>
    <t>Regularización de la propiedad (Ley 1561 y Ley 1564 de 2012)</t>
  </si>
  <si>
    <t>Atender en el término legal, el 100% de las solicitudes realizadas en materia de regularización de la propiedad (Ley 1561 y Ley 1564 de 2012)</t>
  </si>
  <si>
    <t>Informe o Reporte de solicitudes atendidas</t>
  </si>
  <si>
    <t>Solicitudes atendidas en tiempo legal en el periodo</t>
  </si>
  <si>
    <t>En el segundo trimestre del año solo llego una solicitud de la regularizacion de la propiedad y fue contestada en el mismo trimestre se adjunta en el drive, el primer trimestre del año llegaron 4 solicitudes y fueron respondidas dentro del trimestre se adjunta en drive. Aclaro coloco 0,50 en lo ejecutado, para consolidar el primer y segundo trimestre.</t>
  </si>
  <si>
    <t>La DT atendió las solicitudes recibidas en materia de regularización</t>
  </si>
  <si>
    <t>Política de Restitución de Tierras y Ley de Víctimas</t>
  </si>
  <si>
    <t xml:space="preserve">Atender el 100% de las solicitudes recibidas para el cumplimiento de la Política de Restitución de Tierras y Ley de Víctimas, en los términos de ley   </t>
  </si>
  <si>
    <t>La DT reporta que ni en el primer ni segundo semestre se presentaron solicitudes de RT, aclaro coloco 0.50 para consolidar primer y segundo trimestre</t>
  </si>
  <si>
    <t>Optimizar el servicio al ciudadano</t>
  </si>
  <si>
    <t>Atender el 100% de PQRSD vigencia actual, en los términos de ley.</t>
  </si>
  <si>
    <t>Informe o Reporte de PQRSD atendidas (Reporte SIGAC)</t>
  </si>
  <si>
    <t>En el segundo trimestre del año se recibieron 193 peticiones y se contestaron 462,  en el primer trimestre del año se recibieron 98 y se contestaron 429. Aclaro coloco 0.50 de ejecutado para consolidar los dos trimestre. se adjunta con saldos de vigencias anteriores y tramites realizados de terreno y oficina, es de aclarar que en la ejecucion de tramites no se incluyen los tramites que se realizaron de los municipios que ya se habilitaron con gestores catastrales.</t>
  </si>
  <si>
    <t>De acuerdo a reporte de Servicio al ciudadano la DT presenta un 58% indicador de oportunidad y 57% de productividad no cumpliendo con el 100%</t>
  </si>
  <si>
    <t>Plan estratégico de Talento Humano</t>
  </si>
  <si>
    <t>Cumplir con la entrega de las actas de los comités (Copasst y Comité de Convivencia Laboral) a la Subdirección de Talento Humano en los tiempos establecidos</t>
  </si>
  <si>
    <t>Informe o reporte de actas de los comités (Copasst y Comité de Convivencia Laboral) remitidos a la Subdirección de Recursos Humanos
Correos electrónicos con reportes realizados</t>
  </si>
  <si>
    <t>Actas de comités entregadas en el periodo</t>
  </si>
  <si>
    <t>Todas las actas se entregaron dentro de las fechas establecidas, del primer y segundo trimestre. aclaro coloco 0.50 para consolidar los dos trimestres.</t>
  </si>
  <si>
    <t>Las evidencias registran las reuniones del copasst y de comite de convivencia</t>
  </si>
  <si>
    <t>Atender en los tiempos establecidos las responsabilidades y rendición de cuentas en el SG - SST, establecida mediante acta del 06-01-2021</t>
  </si>
  <si>
    <t>Informe o reporte de rendición de cuenta en el SG-SST.</t>
  </si>
  <si>
    <t>Reportes de responsabilidades asignadas en el periodo</t>
  </si>
  <si>
    <t>En el primer y segundo trimestre se a dado cumplimiento a las responsabilidades en el SG y SST. Aclaro coloco 0.50 para consolidar los dos trimestres.</t>
  </si>
  <si>
    <t>Presentan informes al estado de la infraestructura, extintores y botiquines</t>
  </si>
  <si>
    <t>Se realizo seguimiento a los tramites catastrales de oficina durante el primer y segundo trimestre de 2022, en la territorial bolivar.</t>
  </si>
  <si>
    <t>Realizado el seguimiento se evidencia que la territorital realizo el 78.93 del 100% de  los tramites previstos para el segundo trimestre</t>
  </si>
  <si>
    <t>Se realizo seguimiento a los tramites catastrales de terreno, durante el primer y segundo trimestre de 2022, en la territorial bolivar.</t>
  </si>
  <si>
    <t>Realizado el seguimiento se evidencia que la territorital realizo el 23.43% del 100% de  los tramites previstos para el segundo trimestre</t>
  </si>
  <si>
    <t>Avalúos Comerciales elaborados</t>
  </si>
  <si>
    <t>Garantizar la autosostenibilidad del Instituto por medio de estrategias de mercadeo y comercialización, orientadas a fortalecer la venta de productos y servicios de la entidad</t>
  </si>
  <si>
    <t xml:space="preserve">Atender en el término legal, el 100% de las solicitudes de elaboración de avalúos comerciales </t>
  </si>
  <si>
    <t>Informes o reporte de avalúos comerciales realizados</t>
  </si>
  <si>
    <t>Número de avalúos elaborados en el periodo*</t>
  </si>
  <si>
    <t>Se manifiesta que en la territorial bolivaren el primer y segundo trimestre, no se realizaron avaluos comerciales, teniendo en cuenta que no contamos profesional en formacion e investigador de mercado,la cual es de conocimiento de sede central,por la secretaria general y la dependencia de avaluos, en caso de no llenar las vacantes de estos cargos se suprimira la cuota de avaluos de la territorial para el proximo trimestre por determinacion de sede central.</t>
  </si>
  <si>
    <t xml:space="preserve">Sin meta asiganada para el periodo </t>
  </si>
  <si>
    <t>Obtener el 100% de la meta de ingresos por la venta de bienes y servicios y ventas por contratos y/o convenios administrativos</t>
  </si>
  <si>
    <t>Recursos obtenidos por ventas de bienes y servicios y ventas por contratos y/o convenios administrativos</t>
  </si>
  <si>
    <t xml:space="preserve">Se realizo seguimiento al informe de ingresos por ventas de productos y servicios, durante el primer y segundo trimestre de 2022, en la territorial bolivar. </t>
  </si>
  <si>
    <t>Realizado el seguimiento se evidencia que la territorital realizo el 52.82% del 100% de los ingresos por la venta de bienes y servicios y ventas por contratos y/o convenios administrativos previstos para el segundo trimestre</t>
  </si>
  <si>
    <t xml:space="preserve">Se realizo seguimiento de atencion a las solicitudes en materia de regulacion de la propiedad, durante el primer y segundo trimestre 2022, en la territorial bolivar. </t>
  </si>
  <si>
    <t>Revisada las evidencias del informe de las solicitudes se  atendieron las mismas en un avance del 100%</t>
  </si>
  <si>
    <t xml:space="preserve">Se realizo seguimiento en atencion a las solicitudes recibidas en el cumplimiento de politicas de restitucion de tierras y ley de victimas, durante el primer y segundo trimestre de 2022, en la territorial bolivar. </t>
  </si>
  <si>
    <t>Revisada la evidencia de las solicitudes recibidas en el cumplimiento de politicas de restitucion de tierras y ley de victimas el cumplimiento del 19.42% del primer trimestrey del 21.58% del segundo trimestre solo alcanzo el 41% del 50 % esperado.</t>
  </si>
  <si>
    <t>Se realizo seguimiemto a la atencion al informe de PQRSD, durante el primer y segundo trimestre de 2022, en la territorial bolivar.</t>
  </si>
  <si>
    <t xml:space="preserve">Revisado la evidencia de las 1810 solicitudes se evidencia  que solo 1351 se encuentran finalizadas, lo que equivale al 37.32 % del semestre </t>
  </si>
  <si>
    <t>Se realizo seguimiento a los informes de actas de los comites de copasst y convivencia laboral durante el primer y segundo trimestre de 2022, en la territorail bolivar.</t>
  </si>
  <si>
    <t>Se verificaca la realizacion y el seguimiento a las actas del comites de copasst y la resolucion de creacion del comite convivencia.</t>
  </si>
  <si>
    <t>Se realizo seguimiento a la atencion de las responsabilidades y rendicion de cuentas en SST,estableciadas mediante acta de 06-01-2021, durante el primer y segundo trimestre en la territorail bolivar 2022.</t>
  </si>
  <si>
    <t xml:space="preserve">Se evidencia el avance al segumiento al responsabilidades y rendicion de cuentas en SST en el informe presentado </t>
  </si>
  <si>
    <t>El SNC, especialmente el editor grafico presenta inconvenientes a diario en su funcionamiento lo cual no permite avanzar normalmente (edicion grafico, PH, construcciones, rectificacion), el sistema para tramite de construccion y rectificacion no esta acorde con la norma res 70 y res 1149, se pega para generar y aplicar cambios de resoluciones, a junio para poder avanzar se ha puesto 640 incidencias al glpi. en conclusion el avance es muy bajo, se solicito capacitacion para ejecutores en el editor gfrafico.</t>
  </si>
  <si>
    <t xml:space="preserve">La meta propuesta contra la evidencia no cumple, igualmente no se reporta de vigencias anteriores. </t>
  </si>
  <si>
    <t>Hemos realizado un gran esfuerzo por cumplir con la meta puesto que en el SNC, especialmente el editor grafico presenta inconvenientes a diario en su funcionamiento lo cual no permite avanzar normalmente (edicion grafico, PH, construcciones, rectificacion), el sistema para tramite de construccion y rectificacion no esta acorde con la norma res 70 y res 1149, se pega para generar y aplicar cambios de resoluciones, a junio para poder avanzar se han puesto 640 incidencias al glpi. en conclusion el avance es muy bajo, se solicitó capacitacion para ejecutores en el editor gfrafico.</t>
  </si>
  <si>
    <t>Los ingresos tienen que ver con la venta de certificados y fichas prediales principalmente. Por ley de garantia no hubo contratos, se esta gestionando con Nobsa, Sogamoso y Duitama contratos o convenios de conservacion y avaluos para incrementar el recaudo.</t>
  </si>
  <si>
    <t>Las evidencias no corresponden contra las metas propuestas</t>
  </si>
  <si>
    <t>Con el fin de atender las solicitudes en materia de regularización de la propiedad se han expedido 7821 certificados y fichas prediales</t>
  </si>
  <si>
    <t>La evidencia no corresponde</t>
  </si>
  <si>
    <t>Durante el primer y segundo trimestre de 2022 se le dió cumplimiento a todas las solicitudes por ley de victimas. Se adjunta la herramienta de monitoreo.</t>
  </si>
  <si>
    <t xml:space="preserve">Se observa en la herrramienta adjunta que de 19 solicitudes hay 3 que están en trámite. </t>
  </si>
  <si>
    <t>A junio por SIGACc se ha recibido 3210 peticiones, la respuesta en terminos de ley es del 80%, no es posible atender en terminos al 100%, por la falta de personal, fallas en SIGAC, el alto volumen de usuarios que se ha atendido que a junio son: por ventanilla presencial 20.425, WEB 7.725 Total 28.150, la correspondencia externa enviada ha sido de 7.735 oficios, se ha recibido y contestado 97 tutelas</t>
  </si>
  <si>
    <t>No se cumple con el 100% de PQRSD atendidas</t>
  </si>
  <si>
    <t>Durante el primer y segundo trimestre de 2022 se cumplió con la totalidad de reportes y actas de los respectivos comites.</t>
  </si>
  <si>
    <t>Las actas no estan completas, la evidencia no corresponde con el documento de verificación</t>
  </si>
  <si>
    <t>Durante el primer y segundo trimestre de 2022 se cumplió a cabalidad lo indicado en el acta de 6-01-2021. Se adjunta como evidencias los actos administrativos expedidos en el periodo.</t>
  </si>
  <si>
    <t xml:space="preserve">Durante el primer semestre de la vigencia 2022 se han ejecutado 2095 tramites de oficina que equivalen a una ejecución del 71% de la meta anual información que se reporta en los consolidados y reportes del SNC y que se presentan como evidencia de la labor realizada. </t>
  </si>
  <si>
    <t>se revisa las evidencia cargada por la territorial y cumple con el producto esperado</t>
  </si>
  <si>
    <t>. Para la vigencia 2022 se han realizado y ejecutado 1619 tramites de terreno que equivalen a un 54% de los tramites programados para la actual vigencia con el personal y los recursos asignados.</t>
  </si>
  <si>
    <t>En la dirección Territorial Caldas se han ejecutado y entregado 10 avalúos comerciales que equivalen a un 90% de los avalúos programados. Un avalúo más se encuentra realizado en control de Calidad. se realiza seguimiento y control a los avalúos comerciales que son solicitados a la Territorial.</t>
  </si>
  <si>
    <t xml:space="preserve">Recursos obtenidos por ventas de bienes, servicios contratos de ingresoy ventas por contratos y/o
convenios interadministrativos
ejecutados </t>
  </si>
  <si>
    <t xml:space="preserve">Para la vigencia 2022 se han realizado ventas en el centro de información por el monto de 38.073.323 y 93.469.201 por concepto de ingreso por contratos interadministrativos para un total de ingresos equivalente al 63.32%  e la meta asignada. Se encuentra en proceso suscripción de contrato por 200.000.000 millones de pesos con el municipio de la Dorada.  </t>
  </si>
  <si>
    <t>Para la atención de trámites y requerimientos de ley 1561 se ha realizado una atención del 100% de los casos requeridos por los despachos judiciales y los certificados solicitados por los usuarios dentro del término legal como queda evidenciado mediante las solicitudes y evidencias de las respuestas otorgadas por parte de la institución</t>
  </si>
  <si>
    <t>Se han atendido el 100% de las solitudes efectuadas lo no atendido se encuentra dentro de los términos legales tal como se puede verificar en el control y seguimiento tanto en etapa administrativo, judicial y pos fallo. Meta que se ha logrado mediante acciones de mejora establecidas desde el inicio del año.</t>
  </si>
  <si>
    <t xml:space="preserve">Se realizaron acciones de mejora que permitieron terminar con las PQRDS de vigencias anteriores estando al día en la atención de peticiones para el año 2022, la territorial realiza seguimiento semanal a la atención de las peticiones, es de aclarar que los reportes suministrados por servicios al ciudadano del SIGAC no son coherentes con el trabajo realizado, ya que el mismo de manera permanente muestra tramites sin finalizar cuando se encuentran atendidos en debida forma y en términos legales. 	Se puede observar en las evidencias que se realiza un control permanente que nos permite retroalimentar los informes y establecer un cumplimiento oportuno de las peticiones. </t>
  </si>
  <si>
    <t>Se desarrollan de manera mensual las reuniones de los comités, se remiten y cargan en el Drive de talento Humano como evidencia del cumplimiento de los deberes por parte de la Dirección territorial Caldas, se anexan las actas de reunión de los comités, y la documentación de su conformación.</t>
  </si>
  <si>
    <t xml:space="preserve">La Dirección territorial Caldas realiza y cumple con las actividades correspondientes como verificación de extintores, y botiquines, entrega de elementos de protección personal y verificación del uso de los mismos, informe de ausentismo, brigadas, pausas activas, verificación de puestos de trabajo, campañas de orden y aseo, actividades de bienestar y las demás planteadas por la subdirección de talento Humano. _x000D_
La Dirección territorial Caldas realiza y cumple con las actividades correspondientes como verificación de extintores, y botiquines, entrega de elementos de protección personal y verificación del uso de los mismos, informe de ausentismo, brigadas, pausas activas, verificación de puestos de trabajo, campañas de orden y aseo, actividades de bienestar y las demás planteadas por la subd_x000D_
</t>
  </si>
  <si>
    <t>Para el primer trimestre, el SNC entró en vigencia el 26 de enero de 2022; la territorial Caquetá cuenta con 3 oficiales de catastro y la contratación no se dio sino hasta finales del mes de febrero de 2022. No se cuenta con profesional de conservación, las funciones las tiene el director territorial. Los tramites realizados dentro de los dos trimestres fueron ejecutados de la siguiente manera: ENERO 73, FEBRERO 536, MARZO 836, ABRIL 722, MAYO 549 Y JUNIO 345. Como evidencia, se adjunta al drive el reporte de trámites atendidos, generados en el SISTEMA NACIONAL CATASTRAL, correspondiente a cada trimestre.</t>
  </si>
  <si>
    <t xml:space="preserve">La evidencia cumple </t>
  </si>
  <si>
    <t>Para el primer trimestre, el SNC entró en vigencia el 26 de enero de 2022; la territorial Caquetá cuenta con 3 oficiales de catastro y la contratación no se dio sino hasta finales del mes de febrero de 2022. No se cuenta con profesional de conservación, las funciones las tiene el director territorial. Los tramites realizados dentro de los dos trimestres fueron ejecutados de la siguiente manera: ENERO 30, FEBRERO 143, MARZO 102, ABRIL 171, MAYO 151 Y JUNIO 156. Como evidencia, se adjunta al drive el reporte de trámites atendidos, generados en el SISTEMA NACIONAL CATASTRAL, correspondiente a cada trimestre.</t>
  </si>
  <si>
    <t>La territorial Caquetá ha recaudado a través del CIG, por la venta de productos y servicios el valor de $20.361.402 en el primer trimestre de 2022 y $21.127.817 en el segundo trimestre, para un acumulado de $41.488.219. Como evidencia, se adjunta al Drive el reporte generado por el aplicativo ERP-FACTURACIÓN, correspondiente a cada trimestre.</t>
  </si>
  <si>
    <t xml:space="preserve">la evidencia es congruente con el entregable </t>
  </si>
  <si>
    <t>La Dirección Territorial atendió las peticiones radicadas por los usuarios a través del SIGAC y el CIG, teniendo como resultado en el primer trimestre: 14 trámites atendidos por SIGAC y 7 trámites atendidos por el CIG. Para el segundo trimestre, el resultado fue: 13 trámites atendidos por el SIGAC y 9 trámites atendidos por el CIG. Como evidencia, se adjunta al drive la relación de todos los trámites atendidos y los soportes correspondientes a los mismos (solicitudes, respuestas, certificados planos prediales catastrales y certificados especiales).</t>
  </si>
  <si>
    <t>Se validan los informes</t>
  </si>
  <si>
    <t>Se han atendido las peticiones principalmente del juzgado de restitución de tierras de Florencia, la URT y el tribunal de restitución de tierras de Cundinamarca. Como se evidencia se adjunta en el drive la herramienta de monitoreo correspondiente a los dos trimestres de vigencia 2022 y captura de pantalla del correo por el cual se remite.</t>
  </si>
  <si>
    <t>se valida la evidencia y es favorable</t>
  </si>
  <si>
    <t xml:space="preserve">La dirección territorial Caquetá ha recibido 909 PQRSD radicadas en el SIGAC, de las cuales se han asignado 908 para su respectivo trámite, con unos indicadores  oportunidad de ejecución del 67% y de productividad del 87%. Se reportan 4 trámites pendientes de vigencias anteriores, los cuales se encuentran en requerimineto por fallas del sistema. Como evidencia, se anexa informe de ejecución, informe de requeriminetos y seguimiento. </t>
  </si>
  <si>
    <t>No están atendidas al 100%</t>
  </si>
  <si>
    <t>Para el primer y segundo trimestre de la vigencia 2022, se reportaron las actas de COPASST y Convivencia Laboral al correo electrónico de la persona designada en sede central y se cargaron al drive  habilitado para el reporte de la misma, de lo anterior, se aporta como evidencia las actas correspondientes a los meses del primer y segundo semestre de 2022.</t>
  </si>
  <si>
    <t>Se validan las actas Copasst y Comité de Convivencia Laboral</t>
  </si>
  <si>
    <t>En la DT Caquetá, se desarrollaron las responsabilidades establecidas mediante acta del 06-01-2021, en el primer y segundo trimestre de la vigencia 2022, donde se reportaron evidencias mensuales correspondientes a envió de actas de COPASST y Comité de Convivencia Laboral, así como también el reporte de ausentismo, así mismo, se reportó asistencia y evidencia fotográfica de los simulacros realizados durante el primer semestre, capacitación de matriz de peligros y riesgos.</t>
  </si>
  <si>
    <t>Se validan las evidencias aportadas.</t>
  </si>
  <si>
    <t xml:space="preserve">En la actividad de tramites de oficina se esta dando cumplimiento segun las metas del plan de accion y para el corte del semestre se tiene un avance de casi el 75% de la meta total para el año.  </t>
  </si>
  <si>
    <t>Revisadas en el reporte de tramites atendidos en la territorarial con un meta de 1080 tramites en los dos trimestres se envidencia que se realizaron 934 tramites de oficina de vigencias anteriores y de la actual vigencia de mas en la territoral.</t>
  </si>
  <si>
    <t>En esta actividad venimos atrazados con el cumplimiento de la meta, esto se debe a la falta de personal capacitado; otro de los motivos es la falla en el internet; incidencias no resueltas con rapidez la mayoria tardn mas de 1 mes, lo cual genera que se bloqueen los trámites;Otro de los motivos es que el personal que esta contratado, le tiene que dedicar a las respuestas de las peticiones del SIGAC, ya que tenemos un cumulo desde el año 2022 y 2021 de solicitudes atrasadas las cuales suman más de 1.200.</t>
  </si>
  <si>
    <t xml:space="preserve">revisa la evidencia solo se realizo 170 trámites de terreno incumpliendo la metas de los dos trimestres </t>
  </si>
  <si>
    <t>Para esta actividad se ha venido haciendo un gran esfuerzo, teniendo en cuenta que las ventas que se hacen en la territorial son de certificados catastrales y el costo es bajo, se ha venido haciendo esfuerzos por hacer convenios con los diferentes municipios para lograr la meta.</t>
  </si>
  <si>
    <t>Revisados la evidencia y los reportes de ingresos generados su cumplimineto solo alcanzo el 91.3%  de las metas para el primer y segundo semestre quedando pendiente el 8,6% para cumplir la meta.</t>
  </si>
  <si>
    <t>A la fecha se han  atendiendo las solictudes que han llegado a la territorial bajo la norma de regularizacion de la propiedad ( ley 1561 y 1564 de 2012.</t>
  </si>
  <si>
    <t xml:space="preserve">Revisada el reporte de las solicitudes de la evidencia del archivo PLAN DE ACCIÓN LEY 1564, se evidencia el tramite a cada una de las solicicitudes presentadas. </t>
  </si>
  <si>
    <t>Con respecto al cumplimeinto de las solictudes de la politica de restitución de tierras y ley de victimas se ha dado alacance al 0,46 porciento teniendo en cuenta que muchas veces hay solicitudes repetidas, reiterativas y que el personal con el que cueenta la territorial Casanare para manejar este tema solo hay una profesional  atendiendo todas las solicitudes que llegan.</t>
  </si>
  <si>
    <t xml:space="preserve">De las solictudes y al las actas presentadas  de la politica de restitución de tierras y ley de victimas se ha dado tramite a 0.46 de los tramites quedando pendiente el 0,04 en la territorial.  </t>
  </si>
  <si>
    <t xml:space="preserve">Para el segundo trimestre no se pudo dar cumplimiento a la meta, debido a que unas PQRSD no han podido ser asigandas por que fueron mal radicadas, otras se radicaron un dia que el sistema estaba fallando y presentan error; el otro motivo es que no se cuenta con el personal  sufuciente para dar respuesta a todas las peticiones que son radicadas en de Direccion Territorial. </t>
  </si>
  <si>
    <t xml:space="preserve">La evidencia presentada no permite identificar PQRSD que no han podido ser asigandas ni las tramitadas. </t>
  </si>
  <si>
    <t>Se dio cumplimiento con la entrega de las actas de comites (Copasst y Comite de convivencia laboral )en la carpeta de OneDrive que se maneja con la Subdirección de Talento Humano de la sede Central la cual se deja a disposición de la oficina de Planeacíon.</t>
  </si>
  <si>
    <t>No se evidencia las 6 actas mensuales del copasst del semestre y el acta de comite de convivencia solo hay una, faltaria la de junio de 2022</t>
  </si>
  <si>
    <t>Se atendieron en los tiempos establecidos las responsabilidades y rendición de cuentas en el SG - SST, establecida mediante acta del 06-01-2021, responsabilidad que esta a cargo del profesional especializado, y esta información se  maneja  en el OneDrive que se maneja con la Subdirección de Talento Humano.</t>
  </si>
  <si>
    <t xml:space="preserve">Revisadas la evidencia y la carpeta drivede talento humano se encuentra la informacion reportada por los dos Trimestre </t>
  </si>
  <si>
    <t>Durante el primero y segundo trimestre se presentaron demoras en la realización de trámites de oficina por cuanto el personal de conservación está reducido y las orip presentaron atraso en el envio de avisos de registro.</t>
  </si>
  <si>
    <t>De acuerdo con las evidencias cargadas y el avance cualitativo reportado se observa incumplimiento en la meta establecida.</t>
  </si>
  <si>
    <t>Durante el primero y segundo trimestre se tuvieron demasiadas dificultades en conservación para la realización de trámites catastrales de terreno con el editor gráfico, con el cambio de zonas homogéneas físicas y geoeconómicas, con la liquidación de avalúos, teniendo en cuenta quea  los predios que entraron en actualización se les tiene que hacer un proceso diferente para cualquier modificación por conservación, que requiere un proceso más largo de validación en sede central de la parte gráfica, de la liquidación de los avalíos y del avance de los trámites para poder continua. Debiso a que se requiere por cada paso un GLPI para la validación de la información, los trámites se están demorando entre uno y dos meses, situación que dificulta mejorar resultados.</t>
  </si>
  <si>
    <t>Durante el primero y segundo trimestre se realizaron avalúos de restitución de tierras, agencia nacional de tierras y defensoria del pueblo, realizando los seguimientos correspondietes a los peritos, se adjunta pago de honorarios por perito.</t>
  </si>
  <si>
    <t>Con las evidencias reportadas no es posible identificar cuáles corresponden a avalúos comerciales. No se evidencia reporte de avalúos comerciales realizados ni tampoco se observa en las eviencias el avance cuantitativo registrado de 34, con el cual se presentaría una sobreejecución.</t>
  </si>
  <si>
    <t>Ingreso de ventas por productos como cartas catastrales, certificados sencillos, certificados especiales, certificado plano predial, registros 1 y 2, copia de resoluciones, teniendo en cuenta que Popayán que es el municipio que mas se mueve y estuvo suspendido para la venta de productos desde el 29 de diciembre de 2021 hasta el 7 febrero de 2022</t>
  </si>
  <si>
    <t>En el primero y segundo trimestre se atendieron todas las solicitudes en materia de regularización de tierras.</t>
  </si>
  <si>
    <t>De acuerdo conel avance cualitativo reportado se atendieron todas las solicitudes en materia de regularización de tierras. Sin embargo en la evidencia que se adjunta no es clara la cantidad de solicitudes recibidas frente a las atendidas.</t>
  </si>
  <si>
    <t xml:space="preserve">Durante el primero y segundo trimestre se atendieron todas as solicitudes del Juzgado de Restitución de tierras en las etapas judicial y de posfallo.  </t>
  </si>
  <si>
    <t xml:space="preserve">De acuerdo con las evidencias cargadas y el avance cualitativo reportado se informa que se atendieron todas las solicitudes relacionadas con Restitución de tierras </t>
  </si>
  <si>
    <t>Durante el primer trimestre se realizó la depuración de las solicitudes de vigencias anteriores logrando quedar al dia al respecto y en el segundo trimestre presentamos retaso debido a la falta de personal y al incremento considerable de solicitudes debido al proceso de actualización catastral del municipio de Popayán.</t>
  </si>
  <si>
    <t>De acuerdo con el avance cuantitativo y cualitativo reportado se observa incumplimiento en la meta establecida.</t>
  </si>
  <si>
    <t>En el primero y segundo trimestre se realizaron los comites de convvencia laboral y los comites de copasst subida al drive.</t>
  </si>
  <si>
    <t>De acuerdo con las evidencias cargadas y el avance cualitativo reportado se informa que se subieron al drive las actas de los comités (Copasst y Comité de Convivencia Laboral).</t>
  </si>
  <si>
    <t>Durante el primero y segundo tirmestre se cumple con las responsabilidades del SG-SST</t>
  </si>
  <si>
    <t>De acuerdo con las evidencias cargadas y el avance cualitativo reportado se informa que se cumplió con las responsabilidades del SG-SST</t>
  </si>
  <si>
    <t>En este periodo comprendido por el 1 y 2 trimestre del año 2022, se ejecutaron 2.332 en el 1 trimestre y 729 en el 2 trimestre trámites de oficina, para un avance de 3.061, provenientes de las oficinas de registro y las solicitudes recibidas por ventanilla, para un avance del 55,65% de la meta de la vigencia de 5.500 trámites.</t>
  </si>
  <si>
    <t>Aunque adelantaron un 94,18% de la meta, no cumplieron con los 3250 tramites programados</t>
  </si>
  <si>
    <t>En este periodo comprendido por el 1 y 2 trimestre del año 2022, se ejecutaron 893 en el primer trimestre y 258 en el segundo trimestre trámites de terreno, para un avance de 1.151, para un avance del 26,16% de la meta de la vigencia de 4.400 tramites, sin embargo, se siguen presentando fallas en el SNC, que muchas veces nos impiden ser más eficiente en resolver los trámites, a partir del mes de julio, para evacuar saldos y aumentar el volumen de trámites se propuso realizar un plan de trabajo, para poder alcanzar la meta propuesta.</t>
  </si>
  <si>
    <t>lograron un 63,94% de la meta programada en el primero y segundo trimestre de tramites de terreno no cumpliendo con el 100%</t>
  </si>
  <si>
    <t>Atender en el término legal, el 100% de las solicitudes de elaboración de avalúos comerciales</t>
  </si>
  <si>
    <t>Durante este periodo se realizaron 12 avalúos en el primer trimestre y 6 avalúos en el segundo trimestre, para un total de 18 avalúos, la mayoría del proceso de restitución de tierras, para un avance del 22,5% de la meta de 80 avalúos.</t>
  </si>
  <si>
    <t>cumplieron con el 51,45% de la  meta en los dos trimestres, no cumpliendo con el 100% programado en el periodo</t>
  </si>
  <si>
    <t>Durante este periodo se realizaron ventas por valor de $ 15.486.639 en el primer trimestre y $ 16.608.755 en el segundo trimestre, para un total de $ 32.095.394 debido a la entrega del municipio de Valledupar, el municipio de Rio de Oro entregado a la Asociación de municipios, y el municipio de Chiriguana habilitados como gestores catastrales se han disminuido las ventas de una manera significativa para el periodo.</t>
  </si>
  <si>
    <t>Lograron el 32% en ventas respecto a la meta en los dos trimestres</t>
  </si>
  <si>
    <t>Durante este periodo (primer y segundo trimestre 2022), se respondieron 64 solicitudes de regularización de la ley 1561 y 1564 de 2012, de las cuales todas fueron respondidas.</t>
  </si>
  <si>
    <t>Cumplieron con la atención de la gestion en la atención a las solicitudes en materia de regularización</t>
  </si>
  <si>
    <t>Durante este periodo (primer y segundo trimestre 2022), se respondieron 218 solicitudes de las 234 recibidas, para un avance del 93%, esto debido a las múltiples solicitudes de los juzgados, tribunales y de la unidad de restitución de tierras, las visitas conjuntas, los distintos posicionamientos de coordenadas y el cumplimiento de sentencia.</t>
  </si>
  <si>
    <t>Debido a que la meta es atender el 100% de las solicitudes no se logra la meta</t>
  </si>
  <si>
    <t>Durante este periodo (primer y segundo trimestre 2022), se respondieron 359 solicitudes de PQRSD de las 363 asignadas, para un avance del 99%, quedando pendientes 4 solicitudes por responder.</t>
  </si>
  <si>
    <t>Han tenido un buen balance de productividad y oportunidad en la atenciòn de solicitudes de PQRSD pero no se cumplio con el 100%  90% de oportunidad y 98% de productividad de acuerdo a reporte de la oficina de atencion al ciudadano</t>
  </si>
  <si>
    <t xml:space="preserve">Durante este periodo (primer y segundo trimestre de 2022), se realizaron las respectivas reuniones y se firmaron las actas de los comités Coppast, convivencia y se envió el reporte de ausentismo, y se cargaron al DRIVE dispuesto para ello. </t>
  </si>
  <si>
    <t>realizaron reuniones de copasst y de convivencia</t>
  </si>
  <si>
    <t>Durante este periodo (primer y segundo trimestre 2022), se realizaron las actividades de participación ciudadana informando a los usuarios, sobre el plan de manejo ambiental, el objetivo de la entidad lo que hacemos, nuestra misión y visión, los canales de comunicación y la trazabilidad en materia de catastro y demás temas misionales de la entidad, se conformaron las brigadas de emergencias.</t>
  </si>
  <si>
    <t>aunque realizaron actividades falta el informe o reporte de rendicion de cuentas en el SG  SST como documento de verificación.</t>
  </si>
  <si>
    <t>La D.T Córdoba presenta un avance de 3.461 trámites de oficina correspondientes al acumulado del primer y segundo trimestre de 2022. (Primer trimestre 1.624, segundo Trimestre 1.837). Se evidencia cumplimiento de la meta semestral con el archivo anexo: INFORME CONSERVACON 2022 TRIM 1-2.XLSX</t>
  </si>
  <si>
    <t>Con Informe Conservación 2022 1° y 2° Trimestre se observa el cumplimiento de la meta 3461 semestral. Evidenciándose de esta forma el cumplimiento de la actividad</t>
  </si>
  <si>
    <t>La D.T Córdoba presenta un avance de 1.751 trámites de terreno correspondientes al acumulado del primer y segundo trimestre de 2022. (Primer trimestre 658, segundo Trimestre 1.093). Significando un avance del 56% de la metra semestral. Se evidencia el avance con el archivo: INFORME CONSERVACON 2022 TRIM 1-2.XLSX. En relación a los trámites con vigencias anteriores se cuenta con la acción correctivo número: ACM-DTCOR-004 que se encuentra en progreso.</t>
  </si>
  <si>
    <t>En relación a los trámites con vigencias anteriores se observa un avance significativo con la  implementacion la acción correctivo número: ACM-DTCOR-004  En relación a los trámites con vigencias anteriores resultados obtenidos conforme al progreso de la accion</t>
  </si>
  <si>
    <t xml:space="preserve">En el Primer Semestre de 2022 se recibieron 22 solicitudes: Se elaboraron y entregaron 15 avalúos dentro de los tiempos establecido. 4 solicitudes estan en estado asignado al perito avaluador, 3 en estado Desistido debido a que no se permitío el ingreso a la zona. Realizandoce un 50% adicional a la meta fijada para el semestre. Se evidencia cumplimiento en el archivo: BD Estructura Seguimiento y Control GIT Avalúos.xlsx anexado.  La DT envía oportunamente dichos avalúos para control de calidad al GIT de Avalúos. De igual forma se anexa registro de asistencia a las reuniones de control y seguimiento </t>
  </si>
  <si>
    <t xml:space="preserve">Con informe Excel “estructura de seguimiento y control GIT Avalúos” Registros de asistencia a reuniones de seguimiento, se observa cumplimiento de la actividad  </t>
  </si>
  <si>
    <t>La D.T Córdoba  presenta un acumulado en ventas correspondientes al primer y segundo trimestre de 2022 por un valor de:$118.317.532 (Incluye ventas de la Isla de San Andres). Se evidencia la falta de $52.577.316 para dar cumplimiento a la meta semestral.‬ Anexamos consolidados de ventas del primer Semestre: CORD Ventas enero-junio 2022.pdf.</t>
  </si>
  <si>
    <t>Teniendo en cuenta los reportes e Informe de ventas detallada de enero a junio anuladas, Informe de ventas detallada de enero a junio Córdoba y san Andrés, Ventas 2022 Cordoba. Se evidencia la falta de $52.577.316 ingreso  por lo que se Incumple lla meta programada</t>
  </si>
  <si>
    <t>La D.T Córdoba Tramitó 123 solicitudes, correspondientes al acumulado del primer y segundo trimestre de 2022. (Total Recibidas 123, Trámitadas Primer trimestre 81, Trámitadas segundo Trimestre 42. Se evidencia cumplimiento de la meta en un 100% del semestre. Se anexa informes estadísticos.</t>
  </si>
  <si>
    <t xml:space="preserve">Teniendo en cuenta los informes consolidados del 1° y 2° trimestre de peticiones en cumplimiento de1561 – 1564, reporte de peticiones 1561 y 1564 para1° y 2° trimestre, se puede determinar el cumplimiento de la actividad </t>
  </si>
  <si>
    <t>En el Primer Semestre de 2022 se recibieron 15 solicitudes de trámites Administrativos y 19 solicitudes Judiciales, todas atendidas dentro del periodo reportado. 16 solicitudes en Postfallo, sin atender por falta de anotación en los Folios de Matrículas Inmobiliarias por parte de la Oficina de Registros de Instrumentos Públicos (los cuales fueron reportados al juzgado reportando su estado). Se evidencia cumplimiento con el archivo anexos:  HERRAMIENTA DE MONITOREO CORDOBA 2022.xlsx</t>
  </si>
  <si>
    <t>Se evidencia cumplimiento de la actividad con el archivo anexos:  HERRAMIENTA DE MONITOREO CORDOBA 2022.xlsx</t>
  </si>
  <si>
    <t>La D.T Córdoba presenta un avance de 513 PQRs Trámitadas, correspondientes al acumulado del primer y segundo trimestre de 2022. (Total Recibidas 514, Trámitadas Primer trimestre 254, Trámitadas segundo Trimestre 259 - pendiente 1 por tramitar pero dentro de los términos legales. Avance porcentual 50% de las PQRs cumpliendo los términos legales en tiempo). Se evidencia cumplimiento con los informes estadísticos anexados.</t>
  </si>
  <si>
    <t>Con reportes consolidados Peticiones de enero a junio, consolidado Peticiones 1° trimestre, consolidado Peticiones 2° trimestre  PQRS 2° trimestre, Reporte PQRS  Al igual que el informe obtenido del proceso servicio al Ciudadano que reporta un indicador de productividad del 100</t>
  </si>
  <si>
    <t>En el Primer Semestre de 2022 se realizaron las 6 reuniones del Coppasst (1 mensual) y 2 del CCL (1 trimestral), se evidencia cumplimiento con los archivo anexados: Actas de Comite de Enero a Junio y Actas de CCL de abril y junio. Dando cumplimiento a la actividad.</t>
  </si>
  <si>
    <t xml:space="preserve">Actas Comité Copasst, Acta comité CCL de los meses de abril, mayo y junio. Confirman el cumplimiento de la actividad </t>
  </si>
  <si>
    <t>En el Primer Semestre de 2022 se realizaron los reporte trimestrales de rendición de cuenta en el SG-SST, se evidencia cumplimiento de la actividad con los archivo anexados:  Rendicion de cuentas en sgsst I TRIMESTRE, Rendicion de cuentas en sgsst II TRIMESTRE.pdf</t>
  </si>
  <si>
    <t xml:space="preserve">Se comprueba la realización de la actividad a través de archivo Rendición de cuentas en” NFORME  1° TRIMESTRE ASIGNACIÓNDE RESPONSABILIDADES Y RENDICIÓN DE CUENTAS EN EL SISTEMA DE GESTIÓN DE LA SEGURIDAD Y SALUD EN EL TRABAJO–DIRECCION TERRITORIAL CORDOBA”  _x000D_
Rendición de cuentas en “ NFORME 2°TRIMESTRE ASIGNACIÓNDE RESPONSABILIDADES Y RENDICIÓN DE CUENTAS EN EL SISTEMA DE GESTIÓN DE LA SEGURIDAD Y SALUD EN EL TRABAJO–DIRECCION TERRITORIAL CORDOBA”_x000D_
</t>
  </si>
  <si>
    <t>Dando seguimiento a esta actividad se reporta informe de cumplimiento de tramites de oficina para el I trimestre de 1519 tramites. II Trimestre de1800 tramites para un total de 3319. Evidencia: Correo de envio, informe y herrameinta APEX. Para un procentaje de cumplimiento del 108.4%. sobrepasando en un 8% la meta programada.</t>
  </si>
  <si>
    <t xml:space="preserve">De 3059,1 trámites programados para atender, se dio respuesta a 3319 tramites, reportando 8% por encima de la meta._x000D_
_x000D_
*Con informe de gestión se observa -Consolidado de mutaciones tramitadas durante el año 2022-mes a mes-.con fecha de corte 30-06-2022. Consolidado   mes   a   mes, con   el   detalle   de   radicaciones realizadas, radicaciones canceladas y tramitadas durante los meses de mayo- Junio2022, Consolidado radicaciones NO TRAMITADAS, a fecha de corte 30/06/2022 en el SNC_x000D_
_x000D_
*Reporte de seguimiento Mensual (Herramienta APEX)_x000D_
_x000D_
*Correo electrónico del 24/05/2022 en el que se envía informe de gestión Territorial Cundinamarca, enero -abril de 2022, con base en reporte generado SNC DE 01-01-2022 A 30-04-2022._x000D_
</t>
  </si>
  <si>
    <t>Dando seguimiento a esta actividad se reporta informe de cumplimiento de tramites de terreno para el I trimestre de 85 tramites. II Trimestre de128 tramites para un total de 213 en total. para un porcentaje de cumplimiento del 4.8% de avance, denotando un bajo cumplimiento en la meta 95.2% de rezago. debido a que el sistema nacional catastral no permite el flujo adecuado para la realizacion de los tramites, por lo anterior se estan realizando mesas de trabajo para solucionar el problema.  Evidencia: Correo de envio, informe y herrameinta APEX.</t>
  </si>
  <si>
    <t>De 4389,6 trámites de Conservación que se debieron atender, se dio respuesta a 213 tramites, Incumpliendo la meta semestral programada</t>
  </si>
  <si>
    <t>Dando cumplimiento a esta actividad se reporta la atencion a solicitudes en materia de regularizacion de la propiedad con la matriz APEX. Para el I trimestre se atendieron 1923, para el II Trimestre 4526 solicitudes para un total de 6449 en el semestre. 8573 de solicitudes recibidas. porcentaje de cumplimiento 0.37 frente a lo recibido.   con un rezago frente a la meta de 0.13%. Evidencia matriz</t>
  </si>
  <si>
    <t>De 8573 solicitudes en materia de regularización de la propiedad recibidas se atendieron 6449 en el semestre. siendo el 75% de la meta programada quedando un rezago del 25%.</t>
  </si>
  <si>
    <t>La territorial para este año no tiene rubro asignado para hacer avaluos de restitucion de tierras  lo adelanta la subdirección de catastro-avaluos comerciales,  pero desde la DT se hace un seguimiento  de avaluos de vigencias anteriores. de igual manera este año se suprimio el cargo de profesional de estudio de mercados con la modernizacion institucional. por tanto esta actividad no debe tener meta progrmada  para la  DT. se evidencia en el archivo excel un seguimiento para cada caso.</t>
  </si>
  <si>
    <t>A pesar de que se cuenta con una Meta asignada y al no Tener rubro asignado para hacer avaluos de restitucion de tierras ya que por lineamientos   los adelanta la subdirección de catastro.  Queda sin asignacion de Meta la Territorial.</t>
  </si>
  <si>
    <t xml:space="preserve">La Dirección Territorial para dar cumplimiento a esta actividad realiza la asignacion y seguimiento a las PQRSD , se genera el reporte para 387 del I trimestre y 610 II trimestre para un total de 997 semestre,  a corte 30 de Junio fueron atendidas 100 a ese corte. con un porcentaje de cumplimiento del 3.9 con un rezago en la meta del 96%  Frente a lo programado. </t>
  </si>
  <si>
    <t>En reporte de participación por tipo de PQRS y teniendo en cuenta que fueron recibidas total de 997 solicitudes en el semestre de las cuales se atendieron 100.  En reporte del Proceso Serviico al Ciudadano el indicador de oprtunidad esta en el 19% y el de productividad el 22%</t>
  </si>
  <si>
    <t>Se realiza el respectivo cumplimiento de actividades con su actas se realiza el cargue al drive de talento humano de los informes y reportes para el trimestre I Y II. el proceso para los comites de conviencia y copasst se incia en el mes de marzo con la convocatoria y elección para darle continuidad en los meses posteriores: Comites activos y funcionando. Evidencia actas y reportes</t>
  </si>
  <si>
    <t xml:space="preserve">Teniendo en cuenta convocatoria N° 1 del 04 de marzo para conformar el comité de convivencia laboral, acta de escrutinio  del 1 de abril, Actas del 8 de abril, , actas de conformación, acta de comité de convivencia  laboral de abril , mayo y junio. Actas de COPASST._x000D_
Se evidencia cumplimiento de la actividad _x000D_
</t>
  </si>
  <si>
    <t>Se realiza el respectivo reporte e Informe de rendición de cuenta en el SG-SST, el drive de talento humano registra los respectivos soportes para el I Y II trimestre. Evidencia: informe de reporte.</t>
  </si>
  <si>
    <t>Se observa el cumplimiento de la actividad Teniendo en cuenta registros como:_x000D_
informe trimestral, de los comités-Paritario de seguridad y salud en el trabajo, copasst, comité de convivencia CCL, pantallazos de los documentos cargados en el Drive como: Matriz de identificación de peligros, evaluación y valoración de riesgos, entre otros Inspección de Botiquín de primeros auxilios y camilla del , Trazabilidad camillas y botiquín, verificación – estado de extintores del 2/05/2022, Correos electrónicos donde se reporta: _x000D_
* Inspección botiquin.pdf; Mínima cuantía_2022-04-29_1.PDF; Salidas a terreno.PDF; Trazabilidad de solicitud informacioncontaduria.pdf; f20100-09-16v1_cronograma_de_inspecciones REALIZADO1.xls; Revisión camilla 1.jpg; Revisión camilla enarchivo.jpg; Revisió</t>
  </si>
  <si>
    <t>Para dar cumplimiento a esta actividad se verifican los soportes de ventas de enero a junio, con la siguiente informacion I trimestre 36.365.058, II trimestre 39.652.839  para un total de 76.017.897.  para un porcentaje alcanzado frente a la meta de 71.13%. el rezago de 28.87%.</t>
  </si>
  <si>
    <t>Al llegar de 71.13%. de los  ingresos de la meta programada. se observa el incumplimiento de la meta</t>
  </si>
  <si>
    <t xml:space="preserve">Analizada la producción de la Territorial de 1.365 de trámites de oficina y de acuerdo a la línea base que determina la Subdirección de Catastro, podemos decir lo siguiente: Se tramitó la cantidad de 1.365 tramites en el término establecido, es decir a un 97.5% de la meta signada, sin embargo es de aclarar que se tramitaron el 100% de los tramires recibidos_x000D_
  _x000D_
</t>
  </si>
  <si>
    <t>De 1400  trámites de oficina asignadas para el semestre fueron tramitadas 1365  evidenciado en reportes detallados y reportes de tramitados SNC de enero, febrero, marzo, abril, mayo y junio sin embargo no se cumple con el 100% de lo programado</t>
  </si>
  <si>
    <t>Analizada la producción de la Territorial de 1.039 de trámites de terreno de acuerdo a la línea base que determina la Subdirección de Catastro, podemos decir lo siguiente: Se tramitó la cantidad de 1039 tramites en el término establecido, es decir a un 65%  de esas solicitudes se les brindó la solución a su petición en un tiempo de respuesta oportuna  y  a 364 trámites no se les dio respuesta en un tiempo superior a este rango representado un 35%. Es de aclarar que el total de tramites equivale al reporte consolidado de el  primer semestre del año 2020</t>
  </si>
  <si>
    <t>•De 1.900 de trámites de terreno que se debieron atender, se dio respuesta a 1039 tramites en el término establecido, reportando el 65%  de ejecución</t>
  </si>
  <si>
    <t>Garantizar la autosostenibilidad del Instituto por medio de estrategias de mercadeo y comercialización, orientadas a fortalecer la venta de productos y servicios de la entidad (SIN META ASIGNADA AVALUOS A DEMANDA)</t>
  </si>
  <si>
    <t>Para el semestre del año 2022 la territorial Guajira ha tenido ingresos por venta de Bienes y Servicios por valor total de $ 32.200.388 que en su gran mayoría corresponden a las ventas de Certificados Catastrales y  Cartas Catastrales, lo cual equivale al 24.5 % de la meta asignada, es de aclarar que a la fecha no se han firmado convenios de avaluos comerciales ni de actualizaciones catastrales, pero se esta a la espera de la firma de un convenio de actualización catastral con el Municipio de Barrancas el cual esta en proceso de firma</t>
  </si>
  <si>
    <t>Se evidencia incumplimiento. la meta programada para el semestre  que es de 51.000.000, la ejecución fue de 32200386, obteniendo una ejecución del 63%.</t>
  </si>
  <si>
    <t>Las solicitudes recibidas durante el primer semestre (26), fueron atendidas en el termino de ley</t>
  </si>
  <si>
    <t>Las solicitudes recibidas fueron atendidas, se evidencia en INFORME TRIMESTRAL SOLICITUDES LEY 1561 Y 1564 DEL 2012 REGULARIZACION - de enero a marzo (12 oficios) y de abril a junio (14 oficios) cumpliendo con la actividad</t>
  </si>
  <si>
    <t>De los 53 oficios recibidos durante el primer semestre, a 36 oficios ya se les dio respuesta, a 4 oficios se le dio traslado a la subdirección de avalúo de la sede central con el objetivo de que nos apoyen con los avalúos solicitados, a otros 6 ya se les efectuó la visita conjunta con la Unidad de restitución de Tierras y en los próximos días se estará dando la respuesta al juzgado pertinente  y los 7 oficios restantes están en programación para realizarles visita conjunta, aclarando que dichas visitas están a la espera que la Unidad de Restitución de Tierras confirme la fecha de las  visitas.</t>
  </si>
  <si>
    <t>No se han atendido el 100% de las solicitudes recibidas como se evidencia en: “INFORME SEGUNDO TRIMESTRE AÑO 2022 (ABRIL – MAYO – JUNIO)”  y Memorando de radicado 13-04-20 en el que se informa el seguimiento al cumplimiento de las responsabilidades Territoriales en materia de  Política  de  Atención  y  Reparación  Integral  de  Víctimas  y Restitución de Tierras</t>
  </si>
  <si>
    <t>Para el primer semestre, se atendieron oprtunamente las peticiones solicitados por los ciudadanos (489), quedando pendiente (22) por resolver del año 2021 y (19) del año 2022, debido a que estan a la espera por definir los procesos catastrales pertinentes</t>
  </si>
  <si>
    <t>Se evidencia incumplimiento en la meta programada de atención del 100% de PQRSD vigencia actual, en los términos de ley. en informe del proceso en sede central cuentan con indicador de oportunidad del 65% y e indicador del 83%</t>
  </si>
  <si>
    <t>Durante el primer semestre (enerol-junio) se cumplió con la entrega de las actas de los comités de Copasst y Convivencia Laboral al GIT Gestión del Talento Humano.</t>
  </si>
  <si>
    <t>Con registros de asistencia, fotografías actas de COPASTT informe laboral mensual de enero a junio, Actas de convivencia, entre otras. Se evidencia el cumplimiento de la actividad</t>
  </si>
  <si>
    <t>Durante el primer semestre (enerol-junio) se dio cumplimiento a lo establecido en el acta del 06-01-2021</t>
  </si>
  <si>
    <t xml:space="preserve">Se observa entre otros: actas de reunión, Actas COPASST, Actas de convivencia, correos, Graficas informes de Gestión, inspección de Botiquín y camillas, Inspección del estado de extintores, pantallazos. Con lo que se concluye el cumplimiento de la actividad </t>
  </si>
  <si>
    <t>Durante periodo comprendido entre el primero de enero al 30 de junio de 2022 en la Territorial Huila se realizaron 5546 trámites de oficina de vigencias anteriores y actual.</t>
  </si>
  <si>
    <t>Durante periodo comprendido entre el primero de enero al 30 de junio de 2022 en la Territorial Huila se realizaron 876 trámites de terreno de vigencias anteriores y actual.</t>
  </si>
  <si>
    <t>Durante periodo comprendido entre el primero de enero al 30 de junio de 2022 (primer y segundo trimestre) en la Territorial Huila los ingresos fue la suma de $28.128.147,oo</t>
  </si>
  <si>
    <t>Durante el primer y segundo trimestre del año 2022 en la DT Huila se atendieron en el término legal todas las solicitudes realizadas en materia de regularización de la propiedad (Ley 1561 y Ley 1564 de 2012.</t>
  </si>
  <si>
    <t>Durante periodo comprendido entre el primero de enero al 30 de junio de 2022 (primer y segundo trimestre) en la Territorial Huila se atendieron todas las solicitudes recibidas sobre el tema de Política de Restitución de Tierras y Ley de Víctimas en los términos establecidos. Se adjunta Acta.</t>
  </si>
  <si>
    <t>Durante el primer y segundo trimestre del año 2022 en la DT Huila se atendieron las PQRSD, dando prioridad a la vigencia actual. Se adjunta informe</t>
  </si>
  <si>
    <t>Durante periodo comprendido entre el primero de enero al 30 de junio de 2022 en la Territorial Huila se cumplió con la entrega de las actas de los comités (Copasst y Comité de Convivencia Laboral) a la Subdirección de Talento Humano en los tiempos establecidos</t>
  </si>
  <si>
    <t>Durante periodo comprendido entre el primero de enero al 30 de junio de 2022 en la Territorial Huila se cumplió con la atención en los tiempos establecidos sobre las responsabilidades y rendición de cuentas en el SG - SST, establecida mediante acta del 06-01-2021</t>
  </si>
  <si>
    <t>En el primer trimestre se realizaron un total de 1017 tramites de oficina y en el segundo trimestre se realizaron un total de 1035 tramites de oficina, para un avance del 37%.</t>
  </si>
  <si>
    <t>De acuerdo al reporte superaron el 100% de la meta de los dos trimestres reportados</t>
  </si>
  <si>
    <t>En el primer trimestre se realizaron un total de 329 tramites de terreno y en el segundo trimestre se realizaron un total de 30 tramites de terreno. para un avance del 7%</t>
  </si>
  <si>
    <t>No se cumplió con la meta de tramites de terreno en los dos trimestres</t>
  </si>
  <si>
    <t>(23 AVALUOS) En el mes de abril se realizarón 5 avalúos: 2 solicitados directamente por Sede Central, 1 por el Juzgado Tercero Civil de Circuito Especializado en Restitución de Tierras de Santa Marta, 2 del Juzgado Segundo de Circuito Especializado en Restitución de Tierras en Santa Marta. MAYO: En este mes se realizaron 6 avalúos, solicitados por el Tribunal Superior del Distrito Judicial Sala Especializada en Restitución de Tierras Cartagena. JUNIO: Se realizarón 10 avalúos comerciales de las diez oficinas del IGAC, Territorial Magdalena, solicitado por Sede Central. Para el primer trimestre la cifra de avaluos realizados fue de 5. Teniendo en cuenta que la meta de la Territorial Magdalena quedo establecida en 23 avaluos, de los cuales se han entregado 26 para un rendimiento del 113%.</t>
  </si>
  <si>
    <t>De acuerdo al cuadro anexo son 21 avalúos los realizados en los dos trimestres atendiendo el 100%</t>
  </si>
  <si>
    <t>Recursos obtenidos por ventas de bienes y servicios y convenios y/o contratos, incluído IVA</t>
  </si>
  <si>
    <t>En el primer trimestre del 2022 se han realizado ventas de productos y servicios por $9.503.400 pesos. mientras que para el segundo trimestre del 2022 se han realizado ventas de productos y servicios por $11.253.135 pesos.</t>
  </si>
  <si>
    <t xml:space="preserve">No se cumplió con la meta en ventas ya que era de $29.415.198,6 </t>
  </si>
  <si>
    <t>Durante el primer y segundo trimestre del presente año se han atendido 65 solicitudes realizadas en materia de regularización de la propiedad, ejecutando 100% de las mismas, como consta en evidencias cargadas al drive.</t>
  </si>
  <si>
    <t>Han atendido el 100% de las solicitudes en materia de regularización</t>
  </si>
  <si>
    <t>Durante el primer y segundo trimestre del año se atendieron la totalidad de solicitudes recibidas para el cumplimiento de la Política de Restitución de Tierras y Ley de Víctimas, en los términos de ley. Fueron tramitadas 272 solicitudes como consta en evidencias cargadas al Drive.</t>
  </si>
  <si>
    <t>Atendieron el 100% de las solicitudes recibidas en materia de restitución de tierras</t>
  </si>
  <si>
    <t>Durante el primer y segundo trimestre se dio tramite a la totalidad de las PQRs presentadas en la DT Magdalena y se procedio a realizar la depuracion y respuesta a 14 PQRs en saldo, quedando al dia en la totalidad de las PQRs.</t>
  </si>
  <si>
    <t>Según correo enviado donde informan que fue depuradas las PQRSD. para proxima reportar del SIGAC pero de acuerdo al reporte de servicio al ciudadano presenta una oportunidad en la atencion del 70% y productivdad 92% no lograndose el 100%</t>
  </si>
  <si>
    <t>El Copasst realiza la entrega de las actas de los comités los cinco primeros días de cada mes. Por su lado, el Comité de Convivencia Laboral, cumple con la entrega de las actas de los comité trimestrelmente, las cuales son cargadas a la carpeta de One Drive.</t>
  </si>
  <si>
    <t>Han realizado los comites de convivencia y copasst</t>
  </si>
  <si>
    <t xml:space="preserve">No se ha solicitado rendición de cuentas en el SG-SST por parte de Talento humano. Desde la dirección Territorial se estan atendiendo las responsabilidades del SG-SST, subiendose al One Drive las evidencias de capacitaciones, actas de Copasst y comite de convivencia laboral, inspecciones realizada a la sede Territorial, conformación de la brigada de emergencia. </t>
  </si>
  <si>
    <t>Han atendido las responsabilidades dentro del SG - SST</t>
  </si>
  <si>
    <t>Para el primer semestre del presente año la Territorial Meta realizó 3614 trámites de oficina que presentan el 71,08% de la meta.</t>
  </si>
  <si>
    <t>Para el primer semestre del presente año la Territorial Meta realizo 434 trámites de terreno que representan el 8,67% de la meta.</t>
  </si>
  <si>
    <t>El ejecutado no corresponde con la meta propuesta</t>
  </si>
  <si>
    <t>Para primer semestre del año la Territorial Meta lleva 34 proceso de avalúos comerciales de los cuales ha entregado 3, que representan el 30% de la meta.</t>
  </si>
  <si>
    <t>No aportaron evidencias</t>
  </si>
  <si>
    <t xml:space="preserve">Se carga informe de ventas para primer semestre se reporta ingresos por ventas por valor de $ 74.986.307 y pago de cartera vencida por valor de $ 1.595.922.384. </t>
  </si>
  <si>
    <t>La evidencia concuerda</t>
  </si>
  <si>
    <t>Para el primer semestre del año la Territoral Meta ha recibido 384 solicitudes en materia de regularización de la propiedaad de las cuales se han atendido 110; que representa el 28% de las solicitudes realizadas.</t>
  </si>
  <si>
    <t>La meta no fue cumplida</t>
  </si>
  <si>
    <t>Para el primer semestre del año la Territorial Meta ha recibido 348 trámites refenrentes a la Política de Restitución de Tierras y Ley de Víctimas, de los cuales se ha atendido 288; que representa el 82% de las solicitudes realizadas.</t>
  </si>
  <si>
    <t>La meta no está cumplida</t>
  </si>
  <si>
    <t xml:space="preserve">Para el primer semestre del año la Territorial Meta ha recibido 395 peticiones de PQRSD, de las cuales de han atendido 192 que presentan el 44% de productividad según reporte. </t>
  </si>
  <si>
    <t>Las meta no fue cumplida</t>
  </si>
  <si>
    <t>Se carga evidencia de las actas de copasst correspondientes al primer semestre del año de la Territorial Meta.</t>
  </si>
  <si>
    <t>Las evidencias cumplena</t>
  </si>
  <si>
    <t>Se carga evidencia de las actas de rendición de cuentas del primer semestre de año de la Territorial Meta.</t>
  </si>
  <si>
    <t>Las mutaciones que se tramitaron en el 1er trimestre fueron de 2366 y en el 2do 1845, para un acumulado de 4.211. Se adjunta los reportes de SIC y SNC. Mensualmente, el Director Territorial mediante informes de gestión realiza seguimiento y propone actividades para ejecutarse en el mes siguiente. En el segundo trimestre 2 oficiales se pensionaron y otra oficial está en encargatura, además de, las incapacidades extensas 2 auxiliares. Desde el 25-04-2022 al 27-05-2022 se suspendieron términos por migración al SNC mediante Resolución 13 de 2022. La DT NO cuenta con personal suficiente, estamos en un proceso de adaptación con el nuevo sistema, además el SNC requiere de más tiempo en la ejecución del trámite por diferentes etapas del proceso en la plataforma.</t>
  </si>
  <si>
    <t xml:space="preserve">Se reporta 4211 tramites de conservacion catastral,  las evidencia  permite identificar el total de tramites atendidios, para el semestre. </t>
  </si>
  <si>
    <t>Las mutaciones que se tramitaron en el 1er trimestre fueron de 537 y en el 2do 285, para un acumulado de 822. Se adjunta los reportes de SIC y SNC. Mensualmente, el Director Territorial mediante informes de gestión realiza seguimiento y propone actividades para ejecutarse en el mes siguiente. En este trimestre 2 oficiales se pensionaron y otra oficial está en encargatura, además de, las incapacidades extensas 2 auxiliares. Desde el 25-04-2022 al 27-05-2022 se suspendieron términos por migración al SNC mediante Resolución 13 de 2022. DT NO cuenta con personal suficiente estamos en un proceso de adaptación con el nuevo sistema, además el SNC requiere de más tiempo en la ejecución del trámite por diferentes etapas del proceso en la plataforma, ademàs de las dificultades reportadas por GLPI.</t>
  </si>
  <si>
    <t xml:space="preserve">Revisados los documentos reportados, para el semestre la meta de tramites 949 y solo se alcanzo 822, realizando el 86.61% del semestre en tramites de terreno  </t>
  </si>
  <si>
    <t>En el primer trimestre se realiza las asignaciones y elaboración de 6 avalúos comerciales y para el segundo trimestre 19, para un total de 25 avalúos, se presenta como evidencia registro de asistencia de las reuniones quincenales para el seguimiento de los avalúos al 30/06/2022. Los avalúos se reportan en las herramientas de monitoreo, las cuales se envía semanalmente a las oficinas de Restitución de Tierras y Subdirección de avalúos en Sede Central. Se se adjuntan los pantallazos de los correos mediante los cuales se envía las herramientas de monitoreosen formato Excel del 24/06/2022. Además se anexa correos del envío de informes de gestión de la oficina de avalúos dirigido al Director Territorial.</t>
  </si>
  <si>
    <t>Revisado el archivo excel ¨herramienta de avaluos comerciales" se evidencia que solo hay tres avaluos entregados, los demas soportes no permiten identificar el los avaluos mencionados.</t>
  </si>
  <si>
    <t xml:space="preserve">Las ventas en el primer trimestre por $96.246.730 y el segundo trimestre por $73.106.754 para un acumulado de $169.353.484 sin IVA. Se comercializaron 8.812 certificados catastrales; 223 certificados planos prediales, 54 certificados especiales, 111 certificados resguardos indigenas y 5.784 productos de Información catastral para un gran total de 14,984 productos._x000D_
Debido a la migración de la DT Nariño al sistema nacional catastral se suspendieron términos en el periodo del 25 de abril al 27 de mayo de 2022, mediante Resolución 52-00-0013 de 2022, por esta razón, los ingresos disminuyeron en el 2do trimestre. Orden de servicio NO GEF-P-OPS-001 DEL 17-05-2022 PATRIMONIO NATURAL-IGAC, 3 avalúos comerciales del mpio. de Sandoná a cargo de la DT. En Bogotá hay demora en la firma de convenios._x000D_
</t>
  </si>
  <si>
    <t>Revisado el formato "ventas totalizadas por porducto ventas" para el semestre hay un acumulado de $169.353.484 sin IVA.alcanzando solo el el 97.65% de la meta semestral</t>
  </si>
  <si>
    <t>La oficina jurídica ha dado respuesta en el primer semestre del año 2022 a 178 solicitudes de peticionarios y juzgados referentes a regularización de la propiedad Ley 1561 y Ley 1564 de 2012, encontrandose al dìa en estos requerimientos.</t>
  </si>
  <si>
    <t>Se revisa los documentos soportes dados de las solicitudes de peticionarios y juzgados referentes a regularización de la propiedad Ley 1561 y Ley 1564 de 2012</t>
  </si>
  <si>
    <t>Para este semestre en Nariño se atendieron: en etapa administrativa 29 solicitudes de información de 118 predios, en etapa judicial se notificaron 38 autos admisorios y se entregaron 86 certificados; en etapa postfallo 959 sentencias de las cuales se cumplieron con 678 y 281 están pendientes por falta de información de la ORIP y ANT. En el Putumayo se atendió 273 solicitudes y se entregaron 200 productos catastrales en etapa administrativa, en etapa judicial 130 autos, en etapa postfallo sentencias 583 y atendidas 290. Se asiste a las reuniones con la URT, Procuraduría de Tierras, Resguardos, SNARIV y ORIP. Se actualiza quincenalmente la herramienta de monitoreo y se envía a la Sede a la Dra Luisa Maria Sayago. Se requiere el apoyo de un digitalizador.</t>
  </si>
  <si>
    <t>Se revisa los documentos soportes en la la tramitacion del cumplimiento de la Política de Restitución de Tierras y Ley de Víctimas.</t>
  </si>
  <si>
    <t xml:space="preserve">En el último reporte que corresponde al primer semestre de 2022 enviado por la oficina de relación con el ciudadano, el indicador de productividad fue 79% y el indicador de oportunidad fue del 39%. Estos resultados se deben a que toda la correspondencia Externa Recibida en la DT para este periodo es de 7.185 en SIGAC, de los cuales el 98% (de acuerdo al reporte de ER SIGAC) corresponde a trámites catastrales y NO es posible con el personal actual dar atención en los términos al gran volumen más la atención a los saldos. Con la supresión de las 2 UOC se incrementó el trabajo y se disminuyó el personal.Se encuentran inconsistencias en los reportes que genera SIGAC, se adjunta correo. _x000D_
El Director realizó seguimiento de PQRSD los meses de mayo y junio 2022, se adjunta formatos de asistencia._x000D_
</t>
  </si>
  <si>
    <t xml:space="preserve">Reviado el reporte que corresponde al primer semestre de 2022 enviado por la oficina de relación con el ciudadano, el indicador de productividad fue 79% y oportunidad fue del 39%. de acuerdo con la documentos  y el valor reportado de 0.12% quedando pendiente el 0.17% para la meta (0.30)  semestral _x000D_
</t>
  </si>
  <si>
    <t>En el primer semestre el COMITÉ PARITARIO DE SEGURIDAD Y SALUD EN EL TRABAJO COPASST se reunió mensualmente y se elaboraron las actas. Además, se remitieron las actas Nos. 1, 2, 3 ,4 ,5 y 6 de COPASST a la oficina de Talento Humano en sede Central. Se cumplió con las directrices de la sede Central.</t>
  </si>
  <si>
    <t xml:space="preserve">los ducomentos soportes permiten identificar las 6 seis de COPASST a la oficina de Talento Humano en sede Central y dos del comite de conviencia laboral </t>
  </si>
  <si>
    <t>Para el primer semestre 2022, se realizó reporte de ausentismo mensual en el drive dispuesto por la Oficina de Talento Humano, se realiza celebración de cumpleaños, actividades de integración y bienestar para los empleados de planta y contratistas. Se remitió información de los extintores de la DT a sede Central. Diligenciamiento y entrega de formatos de inspección de caidas, EPP y infraestructura e informe de inspección.</t>
  </si>
  <si>
    <t>Se revisan los soportes de cumplimineto del reporte del envio de la información en el drive dispuesto por la Subdireccion de Talento Humano.</t>
  </si>
  <si>
    <t>De acuerdo con reprogramación de mayo del 2022, derivada de la concertación de metas, finalizado el II trimestre se ejecutaron 5.359 trámites de oficina, que representan el 58% de la meta; lo anterior demostrado con soportes de COBOL y SNC; así como en lo reflejado en Memorandos de la Dirección de Gestión Catastral 2616DTNS-2022-0005330-IE-012 y 2616DTNS-2022-000510-IE-023 del 19 de mayo y 11 de julio, donde entre otros se concluye que la Territorial Norte de Santander a pesar de estar inoperativa del 25 de abril hasta el 31 de mayo del 2022, dado la migración al SNC, fue una de las tres territoriales que mejor desempeño presenta a nivel nacional.</t>
  </si>
  <si>
    <t xml:space="preserve">De acuerdo con las evidencias cargadas se observa que con corte al segundo trimestre se cumple con la meta_x000D_
</t>
  </si>
  <si>
    <t>De acuerdo con reprogramación de mayo del 2022, derivada de la concertación de metas, finalizado el II trimestre se ejecutaron 2.323 trámites de terreno, que equivalen al 48% de la meta, lo anterior demostrado con soportes de COBOL y SNC; así como en lo reflejado en Memorandos de la Dirección de Gestión Catastral 2616DTNS-2022-0005330-IE-012 y 2616DTNS-2022-000510-IE-023 del 19 de mayo y 11 de julio, donde entre otros se concluye que la Territorial Norte de Santander a pesar de estar inoperativa del 25 de abril hasta el 31 de mayo del 2022, dado la migración al SNC, fue una de las tres territoriales que mejor desempeño presenta a nivel nacional.</t>
  </si>
  <si>
    <t>De acuerdo con las evidencias cargadas se observa que con corte al segundo trimestre cumple el 48% de la meta con corte al 30 de junio</t>
  </si>
  <si>
    <t>Durante el II trimestre se realizaron y entregaron 12 avalúos comerciales, de estos 7 tenian destino procesos de restitución de tierras, 2 a la Contraloría, 2 a la Subdirección de Avalúos (sedes territorial) y 1 a la Defensoría del Pueblo. Con lo anterior se cumple la meta anual y se sobrepasa en un 50% la misma. De hecho, el adicional del 5% en el Acuerdo de Gestión estaba fijado en realizar 4 avalúos adiconales a la meta, por lo que se cumplió con este bono.</t>
  </si>
  <si>
    <t>De acuerdo con las evidencias cargadas se observa que con corte al segundo trimestre se cumple la meta</t>
  </si>
  <si>
    <t>Al cierre del primer semestre del 2022, las ventas acumuladas ascendieron a $45.909.971, lo cual es $1.716.600 mayor a la meta trazada para igual período, y el 32% de la meta anual. De esto se resalta que la venta de productos no estuvo habilitada del 1 al 24 de enero, así como que la de productos gráficos (de mayor valor), tampoco lo estuvo por migración del 25 de abril al 31 de mayo.</t>
  </si>
  <si>
    <t>De acuerdo con las evidencias cargadas se observa que con corte al segundo trimestre cumplieron con la meta</t>
  </si>
  <si>
    <t xml:space="preserve">Durante el I semestres del 2022 recibimos 4 solicitudes en materia de regularización, una de ellas en enero, dos en abirl y una en mayo. Todas las anteriores fueron atendidas en la oportunidad de ley y de forma integral. En el soporte encontrarán listado con radicados y fechas de recibo y atención. </t>
  </si>
  <si>
    <t>De acuerdo con las evidencias cargadas y el avance cualitativo reportado se observa que se atendieron el 100% de las solicitudes en materia de regularización de la propiedad</t>
  </si>
  <si>
    <t>Durante el I semestre del 2022 recibimos 79 solicitudes (3 ene; 15 feb, 10 mar, 12 abr, 24 may y 15 jun), concernientes a la Política de Restitución y Ley de Víctimas: así como 51 requerimientos de la UAEGRTD (5 ene; 14 feb, 9 mar, 8 abr, 5 may y 10 jun), las cuales se atendieron en la oportunidad de ley y de forma integral. En soporte encontrará listado con radicados y fechas de recibo y atención.</t>
  </si>
  <si>
    <t>De acuerdo con las evidencias cargadas y reportadas se observa que se atendieron las solicitudes recibidas referentes a la política de restitución de tierras y ley de victimas</t>
  </si>
  <si>
    <t>Como se puede corroborar en los informes de seguimiento de la Oficina de Relación con el Ciudadano y los pantallazos de SIGAC, la territorial en atención de PQRSD de la vigencia actual ha tenido un desempeño promedio en Productividad durante el I semestre del 2022 de 99,6%, mientras que en oportunidad este se ha situado en 97,8%; por lo que somos de lejos la mejor territorial a nivel nacional y aportamos al incremento de la media del Instituto en su conjunto (Prod 74% Opor 52%). En cuanto a vigencias anteriores, pasamos de tener 142 peticiones por atender al 28 de febrero, a tan solo 2 al 30 de junio.</t>
  </si>
  <si>
    <t>De acuerdo con las evidencias cargadas se observa que se han atendido las PQRSD con oportunidad</t>
  </si>
  <si>
    <t>La territorial realizó cumplidamente los Comités COPASST y de Convivencia Laboral del I Semestre del 2022, ello al celebrar 6 COPASST (mensual) y 2 CCL (trimestral), sometiendo a revisión y aprobación de los miembros de cada órgano las actas respectivas, y una vez aprobadas se remitieron a la Subdirección de Talento Humano en la oportunidad debida. De igual forma, se elaboraron y enviaron los Informes Trimestrales del COPASST y CCL. En eviedencia Actas, Informes y Correos remisorios.</t>
  </si>
  <si>
    <t xml:space="preserve">De acuerdo con las evidencias cargadas y el avance cualitativo reportado se observa el reporte de actas de los comités (Copasst y Comité de Convivencia Laboral) remitidos a la Subdirección de Talento Humano_x000D_
</t>
  </si>
  <si>
    <t xml:space="preserve">Durante el I Semestre del 2022 se celebraron 6 Comités COPASST (31 ene; 28 feb, 31 mar, 29 abr, 31 may y 29 jun), y 2 CCL (1 mar y 1 jun); asi mismo se realizaron dos inspecciones a la Infracestructura física (23 feb y 24 may), en la segunda se complemento la actividad con la verificación de estado de extintores, botiquines y camillas. Se solicitó a Sede Central el mantenimiento de la ventanería exterior, mantemiemiento o compra de aires acondicionados, revisión y análisis de cajas de breakers, y la renovación de extintores que se encuentran vencidos. Se estuvo atento a la presentación de cualquier accidente de trabajo, o queja de acoso laboral, ello sin que se llegara a presentarse ninguna de esas dos situaciones. </t>
  </si>
  <si>
    <t>De acuerdo con las evidencias cargadas y el avance cualitativo reportado se observa que se ha generado el reporte de rendición de cuentas del SGSST.</t>
  </si>
  <si>
    <t>Se puede concluir que la Meta de oficina ya se alcanzo, ya que para este mes se obtuvo un 97.7%, se logro alcanzar esta meta gracias al plan de contigencia adoptado por la territorial. Faltarian cerca de 50 mutaciones de oficina para completar la meta; por lo que se recomienda modificar la meta a 2.800, que equivaldria hacer 100 mutaciones por mes en lo que resta del año.</t>
  </si>
  <si>
    <t>De acuerdo con las evidencias cargadas y el avance cualitativo reportado se observa que se superó la meta programada.</t>
  </si>
  <si>
    <t>No es posible cumplir la meta de terreno, se ha tramitado un 15.5%; se necesitarian 350 mutaciones mensuales con rendimientos de 5.5 diarias,  con  tres ejecutoras contratadas, siendo los rendimientos historicos pronmedio por ejecutor de 2.2 y no de 5 mtaciones como quedo en los contratos: Lo que equivaldria a una meta de terreno pronosticada de 45% al año con las mismas circunstancias actuales. Es decir, se necesitaria como minimo cuatro ejecutores y la mejora de la plataforma del SNC  la implementacion mutacion mixta, desbloque de manzanas y veredas y se mejore el editor. igualmente no se puede desconocer las limitantes que ha tenido la territorial en el area tecnica en cuanto a la carencia de personal, por no tener el cargo de topografo, oficial de catastro y jefe de conservacion.</t>
  </si>
  <si>
    <t>De acuerdo con las evidencias y el reporte ejecutado no se cumple con la meta establecida</t>
  </si>
  <si>
    <t>Se recibieron en el segundo trimestre tres solicitudes y a la fecha hay un total de 6 solictudes de avaluos, dos aprobados por la sede central, dos pendientes por envio de oficio de aprobaciòn y dos en estado de recopilaciòn de informaciòn y elaboraciòn de informes; para un total de avance 60% en solicitudes.</t>
  </si>
  <si>
    <t>De acuerdo con las evidencias cargadas y el avance cualitativo reportado se observa que se cumplió con la meta programada</t>
  </si>
  <si>
    <t>En el primer trimestre los ingresos fueron de $ 15.048.566 y en el segundo trimestre se vendieron  $11.709.661 equivalentes al 13.68% y 10.6% respectivamente de la meta total; para un acumulado de 24.33%. Los ingresos se han visto disminuidos por la entrega del catastro al municipo de Armenia. Asi mismo se han adelantado gestiones presentado propuestas para hacer conservacion en los municipios de Salento, Calarca y Circasia.  La territorial mensualmente realiza comite financiero donde se analisa el cumpliemiento de estos indicadores.</t>
  </si>
  <si>
    <t>La direccion territorial atiende el total de las solictudes recibidas de los juzgados en materia de regularizacion d ela propiedad  y de las alcaldias en materia de titulacion, en total se recibieron 39 solicitudes y se atendieron todas dentro de los terminos establecidos legalmente.</t>
  </si>
  <si>
    <t>De acuerdo con las evidencias cargadas y el avance cualitativo reportado se informa que se atendieron las solicitudes realizadas en materia de regularización de la propiedad. Se recomienda generar un reporte que consolide las solicitudes recibidas frente a las atendidas</t>
  </si>
  <si>
    <t>A la fecha no se ha presentado ninguna solicitud de la Unidad de Restitucion de Tierras, se elabora el acta de comite trimestralmente y es enviado a sede central al igual que se  envia los dias 14 y 28 de cada mes,  la herramienta de monitoreo a la sede central al ingeniero Danilo Bernal y a la señora Yaritza Rodriguez.</t>
  </si>
  <si>
    <t xml:space="preserve">De acuerdo con el autoseguimiento se informa que no se ha presentado ninguna solicitud de la Unidad de Restitucion de Tierras y según las evidencias se elaboran las actas elaboradas. </t>
  </si>
  <si>
    <t>La direccion territorial realiza seguimiento constante a las solicitudes que ingresan,  los reportes recibidos por la sede central registran inconsistencias y se reporta a la sede central los EEde las solicitudes atendidas y que se reportan  como pendientes y que se evidencia  que ya estan atendidas , prueba de ello son los correos enviados donde se solicita corregir las inconsistencias y recibir capacitacion en la forma de sacar reportes y fechas de corte para que de esta manera se hable el mismo idioma desde la oficina de servicio al ciudadano y la direccion territorial, en los reportes recibidos siempre se tiene porcentaje entre el 95% y100% en los dos indicadores se brinda atencion al ciudadano de manera presencial y virtual desde el correo de armenia,de manera oportuna y diligente.</t>
  </si>
  <si>
    <t>De acuerdo con las evidencias cargadas y el avance cualitativo reportado se observa que se atienden las PQRDS</t>
  </si>
  <si>
    <t>La direccion teritorial mes a mes desarrolla el comite de copasst, carga el acta con sus respectivos soportes al DRIVE,  el comite de CCL de igual manera se reune con la periodicidad requerida elabora el acta y es cargada al DRIVE en los terminos establecidos.</t>
  </si>
  <si>
    <t>De acuerdo con las evidencias cargadas y el avance cualitativo reportado se observa que se han cargado en el drive las respectivos actas de Copasst y Comité de Convivencia Laboral</t>
  </si>
  <si>
    <t>La direccion territorial atiende a tiempo todas las tareas y responsabilidades del SG-SST, cada uno de los funcionarios y contratistas saben sus responsabilidades frente al sistema y la responsdabilidad y el compromiso del comite con el desarrollo de todas las actividades programadas en el cronograma y con la participacion de las actividades programadas por la sede central. atendidas todas a tiempo, dichas evidencias se encuentran en el reporte trimestral del SG-SST.</t>
  </si>
  <si>
    <t>De acuerdo con las evidencias cargadas y el avance cualitativo reportado se observa que se atienden las responsabilidades y rendición de cuentas en el SG - SST.</t>
  </si>
  <si>
    <t>Durante este primer semestre hemos cumplido con el 51,50% de la meta propuesta para el año</t>
  </si>
  <si>
    <t>Durante este semestre se han ejecutado 346 tramites de terreno equivalentes a un 24,71% de la meta propuesta en el año.</t>
  </si>
  <si>
    <t xml:space="preserve">Se realizaron 16 avaluos comerciales,lo cual nos indica que hemos cumplido con la meta en un 100% </t>
  </si>
  <si>
    <t>El valor en ventas ALfinal de este segundo semestre es de 44042111 equivalentes a un 32.09% de la meta propuesta anual,puesto que la mayor demanda la recibiamos por el area metropolitana que estaba comformada por los municipios de (Pereira,Dosquebradas ,la Virginia) que fueron entregados a entidades municipales, lo mismo que el  municipio Santa Rosa de Cabal.</t>
  </si>
  <si>
    <t>Se atendieron dos solicitudes una de un juzgado y otra por ventanilla para hacer la correspondiente actualizacion de un predio en el municipio de Santuario</t>
  </si>
  <si>
    <t>En este semestre se hicieron 48 solicitudes y todas fueron atendidas a tiempoy fueron enviadas a la sede central</t>
  </si>
  <si>
    <t>Se recibieron 44 pqrs (solicitudes),de las cuales se atendieron 37,en el informe de la sede central se evidencia un cumplimiento del indicador de oportunidad del 73%;y uno de productividad del 82%.Se solicito a la sede central por memorando el apoyo para descargar las solicitudes de años anteriores .</t>
  </si>
  <si>
    <t>Hemos cumplido con las actas y los comites de comvivencia laboral,y cada una de estas actividades se encuentran cargadas en el drive</t>
  </si>
  <si>
    <t>se realizaron todas las actividades establecidas por el sistema de seguridad y salud en el trabajo desarrollando todas las actividades propuestas por la sede central</t>
  </si>
  <si>
    <t>se realizaron mutuaciones de oficina solicitadas por los usuarios del segundo trimestre  para un total de 1519 de vigencias anteriores y actuales; debido a cambios del sistema de cobol al sistema nacional catastral.para el primer trimestre se realizaron  mutaciones de oficina para un total de 3324</t>
  </si>
  <si>
    <t>A pesar de que se realizaron mutaciones de oficina de vigencias anteriores y de la actual vigencia no alcanzan a cumplir la meta</t>
  </si>
  <si>
    <t>Se realizaron mutuaciones de terreno solicitadas por los usuarios del segundo trimestre  para un total de 55 de vigencias anteriores y actuales; debido a cambios del sistema de cobol al sistema nacional catastral. en el primer trimestre se realizaron mutaciones de terreno para un total de 330</t>
  </si>
  <si>
    <t xml:space="preserve">En el segundo trimestre del 2022 se realizaron 9 avaluos comerciales distribuidos en los predios de Barrancabermeja , bucaramanga , santan barbara, betulia y landazuri. se adjunto las evidencias pertinentes </t>
  </si>
  <si>
    <t xml:space="preserve">De acuerdo con las evidencias cargadas y el avance cualitativo reportado se observa que se realizaron 9 avaluos comerciales </t>
  </si>
  <si>
    <t>VENTAS REALIZADAS EN LOS MESES CORRESPONDIENTES ABRIL,MAYO Y JUNIO DEL 2022 SON LAS SIGUIENTES:ABRIL$ 22.206.085MAYO $17.256.170JUNIO$19.166.379 PARA UN TOTAL DE VENTAS REALIZADAS EN EL SEGUNDO TRIMESTRE DE $ 58.628.634, PARA EL PRIMER TRIMESTRE SE REALIZARON VENTAS POR 18,663,374</t>
  </si>
  <si>
    <t>A pesar de que reportan ingresos por la venta de bienes y servicios no alcanzan a cumplir la meta</t>
  </si>
  <si>
    <t xml:space="preserve">Se atendieron en termino de ley las 9 solicitudes realizadas por usuarios referentes a la regularizacion de la propiedad le 1561, adjunto evidencias de lo realizado en el segundo trimestre del 2022, </t>
  </si>
  <si>
    <t>De acuerdo con el avance cualitativo reportado informan que se atendieron 9 solicitudes realizadas por usuarios referentes a la regularizacion de la propiedad ley 1561. Sin embargo, hace falta el reporte o informe del documento de verificación</t>
  </si>
  <si>
    <t xml:space="preserve"> En el segundo trimestre se recibieron 84 solicitudes administrativas  y 66 solicitudes Judiciales y posftfallo  para las cuales se dio respuesta con 201 oficios, respuesta en tiempo establecido, cabe aclarar que en los procesos Postfallos  en algunos casos, se dá dos respuesta, porque se solicita folio actualizado a las oficinas de  resgistro y se envia respuesta al tribunal, se emitieron 16 Resoluciones dando cumplimiento a sentencias de manera total y en algunos casos parcial porque no está actualizado los certificado en la cabida y linderos.  _x000D_
_x000D_
Se anexa oficios de respuesta (201), Resoluciones (16) y solicitudes  (1)  contenido en una carpeta comprimida .</t>
  </si>
  <si>
    <t xml:space="preserve">De acuerdo con las evidencias cargadas y el avance cualitativo reportado se observa informe de la atención a la solicitudes recibidas para el cumplimiento de la Política de Restitución de Tierras y Ley de Víctimas, </t>
  </si>
  <si>
    <t>Durante el segunto trimestre del 2022 se atendieron  1897 peticiones realizadas por los usuarios , dichas respuestas fueron realizadas en termino de ley. para el primer trimestre se atendieron 1040 peticiones realizadas por los usuarios, el valor en el ejecutado es el resultado del primer semestre, el resultado es 0,2118</t>
  </si>
  <si>
    <t>De acuerdo con las evidencias cargadas y el avance cualitativo reportado se atendieron peticiones sin embargo no se cumplió con la meta</t>
  </si>
  <si>
    <t xml:space="preserve">Para el segundo triemstre del 2022 se realizaron las actas respectivas en la cual se evidencia en los adjuintos, y los cambios que se realizan en cada una de ellas. </t>
  </si>
  <si>
    <t xml:space="preserve">De acuerdo con las evidencias cargadas y el avance cualitativo reportado se realizaron las actas de los comités (Copasst y Comité de Convivencia Laboral) </t>
  </si>
  <si>
    <t xml:space="preserve">En el segundo trimestre del 2022 se realiza diligenciamiento en el drive de seguridad y salud en el trabajo y ausentismo de los funcionarios. </t>
  </si>
  <si>
    <t>De acuerdo con las evidencias cargadas y el avance cualitativo reportado se observa el reporte de ausentismo como actividad del SGSST</t>
  </si>
  <si>
    <t xml:space="preserve">EL DIRECTOR TERRITORIAL MODIFICO EL CRONOGRAMA DE ACTIVIDADES INICIAL CON LAS METAS ESTABLECIDAS PARA LA VIGENCIA 2022, EN EL I SEMESTRE  DE 2022, SE RECIBIERON  3.124 DE OFICINA,  A LA FECHA DEL SEGUMIENTO SE TRAMITARON 2.926 LO QUE REPRESENTA UN 97.81% DE LO PROGRAMADO </t>
  </si>
  <si>
    <t xml:space="preserve">EL DIRECTOR TERRITORIAL MODIFICO EL CRONOGRAMA DE ACTIVIDADES INICIAL CON LAS METAS ESTABLECIDAS PARA LA VIGENCIA 2022, EN EL I SEMESTRE  DE 2022, SE RECIBIERON  698 TRAMITES DE TERRENO,  A LA FECHA DEL SEGUMIENTO SE TRAMITARON 830 LO QUE REPRESENTA UN 122.05% DE LO PROGRAMADO </t>
  </si>
  <si>
    <t>En la Territorial se realizan las reuniones de seguimiento con el fin de hacerle seguimiento al avance de  los avalúos recibidos, en el periodo objeto de seguimieto correspondiente al I semestre de 2022, se recibieron 7 solicitudes para realizar 17 avalúos, los cuales se realizaron en su totalidad</t>
  </si>
  <si>
    <t>EN EL PRIMER SEMESTRE DE LA VIGENCIA 2022, EN LA TERRITORIAL SE GENERARON INGRESOS POR LA VENTA DE BIENES Y SERVICIOS ALCANZANDO UN 105.10% CON RESPECTO A LA META PROGRAMADA</t>
  </si>
  <si>
    <t xml:space="preserve">EN EL PRIMER SEMESTRE DE 2022, SE ATENDIERON EN SU TOTALIDAD LAS SOLICITUDES EN MATERIA DE REGULARIZACION DE TIERRAS </t>
  </si>
  <si>
    <t>En el primer semestre se recibieron en la Territorial 30  Notificaciones presentadas por los juzgados especializados en restitución de tierras de Sincelejo y del tribunal superior del distrito judicial sala especializada en restitución de tierras de Cartagena, se atendieron en su totalidad en los términos legales.</t>
  </si>
  <si>
    <t>EN EL PRIMER SEMESTREEN LA TERRITORIAL, SE RECIBIERON 583 PQRS DE LAS CUALES SE ATENDIERON 536 QUEDANDO EN TRAMITE 47</t>
  </si>
  <si>
    <t>LA TERRITORIAL, CUMPLIO CON LA ENTREGA DE LOS COMITES DE COPASST Y CONVIVIENCIA LABORAL, CARGANDO LA INFORMACIóN EN EL DRIVE ESTABLECIDO POR LA SUDIRECCIN DE TALENTO HUMANO</t>
  </si>
  <si>
    <t>LA TERRITORIAL ATIENDE  LAS ACTIVIDADES ESTABLECIDAS EN EL ACTA DEL 06/1/2021 REFERENTE A EL SG-SST</t>
  </si>
  <si>
    <t>Realizar trámites que requieren visita a oficina de vigencias anteriores y de la actual vigencia</t>
  </si>
  <si>
    <t>Tramites de conservación Catastral realizados (Oficina)</t>
  </si>
  <si>
    <t>El SNC no permite la grabacion masiva de mutaciones de cambio de propietario. Periodicamente se tiene que generar incidencias en el GLPI (mesa de ayuda) para poder avanzar los tramites.Por manzana o vereda solo permite la radicacion de un tramite.</t>
  </si>
  <si>
    <t>Concepto no favorable de 708 trámites que se debieron atender, se dio respuesta a 308 tramites, reportando 43,50% de avance en el semestre.</t>
  </si>
  <si>
    <t>Realizar trámites de terreno de vigencias anteriores y de la actual vigencia</t>
  </si>
  <si>
    <t>Tramites de conservación Catastral realizados (Terreno)</t>
  </si>
  <si>
    <t xml:space="preserve">El SNC para el tramite de mutaciiones de terreno requiere que la informacion grafica y alfanumerica coincida en su informacion de areas y al no cumplir este requisito envia el proceso a depuracion generando tiempos extras en avance. Por otro lado en el semestre los funcionarios y contratistas han tenido que atender 203 tutelas por temas de tramites. </t>
  </si>
  <si>
    <t>De 584 trámites de Conservación que se debieron atender, se dio respuesta a 122 tramites, reportando el 21% de avance en el semestre.</t>
  </si>
  <si>
    <t xml:space="preserve">Se tiene assignados y en ejecucion 23 avaluos solicitados por los juzgados de tierras. Los particulares no utilizan este servicio por las demoras en la realizacion del avaluo. </t>
  </si>
  <si>
    <t xml:space="preserve">Los 23 avalúos asignados se encuentran en ejecución 23. En archivo “HERRAMIENTA SEGUIMIENTO AVALUOS COMERCIALES 2022”, solamente se evidencia radicados del mes de abril a junio, Los cuales están como documentos pendientes, asignados, donde se evidencia que ninguno se encuentra en estado terminado igualmente no se evidencia reporte del primer trimestre el cual debió ser reportado en este informe_x000D_
</t>
  </si>
  <si>
    <t>Para el periodo comprendido entre el mes de enero y  junio de 2022 se realizó el cruce del reporte de las ventas detalladas generadas por el centro de información y la relación de ingresos de contado versus el movimiento bancario que envía tesorería sede central realizando el recaudo de dichos ingresos de manera oportuna.</t>
  </si>
  <si>
    <t>De la meta programada para el semestre de $47861242,4262 Se reporta $20512304,4262  evidenciándose  incumplimiento en la meta programada.</t>
  </si>
  <si>
    <t xml:space="preserve">En relación a la Ley 1561 y 1564 del 2012 la Dirección Territorial Tolima – jurídica, ha dado respuesta desde el mes de abril hasta julio de la presente anualidad a 195 casos SIGAC los cuales han sido enviados vía correo electrónico._x000D_
ABRIL: 62 _x000D_
MAYO: 38_x000D_
JUNIO: 58_x000D_
JULIO: 37 _x000D_
TOTAL: 195 _x000D_
</t>
  </si>
  <si>
    <t xml:space="preserve">Con muestra de  correos electrónicos en los que se envía respuesta a las solicitudes: DESAJIB-CO-00097 del 02/05/2022,  2621DTT-2022-0007110-EE-002 09/06/2022, 6021-2021-0003456-ER-000 del 09/06/2022 con el destinario al  Consejo Superior de la Judicatura </t>
  </si>
  <si>
    <t>En el semestre la territorial  recibio 433 solicitudes (164 tramites administrativos, 202 tramites judiciales y 67 posfallos), de los cuales se atendieron 221 (156 tramites administrativos, 154 tramites judiciales y 11 posfallos). Los posfallos son los que presentan mas demora en la atencion ya que se depende de las otras entidades que entreguen la documentacion completa (ORIP con anotacion del falllo) y demoras con el SNC.</t>
  </si>
  <si>
    <t>En el semestre la territorial recibió 433 solicitudes, pero no se dio respuesta al 100% de requerimientos, incumpliendo la meta programada</t>
  </si>
  <si>
    <t>La territorial ha tenido inconvenientes en la atencion de los radicados de la vigencia.  en el semestre se recibieron 1463 solictudes y se finalizaron en los terminos de ley 96 equialente al 0.0656%. Se cuenta con poco personal y la cantidad de tutelas que llegan hace dificil el cumplimiento de tiempos. Se inicia para el segundo semestre la estrategia de tener al limite las fechas de vencimientos y evitar que siga subiendo el saldo de no atendidas en el termino de ley.</t>
  </si>
  <si>
    <t xml:space="preserve">En reporte de participación por tipo de PQRS y teniendo en cuenta que fueron recibidas 1463 solicitudes de las cuales se finalizaron en los términos de ley 96 requerimientos. Se evidencia incumplimiento en la meta programada._x000D_
</t>
  </si>
  <si>
    <t>Atender el 100% de PQRSD vigencias anteriores</t>
  </si>
  <si>
    <t>Solicitudes atendidas vigencia anterior</t>
  </si>
  <si>
    <t>En el primer semestre se priorizo la atencion de SIGAC de las vigencias anteriores el cual tiene un saldo por atender de 2704 solicitudes de las cuales se cerraron 175. La actividad no ha dado el resultado esperado. Se ha tenido revisiones del estado de tramites y algunos aparecen por finalizar en la estadistica, pero se verifican y estan finalizados.</t>
  </si>
  <si>
    <t>Teniendo en cuenta que dé un saldo por de 2704 solicitudes por cerrar,  solo se culminó el proceso 175  evidenciándose  el incumplimiento en la meta programada.</t>
  </si>
  <si>
    <t>El comite de copasst fue conformado para el mes de mayo ya que los integrantes del que estaba operando se encuentan solucionando problemas de indole judicial y el de convivencia acorde a directrices e informacion de la profesional universitaria especializada con funciones de abogado se realiza desde sede central.</t>
  </si>
  <si>
    <t xml:space="preserve">Teniendo en cuenta que el comité de copasst fue conformado en el mes de mayo y la trazabilidad del proceso de selección, las actas del mes de mayo y junio, pantallazo en el drive de cargue de documentos, con las evidencias aportadas, se da cumplimiento de la actividad, ya que la directriz del proceso Gestión del Talento humano para la territorial es la de que los comités de convivencia serán liderados desde la Sede central.  _x000D_
</t>
  </si>
  <si>
    <t xml:space="preserve">Se vine cumpliendo en los tiempos establecidos las responsabiidades en la direccion territorial. </t>
  </si>
  <si>
    <t>Se observa el cumplimiento de la actividad Teniendo en cuenta registros como:_x000D_
Cronograma de Inspección F20100-09-16V1 en el que se hace evidencia las actividades programadas VS las ejecutadas, registro de Inspección de Botiquín de primeros auxilios y camilla del 28/0472022_x000D_
Trazabilidad camillas y botiquín, verificación – estado de extintores del 2/05/2022_x000D_
_x000D_
Correos electrónicos donde se reporta: _x000D_
* Inspección botiquin.pdf; Mínima cuantía_2022-04-29_1.PDF; Salidas a terreno.PDF; Trazabilidad de solicitud informacioncontaduria.pdf; f20100-09-16v1_cronograma_de_inspecciones REALIZADO1.xls; Revisión camilla 1.jpg; Revisión camilla enarchivo.jpg; Revisión camillas._x000D_
*26 /042022 Envío cronograma diligenciado de actividades de inspección _x000D_
* 09/05/2022 envía matriz de riesgo, junto con sus anexos.</t>
  </si>
  <si>
    <t>En el mes de Abril nos encontrabamos en Suspension de terminos mediante la Resolucion No. 016 del 2022, desde el 28 de Marzo hasta el 29 de Abril de la misma anualidad. Tramites oficina segundo trimestre 517. Meta Tramites de Oficina segundo Trimestre 4000.</t>
  </si>
  <si>
    <t>Segun lo reportado esta baja la ejecución de los tramites de oficina</t>
  </si>
  <si>
    <t xml:space="preserve">En el mes de Abril nos encontrabamos en Suspension de terminos mediante la Resolucion No. 016 del 2022, desde el 28 de Marzo hasta el 29 de Abril de la misma anualidad.  Tramites de Terreno Segundo Trimestre 58 Meta Tramites de Terreno 300. </t>
  </si>
  <si>
    <t>Incumplimiento con la meta</t>
  </si>
  <si>
    <t>Durante el Segundo Trimestre del año se realizaron Ventas de Contado sin IVA por valor de $13.885.878 y Ventas a Credito sin IVA por valor de $14.448.136 para un total de Ventas del trimestre sin IVA de $28.334.014</t>
  </si>
  <si>
    <t>No cumplieron con la meta establecida para el primer y segundo trimestre</t>
  </si>
  <si>
    <t>En el segundo trimestre del 2022 se atendieron las solicitude realizadas en materia de regularizacion de la propiedad de la siguiente manera Abril: 29 solicitudes - Mayo 18 Solicitudes - Junio 16 solicitudes para un total: 63</t>
  </si>
  <si>
    <t xml:space="preserve">No reportan el primer trimestre </t>
  </si>
  <si>
    <t>Durante el segundo Trimestre del año se atendieron para el mes de Abril 11 Solicitudes para el mes de Mayo 21 Solicitudes y para el mes de Junio 29 solicitudes, quedando solo pendiente 1 por resolver cumpliendo con el 99% de las solicitudes atendidas.</t>
  </si>
  <si>
    <t>No se cuenta con la informacion del primer trimestre y el archivo que anexan no muestra nignun dato para verificar</t>
  </si>
  <si>
    <t>Se atendieron con oportunidad las PQRSD del periodo Abril a Junio 2022</t>
  </si>
  <si>
    <t>De acuerdo al cuadro anexo, que es un reporte de servicio al ciudadano la territorial presenta un 63% de oportunidad y un 84% de productividad, debiendose atender el 100% de  PQRSD</t>
  </si>
  <si>
    <t>El comité de copasst - las actas deben de realizarse mensualmente- Para el Segundo Trimestre del año periodo de Abril a Junio debemos tener en cuenta que hasta el 30 de junio estuvo acompañándonos la funcionaria Diana Maritza Jimenez ya como cumplieron con su periodo, para el Tercer Trimestre nos acompaña Martha Elena y Omar Acevedo. El comité de convivencia- las actas deben realizarse trimestralmente- es decir nov/2021, dic/2021, ene/2022 en febrero se subiò el acta; febrero, marzo y abril, en mayo de subiò Acta y la de mayo, junio y julio en agosto, ya quedaria para el tercer trimestre.</t>
  </si>
  <si>
    <t>En evidencias se encuentran las actas de reunion de copasst y de convivencia</t>
  </si>
  <si>
    <t>En el segundo trimestrre del año las actividades de seguridad y salud en el trabajo que se realizaron de Abril a Junio fueron: Socialización de la matriz de riesgos de identificación de peligros y valoración del riesgo y determinación del control (06/04/2022) - Socialización del plan de emergencia el día 27 de abril del 2022 - Reporte de accidente de la funcionaria Denix Parra el 25 de abril 2022_x000D_
La investigación del accidente el 26 de abril 2022 -  La señalización y prevención de accidentes 27 de abril del 2022 - Socialización del accidente de la funcionaria Denix Parra el día 29 de abril del 2022.la asistencia de la entrega de los elementos de protección personal, la valoración e inspección de sillas y elementos ergonómicos y el informe de la reparación de sillas el cual está relacionado</t>
  </si>
  <si>
    <t>La DT realizó varias actividades dentro de la rendición de cuenta en el SG-SST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</si>
</sst>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0" x14ac:knownFonts="1">
    <font>
      <sz val="11"/>
      <color theme="1"/>
      <name val="Calibri"/>
      <family val="2"/>
      <scheme val="minor"/>
    </font>
    <font>
      <sz val="11"/>
      <color theme="1"/>
      <name val="Calibri"/>
      <family val="2"/>
      <scheme val="minor"/>
    </font>
    <font>
      <sz val="11"/>
      <color theme="0"/>
      <name val="Calibri"/>
      <family val="2"/>
      <scheme val="minor"/>
    </font>
    <font>
      <sz val="10"/>
      <color indexed="8"/>
      <name val="Arial"/>
      <family val="2"/>
    </font>
    <font>
      <sz val="10"/>
      <color rgb="FF000000"/>
      <name val="Arial"/>
      <family val="2"/>
    </font>
    <font>
      <sz val="10"/>
      <name val="Arial"/>
      <family val="2"/>
    </font>
    <font>
      <sz val="11"/>
      <name val="Calibri"/>
      <family val="2"/>
      <scheme val="minor"/>
    </font>
    <font>
      <sz val="12"/>
      <name val="Calibri"/>
      <family val="2"/>
      <scheme val="minor"/>
    </font>
    <font>
      <sz val="11"/>
      <color rgb="FF000000"/>
      <name val="Calibri"/>
      <family val="2"/>
      <scheme val="minor"/>
    </font>
    <font>
      <sz val="11"/>
      <name val="Calibri"/>
      <family val="2"/>
    </font>
  </fonts>
  <fills count="17">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0"/>
        <bgColor rgb="FF000000"/>
      </patternFill>
    </fill>
    <fill>
      <patternFill patternType="solid">
        <fgColor theme="0"/>
        <bgColor rgb="FFFFFFFF"/>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ck">
        <color rgb="FF0070C0"/>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1" xfId="0" applyBorder="1" applyAlignment="1">
      <alignment horizontal="center" vertical="center" wrapText="1"/>
    </xf>
    <xf numFmtId="0" fontId="0" fillId="13" borderId="1" xfId="0" applyFill="1" applyBorder="1" applyAlignment="1">
      <alignment horizontal="left" vertical="center" wrapText="1"/>
    </xf>
    <xf numFmtId="0" fontId="0" fillId="13" borderId="1" xfId="0" applyFill="1" applyBorder="1" applyAlignment="1">
      <alignment horizontal="left" vertical="center"/>
    </xf>
    <xf numFmtId="0" fontId="3" fillId="13" borderId="1" xfId="0" applyFont="1" applyFill="1" applyBorder="1" applyAlignment="1">
      <alignment horizontal="left" vertical="center"/>
    </xf>
    <xf numFmtId="14" fontId="0" fillId="13" borderId="1" xfId="0" applyNumberFormat="1" applyFill="1" applyBorder="1" applyAlignment="1">
      <alignment horizontal="left" vertical="center"/>
    </xf>
    <xf numFmtId="0" fontId="4" fillId="13"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wrapText="1"/>
    </xf>
    <xf numFmtId="10" fontId="0" fillId="0" borderId="1" xfId="0" applyNumberFormat="1" applyBorder="1" applyAlignment="1">
      <alignment wrapText="1"/>
    </xf>
    <xf numFmtId="0" fontId="0" fillId="0" borderId="1" xfId="0" applyBorder="1" applyAlignment="1">
      <alignment wrapText="1"/>
    </xf>
    <xf numFmtId="0" fontId="0" fillId="0" borderId="1" xfId="0" applyBorder="1"/>
    <xf numFmtId="0" fontId="5" fillId="13" borderId="1" xfId="0" applyFont="1" applyFill="1" applyBorder="1" applyAlignment="1">
      <alignment horizontal="left" vertical="center"/>
    </xf>
    <xf numFmtId="0" fontId="5" fillId="14" borderId="1" xfId="0" applyFont="1" applyFill="1" applyBorder="1" applyAlignment="1">
      <alignment horizontal="left" vertical="center"/>
    </xf>
    <xf numFmtId="49" fontId="4" fillId="13" borderId="1" xfId="0" applyNumberFormat="1" applyFont="1" applyFill="1" applyBorder="1" applyAlignment="1">
      <alignment horizontal="left" vertical="center"/>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0" fontId="6" fillId="0" borderId="1" xfId="0" applyFont="1" applyBorder="1" applyAlignment="1">
      <alignment horizontal="left" vertical="center" wrapText="1"/>
    </xf>
    <xf numFmtId="49" fontId="7" fillId="13" borderId="1" xfId="0" applyNumberFormat="1" applyFont="1" applyFill="1" applyBorder="1" applyAlignment="1">
      <alignment vertical="center" wrapText="1"/>
    </xf>
    <xf numFmtId="14" fontId="7" fillId="13" borderId="1" xfId="0" applyNumberFormat="1" applyFont="1" applyFill="1" applyBorder="1" applyAlignment="1">
      <alignment horizontal="center" vertical="center" wrapText="1"/>
    </xf>
    <xf numFmtId="0" fontId="7" fillId="13" borderId="1" xfId="0" applyFont="1" applyFill="1" applyBorder="1" applyAlignment="1">
      <alignment vertical="center" wrapText="1"/>
    </xf>
    <xf numFmtId="14" fontId="7" fillId="13" borderId="1" xfId="0" applyNumberFormat="1" applyFont="1" applyFill="1" applyBorder="1" applyAlignment="1">
      <alignment horizontal="center" vertical="center"/>
    </xf>
    <xf numFmtId="9" fontId="0" fillId="0" borderId="1" xfId="0" applyNumberFormat="1" applyBorder="1" applyAlignment="1">
      <alignment horizontal="center" vertical="center" wrapText="1"/>
    </xf>
    <xf numFmtId="3" fontId="6" fillId="0" borderId="1" xfId="0" applyNumberFormat="1" applyFont="1" applyBorder="1" applyAlignment="1">
      <alignment horizontal="center" vertical="center" wrapText="1"/>
    </xf>
    <xf numFmtId="0" fontId="7" fillId="15" borderId="1" xfId="0" applyFont="1" applyFill="1" applyBorder="1" applyAlignment="1">
      <alignment vertical="center" wrapText="1"/>
    </xf>
    <xf numFmtId="0" fontId="7" fillId="13" borderId="1" xfId="0" applyFont="1" applyFill="1" applyBorder="1" applyAlignment="1">
      <alignment horizontal="left" vertical="center" wrapText="1"/>
    </xf>
    <xf numFmtId="0" fontId="2" fillId="2" borderId="0" xfId="0" applyFont="1" applyFill="1" applyAlignment="1">
      <alignment horizontal="center" vertical="center" wrapText="1"/>
    </xf>
    <xf numFmtId="0" fontId="0" fillId="11" borderId="0" xfId="0" applyFill="1" applyAlignment="1">
      <alignment horizontal="center" vertical="center" wrapText="1"/>
    </xf>
    <xf numFmtId="0" fontId="0" fillId="0" borderId="0" xfId="0" applyAlignment="1">
      <alignment wrapText="1"/>
    </xf>
    <xf numFmtId="9" fontId="6" fillId="0" borderId="1" xfId="0" applyNumberFormat="1" applyFont="1" applyBorder="1" applyAlignment="1">
      <alignment horizontal="center" vertical="center" wrapText="1"/>
    </xf>
    <xf numFmtId="3" fontId="0" fillId="0" borderId="1" xfId="0" applyNumberFormat="1" applyBorder="1" applyAlignment="1">
      <alignment horizontal="left" vertical="center" wrapText="1"/>
    </xf>
    <xf numFmtId="9" fontId="0" fillId="0" borderId="1" xfId="1" applyFont="1" applyFill="1" applyBorder="1" applyAlignment="1">
      <alignment horizontal="center" vertical="center" wrapText="1"/>
    </xf>
    <xf numFmtId="0" fontId="0" fillId="0" borderId="1" xfId="0" applyBorder="1" applyAlignment="1">
      <alignment vertical="center" wrapText="1"/>
    </xf>
    <xf numFmtId="0" fontId="7" fillId="13"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16" borderId="1" xfId="0" applyFont="1" applyFill="1" applyBorder="1" applyAlignment="1">
      <alignment vertical="center" wrapText="1"/>
    </xf>
    <xf numFmtId="0" fontId="0" fillId="16" borderId="1" xfId="0" applyFill="1" applyBorder="1" applyAlignment="1">
      <alignment horizontal="left" vertical="center" wrapText="1"/>
    </xf>
    <xf numFmtId="0" fontId="0" fillId="16" borderId="1" xfId="0" applyFill="1" applyBorder="1" applyAlignment="1">
      <alignment vertical="center" wrapText="1"/>
    </xf>
    <xf numFmtId="0" fontId="8" fillId="0" borderId="1" xfId="0" applyFont="1" applyBorder="1" applyAlignment="1">
      <alignment vertical="center" wrapText="1"/>
    </xf>
    <xf numFmtId="9" fontId="0" fillId="0" borderId="1" xfId="0" applyNumberFormat="1" applyBorder="1" applyAlignment="1">
      <alignment horizontal="left" vertical="center" wrapText="1"/>
    </xf>
    <xf numFmtId="0" fontId="6" fillId="0" borderId="1" xfId="0" applyFont="1" applyBorder="1" applyAlignment="1">
      <alignment vertical="center" wrapText="1"/>
    </xf>
    <xf numFmtId="9" fontId="6"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3" fontId="0" fillId="0" borderId="2" xfId="0" applyNumberFormat="1" applyBorder="1" applyAlignment="1">
      <alignment horizontal="center" vertical="center" wrapText="1"/>
    </xf>
    <xf numFmtId="0" fontId="0" fillId="0" borderId="1" xfId="0" applyBorder="1" applyAlignment="1">
      <alignment vertical="top" wrapText="1"/>
    </xf>
    <xf numFmtId="0" fontId="9" fillId="0" borderId="3" xfId="0" applyFont="1" applyBorder="1" applyAlignment="1">
      <alignment horizontal="left" vertical="center" wrapText="1"/>
    </xf>
    <xf numFmtId="9" fontId="8" fillId="0" borderId="1" xfId="0" applyNumberFormat="1" applyFont="1" applyBorder="1" applyAlignment="1">
      <alignment horizontal="center" vertical="center" wrapText="1"/>
    </xf>
    <xf numFmtId="14" fontId="0" fillId="0" borderId="0" xfId="0" applyNumberFormat="1"/>
    <xf numFmtId="3" fontId="0" fillId="0" borderId="4" xfId="0" applyNumberFormat="1" applyBorder="1" applyAlignment="1">
      <alignment horizontal="center" vertical="center" wrapText="1"/>
    </xf>
    <xf numFmtId="164" fontId="7" fillId="13" borderId="1" xfId="0" applyNumberFormat="1" applyFont="1" applyFill="1" applyBorder="1" applyAlignment="1">
      <alignment horizontal="center" vertical="center" wrapText="1"/>
    </xf>
    <xf numFmtId="1" fontId="7" fillId="13" borderId="1" xfId="0" applyNumberFormat="1" applyFont="1" applyFill="1" applyBorder="1" applyAlignment="1">
      <alignment horizontal="center" vertical="center"/>
    </xf>
    <xf numFmtId="1" fontId="7" fillId="13" borderId="1" xfId="0" applyNumberFormat="1" applyFont="1" applyFill="1" applyBorder="1" applyAlignment="1">
      <alignment horizontal="center" vertical="center" wrapText="1"/>
    </xf>
    <xf numFmtId="1" fontId="7" fillId="13" borderId="1" xfId="1" applyNumberFormat="1" applyFont="1" applyFill="1" applyBorder="1" applyAlignment="1" applyProtection="1">
      <alignment horizontal="center" vertical="center"/>
    </xf>
    <xf numFmtId="10" fontId="0" fillId="0" borderId="1" xfId="0" applyNumberFormat="1" applyBorder="1" applyAlignment="1">
      <alignment horizontal="center" vertical="center"/>
    </xf>
    <xf numFmtId="10" fontId="7" fillId="0" borderId="1" xfId="0" applyNumberFormat="1" applyFont="1" applyBorder="1" applyAlignment="1">
      <alignment horizontal="center" vertical="center"/>
    </xf>
    <xf numFmtId="3" fontId="0" fillId="0" borderId="1" xfId="0" applyNumberFormat="1" applyBorder="1" applyAlignment="1">
      <alignment horizontal="center" vertical="center"/>
    </xf>
    <xf numFmtId="3" fontId="7" fillId="0" borderId="1" xfId="0" applyNumberFormat="1" applyFont="1" applyBorder="1" applyAlignment="1">
      <alignment horizontal="center" vertical="center"/>
    </xf>
    <xf numFmtId="10" fontId="0" fillId="0" borderId="1" xfId="1" applyNumberFormat="1" applyFont="1" applyFill="1" applyBorder="1" applyAlignment="1">
      <alignment horizontal="center" vertical="center"/>
    </xf>
    <xf numFmtId="3" fontId="7" fillId="0" borderId="1" xfId="1" applyNumberFormat="1" applyFont="1" applyFill="1" applyBorder="1" applyAlignment="1">
      <alignment horizontal="center" vertical="center"/>
    </xf>
    <xf numFmtId="3" fontId="7" fillId="13" borderId="1" xfId="0" applyNumberFormat="1" applyFont="1" applyFill="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4" xfId="0" applyBorder="1" applyAlignment="1">
      <alignment vertical="center"/>
    </xf>
    <xf numFmtId="0" fontId="0" fillId="0" borderId="4" xfId="0" applyBorder="1" applyAlignment="1">
      <alignment vertical="center" wrapText="1"/>
    </xf>
    <xf numFmtId="3" fontId="0" fillId="0" borderId="1" xfId="1" applyNumberFormat="1" applyFont="1" applyFill="1" applyBorder="1" applyAlignment="1">
      <alignment horizontal="center" vertical="center" wrapText="1"/>
    </xf>
    <xf numFmtId="9"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0" fillId="0" borderId="3" xfId="0" applyBorder="1" applyAlignment="1">
      <alignment horizontal="left" vertical="center" wrapText="1"/>
    </xf>
    <xf numFmtId="14" fontId="8"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3" fontId="6" fillId="0" borderId="1" xfId="1" applyNumberFormat="1" applyFont="1" applyFill="1" applyBorder="1" applyAlignment="1">
      <alignment horizontal="center" vertical="center" wrapText="1"/>
    </xf>
    <xf numFmtId="9" fontId="6" fillId="0" borderId="1" xfId="1" applyFont="1" applyFill="1" applyBorder="1" applyAlignment="1">
      <alignment horizontal="center" vertical="center" wrapText="1"/>
    </xf>
    <xf numFmtId="0" fontId="0" fillId="12" borderId="5" xfId="0" applyFill="1" applyBorder="1" applyAlignment="1">
      <alignment horizontal="center" vertical="center" wrapText="1"/>
    </xf>
    <xf numFmtId="0" fontId="0" fillId="0" borderId="0" xfId="0" applyAlignment="1">
      <alignment horizontal="left"/>
    </xf>
    <xf numFmtId="0" fontId="0" fillId="0" borderId="0" xfId="0" applyNumberFormat="1"/>
    <xf numFmtId="0" fontId="0" fillId="3" borderId="5" xfId="0" applyFill="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Font="1" applyBorder="1" applyAlignment="1">
      <alignment horizontal="left" vertical="center" wrapText="1"/>
    </xf>
    <xf numFmtId="0" fontId="9" fillId="16" borderId="0" xfId="0" applyFont="1" applyFill="1" applyBorder="1" applyAlignment="1">
      <alignment horizontal="left" vertical="center" wrapText="1"/>
    </xf>
    <xf numFmtId="0" fontId="0" fillId="0" borderId="0" xfId="0" pivotButton="1" applyAlignment="1">
      <alignment horizontal="center" vertical="center" wrapText="1"/>
    </xf>
    <xf numFmtId="0" fontId="0" fillId="0" borderId="0" xfId="0" applyAlignment="1">
      <alignment horizontal="center" vertical="center" wrapText="1"/>
    </xf>
    <xf numFmtId="10" fontId="0" fillId="0" borderId="0" xfId="0" applyNumberFormat="1"/>
    <xf numFmtId="0" fontId="0" fillId="0" borderId="0" xfId="0" applyNumberFormat="1" applyAlignment="1">
      <alignment horizontal="center" vertical="center"/>
    </xf>
    <xf numFmtId="0" fontId="0" fillId="0" borderId="6" xfId="0" applyBorder="1"/>
    <xf numFmtId="0" fontId="0" fillId="0" borderId="6" xfId="0" pivotButton="1" applyBorder="1"/>
    <xf numFmtId="0" fontId="2" fillId="0" borderId="0" xfId="0" applyFont="1"/>
    <xf numFmtId="0" fontId="2" fillId="0" borderId="6" xfId="0" applyFont="1" applyBorder="1"/>
    <xf numFmtId="0" fontId="2" fillId="0" borderId="6" xfId="0" pivotButton="1" applyFont="1" applyBorder="1"/>
    <xf numFmtId="0" fontId="0" fillId="3" borderId="0" xfId="0" applyFill="1" applyAlignment="1">
      <alignment horizontal="center" vertical="center" wrapText="1"/>
    </xf>
    <xf numFmtId="0" fontId="0" fillId="4" borderId="0" xfId="0" applyFill="1" applyAlignment="1">
      <alignment horizontal="center" vertical="center" wrapText="1"/>
    </xf>
    <xf numFmtId="10" fontId="0" fillId="3" borderId="0" xfId="0" applyNumberFormat="1" applyFill="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3" fontId="0" fillId="5" borderId="0" xfId="0" applyNumberFormat="1" applyFill="1" applyAlignment="1">
      <alignment horizontal="center" vertical="center" wrapText="1"/>
    </xf>
    <xf numFmtId="3" fontId="0" fillId="6" borderId="0" xfId="0" applyNumberFormat="1" applyFill="1" applyAlignment="1">
      <alignment horizontal="center" vertical="center" wrapText="1"/>
    </xf>
    <xf numFmtId="3" fontId="0" fillId="7" borderId="0" xfId="0" applyNumberFormat="1" applyFill="1" applyAlignment="1">
      <alignment horizontal="center" vertical="center" wrapText="1"/>
    </xf>
    <xf numFmtId="3" fontId="0" fillId="8" borderId="0" xfId="0" applyNumberFormat="1" applyFill="1" applyAlignment="1">
      <alignment horizontal="center" vertical="center" wrapText="1"/>
    </xf>
    <xf numFmtId="10" fontId="2" fillId="2" borderId="0" xfId="0" applyNumberFormat="1" applyFont="1"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0" fillId="12" borderId="0" xfId="0" applyFill="1" applyAlignment="1">
      <alignment horizontal="center" vertical="center" wrapText="1"/>
    </xf>
    <xf numFmtId="14" fontId="0" fillId="0" borderId="0" xfId="0" applyNumberFormat="1" applyAlignment="1">
      <alignment wrapText="1"/>
    </xf>
    <xf numFmtId="10" fontId="0" fillId="0" borderId="0" xfId="0" applyNumberFormat="1" applyAlignment="1">
      <alignment wrapText="1"/>
    </xf>
    <xf numFmtId="3" fontId="0" fillId="0" borderId="0" xfId="0" applyNumberFormat="1" applyAlignment="1">
      <alignment horizontal="center" vertical="center" wrapText="1"/>
    </xf>
    <xf numFmtId="10" fontId="0" fillId="0" borderId="0" xfId="0" applyNumberFormat="1" applyAlignment="1">
      <alignment horizontal="center" vertical="center" wrapText="1"/>
    </xf>
    <xf numFmtId="0" fontId="0" fillId="0" borderId="0" xfId="0" applyAlignment="1">
      <alignment vertical="center" wrapText="1"/>
    </xf>
  </cellXfs>
  <cellStyles count="2">
    <cellStyle name="Normal" xfId="0" builtinId="0"/>
    <cellStyle name="Porcentaje" xfId="1" builtinId="5"/>
  </cellStyles>
  <dxfs count="26">
    <dxf>
      <alignment vertical="center"/>
    </dxf>
    <dxf>
      <alignment horizontal="center"/>
    </dxf>
    <dxf>
      <numFmt numFmtId="14" formatCode="0.00%"/>
    </dxf>
    <dxf>
      <alignment vertical="center"/>
    </dxf>
    <dxf>
      <alignment vertical="center"/>
    </dxf>
    <dxf>
      <alignment horizontal="center"/>
    </dxf>
    <dxf>
      <alignment horizontal="center"/>
    </dxf>
    <dxf>
      <alignment wrapText="1"/>
    </dxf>
    <dxf>
      <alignment wrapText="1"/>
    </dxf>
    <dxf>
      <alignment vertical="center"/>
    </dxf>
    <dxf>
      <alignment horizontal="center"/>
    </dxf>
    <dxf>
      <numFmt numFmtId="14" formatCode="0.00%"/>
    </dxf>
    <dxf>
      <alignment vertical="center"/>
    </dxf>
    <dxf>
      <alignment vertical="center"/>
    </dxf>
    <dxf>
      <alignment horizontal="center"/>
    </dxf>
    <dxf>
      <alignment horizontal="center"/>
    </dxf>
    <dxf>
      <alignment wrapText="1"/>
    </dxf>
    <dxf>
      <alignment wrapText="1"/>
    </dxf>
    <dxf>
      <numFmt numFmtId="14" formatCode="0.00%"/>
    </dxf>
    <dxf>
      <alignment wrapText="1"/>
    </dxf>
    <dxf>
      <alignment wrapText="1"/>
    </dxf>
    <dxf>
      <alignment horizontal="center"/>
    </dxf>
    <dxf>
      <alignment horizontal="center"/>
    </dxf>
    <dxf>
      <alignment vertical="center"/>
    </dxf>
    <dxf>
      <alignment vertical="center"/>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661941</xdr:colOff>
      <xdr:row>0</xdr:row>
      <xdr:rowOff>106506</xdr:rowOff>
    </xdr:from>
    <xdr:to>
      <xdr:col>5</xdr:col>
      <xdr:colOff>390262</xdr:colOff>
      <xdr:row>4</xdr:row>
      <xdr:rowOff>142859</xdr:rowOff>
    </xdr:to>
    <xdr:pic>
      <xdr:nvPicPr>
        <xdr:cNvPr id="2" name="Imagen 1" descr="INSTITUTO GEOGRÁFICO AGUSTÍN CODAZZI">
          <a:extLst>
            <a:ext uri="{FF2B5EF4-FFF2-40B4-BE49-F238E27FC236}">
              <a16:creationId xmlns:a16="http://schemas.microsoft.com/office/drawing/2014/main" id="{897B4F5B-3817-49E1-B7D5-281407950C79}"/>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900066" y="106506"/>
          <a:ext cx="3833596" cy="79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9525</xdr:colOff>
      <xdr:row>0</xdr:row>
      <xdr:rowOff>126217</xdr:rowOff>
    </xdr:from>
    <xdr:to>
      <xdr:col>1</xdr:col>
      <xdr:colOff>570017</xdr:colOff>
      <xdr:row>4</xdr:row>
      <xdr:rowOff>150692</xdr:rowOff>
    </xdr:to>
    <xdr:pic>
      <xdr:nvPicPr>
        <xdr:cNvPr id="3" name="Imagen 2">
          <a:extLst>
            <a:ext uri="{FF2B5EF4-FFF2-40B4-BE49-F238E27FC236}">
              <a16:creationId xmlns:a16="http://schemas.microsoft.com/office/drawing/2014/main" id="{831698DE-6A02-4EEC-B626-7587B42B13E1}"/>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247650" y="126217"/>
          <a:ext cx="560492" cy="786475"/>
        </a:xfrm>
        <a:prstGeom prst="rect">
          <a:avLst/>
        </a:prstGeom>
      </xdr:spPr>
    </xdr:pic>
    <xdr:clientData/>
  </xdr:twoCellAnchor>
  <xdr:twoCellAnchor editAs="absolute">
    <xdr:from>
      <xdr:col>5</xdr:col>
      <xdr:colOff>649052</xdr:colOff>
      <xdr:row>0</xdr:row>
      <xdr:rowOff>104775</xdr:rowOff>
    </xdr:from>
    <xdr:to>
      <xdr:col>8</xdr:col>
      <xdr:colOff>85724</xdr:colOff>
      <xdr:row>4</xdr:row>
      <xdr:rowOff>133776</xdr:rowOff>
    </xdr:to>
    <xdr:sp macro="" textlink="">
      <xdr:nvSpPr>
        <xdr:cNvPr id="4" name="Rectángulo 3">
          <a:extLst>
            <a:ext uri="{FF2B5EF4-FFF2-40B4-BE49-F238E27FC236}">
              <a16:creationId xmlns:a16="http://schemas.microsoft.com/office/drawing/2014/main" id="{0E9C7859-F133-4DC8-BE7A-B5832168A3A5}"/>
            </a:ext>
          </a:extLst>
        </xdr:cNvPr>
        <xdr:cNvSpPr/>
      </xdr:nvSpPr>
      <xdr:spPr>
        <a:xfrm>
          <a:off x="4992452" y="104775"/>
          <a:ext cx="3427647" cy="791001"/>
        </a:xfrm>
        <a:prstGeom prst="rect">
          <a:avLst/>
        </a:prstGeom>
        <a:solidFill>
          <a:srgbClr val="1F66D0"/>
        </a:solidFill>
        <a:ln>
          <a:noFill/>
        </a:ln>
        <a:effectLst>
          <a:outerShdw blurRad="50800" dist="38100" dir="5400000" algn="t"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2000" b="1" cap="none" spc="0">
              <a:ln w="10160">
                <a:noFill/>
                <a:prstDash val="solid"/>
              </a:ln>
              <a:solidFill>
                <a:schemeClr val="bg1"/>
              </a:solidFill>
              <a:effectLst>
                <a:outerShdw blurRad="38100" dist="22860" dir="5400000" algn="tl" rotWithShape="0">
                  <a:srgbClr val="000000">
                    <a:alpha val="30000"/>
                  </a:srgbClr>
                </a:outerShdw>
              </a:effectLst>
            </a:rPr>
            <a:t> Avance plan de acción anual por</a:t>
          </a:r>
          <a:r>
            <a:rPr lang="en-US" sz="2000" b="1" cap="none" spc="0" baseline="0">
              <a:ln w="10160">
                <a:noFill/>
                <a:prstDash val="solid"/>
              </a:ln>
              <a:solidFill>
                <a:schemeClr val="bg1"/>
              </a:solidFill>
              <a:effectLst>
                <a:outerShdw blurRad="38100" dist="22860" dir="5400000" algn="tl" rotWithShape="0">
                  <a:srgbClr val="000000">
                    <a:alpha val="30000"/>
                  </a:srgbClr>
                </a:outerShdw>
              </a:effectLst>
            </a:rPr>
            <a:t> territoriales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661941</xdr:colOff>
      <xdr:row>0</xdr:row>
      <xdr:rowOff>106506</xdr:rowOff>
    </xdr:from>
    <xdr:to>
      <xdr:col>3</xdr:col>
      <xdr:colOff>437887</xdr:colOff>
      <xdr:row>4</xdr:row>
      <xdr:rowOff>142859</xdr:rowOff>
    </xdr:to>
    <xdr:pic>
      <xdr:nvPicPr>
        <xdr:cNvPr id="2" name="Imagen 1" descr="INSTITUTO GEOGRÁFICO AGUSTÍN CODAZZI">
          <a:extLst>
            <a:ext uri="{FF2B5EF4-FFF2-40B4-BE49-F238E27FC236}">
              <a16:creationId xmlns:a16="http://schemas.microsoft.com/office/drawing/2014/main" id="{DE4F260E-4802-4D4B-ACA2-AA9A5F1778A9}"/>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900066" y="106506"/>
          <a:ext cx="3833596" cy="79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9525</xdr:colOff>
      <xdr:row>0</xdr:row>
      <xdr:rowOff>126217</xdr:rowOff>
    </xdr:from>
    <xdr:to>
      <xdr:col>1</xdr:col>
      <xdr:colOff>570017</xdr:colOff>
      <xdr:row>4</xdr:row>
      <xdr:rowOff>150692</xdr:rowOff>
    </xdr:to>
    <xdr:pic>
      <xdr:nvPicPr>
        <xdr:cNvPr id="3" name="Imagen 2">
          <a:extLst>
            <a:ext uri="{FF2B5EF4-FFF2-40B4-BE49-F238E27FC236}">
              <a16:creationId xmlns:a16="http://schemas.microsoft.com/office/drawing/2014/main" id="{E925895F-C98E-462B-8B2D-56B5B0C1EF1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247650" y="126217"/>
          <a:ext cx="560492" cy="786475"/>
        </a:xfrm>
        <a:prstGeom prst="rect">
          <a:avLst/>
        </a:prstGeom>
      </xdr:spPr>
    </xdr:pic>
    <xdr:clientData/>
  </xdr:twoCellAnchor>
  <xdr:twoCellAnchor editAs="absolute">
    <xdr:from>
      <xdr:col>3</xdr:col>
      <xdr:colOff>696678</xdr:colOff>
      <xdr:row>0</xdr:row>
      <xdr:rowOff>104775</xdr:rowOff>
    </xdr:from>
    <xdr:to>
      <xdr:col>8</xdr:col>
      <xdr:colOff>381000</xdr:colOff>
      <xdr:row>4</xdr:row>
      <xdr:rowOff>133776</xdr:rowOff>
    </xdr:to>
    <xdr:sp macro="" textlink="">
      <xdr:nvSpPr>
        <xdr:cNvPr id="4" name="Rectángulo 3">
          <a:extLst>
            <a:ext uri="{FF2B5EF4-FFF2-40B4-BE49-F238E27FC236}">
              <a16:creationId xmlns:a16="http://schemas.microsoft.com/office/drawing/2014/main" id="{153195BA-EC97-4493-867C-EC8F74F9F2FD}"/>
            </a:ext>
          </a:extLst>
        </xdr:cNvPr>
        <xdr:cNvSpPr/>
      </xdr:nvSpPr>
      <xdr:spPr>
        <a:xfrm>
          <a:off x="4992453" y="104775"/>
          <a:ext cx="4227747" cy="791001"/>
        </a:xfrm>
        <a:prstGeom prst="rect">
          <a:avLst/>
        </a:prstGeom>
        <a:solidFill>
          <a:srgbClr val="1F66D0"/>
        </a:solidFill>
        <a:ln>
          <a:noFill/>
        </a:ln>
        <a:effectLst>
          <a:outerShdw blurRad="50800" dist="38100" dir="5400000" algn="t"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2000" b="1" cap="none" spc="0">
              <a:ln w="10160">
                <a:noFill/>
                <a:prstDash val="solid"/>
              </a:ln>
              <a:solidFill>
                <a:schemeClr val="bg1"/>
              </a:solidFill>
              <a:effectLst>
                <a:outerShdw blurRad="38100" dist="22860" dir="5400000" algn="tl" rotWithShape="0">
                  <a:srgbClr val="000000">
                    <a:alpha val="30000"/>
                  </a:srgbClr>
                </a:outerShdw>
              </a:effectLst>
            </a:rPr>
            <a:t> Avance plan anticorrupción</a:t>
          </a:r>
          <a:r>
            <a:rPr lang="en-US" sz="2000" b="1" cap="none" spc="0" baseline="0">
              <a:ln w="10160">
                <a:noFill/>
                <a:prstDash val="solid"/>
              </a:ln>
              <a:solidFill>
                <a:schemeClr val="bg1"/>
              </a:solidFill>
              <a:effectLst>
                <a:outerShdw blurRad="38100" dist="22860" dir="5400000" algn="tl" rotWithShape="0">
                  <a:srgbClr val="000000">
                    <a:alpha val="30000"/>
                  </a:srgbClr>
                </a:outerShdw>
              </a:effectLst>
            </a:rPr>
            <a:t> y de atención al ciudadano </a:t>
          </a:r>
          <a:r>
            <a:rPr lang="en-US" sz="2000" b="1" cap="none" spc="0">
              <a:ln w="10160">
                <a:noFill/>
                <a:prstDash val="solid"/>
              </a:ln>
              <a:solidFill>
                <a:schemeClr val="bg1"/>
              </a:solidFill>
              <a:effectLst>
                <a:outerShdw blurRad="38100" dist="22860" dir="5400000" algn="tl" rotWithShape="0">
                  <a:srgbClr val="000000">
                    <a:alpha val="30000"/>
                  </a:srgbClr>
                </a:outerShdw>
              </a:effectLst>
            </a:rPr>
            <a:t>por</a:t>
          </a:r>
          <a:r>
            <a:rPr lang="en-US" sz="2000" b="1" cap="none" spc="0" baseline="0">
              <a:ln w="10160">
                <a:noFill/>
                <a:prstDash val="solid"/>
              </a:ln>
              <a:solidFill>
                <a:schemeClr val="bg1"/>
              </a:solidFill>
              <a:effectLst>
                <a:outerShdw blurRad="38100" dist="22860" dir="5400000" algn="tl" rotWithShape="0">
                  <a:srgbClr val="000000">
                    <a:alpha val="30000"/>
                  </a:srgbClr>
                </a:outerShdw>
              </a:effectLst>
            </a:rPr>
            <a:t> </a:t>
          </a:r>
          <a:r>
            <a:rPr lang="en-US" sz="2000" b="1" cap="none" spc="0">
              <a:ln w="10160">
                <a:noFill/>
                <a:prstDash val="solid"/>
              </a:ln>
              <a:solidFill>
                <a:schemeClr val="bg1"/>
              </a:solidFill>
              <a:effectLst>
                <a:outerShdw blurRad="38100" dist="22860" dir="5400000" algn="tl" rotWithShape="0">
                  <a:srgbClr val="000000">
                    <a:alpha val="30000"/>
                  </a:srgbClr>
                </a:outerShdw>
              </a:effectLst>
            </a:rPr>
            <a:t>procesos</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661941</xdr:colOff>
      <xdr:row>0</xdr:row>
      <xdr:rowOff>106506</xdr:rowOff>
    </xdr:from>
    <xdr:to>
      <xdr:col>3</xdr:col>
      <xdr:colOff>66412</xdr:colOff>
      <xdr:row>4</xdr:row>
      <xdr:rowOff>142859</xdr:rowOff>
    </xdr:to>
    <xdr:pic>
      <xdr:nvPicPr>
        <xdr:cNvPr id="2" name="Imagen 1" descr="INSTITUTO GEOGRÁFICO AGUSTÍN CODAZZI">
          <a:extLst>
            <a:ext uri="{FF2B5EF4-FFF2-40B4-BE49-F238E27FC236}">
              <a16:creationId xmlns:a16="http://schemas.microsoft.com/office/drawing/2014/main" id="{23BC4BAD-1179-429D-A57E-E9A90F9CCFDA}"/>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900066" y="106506"/>
          <a:ext cx="3833596" cy="79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9525</xdr:colOff>
      <xdr:row>0</xdr:row>
      <xdr:rowOff>126217</xdr:rowOff>
    </xdr:from>
    <xdr:to>
      <xdr:col>1</xdr:col>
      <xdr:colOff>570017</xdr:colOff>
      <xdr:row>4</xdr:row>
      <xdr:rowOff>150692</xdr:rowOff>
    </xdr:to>
    <xdr:pic>
      <xdr:nvPicPr>
        <xdr:cNvPr id="3" name="Imagen 2">
          <a:extLst>
            <a:ext uri="{FF2B5EF4-FFF2-40B4-BE49-F238E27FC236}">
              <a16:creationId xmlns:a16="http://schemas.microsoft.com/office/drawing/2014/main" id="{959AD857-8096-45DE-8E96-86FE3449D3B6}"/>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247650" y="126217"/>
          <a:ext cx="560492" cy="786475"/>
        </a:xfrm>
        <a:prstGeom prst="rect">
          <a:avLst/>
        </a:prstGeom>
      </xdr:spPr>
    </xdr:pic>
    <xdr:clientData/>
  </xdr:twoCellAnchor>
  <xdr:twoCellAnchor editAs="absolute">
    <xdr:from>
      <xdr:col>3</xdr:col>
      <xdr:colOff>325203</xdr:colOff>
      <xdr:row>0</xdr:row>
      <xdr:rowOff>104775</xdr:rowOff>
    </xdr:from>
    <xdr:to>
      <xdr:col>8</xdr:col>
      <xdr:colOff>9525</xdr:colOff>
      <xdr:row>4</xdr:row>
      <xdr:rowOff>133776</xdr:rowOff>
    </xdr:to>
    <xdr:sp macro="" textlink="">
      <xdr:nvSpPr>
        <xdr:cNvPr id="4" name="Rectángulo 3">
          <a:extLst>
            <a:ext uri="{FF2B5EF4-FFF2-40B4-BE49-F238E27FC236}">
              <a16:creationId xmlns:a16="http://schemas.microsoft.com/office/drawing/2014/main" id="{90DD08EF-BE30-4C78-BDBD-F774A07AFAC2}"/>
            </a:ext>
          </a:extLst>
        </xdr:cNvPr>
        <xdr:cNvSpPr/>
      </xdr:nvSpPr>
      <xdr:spPr>
        <a:xfrm>
          <a:off x="4992453" y="104775"/>
          <a:ext cx="4227747" cy="791001"/>
        </a:xfrm>
        <a:prstGeom prst="rect">
          <a:avLst/>
        </a:prstGeom>
        <a:solidFill>
          <a:srgbClr val="1F66D0"/>
        </a:solidFill>
        <a:ln>
          <a:noFill/>
        </a:ln>
        <a:effectLst>
          <a:outerShdw blurRad="50800" dist="38100" dir="5400000" algn="t"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2000" b="1" cap="none" spc="0">
              <a:ln w="10160">
                <a:noFill/>
                <a:prstDash val="solid"/>
              </a:ln>
              <a:solidFill>
                <a:schemeClr val="bg1"/>
              </a:solidFill>
              <a:effectLst>
                <a:outerShdw blurRad="38100" dist="22860" dir="5400000" algn="tl" rotWithShape="0">
                  <a:srgbClr val="000000">
                    <a:alpha val="30000"/>
                  </a:srgbClr>
                </a:outerShdw>
              </a:effectLst>
            </a:rPr>
            <a:t> Avance plan de acción anual por</a:t>
          </a:r>
          <a:r>
            <a:rPr lang="en-US" sz="2000" b="1" cap="none" spc="0" baseline="0">
              <a:ln w="10160">
                <a:noFill/>
                <a:prstDash val="solid"/>
              </a:ln>
              <a:solidFill>
                <a:schemeClr val="bg1"/>
              </a:solidFill>
              <a:effectLst>
                <a:outerShdw blurRad="38100" dist="22860" dir="5400000" algn="tl" rotWithShape="0">
                  <a:srgbClr val="000000">
                    <a:alpha val="30000"/>
                  </a:srgbClr>
                </a:outerShdw>
              </a:effectLst>
            </a:rPr>
            <a:t> </a:t>
          </a:r>
          <a:r>
            <a:rPr lang="en-US" sz="2000" b="1" cap="none" spc="0">
              <a:ln w="10160">
                <a:noFill/>
                <a:prstDash val="solid"/>
              </a:ln>
              <a:solidFill>
                <a:schemeClr val="bg1"/>
              </a:solidFill>
              <a:effectLst>
                <a:outerShdw blurRad="38100" dist="22860" dir="5400000" algn="tl" rotWithShape="0">
                  <a:srgbClr val="000000">
                    <a:alpha val="30000"/>
                  </a:srgbClr>
                </a:outerShdw>
              </a:effectLst>
            </a:rPr>
            <a:t>procesos</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dgallego/Desktop/Archivos%20de%20trabajo/IGAC/2022/7.%20Julio/plan%20de%20acci&#243;n%20y%20riesgos%20territoriales%20-%20OAP.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Fernando Gallego Moreno" refreshedDate="44773.78779224537" createdVersion="8" refreshedVersion="8" minRefreshableVersion="3" recordCount="457" xr:uid="{6C873756-F8BE-4E83-A26C-57D1FD8EFA61}">
  <cacheSource type="worksheet">
    <worksheetSource ref="A1:BH458" sheet="Plan de acción"/>
  </cacheSource>
  <cacheFields count="60">
    <cacheField name="N°" numFmtId="0">
      <sharedItems containsSemiMixedTypes="0" containsString="0" containsNumber="1" containsInteger="1" minValue="1" maxValue="55"/>
    </cacheField>
    <cacheField name="Proceso" numFmtId="0">
      <sharedItems count="17">
        <s v="Direccionamiento Estratégico y Planeación"/>
        <s v="Gestión Administrativa"/>
        <s v="Gestión Catastral"/>
        <s v="Gestión Comercial"/>
        <s v="Gestión Contractual"/>
        <s v="Gestión de Comunicaciones"/>
        <s v="Gestión de Información Geográfica"/>
        <s v="Gestión de Regulación y Habilitación"/>
        <s v="Gestión de Servicio al Ciudadano"/>
        <s v="Gestión de Sistemas de Información e Infraestructura"/>
        <s v="Gestión del Talento Humano"/>
        <s v="Gestión Disciplinaria"/>
        <s v="Gestión Documental"/>
        <s v="Gestión Financiera"/>
        <s v="Gestión Jurídica"/>
        <s v="Innovación y Gestión del Conocimiento Aplicado"/>
        <s v="Seguimiento y Evaluación"/>
      </sharedItems>
    </cacheField>
    <cacheField name="Sub Proceso" numFmtId="0">
      <sharedItems/>
    </cacheField>
    <cacheField name="Producto" numFmtId="0">
      <sharedItems/>
    </cacheField>
    <cacheField name="Objetivo Institucional" numFmtId="0">
      <sharedItems/>
    </cacheField>
    <cacheField name="Estrategias IGAC" numFmtId="0">
      <sharedItems/>
    </cacheField>
    <cacheField name="Dimensiones" numFmtId="0">
      <sharedItems/>
    </cacheField>
    <cacheField name="Política de Gestión y Desempeño Institucional" numFmtId="0">
      <sharedItems/>
    </cacheField>
    <cacheField name="Actividades" numFmtId="0">
      <sharedItems longText="1"/>
    </cacheField>
    <cacheField name="Fecha Inicio_x000a_(DD/MM/AAAA)" numFmtId="0">
      <sharedItems containsSemiMixedTypes="0" containsNonDate="0" containsDate="1" containsString="0" minDate="2021-01-01T00:00:00" maxDate="2022-11-02T00:00:00"/>
    </cacheField>
    <cacheField name="Fecha Fin_x000a_(DD/MM/AAAA)" numFmtId="0">
      <sharedItems containsDate="1" containsMixedTypes="1" minDate="2022-01-31T00:00:00" maxDate="2023-01-01T00:00:00"/>
    </cacheField>
    <cacheField name="Documento de verificación" numFmtId="0">
      <sharedItems longText="1"/>
    </cacheField>
    <cacheField name="Dependencia responsable" numFmtId="0">
      <sharedItems/>
    </cacheField>
    <cacheField name="Unidad de Medida" numFmtId="0">
      <sharedItems/>
    </cacheField>
    <cacheField name="Nombre del indicador" numFmtId="0">
      <sharedItems longText="1"/>
    </cacheField>
    <cacheField name="Tipo de indicador" numFmtId="0">
      <sharedItems/>
    </cacheField>
    <cacheField name="Territorial" numFmtId="0">
      <sharedItems/>
    </cacheField>
    <cacheField name="Meta Anual" numFmtId="0">
      <sharedItems containsSemiMixedTypes="0" containsString="0" containsNumber="1" minValue="0.2" maxValue="30000000"/>
    </cacheField>
    <cacheField name="META I P" numFmtId="0">
      <sharedItems containsSemiMixedTypes="0" containsString="0" containsNumber="1" minValue="0" maxValue="10000000"/>
    </cacheField>
    <cacheField name="META II P" numFmtId="0">
      <sharedItems containsSemiMixedTypes="0" containsString="0" containsNumber="1" minValue="0" maxValue="10000000"/>
    </cacheField>
    <cacheField name="META III P" numFmtId="0">
      <sharedItems containsSemiMixedTypes="0" containsString="0" containsNumber="1" minValue="0" maxValue="10000000"/>
    </cacheField>
    <cacheField name="META IV P" numFmtId="0">
      <sharedItems containsSemiMixedTypes="0" containsString="0" containsNumber="1" minValue="0" maxValue="9500000"/>
    </cacheField>
    <cacheField name="EJECUTADO_x000a_ I P" numFmtId="0">
      <sharedItems containsSemiMixedTypes="0" containsString="0" containsNumber="1" minValue="0" maxValue="6517878176"/>
    </cacheField>
    <cacheField name="Observación IP" numFmtId="0">
      <sharedItems longText="1"/>
    </cacheField>
    <cacheField name="EJECUTADO _x000a_II P" numFmtId="0">
      <sharedItems containsSemiMixedTypes="0" containsString="0" containsNumber="1" minValue="0" maxValue="1839605162"/>
    </cacheField>
    <cacheField name="Observación IIP" numFmtId="0">
      <sharedItems longText="1"/>
    </cacheField>
    <cacheField name="EJECUTADO _x000a_III P" numFmtId="0">
      <sharedItems containsNonDate="0" containsString="0" containsBlank="1"/>
    </cacheField>
    <cacheField name="Observación IIIP" numFmtId="0">
      <sharedItems containsNonDate="0" containsString="0" containsBlank="1"/>
    </cacheField>
    <cacheField name="EJECUTADO _x000a_IV P" numFmtId="0">
      <sharedItems containsNonDate="0" containsString="0" containsBlank="1"/>
    </cacheField>
    <cacheField name="Observación IVP" numFmtId="0">
      <sharedItems containsNonDate="0" containsString="0" containsBlank="1"/>
    </cacheField>
    <cacheField name="Total Ejecutado" numFmtId="0">
      <sharedItems containsSemiMixedTypes="0" containsString="0" containsNumber="1" minValue="0" maxValue="6518760599"/>
    </cacheField>
    <cacheField name="Fecha_x000a_ I P" numFmtId="14">
      <sharedItems containsNonDate="0" containsDate="1" containsString="0" containsBlank="1" minDate="2022-04-05T00:00:00" maxDate="2022-04-20T00:00:00"/>
    </cacheField>
    <cacheField name="Fecha _x000a_II P" numFmtId="14">
      <sharedItems containsNonDate="0" containsDate="1" containsString="0" containsBlank="1" minDate="2022-07-01T00:00:00" maxDate="2022-07-22T00:00:00"/>
    </cacheField>
    <cacheField name="Fecha _x000a_III P" numFmtId="14">
      <sharedItems containsNonDate="0" containsString="0" containsBlank="1"/>
    </cacheField>
    <cacheField name="Fecha _x000a_IV P" numFmtId="14">
      <sharedItems containsNonDate="0" containsString="0" containsBlank="1"/>
    </cacheField>
    <cacheField name="% EJECUTADO TOTAL POR ACTIVIDAD" numFmtId="10">
      <sharedItems containsSemiMixedTypes="0" containsString="0" containsNumber="1" minValue="0" maxValue="1"/>
    </cacheField>
    <cacheField name="Avance IP" numFmtId="10">
      <sharedItems containsMixedTypes="1" containsNumber="1" minValue="0" maxValue="1"/>
    </cacheField>
    <cacheField name="Avance IIP" numFmtId="10">
      <sharedItems containsMixedTypes="1" containsNumber="1" minValue="0" maxValue="1"/>
    </cacheField>
    <cacheField name="Avance IIIP" numFmtId="10">
      <sharedItems containsMixedTypes="1" containsNumber="1" containsInteger="1" minValue="0" maxValue="0"/>
    </cacheField>
    <cacheField name="Avance IVP" numFmtId="10">
      <sharedItems containsMixedTypes="1" containsNumber="1" containsInteger="1" minValue="0" maxValue="0"/>
    </cacheField>
    <cacheField name="Aprobación OAP 1" numFmtId="0">
      <sharedItems/>
    </cacheField>
    <cacheField name="Aprobación OAP 2" numFmtId="0">
      <sharedItems/>
    </cacheField>
    <cacheField name="Aprobación OAP 3" numFmtId="0">
      <sharedItems containsNonDate="0" containsString="0" containsBlank="1"/>
    </cacheField>
    <cacheField name="Aprobación OAP 4" numFmtId="0">
      <sharedItems containsNonDate="0" containsString="0" containsBlank="1"/>
    </cacheField>
    <cacheField name="Observación Planeación 1" numFmtId="0">
      <sharedItems longText="1"/>
    </cacheField>
    <cacheField name="Observación Planeación 2" numFmtId="0">
      <sharedItems longText="1"/>
    </cacheField>
    <cacheField name="Observación Planeación 3" numFmtId="0">
      <sharedItems containsNonDate="0" containsString="0" containsBlank="1"/>
    </cacheField>
    <cacheField name="Observación Planeación 4" numFmtId="0">
      <sharedItems containsNonDate="0" containsString="0" containsBlank="1"/>
    </cacheField>
    <cacheField name="Aprobación OCI 1" numFmtId="0">
      <sharedItems/>
    </cacheField>
    <cacheField name="Aprobación OCI 2" numFmtId="0">
      <sharedItems containsNonDate="0" containsString="0" containsBlank="1"/>
    </cacheField>
    <cacheField name="Aprobación OCI 3" numFmtId="0">
      <sharedItems containsNonDate="0" containsString="0" containsBlank="1"/>
    </cacheField>
    <cacheField name="Aprobación OCI 4" numFmtId="0">
      <sharedItems containsNonDate="0" containsString="0" containsBlank="1"/>
    </cacheField>
    <cacheField name="Observación OCI 1" numFmtId="0">
      <sharedItems longText="1"/>
    </cacheField>
    <cacheField name="Observación OCI 2" numFmtId="0">
      <sharedItems containsNonDate="0" containsString="0" containsBlank="1"/>
    </cacheField>
    <cacheField name="Observación OCI 3" numFmtId="0">
      <sharedItems containsNonDate="0" containsString="0" containsBlank="1"/>
    </cacheField>
    <cacheField name="Observación OCI 4" numFmtId="0">
      <sharedItems containsNonDate="0" containsString="0" containsBlank="1"/>
    </cacheField>
    <cacheField name="Integración con los planes Institucionales y estratégicos" numFmtId="0">
      <sharedItems/>
    </cacheField>
    <cacheField name="Tipo" numFmtId="0">
      <sharedItems count="2">
        <s v="Plan de acción"/>
        <s v="PAAC"/>
      </sharedItems>
    </cacheField>
    <cacheField name="Avance OAP 1er" numFmtId="0">
      <sharedItems containsMixedTypes="1" containsNumber="1" minValue="0" maxValue="1"/>
    </cacheField>
    <cacheField name="Avance OAP 2do" numFmtId="0">
      <sharedItems containsMixedTypes="1" containsNumb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Fernando Gallego Moreno" refreshedDate="44773.795856249999" createdVersion="8" refreshedVersion="8" minRefreshableVersion="3" recordCount="191" xr:uid="{8C67B2AC-3FD0-4A6D-AA4A-1148D36B4A0D}">
  <cacheSource type="worksheet">
    <worksheetSource ref="A1:BE192" sheet="Plan de acción Territoriales" r:id="rId2"/>
  </cacheSource>
  <cacheFields count="57">
    <cacheField name="N°" numFmtId="0">
      <sharedItems containsSemiMixedTypes="0" containsString="0" containsNumber="1" containsInteger="1" minValue="1" maxValue="10" count="10">
        <n v="1"/>
        <n v="2"/>
        <n v="3"/>
        <n v="4"/>
        <n v="5"/>
        <n v="6"/>
        <n v="7"/>
        <n v="8"/>
        <n v="9"/>
        <n v="10"/>
      </sharedItems>
    </cacheField>
    <cacheField name="Territorial" numFmtId="0">
      <sharedItems count="22">
        <s v="Atlántico"/>
        <s v="Bolívar"/>
        <s v="Boyacá"/>
        <s v="Caldas"/>
        <s v="Caquetá"/>
        <s v="Casanare"/>
        <s v="Cauca"/>
        <s v="Cesar"/>
        <s v="Córdoba"/>
        <s v="Cundinamarca"/>
        <s v="Guajira"/>
        <s v="Huila"/>
        <s v="Magdalena"/>
        <s v="Meta"/>
        <s v="Nariño"/>
        <s v="Norte de Santander"/>
        <s v="Quindío"/>
        <s v="Risaralda"/>
        <s v="Santander"/>
        <s v="Sucre"/>
        <s v="Tolima"/>
        <s v="Valle del Cauca"/>
      </sharedItems>
    </cacheField>
    <cacheField name="Producto" numFmtId="0">
      <sharedItems count="7">
        <s v="Trámites de Conservación Catastral"/>
        <s v="Ingresos propios"/>
        <s v="Regularización de la propiedad (Ley 1561 y Ley 1564 de 2012)"/>
        <s v="Política de Restitución de Tierras y Ley de Víctimas"/>
        <s v="Optimizar el servicio al ciudadano"/>
        <s v="Plan estratégico de Talento Humano"/>
        <s v="Avalúos Comerciales elaborados"/>
      </sharedItems>
    </cacheField>
    <cacheField name="Integración con los planes Institucionales y estratégicos" numFmtId="0">
      <sharedItems count="3">
        <s v="No Aplica"/>
        <s v="Plan Anticorrupción y de Atención al Ciudadano"/>
        <s v="Plan de Trabajo Anual en Seguridad y Salud en el Trabajo"/>
      </sharedItems>
    </cacheField>
    <cacheField name="Objetivo Institucional" numFmtId="0">
      <sharedItems count="6">
        <s v="Consolidar al IGAC como la mejor entidad en la generación e integración de información geográfica, catastral y agrológica con altos estándares de calidad"/>
        <s v="Garantizar y fortalecer la autosostenibilidad del Instituto  por medio de la venta de los productos y servicios de la entidad"/>
        <s v="Garantizar una atención eficiente y oportuna a los ciudadanos y partes interesadas"/>
        <s v="Implementar políticas y acciones enfocadas en el fortalecimiento institucional y la arquitectura de procesos como pilar estratégico del Instituto"/>
        <s v="Garantizar la autosostenibilidad del Instituto por medio de estrategias de mercadeo y comercialización, orientadas a fortalecer la venta de productos y servicios de la entidad"/>
        <s v="Garantizar la autosostenibilidad del Instituto por medio de estrategias de mercadeo y comercialización, orientadas a fortalecer la venta de productos y servicios de la entidad (SIN META ASIGNADA AVALUOS A DEMANDA)"/>
      </sharedItems>
    </cacheField>
    <cacheField name="Estrategias IGAC" numFmtId="0">
      <sharedItems count="6">
        <s v="Actualización del área geográfica"/>
        <s v="Implementación del plan de mercadeo para la promoción de los productos y servicios de la entidad_x000a_"/>
        <s v="Sostenimiento de las política de restitución de tierras y atención a victimas"/>
        <s v="Mejoramiento en la prestación del servicio a la ciudadanía"/>
        <s v="Sostenimiento de las políticas del Modelo Integrado de Planeación y Gestión (MIPG)"/>
        <s v="Implementación del plan de mercadeo para la promoción de los productos y servicios de la entidad"/>
      </sharedItems>
    </cacheField>
    <cacheField name="Dimensiones" numFmtId="0">
      <sharedItems count="2">
        <s v="Gestión con Valores para Resultados"/>
        <s v="Talento Humano"/>
      </sharedItems>
    </cacheField>
    <cacheField name="Política de Gestión y Desempeño Institucional" numFmtId="0">
      <sharedItems count="4">
        <s v="Fortalecimiento organizacional y simplificación de procesos "/>
        <s v="Transparencia, acceso a la información pública y Lucha contra la Corrupción"/>
        <s v="Servicio al ciudadano"/>
        <s v="Talento Humano"/>
      </sharedItems>
    </cacheField>
    <cacheField name="Actividades" numFmtId="0">
      <sharedItems count="14">
        <s v="Realizar trámites de oficina de vigencias anteriores y de la actual vigencia "/>
        <s v="Realizar trámites de terreno de vigencias anteriores y de la actual vigencia "/>
        <s v="Obtener el 100% de la meta de ingresos por la venta de bienes y servicios "/>
        <s v="Atender en el término legal, el 100% de las solicitudes realizadas en materia de regularización de la propiedad (Ley 1561 y Ley 1564 de 2012)"/>
        <s v="Atender el 100% de las solicitudes recibidas para el cumplimiento de la Política de Restitución de Tierras y Ley de Víctimas, en los términos de ley   "/>
        <s v="Atender el 100% de PQRSD vigencia actual, en los términos de ley."/>
        <s v="Cumplir con la entrega de las actas de los comités (Copasst y Comité de Convivencia Laboral) a la Subdirección de Talento Humano en los tiempos establecidos"/>
        <s v="Atender en los tiempos establecidos las responsabilidades y rendición de cuentas en el SG - SST, establecida mediante acta del 06-01-2021"/>
        <s v="Atender en el término legal, el 100% de las solicitudes de elaboración de avalúos comerciales "/>
        <s v="Obtener el 100% de la meta de ingresos por la venta de bienes y servicios y ventas por contratos y/o convenios administrativos"/>
        <s v="Atender en el término legal, el 100% de las solicitudes de elaboración de avalúos comerciales"/>
        <s v="Realizar trámites que requieren visita a oficina de vigencias anteriores y de la actual vigencia"/>
        <s v="Realizar trámites de terreno de vigencias anteriores y de la actual vigencia"/>
        <s v="Atender el 100% de PQRSD vigencias anteriores"/>
      </sharedItems>
    </cacheField>
    <cacheField name="Fecha Inicio_x000a_(DD/MM/AAAA)" numFmtId="14">
      <sharedItems containsSemiMixedTypes="0" containsNonDate="0" containsDate="1" containsString="0" minDate="2022-01-01T00:00:00" maxDate="2022-12-02T00:00:00" count="2">
        <d v="2022-01-01T00:00:00"/>
        <d v="2022-12-01T00:00:00"/>
      </sharedItems>
    </cacheField>
    <cacheField name="Fecha Fin_x000a_(DD/MM/AAAA)" numFmtId="14">
      <sharedItems containsSemiMixedTypes="0" containsNonDate="0" containsDate="1" containsString="0" minDate="2022-12-31T00:00:00" maxDate="2023-01-01T00:00:00" count="1">
        <d v="2022-12-31T00:00:00"/>
      </sharedItems>
    </cacheField>
    <cacheField name="Documento de verificación" numFmtId="0">
      <sharedItems count="7">
        <s v="Informe o Reporte de trámites atendidos._x000a_Reporte de seguimiento Mensual (Herramienta APEX)"/>
        <s v="Informe o reporte de ingresos generados y/o Actas mesas de trabajo con Oficina Comercial."/>
        <s v="Informe o Reporte de solicitudes atendidas"/>
        <s v="Informe o Reporte de PQRSD atendidas (Reporte SIGAC)"/>
        <s v="Informe o reporte de actas de los comités (Copasst y Comité de Convivencia Laboral) remitidos a la Subdirección de Recursos Humanos_x000a_Correos electrónicos con reportes realizados"/>
        <s v="Informe o reporte de rendición de cuenta en el SG-SST."/>
        <s v="Informes o reporte de avalúos comerciales realizados"/>
      </sharedItems>
    </cacheField>
    <cacheField name="Dependencia responsable" numFmtId="0">
      <sharedItems count="22">
        <s v="Dirección territorial"/>
        <s v="Bolívar"/>
        <s v="Boyacá"/>
        <s v="Caldas"/>
        <s v="Caquetá"/>
        <s v="Casanare"/>
        <s v="Cauca"/>
        <s v="Cesar"/>
        <s v="Córdoba"/>
        <s v="Cundinamarca"/>
        <s v="Guajira"/>
        <s v="Huila"/>
        <s v="Magdalena"/>
        <s v="Meta"/>
        <s v="Nariño"/>
        <s v="Norte de Santander"/>
        <s v="Quindío"/>
        <s v="Risaralda"/>
        <s v="Santander"/>
        <s v="Sucre"/>
        <s v="Tolima"/>
        <s v="Valle del Cauca"/>
      </sharedItems>
    </cacheField>
    <cacheField name="Unidad de Medida" numFmtId="0">
      <sharedItems count="2">
        <s v="Número"/>
        <s v="Porcentaje"/>
      </sharedItems>
    </cacheField>
    <cacheField name="Nombre del indicador" numFmtId="0">
      <sharedItems count="12">
        <s v="Tramites de conservación catastral realizados (Oficina)"/>
        <s v="Tramites de conservación catastral realizados (Terreno)"/>
        <s v="Recursos obtenidos por ventas de bienes y servicios"/>
        <s v="Solicitudes atendidas en tiempo legal en el periodo"/>
        <s v="Actas de comités entregadas en el periodo"/>
        <s v="Reportes de responsabilidades asignadas en el periodo"/>
        <s v="Número de avalúos elaborados en el periodo*"/>
        <s v="Recursos obtenidos por ventas de bienes y servicios y ventas por contratos y/o convenios administrativos"/>
        <s v="Número de avalúos elaborados en el periodo"/>
        <s v="Recursos obtenidos por ventas de bienes, servicios contratos de ingresoy ventas por contratos y/o_x000a_convenios interadministrativos_x000a_ejecutados "/>
        <s v="Recursos obtenidos por ventas de bienes y servicios y convenios y/o contratos, incluído IVA"/>
        <s v="Solicitudes atendidas vigencia anterior"/>
      </sharedItems>
    </cacheField>
    <cacheField name="Tipo de indicador" numFmtId="0">
      <sharedItems count="2">
        <s v="Producto"/>
        <s v="Eficiencia"/>
      </sharedItems>
    </cacheField>
    <cacheField name="Peso Porcentual" numFmtId="10">
      <sharedItems containsSemiMixedTypes="0" containsString="0" containsNumber="1" minValue="0.1" maxValue="0.125" count="3">
        <n v="0.125"/>
        <n v="0.1111111111111111"/>
        <n v="0.1"/>
      </sharedItems>
    </cacheField>
    <cacheField name="Meta Anual" numFmtId="0">
      <sharedItems containsSemiMixedTypes="0" containsString="0" containsNumber="1" minValue="0.99979999999999991" maxValue="646739176"/>
    </cacheField>
    <cacheField name="META I P" numFmtId="0">
      <sharedItems containsSemiMixedTypes="0" containsString="0" containsNumber="1" minValue="0" maxValue="160000000"/>
    </cacheField>
    <cacheField name="META II P" numFmtId="0">
      <sharedItems containsSemiMixedTypes="0" containsString="0" containsNumber="1" minValue="0" maxValue="160000000"/>
    </cacheField>
    <cacheField name="META III P" numFmtId="0">
      <sharedItems containsSemiMixedTypes="0" containsString="0" containsNumber="1" minValue="0" maxValue="160000000"/>
    </cacheField>
    <cacheField name="META IV P" numFmtId="0">
      <sharedItems containsSemiMixedTypes="0" containsString="0" containsNumber="1" minValue="0" maxValue="166739176"/>
    </cacheField>
    <cacheField name="EJECUTADO_x000a_ I P" numFmtId="0">
      <sharedItems containsNonDate="0" containsString="0" containsBlank="1" count="1">
        <m/>
      </sharedItems>
    </cacheField>
    <cacheField name="Observación IP" numFmtId="0">
      <sharedItems containsNonDate="0" containsString="0" containsBlank="1" count="1">
        <m/>
      </sharedItems>
    </cacheField>
    <cacheField name="EJECUTADO _x000a_II P" numFmtId="0">
      <sharedItems containsSemiMixedTypes="0" containsString="0" containsNumber="1" minValue="0" maxValue="252193725"/>
    </cacheField>
    <cacheField name="Observación IIP" numFmtId="0">
      <sharedItems longText="1"/>
    </cacheField>
    <cacheField name="EJECUTADO _x000a_III P" numFmtId="0">
      <sharedItems containsNonDate="0" containsString="0" containsBlank="1" count="1">
        <m/>
      </sharedItems>
    </cacheField>
    <cacheField name="Observación IIIP" numFmtId="0">
      <sharedItems containsNonDate="0" containsString="0" containsBlank="1" count="1">
        <m/>
      </sharedItems>
    </cacheField>
    <cacheField name="EJECUTADO _x000a_IV P" numFmtId="0">
      <sharedItems containsNonDate="0" containsString="0" containsBlank="1" count="1">
        <m/>
      </sharedItems>
    </cacheField>
    <cacheField name="Observación IVP" numFmtId="0">
      <sharedItems containsNonDate="0" containsString="0" containsBlank="1" count="1">
        <m/>
      </sharedItems>
    </cacheField>
    <cacheField name="Total Ejecutado" numFmtId="0">
      <sharedItems containsSemiMixedTypes="0" containsString="0" containsNumber="1" minValue="0" maxValue="252193725"/>
    </cacheField>
    <cacheField name="Fecha_x000a_ I P" numFmtId="0">
      <sharedItems containsNonDate="0" containsString="0" containsBlank="1" count="1">
        <m/>
      </sharedItems>
    </cacheField>
    <cacheField name="Fecha _x000a_II P" numFmtId="14">
      <sharedItems containsSemiMixedTypes="0" containsNonDate="0" containsDate="1" containsString="0" minDate="2022-07-07T00:00:00" maxDate="2022-07-22T00:00:00" count="11">
        <d v="2022-07-14T00:00:00"/>
        <d v="2022-07-18T00:00:00"/>
        <d v="2022-07-19T00:00:00"/>
        <d v="2022-07-12T00:00:00"/>
        <d v="2022-07-13T00:00:00"/>
        <d v="2022-07-15T00:00:00"/>
        <d v="2022-07-17T00:00:00"/>
        <d v="2022-07-16T00:00:00"/>
        <d v="2022-07-21T00:00:00"/>
        <d v="2022-07-07T00:00:00"/>
        <d v="2022-07-08T00:00:00"/>
      </sharedItems>
    </cacheField>
    <cacheField name="Fecha _x000a_III P" numFmtId="0">
      <sharedItems containsNonDate="0" containsString="0" containsBlank="1" count="1">
        <m/>
      </sharedItems>
    </cacheField>
    <cacheField name="Fecha _x000a_IV P" numFmtId="0">
      <sharedItems containsNonDate="0" containsString="0" containsBlank="1" count="1">
        <m/>
      </sharedItems>
    </cacheField>
    <cacheField name="% EJECUTADO TOTAL POR ACTIVIDAD" numFmtId="10">
      <sharedItems containsSemiMixedTypes="0" containsString="0" containsNumber="1" minValue="0" maxValue="1"/>
    </cacheField>
    <cacheField name="Avance IP" numFmtId="10">
      <sharedItems containsMixedTypes="1" containsNumber="1" containsInteger="1" minValue="0" maxValue="0" count="2">
        <n v="0"/>
        <s v=""/>
      </sharedItems>
    </cacheField>
    <cacheField name="Avance IIP" numFmtId="10">
      <sharedItems containsMixedTypes="1" containsNumber="1" minValue="0" maxValue="1"/>
    </cacheField>
    <cacheField name="Avance IIIP" numFmtId="10">
      <sharedItems containsMixedTypes="1" containsNumber="1" containsInteger="1" minValue="0" maxValue="0" count="2">
        <n v="0"/>
        <s v=""/>
      </sharedItems>
    </cacheField>
    <cacheField name="Avance IVP" numFmtId="10">
      <sharedItems containsMixedTypes="1" containsNumber="1" containsInteger="1" minValue="0" maxValue="0" count="2">
        <n v="0"/>
        <s v=""/>
      </sharedItems>
    </cacheField>
    <cacheField name="Aprobación OAP 1" numFmtId="0">
      <sharedItems containsNonDate="0" containsString="0" containsBlank="1" count="1">
        <m/>
      </sharedItems>
    </cacheField>
    <cacheField name="Aprobación OAP 2" numFmtId="0">
      <sharedItems count="3">
        <s v="Concepto Favorable"/>
        <s v="Concepto No Favorable"/>
        <s v="Sin meta asignada en el periodo"/>
      </sharedItems>
    </cacheField>
    <cacheField name="Aprobación OAP 3" numFmtId="0">
      <sharedItems containsNonDate="0" containsString="0" containsBlank="1" count="1">
        <m/>
      </sharedItems>
    </cacheField>
    <cacheField name="Aprobación OAP 4" numFmtId="0">
      <sharedItems containsNonDate="0" containsString="0" containsBlank="1" count="1">
        <m/>
      </sharedItems>
    </cacheField>
    <cacheField name="Observación Planeación 1" numFmtId="0">
      <sharedItems containsNonDate="0" containsString="0" containsBlank="1" count="1">
        <m/>
      </sharedItems>
    </cacheField>
    <cacheField name="Observación Planeación 2" numFmtId="0">
      <sharedItems longText="1"/>
    </cacheField>
    <cacheField name="Observación Planeación 3" numFmtId="0">
      <sharedItems containsNonDate="0" containsString="0" containsBlank="1" count="1">
        <m/>
      </sharedItems>
    </cacheField>
    <cacheField name="Observación Planeación 4" numFmtId="0">
      <sharedItems containsNonDate="0" containsString="0" containsBlank="1" count="1">
        <m/>
      </sharedItems>
    </cacheField>
    <cacheField name="Aprobación OCI 1" numFmtId="0">
      <sharedItems containsNonDate="0" containsString="0" containsBlank="1" count="1">
        <m/>
      </sharedItems>
    </cacheField>
    <cacheField name="Aprobación OCI 2" numFmtId="0">
      <sharedItems containsNonDate="0" containsString="0" containsBlank="1" count="1">
        <m/>
      </sharedItems>
    </cacheField>
    <cacheField name="Aprobación OCI 3" numFmtId="0">
      <sharedItems containsNonDate="0" containsString="0" containsBlank="1" count="1">
        <m/>
      </sharedItems>
    </cacheField>
    <cacheField name="Aprobación OCI 4" numFmtId="0">
      <sharedItems containsNonDate="0" containsString="0" containsBlank="1" count="1">
        <m/>
      </sharedItems>
    </cacheField>
    <cacheField name="Observación OCI 1" numFmtId="0">
      <sharedItems containsNonDate="0" containsString="0" containsBlank="1" count="1">
        <m/>
      </sharedItems>
    </cacheField>
    <cacheField name="Observación OCI 2" numFmtId="0">
      <sharedItems containsNonDate="0" containsString="0" containsBlank="1" count="1">
        <m/>
      </sharedItems>
    </cacheField>
    <cacheField name="Observación OCI 3" numFmtId="0">
      <sharedItems containsNonDate="0" containsString="0" containsBlank="1" count="1">
        <m/>
      </sharedItems>
    </cacheField>
    <cacheField name="Observación OCI 4" numFmtId="0">
      <sharedItems containsNonDate="0" containsString="0" containsBlank="1" count="1">
        <m/>
      </sharedItems>
    </cacheField>
    <cacheField name="Avance OAP 2do" numFmtId="0">
      <sharedItems containsMixedTypes="1" containsNumber="1" minValue="0" maxValue="1" count="7">
        <n v="1"/>
        <n v="0"/>
        <s v=""/>
        <n v="0.99867374005305043"/>
        <n v="0.97115917914586802"/>
        <n v="0.98857142857142855"/>
        <n v="0.7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7">
  <r>
    <n v="1"/>
    <x v="0"/>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Asesora de Planeación "/>
    <s v="Número"/>
    <s v="Índice de desempeño institucional"/>
    <s v="Producto"/>
    <s v="Procesos Sede Central"/>
    <n v="4"/>
    <n v="1"/>
    <n v="1"/>
    <n v="1"/>
    <n v="1"/>
    <n v="1"/>
    <s v="Durante el mes de enero de 2022 se hizo seguimiento a los controles de los riesgos del proceso Direccionamiento Estratégico y Planeación en la herramienta Planigac correspondiente al cuarto trimestre de 2021."/>
    <n v="1"/>
    <s v="Durante el mes de abril de 2022 se hizo seguimiento a los controles de los riesgos del proceso Direccionamiento Estratégico y Planeación en la herramienta Planigac correspondiente al primer trimestre de 2022."/>
    <m/>
    <m/>
    <m/>
    <m/>
    <n v="2"/>
    <d v="2022-04-19T00:00:00"/>
    <d v="2022-07-01T00:00:00"/>
    <m/>
    <m/>
    <n v="0.5"/>
    <n v="1"/>
    <n v="1"/>
    <n v="0"/>
    <n v="0"/>
    <s v="Concepto Favorable"/>
    <s v="Concepto Favorable"/>
    <m/>
    <m/>
    <s v="De acuerdo con la evidencia cargada, se observa el seguimiento a los controles de los riesgos del proceso Direccionamiento Estratègico y Planeación en la herramienta Planigac correspondiente al cuarto trimestre de 2021, seguimiento realizado durante el mes de enero de 2022"/>
    <s v="De acuerdo con la evidencia cargada, se observa el seguimiento a los controles de los riesgos del proceso Direccionamiento Estratègico y Planeación en la herramienta Planigac correspondiente al primer trimestre de 2022, seguimiento realizado durante el mes de abril de 2022"/>
    <m/>
    <m/>
    <s v="Concepto Favorable"/>
    <m/>
    <m/>
    <m/>
    <s v="Se verifica seguimiento a los controles de los riesgos del proceso a través de la evidencia suministrada. "/>
    <m/>
    <m/>
    <m/>
    <s v="No Aplica"/>
    <x v="0"/>
    <n v="1"/>
    <n v="1"/>
  </r>
  <r>
    <n v="2"/>
    <x v="0"/>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Elaborar mapa de riesgos institucional 2023"/>
    <d v="2022-10-01T00:00:00"/>
    <d v="2022-12-31T00:00:00"/>
    <s v="Base de riesgos 2023"/>
    <s v="Oficina Asesora de Planeación "/>
    <s v="Número"/>
    <s v="Índice de desempeño institucional"/>
    <s v="Producto"/>
    <s v="Procesos Sede Central"/>
    <n v="1"/>
    <n v="0"/>
    <n v="0"/>
    <n v="0"/>
    <n v="1"/>
    <n v="0"/>
    <s v="La meta esta programada para el cuarto trimestre"/>
    <n v="0"/>
    <s v="La meta esta programada para el cuarto trimestre"/>
    <m/>
    <m/>
    <m/>
    <m/>
    <n v="0"/>
    <d v="2022-04-19T00:00:00"/>
    <d v="2022-07-01T00:00:00"/>
    <m/>
    <m/>
    <n v="0"/>
    <s v=""/>
    <s v=""/>
    <s v=""/>
    <n v="0"/>
    <s v="Sin meta asignada en el periodo"/>
    <s v="Sin meta asignada en el periodo"/>
    <m/>
    <m/>
    <s v="Sin meta asignada en el periodo"/>
    <s v="Sin meta asignada en el periodo"/>
    <m/>
    <m/>
    <s v="Sin meta asignada en el periodo"/>
    <m/>
    <m/>
    <m/>
    <s v="Sin meta asignada para el primer trimestre"/>
    <m/>
    <m/>
    <m/>
    <s v="No Aplica"/>
    <x v="0"/>
    <s v=""/>
    <s v=""/>
  </r>
  <r>
    <n v="3"/>
    <x v="0"/>
    <s v="Gestión del SGI"/>
    <s v="Mantenimiento y operación del Sistema de Gestión Ambient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Seguimiento a la implementación del plan de trabajo del Sistema de Gestión Ambiental a nivel nacional"/>
    <d v="2022-01-01T00:00:00"/>
    <d v="2022-12-31T00:00:00"/>
    <s v="Seguimiento del Plan, informes, correos"/>
    <s v="Oficina Asesora de Planeación "/>
    <s v="Número"/>
    <s v="Porcentaje de avance del plan de mantenimiento del SGA Implementado"/>
    <s v="Efectividad"/>
    <s v="Procesos Sede Central"/>
    <n v="103"/>
    <n v="21"/>
    <n v="31"/>
    <n v="20"/>
    <n v="31"/>
    <n v="21"/>
    <s v="Se realiza el seguimiento al plan de acción del Sistema de Gestión Ambiental, dando cumplimiento al 100% de la meta, correspondiente a 13 actividades que contienen 21 acciones, dado que los seguimientos de papel, combustible, agua y energía se realizan mensualmente. Por tal motivo, da una sumatoria de 21 acciones en la meta establecida."/>
    <n v="31"/>
    <s v="Se da cumplimiento al 100% de las actividades programadas"/>
    <m/>
    <m/>
    <m/>
    <m/>
    <n v="52"/>
    <d v="2022-04-19T00:00:00"/>
    <d v="2022-07-01T00:00:00"/>
    <m/>
    <m/>
    <n v="0.50485436893203883"/>
    <n v="1"/>
    <n v="1"/>
    <n v="0"/>
    <n v="0"/>
    <s v="Concepto Favorable"/>
    <s v="Concepto Favorable"/>
    <m/>
    <m/>
    <s v="De acuerdo con las evidencias cargadas se observa en la carpeta #3 otras carpetas que contienen las 13 actividades del plan de trabajo del sistema de gestión ambiental para el primer trimestre 2022. Se cumple con el entregable._x000d__x000a_"/>
    <s v="De acuerdo con las evidencias cargadas se observa que durante el segundo trimestre se realizó seguimiento a la la implementación del plan de trabajo del Sistema de Gestión Ambiental en sede central mediante el informe de avance del PAA de DEP y en DT "/>
    <m/>
    <m/>
    <s v="Concepto Favorable"/>
    <m/>
    <m/>
    <m/>
    <s v="Se verifica ejecución de la actividad con el FO-SGI-PC02-10 Reporte cantidad de resmas usadas que se aporta como evidencia de la ejecución del seguimiento al Plan de Trabajo ambiental. "/>
    <m/>
    <m/>
    <m/>
    <s v="No Aplica"/>
    <x v="0"/>
    <n v="1"/>
    <n v="1"/>
  </r>
  <r>
    <n v="4"/>
    <x v="0"/>
    <s v="Gestión del SGI"/>
    <s v="Mantenimiento y operación del Sistema de Gestión Ambient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Actualizar matriz de cumplimiento legal ambiental"/>
    <d v="2022-07-01T00:00:00"/>
    <d v="2022-07-31T00:00:00"/>
    <s v="Matriz de cumplimiento Legal"/>
    <s v="Oficina Asesora de Planeación "/>
    <s v="Número"/>
    <s v="Porcentaje de avance del plan de mantenimiento del SGA Implementado"/>
    <s v="Efectividad"/>
    <s v="Procesos Sede Central"/>
    <n v="1"/>
    <n v="0"/>
    <n v="1"/>
    <n v="0"/>
    <n v="0"/>
    <n v="0"/>
    <s v="Meta programada para el segundo trimestre "/>
    <n v="1"/>
    <s v="Se realiza la actualización de la matriz legal ambiental"/>
    <m/>
    <m/>
    <m/>
    <m/>
    <n v="1"/>
    <d v="2022-04-19T00:00:00"/>
    <d v="2022-07-01T00:00:00"/>
    <m/>
    <m/>
    <n v="1"/>
    <s v=""/>
    <n v="1"/>
    <s v=""/>
    <s v=""/>
    <s v="Sin meta asignada en el periodo"/>
    <s v="Concepto Favorable"/>
    <m/>
    <m/>
    <s v="Sin meta asignada en el periodo"/>
    <s v="De acuerdo con la evidencia cargada se observa que se actualizó la matriz legal ambienta a su versión No.4 según el control de cambios correspondiente."/>
    <m/>
    <m/>
    <s v="Sin meta asignada en el periodo"/>
    <m/>
    <m/>
    <m/>
    <s v="No se asignó meta para el primer trimestre."/>
    <m/>
    <m/>
    <m/>
    <s v="No Aplica"/>
    <x v="0"/>
    <s v=""/>
    <n v="1"/>
  </r>
  <r>
    <n v="5"/>
    <x v="0"/>
    <s v="Gestión del SGI"/>
    <s v="Mantenimiento y operación del Sistema de Gestión Ambient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seguimiento al  cumplimiento legal ambiental."/>
    <d v="2022-01-01T00:00:00"/>
    <d v="2022-12-31T00:00:00"/>
    <s v="Seguimiento del Plan, informes, correos"/>
    <s v="Oficina Asesora de Planeación "/>
    <s v="Número"/>
    <s v="Porcentaje de avance del plan de mantenimiento del SGA Implementado"/>
    <s v="Efectividad"/>
    <s v="Procesos Sede Central"/>
    <n v="2"/>
    <n v="0"/>
    <n v="1"/>
    <n v="0"/>
    <n v="1"/>
    <n v="0"/>
    <s v="Meta programada para el segundo trimestre"/>
    <n v="1"/>
    <s v="Realizar seguimiento al  cumplimiento legal ambiental&quot;. Favor ajustar el seguimiento de nuestro proceso por: &quot;Durante el segundo trimestre se realizó seguimiento al  cumplimiento legal ambiental"/>
    <m/>
    <m/>
    <m/>
    <m/>
    <n v="1"/>
    <d v="2022-04-19T00:00:00"/>
    <d v="2022-07-01T00:00:00"/>
    <m/>
    <m/>
    <n v="0.5"/>
    <s v=""/>
    <n v="1"/>
    <s v=""/>
    <n v="0"/>
    <s v="Sin meta asignada en el periodo"/>
    <s v="Concepto Favorable"/>
    <m/>
    <m/>
    <s v="Sin meta asignada en el periodo"/>
    <s v="De acuerdo con la evidencia cargada se observa que durante el segundo trimestre se realizó seguimiento al  cumplimiento legal ambiental._x000d__x000a_"/>
    <m/>
    <m/>
    <s v="Sin meta asignada en el periodo"/>
    <m/>
    <m/>
    <m/>
    <s v="No se asignó meta para el primer trimestre."/>
    <m/>
    <m/>
    <m/>
    <s v="No Aplica"/>
    <x v="0"/>
    <s v=""/>
    <n v="1"/>
  </r>
  <r>
    <n v="6"/>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Elaborar informe respecto del análisis de las acciones de mejoramiento"/>
    <d v="2022-01-01T00:00:00"/>
    <d v="2022-08-31T00:00:00"/>
    <s v="Informe"/>
    <s v="Oficina Asesora de Planeación "/>
    <s v="Número"/>
    <s v="Índice de desempeño institucional"/>
    <s v="Producto"/>
    <s v="Procesos Sede Central"/>
    <n v="2"/>
    <n v="1"/>
    <n v="0"/>
    <n v="1"/>
    <n v="0"/>
    <n v="1"/>
    <s v="Se elaboró el reporte del I Trimestre de 2022 con la información del estado de las actividades que conforman las acciones correctivas y de mejora implementadas por los procesos y direcciones territoriales."/>
    <n v="0"/>
    <s v="Sin meta asignada en el periodo"/>
    <m/>
    <m/>
    <m/>
    <m/>
    <n v="1"/>
    <d v="2022-04-19T00:00:00"/>
    <d v="2022-07-01T00:00:00"/>
    <m/>
    <m/>
    <n v="0.5"/>
    <n v="1"/>
    <s v=""/>
    <n v="0"/>
    <s v=""/>
    <s v="Concepto Favorable"/>
    <s v="Sin meta asignada en el periodo"/>
    <m/>
    <m/>
    <s v="De acuerdo con la evidencia cargada se observa informe del  estado de las actividades que conforman las acciones correctivas y de mejora implementadas por los procesos y direcciones territoriales."/>
    <s v="Sin meta asignada en el periodo"/>
    <m/>
    <m/>
    <s v="Concepto Favorable"/>
    <m/>
    <m/>
    <m/>
    <s v="Se verifica ejecución mediante el documento excel denominado Reporte Estado de Actividades (acciones correctivas y de mejora)aplicativo PLANNER de los procesos y D.T. del primer trimestre 2022."/>
    <m/>
    <m/>
    <m/>
    <s v="No Aplica"/>
    <x v="0"/>
    <n v="1"/>
    <s v=""/>
  </r>
  <r>
    <n v="7"/>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y acompañamiento a los planes de trabajo de los sistemas que componen el Sistema de Gestión Integrado (SGI)"/>
    <d v="2022-01-01T00:00:00"/>
    <d v="2022-12-31T00:00:00"/>
    <s v="Informe"/>
    <s v="Oficina Asesora de Planeación "/>
    <s v="Número"/>
    <s v="Índice de desempeño institucional"/>
    <s v="Producto"/>
    <s v="Procesos Sede Central"/>
    <n v="4"/>
    <n v="1"/>
    <n v="1"/>
    <n v="1"/>
    <n v="1"/>
    <n v="1"/>
    <s v="Durante el primer trimestre de 2022 se solicitó a las dependencias responsables el plan de trabajo por cada uno de los Sistemas de Gestión que conforman el SGI (SGC, SGA, SGSST, SGSI, SGD, LNS y Control interno) y se elaboró el informe correspondiente."/>
    <n v="1"/>
    <s v="Durante el segundo trimestre se definió la estructura del Plan de SGI con base en las actividades reportadas por los subsistemas que lo componen. Se anexa excel con el Plan SGI consolidado, con las actividades aprobadas por los subsistemas:_x000a_Sistema de Gestión de Calidad_x000a_Sistema de Gestión Ambiental_x000a_Sistema de Gestión de Seguridad de la información_x000a_Sistema de Gestión Documental_x000a_Acreditación LNS"/>
    <m/>
    <m/>
    <m/>
    <m/>
    <n v="2"/>
    <d v="2022-04-19T00:00:00"/>
    <d v="2022-07-01T00:00:00"/>
    <m/>
    <m/>
    <n v="0.5"/>
    <n v="1"/>
    <n v="1"/>
    <n v="0"/>
    <n v="0"/>
    <s v="Concepto Favorable"/>
    <s v="Concepto Favorable"/>
    <m/>
    <m/>
    <s v="De acuerdo con la evidencia cargada se observa Informe de seguimiento a los planes de trabajo de los sistemas de gestión que conforman el SGI del IGAC y se adjuntan los planes de trabajo correspondientes."/>
    <s v="De acuerdo con las evidencias cargadas se observa que durante el segundo trimestre se definió la estructura del Plan de SGI de los subsistemas: Sistema de Gestión de Calidad, Sistema de Gestión Ambiental, Sistema de Gestión de Seguridad de la información, Sistema de Gestión Documental Acreditación LNS."/>
    <m/>
    <m/>
    <s v="Concepto Favorable"/>
    <m/>
    <m/>
    <m/>
    <s v="Se verifica ejecución de la actividad mediante el informe de Seguimiento Planes de Trabajo SGI del Igac de marzo 2022, del Plan de Trabajo SGC vigencia 2022, Plan de trabajo SGA vigencia 2022, Plan de Trabajo SGSST2022, Plan de Trabajo SGSI vigencia 2022, Plan de Trabajo NTC17025.2017, Plan de Trabajo SGI- Gestión Documental,Plan Anual Auditorias Internas de Gestión OCI y excel Resúmen de actividades Planes de Trabajo.    "/>
    <m/>
    <m/>
    <m/>
    <s v="No Aplica"/>
    <x v="0"/>
    <n v="1"/>
    <n v="1"/>
  </r>
  <r>
    <n v="8"/>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Asesora de Planeación "/>
    <s v="Porcentaje"/>
    <s v="Índice de desempeño institucional"/>
    <s v="Producto"/>
    <s v="Procesos Sede Central"/>
    <n v="1"/>
    <n v="0.5"/>
    <n v="0.5"/>
    <n v="0"/>
    <n v="0"/>
    <n v="0.5"/>
    <s v="Durante el primer trimestre del 2022 se realizó la actualización de: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4. Se están revisando las políticas de Gestión y Desempeño para ser presentadas en el segundo trimestre al Comité Institucional de Gestión y Desempeño."/>
    <n v="0.5"/>
    <s v="La documentación del proceso de Direccionamiento Estratégico y Planeacion se encuentra actualizada, durante el segundo trimestre se actualizaron las políticas del proceso:_x000a_1._x0009_Planeación Institucional_x000a_2._x0009_Fortalecimiento Institucional y Simplificación de Procesos_x000a_3._x0009_Seguimiento y Evaluación del Desempeño Institucional_x000a_4._x0009_Transparencia, Acceso a la Información Pública y Lucha Contra la Corrupción_x000a_5._x0009_Gestión de la Información Estadística_x000a_6._x0009_Gestión del Conocimiento, Innovación e Investigación_x000a_7._x0009_Sistema de Gestión Integrado_x000a_La cuales se pueden verificar en el siguiente enlace: https://www.igac.gov.co/es/listado-maestro-de-documentos?shs_term_node_tid_depth=187&amp;field_tipo_de_documento_tid=242&amp;title=&amp;field_codigo_value="/>
    <m/>
    <m/>
    <m/>
    <m/>
    <n v="1"/>
    <d v="2022-04-19T00:00:00"/>
    <d v="2022-07-01T00:00:00"/>
    <m/>
    <m/>
    <n v="1"/>
    <n v="1"/>
    <n v="1"/>
    <s v=""/>
    <s v=""/>
    <s v="Concepto Favorable"/>
    <s v="Concepto Favorable"/>
    <m/>
    <m/>
    <s v="De acuerdo con la evidencia cargada, se observala actualización de los siguientes documentos: 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 Igualmente, se observan en el Listado maestro de documentos. Se cumple con el documento de verificación"/>
    <s v="Consultado el mencionado enlace se observa que la documentación del proceso se encuentra actualizada y que adicionamente, durante el segundo trimestre se actualizaron las políticas del proceso."/>
    <m/>
    <m/>
    <s v="Concepto Favorable"/>
    <m/>
    <m/>
    <m/>
    <s v="Se valida ejecución de la actividad mediante comunicación interna del 29/03/2022 en la que la OAP invita a consultar la actualización del Procedimiento Formulación, Seguimiento y Evaluación de los Planes Institucionales, Procedimiento Auditorías Internas al SGI y el Procedimiento Revisión y Evaluación por la Alta Dirección al SGI.   "/>
    <m/>
    <m/>
    <m/>
    <s v="No Aplica"/>
    <x v="0"/>
    <n v="1"/>
    <n v="1"/>
  </r>
  <r>
    <n v="9"/>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Asesora de Planeación "/>
    <s v="Número"/>
    <s v="Índice de desempeño institucional"/>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Sin meta asignada en el periodo"/>
    <s v="Sin meta asignada en el periodo"/>
    <m/>
    <m/>
    <s v="Sin meta asignada en el periodo"/>
    <m/>
    <m/>
    <m/>
    <s v="No se asignó meta para el primer trimestre."/>
    <m/>
    <m/>
    <m/>
    <s v="No Aplica"/>
    <x v="0"/>
    <s v=""/>
    <s v=""/>
  </r>
  <r>
    <n v="10"/>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análisis y seguimiento a los resultados del PTS No conforme"/>
    <d v="2022-01-01T00:00:00"/>
    <d v="2022-12-30T00:00:00"/>
    <s v="Matriz de producto no conforme _x000a_Documento de análisis de producto no conforme"/>
    <s v="Oficina Asesora de Planeación "/>
    <s v="Número"/>
    <s v="Índice de desempeño institucional"/>
    <s v="Producto"/>
    <s v="Procesos Sede Central"/>
    <n v="9"/>
    <n v="0"/>
    <n v="3"/>
    <n v="3"/>
    <n v="3"/>
    <n v="0"/>
    <s v="Meta programada a partir del segundo trimestre "/>
    <n v="3"/>
    <s v="Se realizó seguimiento con corte al primer trimestre tanto en sede central como territoriales"/>
    <m/>
    <m/>
    <m/>
    <m/>
    <n v="3"/>
    <d v="2022-04-19T00:00:00"/>
    <d v="2022-07-01T00:00:00"/>
    <m/>
    <m/>
    <n v="0.33333333333333331"/>
    <s v=""/>
    <n v="1"/>
    <n v="0"/>
    <n v="0"/>
    <s v="Sin meta asignada en el periodo"/>
    <s v="Concepto Favorable"/>
    <m/>
    <m/>
    <s v="Sin meta asignada en el periodo"/>
    <s v="De acuerdo con las evidencias cargadas se observa seguimiento al producto no conforme tanto en sede central como en direcciones territoriales"/>
    <m/>
    <m/>
    <s v="Sin meta asignada en el periodo"/>
    <m/>
    <m/>
    <m/>
    <s v="No se estableció meta para el primer trimestre."/>
    <m/>
    <m/>
    <m/>
    <s v="No Aplica"/>
    <x v="0"/>
    <s v=""/>
    <n v="1"/>
  </r>
  <r>
    <n v="11"/>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autodiagnósticos MIPG"/>
    <d v="2022-04-01T00:00:00"/>
    <d v="2022-09-30T00:00:00"/>
    <s v="Autodiagnósticos diligenciados"/>
    <s v="Oficina Asesora de Planeación "/>
    <s v="Número"/>
    <s v="Índice de desempeño institucional"/>
    <s v="Producto"/>
    <s v="Procesos Sede Central"/>
    <n v="14"/>
    <n v="0"/>
    <n v="5"/>
    <n v="5"/>
    <n v="4"/>
    <n v="0"/>
    <s v="Meta programada a partir del segundo trimestre"/>
    <n v="5"/>
    <s v="se realizaron 5 autodiagnósticos y evidenciadas en el OneDrive: Se reportan los resultados de los siguientes autodiagnósticos: _x000a_Autodiagnóstico para la Gestión de Conflictos de Intereses. _x000a_Autodiagnóstico de Gobierno Digital. _x000a_Autodiagnóstico de Gestión del Conocimiento y la Innovación. _x000a_Autodiagnóstico de Transparencia y Acceso a la Información. _x000a_Autodiagnóstico Gestión de la Información Estadística"/>
    <m/>
    <m/>
    <m/>
    <m/>
    <n v="5"/>
    <d v="2022-04-19T00:00:00"/>
    <d v="2022-07-01T00:00:00"/>
    <m/>
    <m/>
    <n v="0.35714285714285715"/>
    <s v=""/>
    <n v="1"/>
    <n v="0"/>
    <n v="0"/>
    <s v="Sin meta asignada en el periodo"/>
    <s v="Concepto Favorable"/>
    <m/>
    <m/>
    <s v="Sin meta asignada en el periodo"/>
    <s v="De acuerdo con las evidencias cargadas se observa quese realizó seguimiento a los siguientes 5 autodiagnósticos: para la Gestión de Conflictos de Intereses, de Gobierno Digital, de Gestión del Conocimiento y la Innovación,  de Transparencia y Acceso a la Información y de Gestión de la Información Estadística."/>
    <m/>
    <m/>
    <s v="Sin meta asignada en el periodo"/>
    <m/>
    <m/>
    <m/>
    <s v="No se fijó meta para el primer trimestre."/>
    <m/>
    <m/>
    <m/>
    <s v="No Aplica"/>
    <x v="0"/>
    <s v=""/>
    <n v="1"/>
  </r>
  <r>
    <n v="12"/>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Generar informe frente a los resultados de la encuesta FURAG 2021 vs. 2020"/>
    <d v="2022-05-01T00:00:00"/>
    <d v="2022-07-31T00:00:00"/>
    <s v="Informe"/>
    <s v="Oficina Asesora de Planeación "/>
    <s v="Número"/>
    <s v="Índice de desempeño institucional"/>
    <s v="Producto"/>
    <s v="Procesos Sede Central"/>
    <n v="1"/>
    <n v="0"/>
    <n v="0"/>
    <n v="1"/>
    <n v="0"/>
    <n v="0"/>
    <s v="Meta programada para el tercer trimestre"/>
    <n v="0"/>
    <s v="Meta programada para el tercer trimestre"/>
    <m/>
    <m/>
    <m/>
    <m/>
    <n v="0"/>
    <d v="2022-04-19T00:00:00"/>
    <d v="2022-07-01T00:00:00"/>
    <m/>
    <m/>
    <n v="0"/>
    <s v=""/>
    <s v=""/>
    <n v="0"/>
    <s v=""/>
    <s v="Sin meta asignada en el periodo"/>
    <s v="Sin meta asignada en el periodo"/>
    <m/>
    <m/>
    <s v="Sin meta asignada en el periodo"/>
    <s v="Sin meta asignada en el periodo"/>
    <m/>
    <m/>
    <s v="Sin meta asignada en el periodo"/>
    <m/>
    <m/>
    <m/>
    <s v="No se fijó meta para el primer trimestre."/>
    <m/>
    <m/>
    <m/>
    <s v="No Aplica"/>
    <x v="0"/>
    <s v=""/>
    <s v=""/>
  </r>
  <r>
    <n v="13"/>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ompañar a los procesos para la formulación de las actividades o acciones que se deban generar a partir de los resultados del FURAG 2021"/>
    <d v="2022-05-01T00:00:00"/>
    <d v="2022-12-31T00:00:00"/>
    <s v="Acta y / o correo, Formulario "/>
    <s v="Oficina Asesora de Planeación "/>
    <s v="Número"/>
    <s v="Índice de desempeño institucional"/>
    <s v="Producto"/>
    <s v="Procesos Sede Central"/>
    <n v="4"/>
    <n v="0"/>
    <n v="2"/>
    <n v="1"/>
    <n v="1"/>
    <n v="0"/>
    <s v="Meta programada a partir del segundo trimestre "/>
    <n v="2"/>
    <s v="Se llevaron a cabo acompañamientos a los procesos de Gestión del Servicio al ciudadano y Gestión de Sistemas de Información e Infraestructura, donde se dio a conocer el resultado del Índice de Desempeño Institucional FURAG 2021, con respecto a cada política que lidera, para lo cual se dio a conocer el listado de las preguntas que se deben mantener y cuáles se deben mejorar, adicionalmente se diseñó una plantilla para que se propongan las acciones de mejora de acuerdo con las recomendaciones hechas por el DAFP, dicha plantilla servirá de base para realizar los seguimientos por parte de la OAP.Se cargaron las evidencias del listado de las preguntas que se deben mantener y cuáles se deben mejorar y la plantilla con las propuestas de acciones a implementar. "/>
    <m/>
    <m/>
    <m/>
    <m/>
    <n v="2"/>
    <d v="2022-04-19T00:00:00"/>
    <d v="2022-07-01T00:00:00"/>
    <m/>
    <m/>
    <n v="0.5"/>
    <s v=""/>
    <n v="1"/>
    <n v="0"/>
    <n v="0"/>
    <s v="Sin meta asignada en el periodo"/>
    <s v="Concepto Favorable"/>
    <m/>
    <m/>
    <s v="Sin meta asignada en el periodo"/>
    <s v="De acuerdo con las evidencias cargadas se observa que se llevaron a cabo acompañamientos a los procesos de Gestión del Servicio al ciudadano y Gestión de Sistemas de Información e Infraestructura, donde se dio a conocer el resultado del Índice de Desempeño Institucional FURAG 2021 con el fin de determinar las acciones a mejorar. "/>
    <m/>
    <m/>
    <s v="Sin meta asignada en el periodo"/>
    <m/>
    <m/>
    <m/>
    <s v="No se estableció meta para el primer trimestre."/>
    <m/>
    <m/>
    <m/>
    <s v="No Aplica"/>
    <x v="0"/>
    <s v=""/>
    <n v="1"/>
  </r>
  <r>
    <n v="14"/>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y promover sensibilizaciones acerca de los temas del SGI-MIPG"/>
    <d v="2022-06-01T00:00:00"/>
    <d v="2022-09-30T00:00:00"/>
    <s v="Sensibilización"/>
    <s v="Oficina Asesora de Planeación "/>
    <s v="Número"/>
    <s v="Índice de desempeño institucional"/>
    <s v="Producto"/>
    <s v="Procesos Sede Central"/>
    <n v="2"/>
    <n v="0"/>
    <n v="1"/>
    <n v="1"/>
    <n v="0"/>
    <n v="0"/>
    <s v="Sin meta asignada para el período. No obstant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a en el segundo trimestre."/>
    <n v="1"/>
    <s v="Se dio cumplimiento a esta actividad en el primer trimestre, sin embargo, se reporta en este trimestre, dado que así estaba programada la meta. Esta aclaración se hizo en el primer seguimiento indicando que fue realizada el 1° de marzo de 2022_x000d__x000a__x000d__x000a_En esta actividad se hizo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á en el segundo trimestre."/>
    <m/>
    <m/>
    <m/>
    <m/>
    <n v="1"/>
    <d v="2022-04-19T00:00:00"/>
    <d v="2022-07-01T00:00:00"/>
    <m/>
    <m/>
    <n v="0.5"/>
    <s v=""/>
    <n v="1"/>
    <n v="0"/>
    <s v=""/>
    <s v="Sin meta asignada en el periodo"/>
    <s v="Concepto Favorable"/>
    <m/>
    <m/>
    <s v="Sin meta asignada para el período. Sin embargo, en las evidencias se observa presentación que se realizó el 1° de marzo  para sensibilizar en los temas del SGI y de planeación, con alcance en la sede central y en las Direcciones Territoriales, con participación mediante registro de asistencia de 389 personas."/>
    <s v="De acuerdo con las evidencias cargadas y con el avance cualitativo registrado en esta herramienta el primer trimestre, se observa que el 1° de marzo de 2022 se hizo la presentación para sensibilizar en los temas del SGI y de planeación, de manera presencial en el auditorio del LNS en la sede central y virtual con alcance a las Direcciones Territoriales, con participación mediante registro de asistencia de 389 personas. "/>
    <m/>
    <m/>
    <s v="Sin meta asignada en el periodo"/>
    <m/>
    <m/>
    <m/>
    <s v="No se definió meta para el trimestre pero la OAP adelantó reunión sobre sensibilización de temas del SGI, evidenciada con Excel evaluación y apropiación 1-139, fotos socialización OAP marzo 2022, presentación Socialización Temas Centrales de Gestión OAP y registro de asistencia. "/>
    <m/>
    <m/>
    <m/>
    <s v="No Aplica"/>
    <x v="0"/>
    <s v=""/>
    <n v="1"/>
  </r>
  <r>
    <n v="15"/>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Preparar y realizar las auditorias internas del SGI"/>
    <d v="2022-01-01T00:00:00"/>
    <d v="2022-12-31T00:00:00"/>
    <s v="Plan, programa e informe de auditorias"/>
    <s v="Oficina Asesora de Planeación "/>
    <s v="Porcentaje"/>
    <s v="Índice de desempeño institucional"/>
    <s v="Producto"/>
    <s v="Procesos Sede Central"/>
    <n v="1"/>
    <n v="0.1"/>
    <n v="0"/>
    <n v="0.8"/>
    <n v="0.1"/>
    <n v="0.1"/>
    <s v="Se generó el Programa de auditorias internas al SGI 2022 el cual fue aprobado por el Comité de Coordinación de Control interno el 29 de marzo de 2022."/>
    <n v="0"/>
    <s v="Sin meta asignada en el trimestre"/>
    <m/>
    <m/>
    <m/>
    <m/>
    <n v="0.1"/>
    <d v="2022-04-19T00:00:00"/>
    <d v="2022-07-01T00:00:00"/>
    <m/>
    <m/>
    <n v="0.1"/>
    <n v="1"/>
    <s v=""/>
    <n v="0"/>
    <n v="0"/>
    <s v="Concepto Favorable"/>
    <s v="Sin meta asignada en el periodo"/>
    <m/>
    <m/>
    <s v="De acuerdo con las evidencias cargadas se observa el Programa de auditorias internas al SGI 2022. Se cumple con el documento de verificación"/>
    <s v="Sin meta asignada en el trimestre"/>
    <m/>
    <m/>
    <s v="Concepto Favorable"/>
    <m/>
    <m/>
    <m/>
    <s v="Se valida cumplimiento de la actividad con el Programa de Auditorias Internas al SGI2022.  "/>
    <m/>
    <m/>
    <m/>
    <s v="No Aplica"/>
    <x v="0"/>
    <n v="1"/>
    <s v=""/>
  </r>
  <r>
    <n v="16"/>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Preparar y realizar las Revisión por la Dirección (2021)"/>
    <d v="2022-01-01T00:00:00"/>
    <d v="2022-06-30T00:00:00"/>
    <s v="Correos, presentación y acta de comité institucional de gestión y desempeño"/>
    <s v="Oficina Asesora de Planeación "/>
    <s v="Número"/>
    <s v="Índice de desempeño institucional"/>
    <s v="Producto"/>
    <s v="Procesos Sede Central"/>
    <n v="1"/>
    <n v="1"/>
    <n v="0"/>
    <n v="0"/>
    <n v="0"/>
    <n v="1"/>
    <s v="Se realizó la revisión por la dirección 2021, el 30 de marzo de 2022"/>
    <n v="0"/>
    <s v="La meta se cumplió en el primer trimestre"/>
    <m/>
    <m/>
    <m/>
    <m/>
    <n v="1"/>
    <d v="2022-04-19T00:00:00"/>
    <d v="2022-07-01T00:00:00"/>
    <m/>
    <m/>
    <n v="1"/>
    <n v="1"/>
    <s v=""/>
    <s v=""/>
    <s v=""/>
    <s v="Concepto Favorable"/>
    <s v="Sin meta asignada en el periodo"/>
    <m/>
    <m/>
    <s v="De acuerdo con las evidencias cargadas se observa coreo de solicitud de la información, la presentación y el acta de la Revisión por la dirección realizada el 30 de marzo de 2022"/>
    <s v="Sin meta asignada en el trimestre"/>
    <m/>
    <m/>
    <s v="Concepto Favorable"/>
    <m/>
    <m/>
    <m/>
    <s v="Se verifica cumplimiento de la actividad mediante el acta 4 del 31/03/2022 del Comité de Gestión y Desempeño Institucional. "/>
    <m/>
    <m/>
    <m/>
    <s v="No Aplica"/>
    <x v="0"/>
    <n v="1"/>
    <s v=""/>
  </r>
  <r>
    <n v="17"/>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ompañar la presentación de la auditoria externa para mantener la certificación en los sistemas de gestión de calidad y ambiental (visita de seguimiento)"/>
    <d v="2022-11-01T00:00:00"/>
    <d v="2022-12-30T00:00:00"/>
    <s v="Auditoria externa"/>
    <s v="Oficina Asesora de Planeación "/>
    <s v="Número"/>
    <s v="Índice de desempeño institucional"/>
    <s v="Producto"/>
    <s v="Procesos Sede Central"/>
    <n v="1"/>
    <n v="0"/>
    <n v="0"/>
    <n v="0"/>
    <n v="1"/>
    <n v="0"/>
    <s v="Meta programada en el cuarto trimestre"/>
    <n v="0"/>
    <s v="Meta programada en el cuarto trimestre"/>
    <m/>
    <m/>
    <m/>
    <m/>
    <n v="0"/>
    <d v="2022-04-19T00:00:00"/>
    <d v="2022-07-01T00:00:00"/>
    <m/>
    <m/>
    <n v="0"/>
    <s v=""/>
    <s v=""/>
    <s v=""/>
    <n v="0"/>
    <s v="Sin meta asignada en el periodo"/>
    <s v="Sin meta asignada en el periodo"/>
    <m/>
    <m/>
    <s v="Sin meta asignada en el periodo"/>
    <s v="Sin meta asignada en el trimestre"/>
    <m/>
    <m/>
    <s v="Sin meta asignada en el periodo"/>
    <m/>
    <m/>
    <m/>
    <s v="No se estableció meta para el primer trimestre."/>
    <m/>
    <m/>
    <m/>
    <s v="No Aplica"/>
    <x v="0"/>
    <s v=""/>
    <s v=""/>
  </r>
  <r>
    <n v="18"/>
    <x v="0"/>
    <s v="Gestión del SGI"/>
    <s v="Modelo de operación optimizado"/>
    <s v="Implementar políticas y acciones enfocadas en el fortalecimiento institucional y la arquitectura de procesos como pilar estratégico del Instituto"/>
    <s v="Arquitectura de procesos"/>
    <s v="Direccionamiento Estratégico y Planeación"/>
    <s v="Fortalecimiento organizacional y simplificación de procesos "/>
    <s v="Analizar el levantamiento de procesos y priorizar procesos y/o procedimientos para realizar la especificación detallada de los mismos"/>
    <d v="2022-01-01T00:00:00"/>
    <d v="2022-03-31T00:00:00"/>
    <s v="Documento de priorización"/>
    <s v="Oficina Asesora de Planeación "/>
    <s v="Número"/>
    <s v="Análisis realizado "/>
    <s v="Producto"/>
    <s v="Procesos Sede Central"/>
    <n v="1"/>
    <n v="1"/>
    <n v="0"/>
    <n v="0"/>
    <n v="0"/>
    <n v="1"/>
    <s v="Con base al levantamiento de información de los procesos realizados en las vigencias 2020 y 2021, se analizaron los procesos de la Entidad, para determinar un proceso y realizar la especificación detallada del mismo. Se realizará la especificación detallada del procedimiento seguimiento físico y financiero de los proyectos de inversión del proceso de direccionamiento estratégico y planeación"/>
    <n v="0"/>
    <s v="La meta se cumplió en el primer trimestre"/>
    <m/>
    <m/>
    <m/>
    <m/>
    <n v="1"/>
    <d v="2022-04-19T00:00:00"/>
    <d v="2022-07-01T00:00:00"/>
    <m/>
    <m/>
    <n v="1"/>
    <n v="1"/>
    <s v=""/>
    <s v=""/>
    <s v=""/>
    <s v="Concepto Favorable"/>
    <s v="Sin meta asignada en el periodo"/>
    <m/>
    <m/>
    <s v="De acuerdo con las evidencias cargadas se observan documentos de análisis de procesos y la priorización del procedimiento seguimiento físico y financiero de los proyectos de inversión del proceso de direccionamiento estratégico y planeación, para realizar la especificación detallada del mismo."/>
    <s v="Sin meta asignada en el trimestre"/>
    <m/>
    <m/>
    <s v="Concepto Favorable"/>
    <m/>
    <m/>
    <m/>
    <s v="Se observa ejecución de la actividad mediante el documento sobre Analisis de Procesos para Especificación Detallada y el documento Análisis de Procesos para Especificación Detallada y Automatización, elaborado por la OAP en marzo 2022 en el que se concluye que hay 3 procesos aptos para realizar especificación detallada que son:Seguimiento y Evaluación, Direccionamiento Estrategico y Planeación y Gestión de Sistemas de Información e Infraestructura. "/>
    <m/>
    <m/>
    <m/>
    <s v="No Aplica"/>
    <x v="0"/>
    <n v="1"/>
    <s v=""/>
  </r>
  <r>
    <n v="19"/>
    <x v="0"/>
    <s v="Gestión del SGI"/>
    <s v="Modelo de operación optimizado"/>
    <s v="Implementar políticas y acciones enfocadas en el fortalecimiento institucional y la arquitectura de procesos como pilar estratégico del Instituto"/>
    <s v="Arquitectura de procesos"/>
    <s v="Direccionamiento Estratégico y Planeación"/>
    <s v="Fortalecimiento organizacional y simplificación de procesos "/>
    <s v="Realizar la especificación detallada de los procesos y/o procedimientos priorizados "/>
    <d v="2022-04-01T00:00:00"/>
    <d v="2022-09-30T00:00:00"/>
    <s v="Especificación detallada de procesos "/>
    <s v="Oficina Asesora de Planeación "/>
    <s v="Número"/>
    <s v="Procesos con especificación detallada"/>
    <s v="Producto"/>
    <s v="Procesos Sede Central"/>
    <n v="1"/>
    <n v="0"/>
    <n v="0"/>
    <n v="1"/>
    <n v="0"/>
    <n v="0"/>
    <s v="Meta programada en el tercer trimestre"/>
    <n v="0"/>
    <s v="Meta programada en el tercer trimestre"/>
    <m/>
    <m/>
    <m/>
    <m/>
    <n v="0"/>
    <d v="2022-04-19T00:00:00"/>
    <d v="2022-07-01T00:00:00"/>
    <m/>
    <m/>
    <n v="0"/>
    <s v=""/>
    <s v=""/>
    <n v="0"/>
    <s v=""/>
    <s v="Sin meta asignada en el periodo"/>
    <s v="Sin meta asignada en el periodo"/>
    <m/>
    <m/>
    <s v="Sin meta asignada en el periodo"/>
    <s v="Sin meta asignada en el trimestre"/>
    <m/>
    <m/>
    <s v="Sin meta asignada en el periodo"/>
    <m/>
    <m/>
    <m/>
    <s v="No se definió meta para este trimestre."/>
    <m/>
    <m/>
    <m/>
    <s v="No Aplica"/>
    <x v="0"/>
    <s v=""/>
    <s v=""/>
  </r>
  <r>
    <n v="20"/>
    <x v="0"/>
    <s v="Gestión del SGI"/>
    <s v="Modelo de operación optimizado"/>
    <s v="Implementar políticas y acciones enfocadas en el fortalecimiento institucional y la arquitectura de procesos como pilar estratégico del Instituto"/>
    <s v="Arquitectura de procesos"/>
    <s v="Direccionamiento Estratégico y Planeación"/>
    <s v="Fortalecimiento organizacional y simplificación de procesos "/>
    <s v="Realizar un piloto de automatización con base a los procesos y/o procedimientos que cuenten con especificación detallada"/>
    <d v="2022-10-01T00:00:00"/>
    <d v="2022-12-31T00:00:00"/>
    <s v="Piloto"/>
    <s v="Oficina Asesora de Planeación "/>
    <s v="Número"/>
    <s v="Numero de pilotos implementados "/>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Sin meta asignada en el periodo"/>
    <s v="Sin meta asignada en el trimestre"/>
    <m/>
    <m/>
    <s v="Sin meta asignada en el periodo"/>
    <m/>
    <m/>
    <m/>
    <s v="No se estableció meta para el trimestre."/>
    <m/>
    <m/>
    <m/>
    <s v="No Aplica"/>
    <x v="0"/>
    <s v=""/>
    <s v=""/>
  </r>
  <r>
    <n v="21"/>
    <x v="0"/>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acompañamiento a los procesos en el seguimiento al PAA y PAAC"/>
    <d v="2022-01-01T00:00:00"/>
    <d v="2022-12-31T00:00:00"/>
    <s v="Herramienta Planigac "/>
    <s v="Oficina Asesora de Planeación "/>
    <s v="Número"/>
    <s v="Índice de desempeño institucional"/>
    <s v="Producto"/>
    <s v="Procesos Sede Central"/>
    <n v="4"/>
    <n v="1"/>
    <n v="1"/>
    <n v="1"/>
    <n v="1"/>
    <n v="1"/>
    <s v="Durante el mes de enero de 2022 se hizo acompañamiento y seguimiento al PAA y al PAAC de todos los procesos en la herramienta Planigac correspondiente al cuarto trimestre de 2021."/>
    <n v="1"/>
    <s v="Durante el trimestre se hizo acompañamiento y seguimiento al PAA y al PAAC de todos los procesos en la herramienta Planigac correspondiente al primer trimestre de 2022."/>
    <m/>
    <m/>
    <m/>
    <m/>
    <n v="2"/>
    <d v="2022-04-19T00:00:00"/>
    <d v="2022-07-01T00:00:00"/>
    <m/>
    <m/>
    <n v="0.5"/>
    <n v="1"/>
    <n v="1"/>
    <n v="0"/>
    <n v="0"/>
    <s v="Concepto Favorable"/>
    <s v="Concepto Favorable"/>
    <m/>
    <m/>
    <s v="De acuerdo con las evidencias cargadas se observan los seguimientos al PAA y al PAAC de todos los procesos en la herramienta Planigac correspondiente al cuarto trimestre de 2021, realizado durante el mes de enero de 2022"/>
    <s v="De acuerdo con las evidencias cargadas se observa que durante el segundo trimestre se realizó acompañamiento a los procesos en el seguimiento al PAA y PAAC segun reportes de la herramienta Planigac correspondiente al primer trimestre de 2022."/>
    <m/>
    <m/>
    <s v="Concepto Favorable"/>
    <m/>
    <m/>
    <m/>
    <s v="Se verifica ejecución de la actividad mediante excel de PAAC de 2021 y Excel sobre Plan de Acción y Riesgos sede central vigencia2021, así como los PLANIGAC de Direccionamiento Estratégico y Planeación, Gestión Jurídica, Gestión Financiera, Gestión Documental, Gestión Disciplinaria, entre otros.  "/>
    <m/>
    <m/>
    <m/>
    <s v="No Aplica"/>
    <x v="0"/>
    <n v="1"/>
    <n v="1"/>
  </r>
  <r>
    <n v="22"/>
    <x v="0"/>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ompañar la formulación del PAA y del PAAC 2023"/>
    <d v="2022-10-01T00:00:00"/>
    <d v="2022-12-31T00:00:00"/>
    <s v="Correos o listados de asistencias y base de datos del plan de acción y del PAAC"/>
    <s v="Oficina Asesora de Planeación "/>
    <s v="Número"/>
    <s v="Índice de desempeño institucional"/>
    <s v="Producto"/>
    <s v="Procesos Sede Central"/>
    <n v="2"/>
    <n v="0"/>
    <n v="0"/>
    <n v="0"/>
    <n v="2"/>
    <n v="0"/>
    <s v="Meta programa en el cuarto trimestre "/>
    <n v="0"/>
    <s v="Meta programa en el cuarto trimestre "/>
    <m/>
    <m/>
    <m/>
    <m/>
    <n v="0"/>
    <d v="2022-04-19T00:00:00"/>
    <d v="2022-07-01T00:00:00"/>
    <m/>
    <m/>
    <n v="0"/>
    <s v=""/>
    <s v=""/>
    <s v=""/>
    <n v="0"/>
    <s v="Sin meta asignada en el periodo"/>
    <s v="Sin meta asignada en el periodo"/>
    <m/>
    <m/>
    <s v="Sin meta asignada en el periodo"/>
    <s v="Sin meta asignada en el periodo"/>
    <m/>
    <m/>
    <s v="Sin meta asignada en el periodo"/>
    <m/>
    <m/>
    <m/>
    <s v="Sin meta establecida para el primer trimestre."/>
    <m/>
    <m/>
    <m/>
    <s v="No Aplica"/>
    <x v="0"/>
    <s v=""/>
    <s v=""/>
  </r>
  <r>
    <n v="23"/>
    <x v="0"/>
    <s v="Gestión Estratégica"/>
    <s v="Anteproyecto de presupuesto - MGMP"/>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structurar el anteproyecto de presupuesto del IGAC con las dependencias de la entidad"/>
    <d v="2022-02-01T00:00:00"/>
    <d v="2022-03-31T00:00:00"/>
    <s v="Anteproyecto de presupuesto"/>
    <s v="Oficina Asesora de Planeación "/>
    <s v="Número"/>
    <s v="Anteproyecto de presupuesto presentado"/>
    <s v="Eficacia"/>
    <s v="Procesos Sede Central"/>
    <n v="1"/>
    <n v="1"/>
    <n v="0"/>
    <n v="0"/>
    <n v="0"/>
    <n v="1"/>
    <s v="Con base a las necesidades de la Entidad identificadas por las dependencias se formuló el anteproyecto de presupuesto de inversión y funcionamiento para la vigencia 2023"/>
    <n v="0"/>
    <s v="La meta se cumplió en el primer trimestre"/>
    <m/>
    <m/>
    <m/>
    <m/>
    <n v="1"/>
    <d v="2022-04-19T00:00:00"/>
    <d v="2022-07-01T00:00:00"/>
    <m/>
    <m/>
    <n v="1"/>
    <n v="1"/>
    <s v=""/>
    <s v=""/>
    <s v=""/>
    <s v="Concepto Favorable"/>
    <s v="Sin meta asignada en el periodo"/>
    <m/>
    <m/>
    <s v="De acuerdo con las evidencias cargadas se observa el anteproyecto de presupuesto de inversión y funcionamiento para la vigencia 2023. Se cumple con el documento de verificación_x000d__x000a_"/>
    <s v="Sin meta asignada en el periodo"/>
    <m/>
    <m/>
    <s v="Concepto Favorable"/>
    <m/>
    <m/>
    <m/>
    <s v="Se observa ejecución de la actividad con Excel Anteproyecto Planta de Personal (Formulario 4- Planta)y Formulario 4A- nómina, Formularios de Programación- Anteproyecto 2023, Anexo 1 Detalles de Necesidades de Funcionamiento y documento de Justificación Anteproyecto de Presupuesto 2023 IGAC."/>
    <m/>
    <m/>
    <m/>
    <s v="No Aplica"/>
    <x v="0"/>
    <n v="1"/>
    <s v=""/>
  </r>
  <r>
    <n v="24"/>
    <x v="0"/>
    <s v="Gestión Estratégica"/>
    <s v="Anteproyecto de presupuesto - MGMP"/>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Socializar el anteproyecto de presupuesto con los procesos de la Entidad"/>
    <d v="2022-03-01T00:00:00"/>
    <d v="2022-03-31T00:00:00"/>
    <s v="Socialización anteproyecto de presupuesto"/>
    <s v="Oficina Asesora de Planeación "/>
    <s v="Número"/>
    <s v="Anteproyecto de presupuesto presentado"/>
    <s v="Eficacia"/>
    <s v="Procesos Sede Central"/>
    <n v="1"/>
    <n v="1"/>
    <n v="0"/>
    <n v="0"/>
    <n v="0"/>
    <n v="1"/>
    <s v="El 23 de marzo de 2022 se socializó a través de correo electrónico el anteproyecto de presupuesto a los procesos de la Entidad, igualmente, el 29 de marzo se socializó el anteproyecto al Consejo Directivo a través de correo electrónico enviado por la Secretaria General"/>
    <n v="0"/>
    <s v="La meta se cumplió en el primer trimestre"/>
    <m/>
    <m/>
    <m/>
    <m/>
    <n v="1"/>
    <d v="2022-04-19T00:00:00"/>
    <d v="2022-07-01T00:00:00"/>
    <m/>
    <m/>
    <n v="1"/>
    <n v="1"/>
    <s v=""/>
    <s v=""/>
    <s v=""/>
    <s v="Concepto Favorable"/>
    <s v="Sin meta asignada en el periodo"/>
    <m/>
    <m/>
    <s v="De acuerdo con las evidencias cargadas se observa presentación y correos de socialización del anteproyecto de presupuesto. Se cumple con el documento de verificación"/>
    <s v="Sin meta asignada para el período"/>
    <m/>
    <m/>
    <s v="Concepto Favorable"/>
    <m/>
    <m/>
    <m/>
    <s v="Se observa ejecuciòn de la actividad mediante la presentaciòn en power point del anteproyecto del presupuesto 2023, correos del 23 de marzo de 2022 sobre revisiòn del anteproyecto y del 28 y 29 de marzo de 2022 sobre socializaciòn del anteproyecto por el Consejo Directivo. "/>
    <m/>
    <m/>
    <m/>
    <s v="No Aplica"/>
    <x v="0"/>
    <n v="1"/>
    <s v=""/>
  </r>
  <r>
    <n v="25"/>
    <x v="0"/>
    <s v="Gestión Estratégica"/>
    <s v="Anteproyecto de presupuesto - MGMP"/>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Presentar ante las instancias definidas el anteproyecto de presupuesto del IGAC."/>
    <d v="2022-03-01T00:00:00"/>
    <d v="2022-05-30T00:00:00"/>
    <s v="Presentación anteproyecto de presupuesto"/>
    <s v="Oficina Asesora de Planeación "/>
    <s v="Número"/>
    <s v="Anteproyecto de presupuesto presentado"/>
    <s v="Eficacia"/>
    <s v="Procesos Sede Central"/>
    <n v="2"/>
    <n v="1"/>
    <n v="1"/>
    <n v="0"/>
    <n v="0"/>
    <n v="1"/>
    <s v="el l 30 de  marzo se presentó a través del sistema SIIF Nación el anteproyecto de presupuesto de ingresos y gastos vigencia 2023, igualmente el 31 de marzo se envío al MHCP los documentos que soportan el anteproyecto (justificación, formularios, anexos y versiones oficiales de presupuesto de ingresos y gastos)"/>
    <n v="1"/>
    <s v="Durante el mes de mayo se presentó a través del sistema SUIFP del DNP el anteproyecto de recursos de inversión"/>
    <m/>
    <m/>
    <m/>
    <m/>
    <n v="2"/>
    <d v="2022-04-19T00:00:00"/>
    <d v="2022-07-01T00:00:00"/>
    <m/>
    <m/>
    <n v="1"/>
    <n v="1"/>
    <n v="1"/>
    <s v=""/>
    <s v=""/>
    <s v="Concepto Favorable"/>
    <s v="Concepto Favorable"/>
    <m/>
    <m/>
    <s v="De acuerdo con las evidencias cargadas se observa que se presentó a través del sistema SIIF Nación el anteproyecto de presupuesto de ingresos y gastos vigencia 2023, igualmente el 31 de marzo se envío al MHCP los documentos que soportan el anteproyecto. Se cumple con el documento de verificación"/>
    <s v="De acuerdo con las evidencias cargadas se observa que durante el mes de mayo se presentó a través del sistema SUIFP del DNP el anteproyecto de recursos de inversión"/>
    <m/>
    <m/>
    <s v="Concepto Favorable"/>
    <m/>
    <m/>
    <m/>
    <s v="Se verifica ejecuciòn de la actividad mediante correo del 31/03/2022 sobre remisiòn documentos del anteproyecto a Minhacienda, versiones de programaciòn SIIF Naciòn Anteproyecto Presupuesto Gastos 2023, versiones de programaciòn SIIF Naciòn Anteproyecto Presupuesto Ingresos IGAC 2023."/>
    <m/>
    <m/>
    <m/>
    <s v="No Aplica"/>
    <x v="0"/>
    <n v="1"/>
    <n v="1"/>
  </r>
  <r>
    <n v="26"/>
    <x v="0"/>
    <s v="Gestión Estratégica"/>
    <s v="Informes de gest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los informes de gestión de la entidad (vigencia y congreso)"/>
    <d v="2022-01-01T00:00:00"/>
    <d v="2022-07-31T00:00:00"/>
    <s v="Informe de gestión vigencia y congreso"/>
    <s v="Oficina Asesora de Planeación "/>
    <s v="Número"/>
    <s v="Informes de gestión elaborados"/>
    <s v="Eficacia"/>
    <s v="Procesos Sede Central"/>
    <n v="2"/>
    <n v="1"/>
    <n v="0"/>
    <n v="1"/>
    <n v="0"/>
    <n v="1"/>
    <s v="Se elaboró, consolidó y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
    <n v="0"/>
    <s v="Meta programada para el siguiente trimestre"/>
    <m/>
    <m/>
    <m/>
    <m/>
    <n v="1"/>
    <d v="2022-04-19T00:00:00"/>
    <d v="2022-07-01T00:00:00"/>
    <m/>
    <m/>
    <n v="0.5"/>
    <n v="1"/>
    <s v=""/>
    <n v="0"/>
    <s v=""/>
    <s v="Concepto Favorable"/>
    <s v="Sin meta asignada en el periodo"/>
    <m/>
    <m/>
    <s v="De acuerdo con el autoseguimiento se observa que se realizó el informe de gestión correspondiente a la vigencia 2021 el cual se puede consultar en la sección de transparencia y acceso a la información pública."/>
    <s v="Sin meta asignada para el período"/>
    <m/>
    <m/>
    <s v="Concepto Favorable"/>
    <m/>
    <m/>
    <m/>
    <s v="Se verifica ejecuciòn de la actividad mediante correo del 31/01/2022 sobre publicaciòn del Informe de Gestiòn 2021 y en el enlace:https://igac.gov.co/sites/igac.gov.co/files/informe_gestion_2021_consolidado_31012022.pdf "/>
    <m/>
    <m/>
    <m/>
    <s v="No Aplica"/>
    <x v="0"/>
    <n v="1"/>
    <s v=""/>
  </r>
  <r>
    <n v="27"/>
    <x v="0"/>
    <s v="Gestión Estratégica"/>
    <s v="Informes de gest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los informes mensuales de ejecución presupuestal"/>
    <d v="2022-01-01T00:00:00"/>
    <d v="2022-12-31T00:00:00"/>
    <s v="Informe ejecución presupuestal"/>
    <s v="Oficina Asesora de Planeación "/>
    <s v="Número"/>
    <s v="Informes de gestión elaborados"/>
    <s v="Eficacia"/>
    <s v="Procesos Sede Central"/>
    <n v="12"/>
    <n v="3"/>
    <n v="3"/>
    <n v="3"/>
    <n v="3"/>
    <n v="3"/>
    <s v="Se realizaron los informes de ejecución presupuestal de los meses de diciembre de 2021, enero y febrero de 2022  los cuales se publicaron en el siguiente enlace: https://www.igac.gov.co/es/transparencia-y-acceso-a-la-informacion-publica/presupuesto-y-ejecucion-general-de-ingresos-gastos-e-inversion"/>
    <n v="3"/>
    <s v="Se realizaron los informes de ejecución presupuestal de los meses de marzo, abril y mayo de 2022  los cuales se publicaron en el siguiente enlace: https://www.igac.gov.co/es/transparencia-y-acceso-a-la-informacion-publica/presupuesto-y-ejecucion-general-de-ingresos-gastos-e-inversion"/>
    <m/>
    <m/>
    <m/>
    <m/>
    <n v="6"/>
    <d v="2022-04-19T00:00:00"/>
    <d v="2022-07-01T00:00:00"/>
    <m/>
    <m/>
    <n v="0.5"/>
    <n v="1"/>
    <n v="1"/>
    <n v="0"/>
    <n v="0"/>
    <s v="Concepto Favorable"/>
    <s v="Concepto Favorable"/>
    <m/>
    <m/>
    <s v="De acuerdo con el autoseguimiento se observa que se realizaron los informes de ejecución presupuestal de los meses de diciembre de 2021, enero y febrero de 2022  los cuales se publicaron en el  enlace de transparencia y Acceso a la información pública."/>
    <s v="De acuerdo con las evidencias cargadas se observa que durante el segundo trimestre se realizaron los informes de ejecución presupuestal de los meses de marzo, abril y mayo de 2022, los cuales se publicaron en la página web."/>
    <m/>
    <m/>
    <s v="Concepto Favorable"/>
    <m/>
    <m/>
    <m/>
    <s v="Se observa ejecuciòn de la actividad mediante el excel ejecuciòn presupuestal al 31/01/2022, 28/02/2022 y de diciembre 2021, los cuales estan publicados en el enlace https://www.igac.gov.co/es/transparencia-y-acceso-a-la-informacion-publica/presupuesto-y-ejecucion-general-de-ingresos-gastos-e-inversion"/>
    <m/>
    <m/>
    <m/>
    <s v="No Aplica"/>
    <x v="0"/>
    <n v="1"/>
    <n v="1"/>
  </r>
  <r>
    <n v="28"/>
    <x v="0"/>
    <s v="Gestión Estratégica"/>
    <s v="Informes de gest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ublicar los informes de gestión de la entidad en las herramientas definidas"/>
    <d v="2022-01-01T00:00:00"/>
    <d v="2022-08-31T00:00:00"/>
    <s v="Publicación informes de gestión"/>
    <s v="Oficina Asesora de Planeación "/>
    <s v="Número"/>
    <s v="Informes de gestión elaborados"/>
    <s v="Eficacia"/>
    <s v="Procesos Sede Central"/>
    <n v="2"/>
    <n v="1"/>
    <n v="0"/>
    <n v="1"/>
    <n v="0"/>
    <n v="1"/>
    <s v="Se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
    <n v="0"/>
    <s v="Meta programada para el tercer trimestre"/>
    <m/>
    <m/>
    <m/>
    <m/>
    <n v="1"/>
    <d v="2022-04-19T00:00:00"/>
    <d v="2022-07-01T00:00:00"/>
    <m/>
    <m/>
    <n v="0.5"/>
    <n v="1"/>
    <s v=""/>
    <n v="0"/>
    <s v=""/>
    <s v="Concepto Favorable"/>
    <s v="Sin meta asignada en el periodo"/>
    <m/>
    <m/>
    <s v="De acuerdo con el autoseguimiento se observa que se publicó el informe de gestión correspondiente a la vigencia 2021 el cual se puede consultar en la sección de transparencia y acceso a la información pública."/>
    <s v="Sin meta asignada para el período"/>
    <m/>
    <m/>
    <s v="Concepto Favorable"/>
    <m/>
    <m/>
    <m/>
    <s v="Se verificò la publicaciòn del Informe de Gestiòn 2021 en la pàgina web del IGAC secciòn transparencia en el enlace https://www.igac.gov.co/sites/igac.gov.co/files/informe_gestion_2021_consolidado_31012022.pdf"/>
    <m/>
    <m/>
    <m/>
    <s v="No Aplica"/>
    <x v="0"/>
    <n v="1"/>
    <s v=""/>
  </r>
  <r>
    <n v="29"/>
    <x v="0"/>
    <s v="Gestión Estratégica"/>
    <s v="Informes de gest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Realizar el seguimiento a los temas de Cooperación Internacional de la entidad"/>
    <d v="2022-01-01T00:00:00"/>
    <d v="2022-12-31T00:00:00"/>
    <s v="Matriz de Cooperación Internacional"/>
    <s v="Oficina Asesora de Planeación "/>
    <s v="Número"/>
    <s v="Informes de gestión elaborados"/>
    <s v="Eficacia"/>
    <s v="Procesos Sede Central"/>
    <n v="4"/>
    <n v="1"/>
    <n v="1"/>
    <n v="1"/>
    <n v="1"/>
    <n v="1"/>
    <s v="Se llevo a cabo el seguimiento al avance en los diferentes temas de cooperación internacional adelantados desde cada una de las áreas misionales durante el cuarto trimestre del año 2021, se verificó el diligenciamiento de actividades y evidencias aportadas"/>
    <n v="1"/>
    <s v="Se llevo a cabo el seguimiento al avance en los diferentes temas de cooperación internacional adelantados desde cada una de las áreas misionales durante el primer trimestre del año 2022, se verificó el diligenciamiento de actividades y evidencias aportadas"/>
    <m/>
    <m/>
    <m/>
    <m/>
    <n v="2"/>
    <d v="2022-04-19T00:00:00"/>
    <d v="2022-07-01T00:00:00"/>
    <m/>
    <m/>
    <n v="0.5"/>
    <n v="1"/>
    <n v="1"/>
    <n v="0"/>
    <n v="0"/>
    <s v="Concepto Favorable"/>
    <s v="Concepto Favorable"/>
    <m/>
    <m/>
    <s v="De acuerdo con las evidencias cargadas se observa que durante el primer trimestre se realizó el seguimiento en los diferentes temas de cooperación internacional adelantados desde cada una de las áreas misionales durante el cuarto trimestre 2021. Se cumple con el documento de verificación"/>
    <s v="De acuerdo con las evidencias cargadas se observa que durante el segundo trimestre se realizó el seguimiento al avance en los diferentes temas de cooperación internacional durante el primer trimestre del año 2022 según la matriz correspondiente."/>
    <m/>
    <m/>
    <s v="Concepto Favorable"/>
    <m/>
    <m/>
    <m/>
    <s v="Se observa ejecuciòn de la actividad con documentos excel de seguimiento afiliaciones de las areas misionales Gestiòn de Informaciòn Geogràfica, Direcciòn de Gestiòn Catastral y Direcciòn de Investigaciòn y Prospectiva, del cuarto trimestre de 2021, matriz de Cooperaciòn Internacional, correo 27/12/2021 sobre seguimiento cooperaciòn internacional cuarto trimestre 2021, entre otros. "/>
    <m/>
    <m/>
    <m/>
    <s v="No Aplica"/>
    <x v="0"/>
    <n v="1"/>
    <n v="1"/>
  </r>
  <r>
    <n v="30"/>
    <x v="0"/>
    <s v="Gestión Estratégica"/>
    <s v="Reportes de seguimiento a las metas institucionales y sectoriale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resentar los reportes de seguimiento mejorados en los Comités de Gestión y Desempeño para la generación de alertas, toma de decisiones y definición de acciones de mejora necesarias para el cumplimiento de las metas institucionales"/>
    <d v="2022-01-01T00:00:00"/>
    <d v="2022-12-31T00:00:00"/>
    <s v="Acta"/>
    <s v="Oficina Asesora de Planeación "/>
    <s v="Número"/>
    <s v="Reportes de seguimiento a metas institucionales y sectoriales elaborados"/>
    <s v="Eficacia"/>
    <s v="Procesos Sede Central"/>
    <n v="12"/>
    <n v="3"/>
    <n v="3"/>
    <n v="3"/>
    <n v="3"/>
    <n v="3"/>
    <s v="Durante el primer trimestre de 2022 se realizaron 3 Comités Institucionales de Gestión y Desempeño, en enero y marzo de 2022."/>
    <n v="3"/>
    <s v="Durante el segundo trimestre de 2022 se realizaron 3 Comités Institucionales de Gestión y Desempeño, el 13 mayo, 16 y 30 junio de 2022."/>
    <m/>
    <m/>
    <m/>
    <m/>
    <n v="6"/>
    <d v="2022-04-19T00:00:00"/>
    <d v="2022-07-01T00:00:00"/>
    <m/>
    <m/>
    <n v="0.5"/>
    <n v="1"/>
    <n v="1"/>
    <n v="0"/>
    <n v="0"/>
    <s v="Concepto Favorable"/>
    <s v="Concepto Favorable"/>
    <m/>
    <m/>
    <s v="De acuerdo con las evidencias cargadas se observan 3 actas de Comités Institucionales de Gestión y Desempeño realizadas en enero y marzo de 2022."/>
    <s v="De acuerdo con las evidencias cargadas se observa que durante el segundo trimestre se realizaron 3 Comités Institucionales de Gestión y Desempeño ordinarios y uno extraordinario."/>
    <m/>
    <m/>
    <s v="Concepto Favorable"/>
    <m/>
    <m/>
    <m/>
    <s v="Se verifica cumplimiento a travès de las Actas del Comite de Gestiòn y Desempeño 2, 3 y 4 del 28/01/2022, 17/03/2022 y del 31/03/2022 respectivamente."/>
    <m/>
    <m/>
    <m/>
    <s v="No Aplica"/>
    <x v="0"/>
    <n v="1"/>
    <n v="1"/>
  </r>
  <r>
    <n v="31"/>
    <x v="0"/>
    <s v="Gestión Estratégica"/>
    <s v="Reportes de seguimiento a las metas institucionales y sectoriale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presentar y publicar los reportes de seguimiento de las metas institucionales en  las herramientas definidas y a las entidades que lo requieren con el fin de contribuir a la rendición permanente de cuentas de la gestión desarrollada por el IGAC"/>
    <d v="2022-01-01T00:00:00"/>
    <d v="2022-12-31T00:00:00"/>
    <s v="Publicación en la página web (link)"/>
    <s v="Oficina Asesora de Planeación "/>
    <s v="Número"/>
    <s v="Reportes de seguimiento a metas institucionales y sectoriales elaborados"/>
    <s v="Eficacia"/>
    <s v="Procesos Sede Central"/>
    <n v="8"/>
    <n v="2"/>
    <n v="2"/>
    <n v="2"/>
    <n v="2"/>
    <n v="2"/>
    <s v="Se elaboraron los reportes de avance de: i) metas e indicadores del Plan Nacional de Desarrollo, correspondientes al cierre de la vigencia 2021 y ii) metas e indicadores de los proyectos de inversión, correspondientes al IV trimestre de la vigencia 2021. Los dos reportes se encuentran publicados en la sección de transparencia y acceso a la información pública, de la página web del IGAC, en el siguiente enlace:https://www.igac.gov.co/es/transparencia-y-acceso-a-la-informacion-publica/metas-objetivos-e-indicadores-de-gestion-yo-desempeno"/>
    <n v="2"/>
    <s v="Se elaboraron los reportes de avance de: i) metas e indicadores del Plan Nacional de Desarrollo, correspondientes al primer trimestre de 2022 y ii) metas e indicadores de los proyectos de inversión, correspondientes al primer trimestre de la vigencia 2022. Los dos reportes se encuentran publicados en la sección de transparencia y acceso a la información pública, de la página web del IGAC, en el siguiente enlace:https://www.igac.gov.co/es/transparencia-y-acceso-a-la-informacion-publica/metas-objetivos-e-indicadores-de-gestion-yo-desempeno"/>
    <m/>
    <m/>
    <m/>
    <m/>
    <n v="4"/>
    <d v="2022-04-19T00:00:00"/>
    <d v="2022-07-01T00:00:00"/>
    <m/>
    <m/>
    <n v="0.5"/>
    <n v="1"/>
    <n v="1"/>
    <n v="0"/>
    <n v="0"/>
    <s v="Concepto Favorable"/>
    <s v="Concepto Favorable"/>
    <m/>
    <m/>
    <s v="De acuerdo con el autoseguimiento del proceso, se observa que se encuentran publicados en la sección de transparencia y acceso a la información pública, de la página web del IGAC, los metas e indicadores del Plan Nacional de Desarrollo y metas e indicadores de los proyectos de inversión.Se cumple con el documento de verificación"/>
    <s v="De acuerdo con los documentos cargados en el citado enlace, se observa que aparecen publicados los reportes de avance de: i) metas e indicadores del Plan Nacional de Desarrollo, correspondientes al primer trimestre de 2022 y ii) metas e indicadores de los proyectos de inversión, correspondientes al primer trimestre de la vigencia 2022. elaborados durante el segundo trimestre 2022."/>
    <m/>
    <m/>
    <s v="Concepto Favorable"/>
    <m/>
    <m/>
    <m/>
    <s v="Se verifica el cumplimiento de la actividad con los correos del 17 y 18 de febrero de 2022 sobre reporte de seguimiento a indicadores del PMI Acuerdo de Paz y la solicitud de su publicaciòn, asì como el correo del 25/01/2022 del reporte avance acumulado 2021 indicadores PND Sinergia.  "/>
    <m/>
    <m/>
    <m/>
    <s v="No Aplica"/>
    <x v="0"/>
    <n v="1"/>
    <n v="1"/>
  </r>
  <r>
    <n v="32"/>
    <x v="0"/>
    <s v="no aplica"/>
    <s v="Plan Anticorrupciòn y Atenciòn al Ciudadan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AAC - 1.1.1. Revisar y  actualizar la Política de Administración de Riesgos."/>
    <d v="2022-01-01T00:00:00"/>
    <d v="2022-06-30T00:00:00"/>
    <s v="Política de Administración de Riesgos del IGAC actualizada, Acta de reunión del Comité de Coordinación de Control Interno"/>
    <s v="Oficina Asesora de Planeación "/>
    <s v="Número"/>
    <s v="Avance Plan Anticorrupciòn y Atenciòn al Ciudadano"/>
    <s v="Producto"/>
    <s v="Procesos Sede Central"/>
    <n v="2"/>
    <n v="1"/>
    <n v="1"/>
    <n v="0"/>
    <n v="0"/>
    <n v="1"/>
    <s v="Se realiza la actualización de la política de administración del riesgo mediante acta de Comité de Coordinación de Control Interno No.3 del 28 de diciembre de 2022"/>
    <n v="1"/>
    <s v="Se realiza la actualización de la política de administración del riesgo mediante Acta de Comité de Coordinación de Control Interno No. 3 de 28 de diciembre de 2022"/>
    <m/>
    <m/>
    <m/>
    <m/>
    <n v="2"/>
    <d v="2022-04-19T00:00:00"/>
    <d v="2022-07-01T00:00:00"/>
    <m/>
    <m/>
    <n v="1"/>
    <n v="1"/>
    <n v="1"/>
    <s v=""/>
    <s v=""/>
    <s v="Concepto Favorable"/>
    <s v="Concepto Favorable"/>
    <m/>
    <m/>
    <s v="evidencia cumple con el producto esperado"/>
    <s v="se revisa la evidencia cargada, cumple coin el producto esperado"/>
    <m/>
    <m/>
    <s v="Concepto Favorable"/>
    <m/>
    <m/>
    <m/>
    <s v="Se verifica ejecuciòn de la actividad con el Acta 3 del 28/12/2021 del Comitè de Coordinaciòn de Control Interno."/>
    <m/>
    <m/>
    <m/>
    <s v="Plan Anticorrupción y de Atención al Ciudadano"/>
    <x v="1"/>
    <n v="1"/>
    <n v="1"/>
  </r>
  <r>
    <n v="33"/>
    <x v="0"/>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Planeación Institucional"/>
    <s v="PAAC - 1.1.2. Socializar  la Política de Administración de Riesgos del IGAC"/>
    <d v="2022-04-01T00:00:00"/>
    <d v="2022-09-30T00:00:00"/>
    <s v="Evidencia de socialización de la Política de Administración de Riesgos"/>
    <s v="Oficina Asesora de Planeación "/>
    <s v="Número"/>
    <s v="Avance Plan Anticorrupciòn y Atenciòn al Ciudadano"/>
    <s v="Producto"/>
    <s v="Procesos Sede Central"/>
    <n v="1"/>
    <n v="0"/>
    <n v="1"/>
    <n v="0"/>
    <n v="0"/>
    <n v="0"/>
    <s v="Meta programada en el segundo trimestre"/>
    <n v="1"/>
    <s v="Se socializa con los líderes de los procesos la actualización de la política de administración de riesgos del igac"/>
    <m/>
    <m/>
    <m/>
    <m/>
    <n v="1"/>
    <d v="2022-04-19T00:00:00"/>
    <d v="2022-07-01T00:00:00"/>
    <m/>
    <m/>
    <n v="1"/>
    <s v=""/>
    <n v="1"/>
    <s v=""/>
    <s v=""/>
    <s v="Sin meta asignada en el periodo"/>
    <s v="Concepto Favorable"/>
    <m/>
    <m/>
    <s v="Meta programada en el segundo tirmestre"/>
    <s v="se revisa la evidencia cargada, cumple coin el producto esperado"/>
    <m/>
    <m/>
    <s v="Sin meta asignada en el periodo"/>
    <m/>
    <m/>
    <m/>
    <s v="No se definiò meta para el primer trimetre"/>
    <m/>
    <m/>
    <m/>
    <s v="Plan Anticorrupción y de Atención al Ciudadano"/>
    <x v="1"/>
    <s v=""/>
    <n v="1"/>
  </r>
  <r>
    <n v="34"/>
    <x v="0"/>
    <s v="no aplica"/>
    <s v="Plan Anticorrupciòn y Atenciòn al Ciudadan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AAC - 1.2.1. Actualizar el Mapa de Riesgos de Corrupción del IGAC"/>
    <d v="2022-01-01T00:00:00"/>
    <d v="2022-01-31T00:00:00"/>
    <s v="Mapa de riesgos institucional actualizado"/>
    <s v="Oficina Asesora de Planeación "/>
    <s v="Número"/>
    <s v="Avance Plan Anticorrupciòn y Atenciòn al Ciudadano"/>
    <s v="Producto"/>
    <s v="Procesos Sede Central"/>
    <n v="1"/>
    <n v="1"/>
    <n v="0"/>
    <n v="0"/>
    <n v="0"/>
    <n v="1"/>
    <s v="Se han realizado ajustes de actualización del mapa de riesgos durante el trimestre, siendo su ultima versión la No. 3"/>
    <n v="0"/>
    <s v="La actividad se cumplió en el primer trimestre"/>
    <m/>
    <m/>
    <m/>
    <m/>
    <n v="1"/>
    <d v="2022-04-19T00:00:00"/>
    <d v="2022-07-01T00:00:00"/>
    <m/>
    <m/>
    <n v="1"/>
    <n v="1"/>
    <s v=""/>
    <s v=""/>
    <s v=""/>
    <s v="Concepto Favorable"/>
    <s v="Sin meta asignada en el periodo"/>
    <m/>
    <m/>
    <s v="se revisa la evidencia cumple con el producto esperado"/>
    <s v="sin meta asignada en el proceso"/>
    <m/>
    <m/>
    <s v="Concepto Favorable"/>
    <m/>
    <m/>
    <m/>
    <s v="Se evidencia ultima versiòn contenida en excel Mapa de Riesgos final 2022 versiòn 3."/>
    <m/>
    <m/>
    <m/>
    <s v="Plan Anticorrupción y de Atención al Ciudadano"/>
    <x v="1"/>
    <n v="1"/>
    <s v=""/>
  </r>
  <r>
    <n v="35"/>
    <x v="0"/>
    <s v="no aplica"/>
    <s v="Plan Anticorrupciòn y Atenciòn al Ciudadan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AAC - 1.2.2. Ajustar el Mapa de Riesgos de Corrupción del IGAC teniendo en cuenta la Política de Administración de Riesgos actualizada"/>
    <d v="2022-10-01T00:00:00"/>
    <d v="2022-12-31T00:00:00"/>
    <s v="Mapa de riesgos institucional ajustado a la nueva política de riesgos"/>
    <s v="Oficina Asesora de Planeación "/>
    <s v="Número"/>
    <s v="Avance Plan Anticorrupciòn y Atenciòn al Ciudadano"/>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Meta programada para el cuarto trimestre"/>
    <s v="Meta programada para el cuarto trimestre"/>
    <m/>
    <m/>
    <s v="Sin meta asignada en el periodo"/>
    <m/>
    <m/>
    <m/>
    <s v="No se asignò meta para el primer trimestre"/>
    <m/>
    <m/>
    <m/>
    <s v="Plan Anticorrupción y de Atención al Ciudadano"/>
    <x v="1"/>
    <s v=""/>
    <s v=""/>
  </r>
  <r>
    <n v="36"/>
    <x v="0"/>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Planeación Institucional"/>
    <s v="PAAC - 1.3.1. Realizar consulta de participación a los grupos de interés para la actualización de los mapas de riesgos de corrupción del IGAC.  "/>
    <d v="2022-10-01T00:00:00"/>
    <d v="2022-12-31T00:00:00"/>
    <s v="Correos enviados, registro de asistencia o evidencias de los medios dispuestos para la participación"/>
    <s v="Oficina Asesora de Planeación "/>
    <s v="Número"/>
    <s v="Avance Plan Anticorrupciòn y Atenciòn al Ciudadano"/>
    <s v="Producto"/>
    <s v="Procesos Sede Central"/>
    <n v="1"/>
    <n v="0"/>
    <n v="0"/>
    <n v="0"/>
    <n v="1"/>
    <n v="0"/>
    <s v="Meta programada para el cuarto trimestre "/>
    <n v="0"/>
    <s v="Meta programada para el cuarto trimestre"/>
    <m/>
    <m/>
    <m/>
    <m/>
    <n v="0"/>
    <d v="2022-04-19T00:00:00"/>
    <d v="2022-07-01T00:00:00"/>
    <m/>
    <m/>
    <n v="0"/>
    <s v=""/>
    <s v=""/>
    <s v=""/>
    <n v="0"/>
    <s v="Sin meta asignada en el periodo"/>
    <s v="Sin meta asignada en el periodo"/>
    <m/>
    <m/>
    <s v="Meta programada para el cuarto trimestre"/>
    <s v="Meta programada para el cuarto trimestre"/>
    <m/>
    <m/>
    <s v="Sin meta asignada en el periodo"/>
    <m/>
    <m/>
    <m/>
    <s v="No se fijo meta para el primer trimestre."/>
    <m/>
    <m/>
    <m/>
    <s v="Plan Anticorrupción y de Atención al Ciudadano"/>
    <x v="1"/>
    <s v=""/>
    <s v=""/>
  </r>
  <r>
    <n v="37"/>
    <x v="0"/>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Planeación Institucional"/>
    <s v="PAAC - 1.3.2. Publicar en la portal web el Mapa de Riesgos institucional 2022 del IGAC"/>
    <d v="2022-01-01T00:00:00"/>
    <d v="2022-01-31T00:00:00"/>
    <s v="Mapa de Riesgos institucional publicado"/>
    <s v="Oficina Asesora de Planeación "/>
    <s v="Número"/>
    <s v="Avance Plan Anticorrupciòn y Atenciòn al Ciudadano"/>
    <s v="Producto"/>
    <s v="Procesos Sede Central"/>
    <n v="1"/>
    <n v="1"/>
    <n v="0"/>
    <n v="0"/>
    <n v="0"/>
    <n v="1"/>
    <s v="Se realizó la publicación en el botón de transparencia en el siguiente link: https://www.igac.gov.co/es/transparencia-y-acceso-a-la-informacion-publica/plan-anticorrupcion-y-de-atencion-al-ciudadano"/>
    <n v="0"/>
    <s v="La actividad se cumplió en el primer trimestre"/>
    <m/>
    <m/>
    <m/>
    <m/>
    <n v="1"/>
    <d v="2022-04-19T00:00:00"/>
    <d v="2022-07-01T00:00:00"/>
    <m/>
    <m/>
    <n v="1"/>
    <n v="1"/>
    <s v=""/>
    <s v=""/>
    <s v=""/>
    <s v="Concepto Favorable"/>
    <s v="Sin meta asignada en el periodo"/>
    <m/>
    <m/>
    <s v="cumple la evidencia con el producto esperado"/>
    <s v="La actividad se cumplió en el primer trimestre"/>
    <m/>
    <m/>
    <s v="Concepto Favorable"/>
    <m/>
    <m/>
    <m/>
    <s v="Se verifica la publicaciòn del mapa de riesgos institucional en el enlace https://www.igac.gov.co/es/transparencia-y-acceso-a-la-informacion-publica/plan-anticorrupcion-y-de-atencion-al-ciudadano"/>
    <m/>
    <m/>
    <m/>
    <s v="Plan Anticorrupción y de Atención al Ciudadano"/>
    <x v="1"/>
    <n v="1"/>
    <s v=""/>
  </r>
  <r>
    <n v="38"/>
    <x v="0"/>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Planeación Institucional"/>
    <s v="PAAC - 1.4.1. Realizar reporte resultado del seguimiento a la gestión de los riesgos institucionales"/>
    <d v="2022-04-01T00:00:00"/>
    <d v="2022-10-31T00:00:00"/>
    <s v="Reporte de seguimiento a la gestión de los riesgos institucionales Planigac"/>
    <s v="Oficina Asesora de Planeación "/>
    <s v="Número"/>
    <s v="Avance Plan Anticorrupciòn y Atenciòn al Ciudadano"/>
    <s v="Producto"/>
    <s v="Procesos Sede Central"/>
    <n v="4"/>
    <n v="0"/>
    <n v="1"/>
    <n v="1"/>
    <n v="2"/>
    <n v="0"/>
    <s v="Meta programada a partir del segundo trimestre "/>
    <n v="1"/>
    <s v="Se realiza reporte del seguimiento al cumplimiento de los controles implementados en el mapa de riesgos institucional con corte al primer trimestre de 2022"/>
    <m/>
    <m/>
    <m/>
    <m/>
    <n v="1"/>
    <d v="2022-04-19T00:00:00"/>
    <d v="2022-07-01T00:00:00"/>
    <m/>
    <m/>
    <n v="0.25"/>
    <s v=""/>
    <n v="1"/>
    <n v="0"/>
    <n v="0"/>
    <s v="Sin meta asignada en el periodo"/>
    <s v="Concepto Favorable"/>
    <m/>
    <m/>
    <s v="Meta programada a partir del segundo trimestre "/>
    <s v="se revisa el seguimiento a riesgos cumple con el producto esperado"/>
    <m/>
    <m/>
    <s v="Sin meta asignada en el periodo"/>
    <m/>
    <m/>
    <m/>
    <s v="No se fijò meta para el primer trimestre."/>
    <m/>
    <m/>
    <m/>
    <s v="Plan Anticorrupción y de Atención al Ciudadano"/>
    <x v="1"/>
    <s v=""/>
    <n v="1"/>
  </r>
  <r>
    <n v="39"/>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5.3. Hacer seguimiento a la implementación de la política de protección de datos personales"/>
    <d v="2022-10-01T00:00:00"/>
    <d v="2022-12-31T00:00:00"/>
    <s v="Informe  de seguimiento a la implementación de la política de protección de datos "/>
    <s v="Oficina Asesora de Planeación "/>
    <s v="Número"/>
    <s v="Avance Plan Anticorrupciòn y Atenciòn al Ciudadano"/>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Meta programada para el cuarto trimestre"/>
    <s v="Meta programada para el cuarto trimestre"/>
    <m/>
    <m/>
    <s v="Sin meta asignada en el periodo"/>
    <m/>
    <m/>
    <m/>
    <s v="No se fijò meta para el primer trimestre."/>
    <m/>
    <m/>
    <m/>
    <s v="Plan Anticorrupción y de Atención al Ciudadano"/>
    <x v="1"/>
    <s v=""/>
    <s v=""/>
  </r>
  <r>
    <n v="40"/>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1. Mantener actualizada la sección de Transparencia y Acceso a la Información Pública de la portal web"/>
    <d v="2022-10-01T00:00:00"/>
    <d v="2022-12-31T00:00:00"/>
    <s v="Matriz de verificación de cumplimiento de la Ley 1712 de 2014 (noviembre)_x000a_"/>
    <s v="Oficina Asesora de Planeación "/>
    <s v="Número"/>
    <s v="Avance Plan Anticorrupciòn y Atenciòn al Ciudadano"/>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Meta programada para el cuarto trimestre"/>
    <s v="Meta programada para el cuarto trimestre"/>
    <m/>
    <m/>
    <s v="Sin meta asignada en el periodo"/>
    <m/>
    <m/>
    <m/>
    <s v="No se estableciò meta para el primer trimestre."/>
    <m/>
    <m/>
    <m/>
    <s v="Plan Anticorrupción y de Atención al Ciudadano"/>
    <x v="1"/>
    <s v=""/>
    <s v=""/>
  </r>
  <r>
    <n v="41"/>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2.1. Socializar la Ley 1712 de 2014 Transparencia y acceso a la información pública a todos los funcionarios y contratistas, incluyendo las implicaciones de su incumplimiento"/>
    <d v="2022-02-01T00:00:00"/>
    <d v="2022-12-31T00:00:00"/>
    <s v="1 evidencia de capacitación de la Ley 1712 de 2014_x000a_4 Piezas de divulgación de la Ley 1712 de 2014"/>
    <s v="Oficina Asesora de Planeación "/>
    <s v="Número"/>
    <s v="Avance Plan Anticorrupciòn y Atenciòn al Ciudadano"/>
    <s v="Producto"/>
    <s v="Procesos Sede Central"/>
    <n v="5"/>
    <n v="1"/>
    <n v="1"/>
    <n v="1"/>
    <n v="2"/>
    <n v="1"/>
    <s v="Se realizó pieza de comunicación sobre los beneficios de la ley 1712 de 2014, adicional, se desarrolló capacitación de la ley a los funcionarios de la OAP en ambiente de realidad virtual "/>
    <n v="1"/>
    <s v="Se realizó y socializó el 28 de junio de 2022 pieza de comunicación sobre la importancia de la ley 1712 de 2014"/>
    <m/>
    <m/>
    <m/>
    <m/>
    <n v="2"/>
    <d v="2022-04-19T00:00:00"/>
    <d v="2022-07-01T00:00:00"/>
    <m/>
    <m/>
    <n v="0.4"/>
    <n v="1"/>
    <n v="1"/>
    <n v="0"/>
    <n v="0"/>
    <s v="Sin meta asignada en el periodo"/>
    <s v="Concepto Favorable"/>
    <m/>
    <m/>
    <s v="se revisa la evidencia cumple con el producto esperado"/>
    <s v="se revisa la evidencia cumple con el producto esperado"/>
    <m/>
    <m/>
    <s v="Concepto Favorable"/>
    <m/>
    <m/>
    <m/>
    <s v="Se verifica cumplimiento con la capacitaciòn de la Ley 1712 de 2014 a la OAP."/>
    <m/>
    <m/>
    <m/>
    <s v="Plan Anticorrupción y de Atención al Ciudadano"/>
    <x v="1"/>
    <s v=""/>
    <n v="1"/>
  </r>
  <r>
    <n v="42"/>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1. Consolidar y presentar el informe al Congreso 2021-2022, incluyendo estados contables y financieros de la Entidad"/>
    <d v="2022-07-01T00:00:00"/>
    <d v="2022-09-30T00:00:00"/>
    <s v="Informe al Congreso"/>
    <s v="Oficina Asesora de Planeación "/>
    <s v="Número"/>
    <s v="Avance Plan Anticorrupciòn y Atenciòn al Ciudadano"/>
    <s v="Producto"/>
    <s v="Procesos Sede Central"/>
    <n v="1"/>
    <n v="0"/>
    <n v="0"/>
    <n v="1"/>
    <n v="0"/>
    <n v="0"/>
    <s v="Meta programa en el tercer trimestre "/>
    <n v="0"/>
    <s v="Meta programa en el tercer trimestre "/>
    <m/>
    <m/>
    <m/>
    <m/>
    <n v="0"/>
    <d v="2022-04-19T00:00:00"/>
    <d v="2022-07-01T00:00:00"/>
    <m/>
    <m/>
    <n v="0"/>
    <s v=""/>
    <s v=""/>
    <n v="0"/>
    <s v=""/>
    <s v="Sin meta asignada en el periodo"/>
    <s v="Sin meta asignada en el periodo"/>
    <m/>
    <m/>
    <s v="Meta programda en el tercer trimestre "/>
    <s v="Meta programa en el tercer trimestre "/>
    <m/>
    <m/>
    <s v="Sin meta asignada en el periodo"/>
    <m/>
    <m/>
    <m/>
    <s v="Sin meta asignada en el periodo"/>
    <m/>
    <m/>
    <m/>
    <s v="Plan Anticorrupción y de Atención al Ciudadano"/>
    <x v="1"/>
    <s v=""/>
    <s v=""/>
  </r>
  <r>
    <n v="43"/>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2. Elaboración  y publicación en la página web del informe de rendición de cuentas del Acuerdo de Paz"/>
    <d v="2022-07-01T00:00:00"/>
    <d v="2022-09-30T00:00:00"/>
    <s v="Informe de rendición de cuentas del Acuerdo de paz"/>
    <s v="Oficina Asesora de Planeación "/>
    <s v="Número"/>
    <s v="Avance Plan Anticorrupciòn y Atenciòn al Ciudadano"/>
    <s v="Producto"/>
    <s v="Procesos Sede Central"/>
    <n v="1"/>
    <n v="0"/>
    <n v="0"/>
    <n v="1"/>
    <n v="0"/>
    <n v="0"/>
    <s v="Meta programada para el tercer trimestre "/>
    <n v="0"/>
    <s v="Meta programada para el tercer trimestre "/>
    <m/>
    <m/>
    <m/>
    <m/>
    <n v="0"/>
    <d v="2022-04-19T00:00:00"/>
    <d v="2022-07-01T00:00:00"/>
    <m/>
    <m/>
    <n v="0"/>
    <s v=""/>
    <s v=""/>
    <n v="0"/>
    <s v=""/>
    <s v="Sin meta asignada en el periodo"/>
    <s v="Sin meta asignada en el periodo"/>
    <m/>
    <m/>
    <s v="Meta programada para el tercer trimestre "/>
    <s v="Meta programa en el tercer trimestre "/>
    <m/>
    <m/>
    <s v="Sin meta asignada en el periodo"/>
    <m/>
    <m/>
    <m/>
    <s v="Sin meta definida para el primer trimestre."/>
    <m/>
    <m/>
    <m/>
    <s v="Plan Anticorrupción y de Atención al Ciudadano"/>
    <x v="1"/>
    <s v=""/>
    <s v=""/>
  </r>
  <r>
    <n v="44"/>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3. Elaborar y publicar informe de gestión"/>
    <d v="2022-01-01T00:00:00"/>
    <d v="2022-01-31T00:00:00"/>
    <s v="1 Informe de gestión 2021_x000a_"/>
    <s v="Oficina Asesora de Planeación "/>
    <s v="Número"/>
    <s v="Avance Plan Anticorrupciòn y Atenciòn al Ciudadano"/>
    <s v="Producto"/>
    <s v="Procesos Sede Central"/>
    <n v="1"/>
    <n v="1"/>
    <n v="0"/>
    <n v="0"/>
    <n v="0"/>
    <n v="1"/>
    <s v="Se elaboró, consolidó y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
    <n v="0"/>
    <s v="La meta se cumplió en el primer trimestre"/>
    <m/>
    <m/>
    <m/>
    <m/>
    <n v="1"/>
    <d v="2022-04-19T00:00:00"/>
    <d v="2022-07-01T00:00:00"/>
    <m/>
    <m/>
    <n v="1"/>
    <n v="1"/>
    <s v=""/>
    <s v=""/>
    <s v=""/>
    <s v="Concepto Favorable"/>
    <s v="Sin meta asignada en el periodo"/>
    <m/>
    <m/>
    <s v="se revisa el link, cumple con lo esperado"/>
    <s v="La meta se cumplió en el primer trimestre"/>
    <m/>
    <m/>
    <s v="Concepto Favorable"/>
    <m/>
    <m/>
    <m/>
    <s v="Se observa la eleboraciòn y publicaciòn del informe mediante correo del 31/01/2022solicitud de publicaciòn del informe en la secciòn de transparencia y acceso a la informaciòn pùblica de la pagina web del IGAC y en el enlace https://www.igac.gov.co/sites/igac.gov.co/files/informe_gestion_2021_consolidado_31012022.pdf"/>
    <m/>
    <m/>
    <m/>
    <s v="Plan Anticorrupción y de Atención al Ciudadano"/>
    <x v="1"/>
    <n v="1"/>
    <s v=""/>
  </r>
  <r>
    <n v="45"/>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5. Socializar a las direcciones territoriales involucradas en la estrategia de Rendición de cuentas del avance de los compromisos del acuerdo de Paz "/>
    <d v="2022-07-01T00:00:00"/>
    <d v="2022-09-30T00:00:00"/>
    <s v="1 evidencia de socialización de los avances del Acuerdo de Paz"/>
    <s v="Oficina Asesora de Planeación "/>
    <s v="Número"/>
    <s v="Avance Plan Anticorrupciòn y Atenciòn al Ciudadano"/>
    <s v="Producto"/>
    <s v="Procesos Sede Central"/>
    <n v="1"/>
    <n v="0"/>
    <n v="0"/>
    <n v="1"/>
    <n v="0"/>
    <n v="0"/>
    <s v="Meta programada en el tercer trimestre"/>
    <n v="0"/>
    <s v="Meta programada en el tercer trimestre"/>
    <m/>
    <m/>
    <m/>
    <m/>
    <n v="0"/>
    <d v="2022-04-19T00:00:00"/>
    <d v="2022-07-01T00:00:00"/>
    <m/>
    <m/>
    <n v="0"/>
    <s v=""/>
    <s v=""/>
    <n v="0"/>
    <s v=""/>
    <s v="Sin meta asignada en el periodo"/>
    <s v="Sin meta asignada en el periodo"/>
    <m/>
    <m/>
    <s v="Meta programada en el tercer trimestre"/>
    <s v="Meta programada en el tercer trimestre"/>
    <m/>
    <m/>
    <s v="Sin meta asignada en el periodo"/>
    <m/>
    <m/>
    <m/>
    <s v="Sin meta asignada para el primer trimestre"/>
    <m/>
    <m/>
    <m/>
    <s v="Plan Anticorrupción y de Atención al Ciudadano"/>
    <x v="1"/>
    <s v=""/>
    <s v=""/>
  </r>
  <r>
    <n v="46"/>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4.4.8. Ejercicio de diálogo frente a la implementación del Plan Anticorrupción y de Atención al Ciudadano"/>
    <d v="2022-10-01T00:00:00"/>
    <d v="2022-12-31T00:00:00"/>
    <s v="Formulario como espacio de diálogo frente a las observaciones e inquietudes que se tengan frente a la implementación del PAAC_x000a_Consolidado de intervenciones de las partes interesadas (si se presentan)"/>
    <s v="Oficina Asesora de Planeación "/>
    <s v="Número"/>
    <s v="Avance Plan Anticorrupciòn y Atenciòn al Ciudadano"/>
    <s v="Producto"/>
    <s v="Procesos Sede Central"/>
    <n v="1"/>
    <n v="0"/>
    <n v="0"/>
    <n v="0"/>
    <n v="1"/>
    <n v="0"/>
    <s v="Meta programada en el cuarto trimestre"/>
    <n v="0"/>
    <s v="Meta programada en el cuarto trimestre"/>
    <m/>
    <m/>
    <m/>
    <m/>
    <n v="0"/>
    <d v="2022-04-19T00:00:00"/>
    <d v="2022-07-01T00:00:00"/>
    <m/>
    <m/>
    <n v="0"/>
    <s v=""/>
    <s v=""/>
    <s v=""/>
    <n v="0"/>
    <s v="Concepto Favorable"/>
    <s v="Sin meta asignada en el periodo"/>
    <m/>
    <m/>
    <s v="Meta progaramda en el cuarto trimestre"/>
    <s v="Meta programada en el cuarto trimestre"/>
    <m/>
    <m/>
    <s v="Sin meta asignada en el periodo"/>
    <m/>
    <m/>
    <m/>
    <s v="Sin meta establecida para el primer trimestre."/>
    <m/>
    <m/>
    <m/>
    <s v="Plan Anticorrupción y de Atención al Ciudadano"/>
    <x v="1"/>
    <s v=""/>
    <s v=""/>
  </r>
  <r>
    <n v="47"/>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5.2. Analizar la información, la pertinencia y viabilidad de las observaciones recibidas de los ejercicios de rendición de cuentas  e incorporar en los planes, procesos o procedimientos los ajustes necesarios, estableciendo acciones de mejora "/>
    <d v="2022-10-01T00:00:00"/>
    <d v="2022-12-31T00:00:00"/>
    <s v="Acta de reunión del Comité de Gestión y Desempeño_x000a_Acciones de mejora formuladas, si hay lugar"/>
    <s v="Oficina Asesora de Planeación "/>
    <s v="Número"/>
    <s v="Avance Plan Anticorrupciòn y Atenciòn al Ciudadano"/>
    <s v="Producto"/>
    <s v="Procesos Sede Central"/>
    <n v="1"/>
    <n v="0"/>
    <n v="0"/>
    <n v="0"/>
    <n v="1"/>
    <n v="0"/>
    <s v="Meta programada en el cuarto trimestre"/>
    <n v="0"/>
    <s v="Meta programada en el cuarto trimestre"/>
    <m/>
    <m/>
    <m/>
    <m/>
    <n v="0"/>
    <d v="2022-04-19T00:00:00"/>
    <d v="2022-07-01T00:00:00"/>
    <m/>
    <m/>
    <n v="0"/>
    <s v=""/>
    <s v=""/>
    <s v=""/>
    <n v="0"/>
    <s v="Sin meta asignada en el periodo"/>
    <s v="Sin meta asignada en el periodo"/>
    <m/>
    <m/>
    <s v="Meta programada en el cuarto trimestre"/>
    <s v="Meta programada en el cuarto trimestre"/>
    <m/>
    <m/>
    <s v="Sin meta asignada en el periodo"/>
    <m/>
    <m/>
    <m/>
    <s v="Sin meta asignada en el periodo"/>
    <m/>
    <m/>
    <m/>
    <s v="Plan Anticorrupción y de Atención al Ciudadano"/>
    <x v="1"/>
    <s v=""/>
    <s v=""/>
  </r>
  <r>
    <n v="48"/>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5.2.2 Generar un espacio de participación ciudadana respecto al Plan Estratégico Institucional "/>
    <d v="2022-01-01T00:00:00"/>
    <d v="2022-03-31T00:00:00"/>
    <s v="Evidencias del espacio de participación dispuesto"/>
    <s v="Oficina Asesora de Planeación "/>
    <s v="Número"/>
    <s v="Avance Plan Anticorrupciòn y Atenciòn al Ciudadano"/>
    <s v="Producto"/>
    <s v="Procesos Sede Central"/>
    <n v="1"/>
    <n v="1"/>
    <n v="0"/>
    <n v="0"/>
    <n v="0"/>
    <n v="1"/>
    <s v="El 8 de marzo desde la OAP se solicitó a la Oficina Asesora de Comunicaciones la publicación de una pieza comunicativa y formulario de observaciones en la página web del IGAC con el fin de someter las metas del Plan Estratégico Institucional correspondientes a la vigencia 2022, a consulta, participación y observaciones de la ciudadanía. El 24 de marzo se publicó en la página principal de la página web, la pieza comunicativa, las metas del PEI 2022 y el formulario de observaciones. Se adjuntan como evidencia la pieza comunicativa y el pantallazo de la publicación realizada en la página web."/>
    <n v="0"/>
    <s v="La meta se cumplió en el primer trimestre"/>
    <m/>
    <m/>
    <m/>
    <m/>
    <n v="1"/>
    <d v="2022-04-19T00:00:00"/>
    <d v="2022-07-01T00:00:00"/>
    <m/>
    <m/>
    <n v="1"/>
    <n v="1"/>
    <s v=""/>
    <s v=""/>
    <s v=""/>
    <s v="Concepto Favorable"/>
    <s v="Sin meta asignada en el periodo"/>
    <m/>
    <m/>
    <s v="se revisa las evidencias cumple con el producto esperado"/>
    <s v="La meta se cumplió en el primer trimestre"/>
    <m/>
    <m/>
    <s v="Concepto Favorable"/>
    <m/>
    <m/>
    <m/>
    <s v="Se verifica la publicaciòn de la pieza comunicativa que contiene las metas del PEI asi como la invitaciòn a participar con sugerencias y opiniones en la actualizaciòn del PEI del IGAC 2022 "/>
    <m/>
    <m/>
    <m/>
    <s v="Plan Anticorrupción y de Atención al Ciudadano"/>
    <x v="1"/>
    <n v="1"/>
    <s v=""/>
  </r>
  <r>
    <n v="49"/>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5.2.3. Realizar y socializar ejercicios participativos del Plan Anticorrupción y de Atención al Ciudadano, a nivel interno y externo del IGAC"/>
    <d v="2022-01-01T00:00:00"/>
    <d v="2022-09-30T00:00:00"/>
    <s v="Evidencias de dos ejercicios participativos de rendición de cuentas_x000a_Publicación de los resultados del ejercicio de participación"/>
    <s v="Oficina Asesora de Planeación "/>
    <s v="Número"/>
    <s v="Avance Plan Anticorrupciòn y Atenciòn al Ciudadano"/>
    <s v="Producto"/>
    <s v="Procesos Sede Central"/>
    <n v="3"/>
    <n v="2"/>
    <n v="0"/>
    <n v="1"/>
    <n v="0"/>
    <n v="2"/>
    <s v="Se realiza convocatoria para la participación de las partes interesadas a nivel interno el 04 de enero de 2022 y externo el 07 de enero de 2022  para la elaboración y formulación del PAAC 2022 y la Estrategia de Racionalización de Tramites"/>
    <n v="0"/>
    <s v="Meta programada para el tercer trimestre"/>
    <m/>
    <m/>
    <m/>
    <m/>
    <n v="2"/>
    <d v="2022-04-19T00:00:00"/>
    <d v="2022-07-01T00:00:00"/>
    <m/>
    <m/>
    <n v="0.66666666666666663"/>
    <n v="1"/>
    <s v=""/>
    <n v="0"/>
    <s v=""/>
    <s v="Concepto Favorable"/>
    <s v="Sin meta asignada en el periodo"/>
    <m/>
    <m/>
    <s v="se revisa las evidencias cargadas cumple con el producto esperado"/>
    <s v="Meta programada para el tercer trimestre"/>
    <m/>
    <m/>
    <s v="Concepto Favorable"/>
    <m/>
    <m/>
    <m/>
    <s v="Se verifica ejecuciòn de la actividad con los correos del 31/12/2021, del 3, 7 y el 11 de enero de 2022 para participar en la formulaciòn del PAAC IGAC 2022 "/>
    <m/>
    <m/>
    <m/>
    <s v="Plan Anticorrupción y de Atención al Ciudadano"/>
    <x v="1"/>
    <n v="1"/>
    <s v=""/>
  </r>
  <r>
    <n v="1"/>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Consolidar los inventarios de los módulos ERP (SAE y SAI) a nivel nacional, realizar el cierre de movimientos y actualización en la Sede Central (por demanda)"/>
    <d v="2022-01-01T00:00:00"/>
    <d v="2022-12-31T00:00:00"/>
    <s v="Back Up, informes"/>
    <s v="Subdirección Administrativa y Financiera"/>
    <s v="Número"/>
    <s v="Porcentaje de bienes de consumo y devolutivos registrados en el sistema"/>
    <s v="Eficacia"/>
    <s v="Procesos Sede Central"/>
    <n v="12"/>
    <n v="3"/>
    <n v="3"/>
    <n v="3"/>
    <n v="3"/>
    <n v="3"/>
    <s v="Durante el primer trimestre se consolidaron los inventarios de los módulos ERP (SAE y SAI) a nivel naciona"/>
    <n v="3"/>
    <s v="Durante el segundo trimestre se consolidaron los inventarios de los módulos ERP (SAE y SAI) a nivel naciona"/>
    <m/>
    <m/>
    <m/>
    <m/>
    <n v="6"/>
    <d v="2022-04-18T00:00:00"/>
    <d v="2022-07-14T00:00:00"/>
    <m/>
    <m/>
    <n v="0.5"/>
    <n v="1"/>
    <n v="1"/>
    <n v="0"/>
    <n v="0"/>
    <s v="Concepto Favorable"/>
    <s v="Concepto Favorable"/>
    <m/>
    <m/>
    <s v="Con correo electrónico con asunto Cierre movimientos módulos ERP SAE Y SAI mes diciembre y apertura mes de enero 2022 de 11/01/2022. Back Up SAE enero 2022, Back SAI enero 2022._x000d__x000a_Cierre movimientos módulos ERP-inventarios SAE y SAI mes enero y apertura mes febrero 2022 del 01/02/2022_x000d__x000a_Back Up SAE febrero 2022, BACKP SAI 2022 y Cierre Movimientos Módulos ERP-inventarios SAE Y SAI mes de febrero y apertura mes del marzo 2022 del  01/03/2022. se comprueba _x000d__x000a_"/>
    <s v="Con archivos back devolutivos SAE Y SAI de abril y mayo y Correo electrónico del 1 /06/2022 en el que se informa que fue realizado el proceso de cierre de los movimientos y saldos de los módulos ERP- almacén SAE y SAI del mes de abril y mayo del 2022 a  nivel nacional y apertura del mes de junio."/>
    <m/>
    <m/>
    <s v="Concepto Favorable"/>
    <m/>
    <m/>
    <m/>
    <s v="Se validan las evidencias: &quot;CIERRE MOVIMIENTOS MÓDULOS ERP SAE Y SAI MES DICIEMBRE Y  APERTURA MES ENERO 2022-INVENTARIOS&quot;,   &quot;BACKP Devolutivo SAI 2021 de las Territoriales&quot;, &quot;Boletin Devolutivos 2021 Sede Centrral&quot;, &quot;Carpeta Comprobvantes Devolutivos Diciembre 2021&quot;, &quot;Inventario a nivel Nacional a 7Enero2022&quot;, &quot;Cierre movimientos módulos ERP SAE Y SAI mes diciembre&quot; y &quot;apertura mes de enero 2022&quot; de 11/01/2022, &quot;Back Up SAE enero 2022&quot;, &quot;Back SAI enero 2022&quot;, &quot;Cierre movimientos módulos ERP-inventarios SAE y SAI mes enero&quot;, &quot;Apertura mes febrero 2022&quot; del 01/02/2022, &quot;Back Up SAE febrero 2022&quot;, &quot;BACKP SAI 2022 y Cierre Movimientos Módulos ERP-inventarios SAE Y SAI mes de febrero&quot;, &quot;Apertura mes del marzo 2022&quot; del  01/03/2022"/>
    <m/>
    <m/>
    <m/>
    <s v="No Aplica"/>
    <x v="0"/>
    <n v="1"/>
    <n v="1"/>
  </r>
  <r>
    <n v="2"/>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Depurar inventario, propiedad planta y equipo, y realizar el levantamiento del mismo. "/>
    <d v="2022-04-01T00:00:00"/>
    <d v="2022-12-31T00:00:00"/>
    <s v="Archivo del inventario físico"/>
    <s v="Subdirección Administrativa y Financiera"/>
    <s v="Porcentaje"/>
    <s v="Porcentaje de bienes de consumo y devolutivos registrados en el sistema"/>
    <s v="Eficacia"/>
    <s v="Procesos Sede Central"/>
    <n v="1"/>
    <n v="0"/>
    <n v="0.4"/>
    <n v="0.4"/>
    <n v="0.2"/>
    <n v="0"/>
    <s v="Esta actividad esta programada para el segundo trimestre, pero en este trimestre se adelanto la depuración de inventario del edificio del CIAF, el cual se reportará en el segundo trimestre"/>
    <n v="0.4"/>
    <s v="Durante el segundo trimestre se realizó la depuración de  inventario, propiedad planta y equipo."/>
    <m/>
    <m/>
    <m/>
    <m/>
    <n v="0.4"/>
    <d v="2022-04-12T00:00:00"/>
    <d v="2022-07-14T00:00:00"/>
    <m/>
    <m/>
    <n v="0.4"/>
    <s v=""/>
    <n v="1"/>
    <n v="0"/>
    <n v="0"/>
    <s v="Sin meta asignada en el periodo"/>
    <s v="Concepto Favorable"/>
    <m/>
    <m/>
    <s v="Actividad  programada para el segundo trimestre"/>
    <s v="Con Informes de levantamiento de inventarios dentro del trimestre de las territoriales: Boyacá, Bolívar, Casanare, Tolima, Sucre, San Andrés, Santander, Sucre, Nariño, Magdalena. Se evidencia la realización de la depuración de inventario, propiedad planta y equipo."/>
    <m/>
    <m/>
    <s v="Sin meta asignada en el periodo"/>
    <m/>
    <m/>
    <m/>
    <s v="Sin meta asignada en el periodo"/>
    <m/>
    <m/>
    <m/>
    <s v="Plan Anual de Adquisiciones"/>
    <x v="0"/>
    <s v=""/>
    <n v="1"/>
  </r>
  <r>
    <n v="3"/>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Custodiar y controlar el ingreso y salida de elementos"/>
    <d v="2022-01-01T00:00:00"/>
    <d v="2022-12-31T00:00:00"/>
    <s v="Correos, electrónicos, informes, relación de elementos que ingresan y salen"/>
    <s v="Subdirección Administrativa y Financiera"/>
    <s v="Porcentaje"/>
    <s v="Porcentaje de bienes de consumo y devolutivos registrados en el sistema"/>
    <s v="Eficacia"/>
    <s v="Procesos Sede Central"/>
    <n v="1"/>
    <n v="0.25"/>
    <n v="0.25"/>
    <n v="0.25"/>
    <n v="0.25"/>
    <n v="0.25"/>
    <s v="Durante el primer trimestre se realizó la custodia y control del ingreso y salida de elementos"/>
    <n v="0.25"/>
    <s v="Durante el segundo trimestre se realizó la custodia y control del ingreso y salida de elementos"/>
    <m/>
    <m/>
    <m/>
    <m/>
    <n v="0.5"/>
    <d v="2022-04-12T00:00:00"/>
    <d v="2022-07-14T00:00:00"/>
    <m/>
    <m/>
    <n v="0.5"/>
    <n v="1"/>
    <n v="1"/>
    <n v="0"/>
    <n v="0"/>
    <s v="Concepto Favorable"/>
    <s v="Concepto Favorable"/>
    <m/>
    <m/>
    <s v="Con el envío de información de; inventarios y movimientos, reportes de ingresos devolutivos, Reportes SAI, Cierre movimientos módulos ERP SAE Y SAI, comprobantes por movimientos se observa cumplimiento del control"/>
    <s v="Se observa la realización de las actividades programadas teniendo en cuenta:_x000d__x000a_•_x0009_Correo electrónico del 05/05/ 2022, 10 /05/2022, 15/06/2022 en el que adjuntan información de inventarios y movimientos de vienes devolutivos, boletín contable, reporte detallado y consolidado ERP –SAI Sede Central, comprobantes detallados de los movimientos ERP- SAI._x000d__x000a_•_x0009_Archivos. Registros de consolidado de ingresos devolutivos- Sede Central de abril, mayo. _x000d__x000a_•_x0009_Archivo de Actividades realizadas en el proceso_x000d__x000a_"/>
    <m/>
    <m/>
    <s v="Concepto Favorable"/>
    <m/>
    <m/>
    <m/>
    <s v="Se validan las evidencias: Enero(Envío información del mes de diciembre de 2021.a Contabilidad, Reporte ingresos devolutivos Diciembre/2021), Febrero ( Envío información del mes de enero de 2021 a Contabilidad, Reportes SAI enero2022, Reporte Ingresos Bienes Febrero 2022 para ingreso póliza todo riesgo), Marzo( Reporte SAE, Reportes SAI,  Comprobantes por movimientos SAI, y SAE Febr2022 y Apertura Marzo2022, Encio información inventarios SAE y SAI febrero 2022 y Apertura Marzo2022&quot;, encontrando cumplimiento en ingreso y salida de elementos."/>
    <m/>
    <m/>
    <m/>
    <s v="Plan Anual de Adquisiciones"/>
    <x v="0"/>
    <n v="1"/>
    <n v="1"/>
  </r>
  <r>
    <n v="4"/>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Realizar el proceso de bajas de bienes"/>
    <d v="2022-02-01T00:00:00"/>
    <d v="2022-12-31T00:00:00"/>
    <s v="Correos, informes"/>
    <s v="Subdirección Administrativa y Financiera"/>
    <s v="Porcentaje"/>
    <s v="Porcentaje de bienes de consumo y devolutivos registrados en el sistema"/>
    <s v="Eficacia"/>
    <s v="Procesos Sede Central"/>
    <n v="1"/>
    <n v="0.2"/>
    <n v="0.3"/>
    <n v="0.25"/>
    <n v="0.25"/>
    <n v="0.2"/>
    <s v="Durante el primer trimestre se realizó el listado preliminar de bienes susceptibles de baja en estado "/>
    <n v="0.3"/>
    <s v="Durante el segundo trimestre se realizó el listado  de bienes susceptibles de baja en estado "/>
    <m/>
    <m/>
    <m/>
    <m/>
    <n v="0.5"/>
    <d v="2022-04-12T00:00:00"/>
    <d v="2022-07-14T00:00:00"/>
    <m/>
    <m/>
    <n v="0.5"/>
    <n v="1"/>
    <n v="1"/>
    <n v="0"/>
    <n v="0"/>
    <s v="Concepto Favorable"/>
    <s v="Concepto Favorable"/>
    <m/>
    <m/>
    <s v="Con el Listado Preliminar Bienes susceptibles de baja en estado inservible con corte a 28 feb 2022 almacén general, Traslados funcionario  bodega detallado- Sede Central y el contrato N° 5380 de 2022 celebrado entre el Instituto Geográfico Agustín Codazzi – IGAC y el banco Popular, se cumple con la actividad programada."/>
    <s v="Con correo electrónico del 4/05/2022 en el que se solicita iniciarlos trámites para gestionar la venta a través del mecanismo de martillo, listado general bienes muebles intangibles susceptibles de baja por su estado con corte al 24 de mayo. Cronograma comisión mes de junio, cronograma apoyo toma física de inventarios bienes, traslados UOC y acompañamiento baja de bienes, fotografías en el proceso de baja de bienes, informes existencia de bienes e informes de actividades – comisión Territoriales. Se evidencia el ciumplimiento de la actividad"/>
    <m/>
    <m/>
    <s v="Concepto Favorable"/>
    <m/>
    <m/>
    <m/>
    <s v="Se observa cumplimiento con las eviidencias validadas: &quot;Contrato N° 5380 de 2022 celebrado entre el Instituto Geográfico Agustín Codazzi – IGAC y el Banco Popular, para el proceso de intermediación martillo de los bienes en estado de obsolescencia y obsoletos&quot;, &quot;Listado Preliminar Bienes susceptibles de baja en estado inservible con corte a 28 feb 2022 almacén general&quot;,&quot;TRASLADOS FUNCIONARIO  BODEGA DETALLAD&quot;, "/>
    <m/>
    <m/>
    <m/>
    <s v="Plan Anual de Adquisiciones"/>
    <x v="0"/>
    <n v="1"/>
    <n v="1"/>
  </r>
  <r>
    <n v="5"/>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y publicar tips (recomendaciones sencillas y precisas sobre los temas más relevantes)."/>
    <d v="2022-01-01T00:00:00"/>
    <d v="2022-12-31T00:00:00"/>
    <s v="Solicitud de publicación de los tips y/o publicación de los tips"/>
    <s v="Subdirección Administrativa y Financiera"/>
    <s v="Número"/>
    <s v="Porcentaje de bienes de consumo y devolutivos registrados en el sistema"/>
    <s v="Eficacia"/>
    <s v="Procesos Sede Central"/>
    <n v="8"/>
    <n v="2"/>
    <n v="2"/>
    <n v="2"/>
    <n v="2"/>
    <n v="2"/>
    <s v="Durante el primer trimestre se enviaron dos tips sobre recomendaciones sencillas y precisas sobre los temas más relevantes del almacen"/>
    <n v="2"/>
    <s v="Durante el primer trimestre se enviaron dos tips sobre recomendaciones sencillas y precisas sobre los temas más relevantes del almacen"/>
    <m/>
    <m/>
    <m/>
    <m/>
    <n v="4"/>
    <d v="2022-04-19T00:00:00"/>
    <d v="2022-07-14T00:00:00"/>
    <m/>
    <m/>
    <n v="0.5"/>
    <n v="1"/>
    <n v="1"/>
    <n v="0"/>
    <n v="0"/>
    <s v="Concepto Favorable"/>
    <s v="Concepto Favorable"/>
    <m/>
    <m/>
    <s v="Con los TIPS Traspaso de bienes enviado a GAC_D_Funcionarios_Central &lt;IGAC_D_Funcionarios_Central@igac.gov.co&gt;; IGAC_D_Contratistas_Central &lt;IGAC_D_Contratistas_Central@igac.gov.co&gt; el 31/03/2022, y el TIPS 2. Firma Paz y Salvo-Almacen General dirijida aPara: IGAC_D_Funcionarios_Central &lt;IGAC_D_Funcionarios_Central@igac.gov.co&gt;; IGAC_D_Contratistas_Central  el 31/03/2022 se observa cumplimientode la actividad_x000d__x000a_&lt;IGAC_D_Contratistas_Central@igac.gov.co&gt;"/>
    <s v="Se observa cumplimiento de la actividad con Pantallazos publicados el 30 /0672022:_x000d__x000a__x000d__x000a_Tip 1; Traspaso de bienes donde se describe el paso a paso el _x000d__x000a_Tip 1; Firma de paz y salvo, donde se describen los pasos a seguir en la sede central sin desplazamiento._x000d__x000a_"/>
    <m/>
    <m/>
    <s v="Concepto Favorable"/>
    <m/>
    <m/>
    <m/>
    <s v="Se valida cumplimiento con las evidencias: &quot;TIP 1. TRASPASO DE BIENES- ALMACÉN GENERAL&quot; y &quot;TIP 2. FIRMA PAZ Y SALVO- ALMACÉN GENERAL&quot;"/>
    <m/>
    <m/>
    <m/>
    <s v="No Aplica"/>
    <x v="0"/>
    <n v="1"/>
    <n v="1"/>
  </r>
  <r>
    <n v="6"/>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Socialización, capacitación y acompañamiento a las Direcciones Territoriales en los tema de almacén"/>
    <d v="2022-01-01T00:00:00"/>
    <d v="2022-12-31T00:00:00"/>
    <s v="Reuniones, correos electrónicos"/>
    <s v="Subdirección Administrativa y Financiera"/>
    <s v="Número"/>
    <s v="Porcentaje de bienes de consumo y devolutivos registrados en el sistema"/>
    <s v="Eficacia"/>
    <s v="Procesos Sede Central"/>
    <n v="8"/>
    <n v="2"/>
    <n v="2"/>
    <n v="2"/>
    <n v="2"/>
    <n v="2"/>
    <s v="Durante el primer trimestre se realizó acompañamiento a las Direcciones Territoriales en los temas de almacén"/>
    <n v="2"/>
    <s v="Durante el segundo trimestre se realizó acompañamiento a las Direcciones Territoriales en los temas de almacén"/>
    <m/>
    <m/>
    <m/>
    <m/>
    <n v="4"/>
    <d v="2022-04-12T00:00:00"/>
    <d v="2022-07-14T00:00:00"/>
    <m/>
    <m/>
    <n v="0.5"/>
    <n v="1"/>
    <n v="1"/>
    <n v="0"/>
    <n v="0"/>
    <s v="Concepto Favorable"/>
    <s v="Concepto Favorable"/>
    <m/>
    <m/>
    <s v="Con los TIPS Traspaso de bienes enviado a GAC_D_Funcionarios_Central &lt;IGAC_D_Funcionarios_Central@igac.gov.co&gt;; IGAC_D_Contratistas_Central &lt;IGAC_D_Contratistas_Central@igac.gov.co&gt; el 31/03/2022, y el TIPS 2. Firma Paz y Salvo-Almacen General dirijida aPara: IGAC_D_Funcionarios_Central &lt;IGAC_D_Funcionarios_Central@igac.gov.co&gt;; IGAC_D_Contratistas_Central  el 31/03/2022 se observa cumplimientode la actividad_x000d__x000a_&lt;IGAC_D_Contratistas_Central@igac.gov.co&gt;"/>
    <s v="Se puede comprobar el cumplimiento de la actividad con informes de las comisiones realizadas a diversas territoriales en los meses de abril, mayo y junio. En la que se describen las actividades realizadas, incluyendo fotografías del antes y después de la implementación de la comisión. "/>
    <m/>
    <m/>
    <s v="Concepto Favorable"/>
    <m/>
    <m/>
    <m/>
    <s v="Se valida cumplimiento en los tema de almacén de&quot;Socialización y capacitación: (RESOLUCION 19616 DE 2021 SUBCOMITÉ DE BAJA DE BIENES SEDE CENTRAL Y DIRECCIONES TERRITORIALES) y acompañamiento: (RV: CIERRE MOVIMIENTOS MÓDULOS ERP-INVENTARIOS SAE Y SAI MES FEBRERO Y APERTURA MES MARZO 2022, Solicitud información listado bienes ubicados edificio CIAF, entre otros) a las  Direcciones Territoriales."/>
    <m/>
    <m/>
    <m/>
    <s v="No Aplica"/>
    <x v="0"/>
    <n v="1"/>
    <n v="1"/>
  </r>
  <r>
    <n v="7"/>
    <x v="1"/>
    <s v="Gestión de Servicios"/>
    <s v="Sistema de transporte del IGAC en operación"/>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Coordinar y realizar seguimiento a los contratos relacionados con el servicio de transporte, mantenimiento y suministros del parque automotor de la entidad."/>
    <d v="2022-01-01T00:00:00"/>
    <d v="2022-12-31T00:00:00"/>
    <s v="Informe de gestión"/>
    <s v="Subdirección Administrativa y Financiera"/>
    <s v="Número"/>
    <s v="Porcentaje de avance plan de seguridad vial Implementado "/>
    <s v="Eficiencia"/>
    <s v="Procesos Sede Central"/>
    <n v="12"/>
    <n v="3"/>
    <n v="3"/>
    <n v="3"/>
    <n v="3"/>
    <n v="3"/>
    <s v="Durante el primer trimestre se ha realizó seguimiento a los contratos relacionados con el servicio de transporte, mantenimiento y suministros del parque automotor de la entidad."/>
    <n v="3"/>
    <s v="Durante el segundo trimestre se ha realizó seguimiento a los contratos relacionados con el servicio de transporte, mantenimiento y suministros del parque automotor de la entidad."/>
    <m/>
    <m/>
    <m/>
    <m/>
    <n v="6"/>
    <d v="2022-04-12T00:00:00"/>
    <d v="2022-07-14T00:00:00"/>
    <m/>
    <m/>
    <n v="0.5"/>
    <n v="1"/>
    <n v="1"/>
    <n v="0"/>
    <n v="0"/>
    <s v="Concepto Favorable"/>
    <s v="Concepto Favorable"/>
    <m/>
    <m/>
    <s v="Con el plan de acción año 2022 de enero, febrero y marzo actas de supervisión y facturas. Se observa el seguimiento realizado."/>
    <s v="Con evidencias de cumplimiento como son  actas de supervisión Factura electrónicas: organización TERPEL S:A, Auto inversiones Colombia S.A, centro Integral de mantenimiento Autocars S:A, Informes: Abril plan de acción Item 12- contrato N°s 24712, 24763,  Mayo contrato N°s 24713, 24750, 24763, junio  contratos N°s 24713, 24750, "/>
    <m/>
    <m/>
    <s v="Concepto Favorable"/>
    <m/>
    <m/>
    <m/>
    <s v="Se validan evidencias de cumplimiento relacionadas con la acción planteada de coordinación y seguimientos a los contratos relacionados con el servicio de transporte, mantenimiento y suministros del parque automotor de la entidad: (Actas de Supervisión, Informes Plan de Acción 2022, Facturas, etc) de los meses de enero, febrero y marzo 2022)."/>
    <m/>
    <m/>
    <m/>
    <s v="Plan de Trabajo Anual en Seguridad y Salud en el Trabajo"/>
    <x v="0"/>
    <n v="1"/>
    <n v="1"/>
  </r>
  <r>
    <n v="8"/>
    <x v="1"/>
    <s v="Gestión de Servicios"/>
    <s v="Sistema de transporte del IGAC en operación"/>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la atención y seguimiento a las solicitudes de servicios de transporte del parque automotor en la Sede Central."/>
    <d v="2022-01-01T00:00:00"/>
    <d v="2022-12-31T00:00:00"/>
    <s v="Informe de gestión, muestreo de solicitudes"/>
    <s v="Subdirección Administrativa y Financiera"/>
    <s v="Porcentaje"/>
    <s v="Porcentaje de avance plan de seguridad vial Implementado "/>
    <s v="Eficiencia"/>
    <s v="Procesos Sede Central"/>
    <n v="1"/>
    <n v="0.25"/>
    <n v="0.25"/>
    <n v="0.25"/>
    <n v="0.25"/>
    <n v="0.25"/>
    <s v="Durante el primer trimestre se realizó la atención y seguimiento a las solicitudes de servicios de transporte del parque automotor en la Sede Central."/>
    <n v="0.25"/>
    <s v="Durante el segundo trimestre se realizó la atención y seguimiento a las solicitudes de servicios de transporte del parque automotor en la Sede Central."/>
    <m/>
    <m/>
    <m/>
    <m/>
    <n v="0.5"/>
    <d v="2022-04-12T00:00:00"/>
    <d v="2022-07-14T00:00:00"/>
    <m/>
    <m/>
    <n v="0.5"/>
    <n v="1"/>
    <n v="1"/>
    <n v="0"/>
    <n v="0"/>
    <s v="Concepto Favorable"/>
    <s v="Concepto Favorable"/>
    <m/>
    <m/>
    <s v="Con los informes de los meses de enero, febrero y marzo se observael segimiento a las solicitudes de l servicio de transporte del parque automotor en la Sede Central."/>
    <s v="Se evidencia cumplimiento de la actividad programada  con los informes &quot;PLAN DE ACCIÓN AÑO 2022 SEGUNDO TRIMESTRE&quot; En el  que  se comprueba el  seguimiento  y control a los requerimientos realizados  de transporte del parque automotor en la Sede Central del segundo trimestre"/>
    <m/>
    <m/>
    <s v="Concepto Favorable"/>
    <m/>
    <m/>
    <m/>
    <s v="Se valida cumplimiento con los informes &quot;&quot;PLAN DE ACCIÓN AÑO 2022&quot; para la Atención y seguimiento a las solicitudes de servicios de transporte del parque automotor en la Sede Central en los meses de enero, febrero y marzo 2022."/>
    <m/>
    <m/>
    <m/>
    <s v="Plan de Trabajo Anual en Seguridad y Salud en el Trabajo"/>
    <x v="0"/>
    <n v="1"/>
    <n v="1"/>
  </r>
  <r>
    <n v="9"/>
    <x v="1"/>
    <s v="Gestión de Servicios"/>
    <s v="Sistema de transporte del IGAC en operación"/>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seguimiento al Plan Estratégico de Seguridad Vial"/>
    <d v="2022-02-01T00:00:00"/>
    <d v="2022-12-31T00:00:00"/>
    <s v="Seguimiento del Plan, informes, correos"/>
    <s v="Subdirección Administrativa y Financiera"/>
    <s v="Número"/>
    <s v="Porcentaje de avance plan de seguridad vial Implementado "/>
    <s v="Eficiencia"/>
    <s v="Procesos Sede Central"/>
    <n v="4"/>
    <n v="1"/>
    <n v="1"/>
    <n v="1"/>
    <n v="1"/>
    <n v="1"/>
    <s v="Durante el primer trimestre se desarrollo el seguimiento al Plan Estratégico de Seguridad Vial"/>
    <n v="1"/>
    <s v="Durante el segundo trimestre se desarrollo el seguimiento al Plan Estratégico de Seguridad Vial"/>
    <m/>
    <m/>
    <m/>
    <m/>
    <n v="2"/>
    <d v="2022-04-12T00:00:00"/>
    <d v="2022-07-14T00:00:00"/>
    <m/>
    <m/>
    <n v="0.5"/>
    <n v="1"/>
    <n v="1"/>
    <n v="0"/>
    <n v="0"/>
    <s v="Concepto Favorable"/>
    <s v="Concepto Favorable"/>
    <m/>
    <m/>
    <s v="Se observa que se da cumplimiento a las actividades programadas con: listas de chequeo a kit de carretera, lista de cheque de Vehículos, Actas de supervisión,  facturas e informe al plan de acción de los meses de enero, febrero y marzo, la Resolución Nº 294 de 2022 del 7 de febrero, Actas de Comité de Seguridad Vial IGAC, Publicaciones Tips de socialización de Política de Seguridad vial."/>
    <s v="Se observa que se da cumplimiento a las actividades programadas con: Pantallazos de publicaciones Tips para tener en cuenta y garantizar tu seguridad vial- BICIUSUARIOS, Registro de asistencia junto con pantallazos de presentación de reunión del 3 de junio 2022, acta de supervisión del 18 de mayo, 16 de junio /2022 con objeto prestación de servicios para el mantenimiento preventivo, correctivo y suministro e instalación de repuestos, para los vehículos livianos y unidades móviles del parque automotor e informe consolidado (abril-mayo-junio) plan de acción año 2022 _x000d__x000a_Segundo trimestre  _x000d__x000a__x000d__x000a__x000d__x000a__x000d__x000a_ informe al plan de acción de los meses de enero, febrero y marzo, la Resolución Nº 294 de 2022 del 7 de febrero, Actas de Comité de Seguridad Vial IGAC, Publicaciones Tips de socialización de Política de "/>
    <m/>
    <m/>
    <s v="Concepto Favorable"/>
    <m/>
    <m/>
    <m/>
    <s v="Se valida cumplimiento al seguimiento del &quot;Plan Estratégico de Seguridad Vial&quot; con las evidencias:&quot;MATRIZ DE SEGUIMIENTO DE CONDUCTORES Y VEHÍCULOS A NIVEL NACIONAL&quot;, &quot;Lista de chequeo Kit de Carretera, facturas relacionadas con la adquisición de los servicios del parque automotor."/>
    <m/>
    <m/>
    <m/>
    <s v="Plan de Trabajo Anual en Seguridad y Salud en el Trabajo"/>
    <x v="0"/>
    <n v="1"/>
    <n v="1"/>
  </r>
  <r>
    <n v="10"/>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Realizar el acompañamiento a las Direcciones Territoriales en el levantamiento de necesidades de infraestructura física (si es solicitado por las DT) y actualizar el diagnostico de las necesidades de infraestructura física a nivel nacional para la vigencia"/>
    <d v="2022-01-01T00:00:00"/>
    <d v="2022-12-30T00:00:00"/>
    <s v="Correos, formato de diagnostico, listas de asistencia, diagnostico de necesidades a nivel nacional"/>
    <s v="Subdirección Administrativa y Financiera"/>
    <s v="Porcentaje"/>
    <s v=" Porcentaje de avance del Plan de Infraestructura Física del IGAC implementado"/>
    <s v="Eficiencia"/>
    <s v="Procesos Sede Central"/>
    <n v="1"/>
    <n v="0.25"/>
    <n v="0.25"/>
    <n v="0.25"/>
    <n v="0.25"/>
    <n v="0.25"/>
    <s v="Durante el primer trimestre se realizó el acompañamiento a las Direcciones Territoriales en el levantamiento de necesidades de infraestructura física (si es solicitado por las DT) y actualizar el diagnostico de las necesidades de infraestructura física a nivel nacional para la vigencia"/>
    <n v="0.25"/>
    <s v="Durante el segundo trimestre se realizó el acompañamiento a las Direcciones Territoriales en el levantamiento de necesidades de infraestructura física (si es solicitado por las DT) y actualizar el diagnostico de las necesidades de infraestructura física a nivel nacional para la vigencia"/>
    <m/>
    <m/>
    <m/>
    <m/>
    <n v="0.5"/>
    <d v="2022-04-18T00:00:00"/>
    <d v="2022-07-14T00:00:00"/>
    <m/>
    <m/>
    <n v="0.5"/>
    <n v="1"/>
    <n v="1"/>
    <n v="0"/>
    <n v="0"/>
    <s v="Concepto Favorable"/>
    <s v="Concepto Favorable"/>
    <m/>
    <m/>
    <s v="En el archivo excel Matriz de seguimiento_ Productos, Correos del, 24 y 25 de febrero _x000d__x000a_ con asunto. Urgente- procesos proyecto de infraestructura- documentos guía, se observa el Acompañamiento a direcciones territoriales en el levantamiento de infraestructura física.  y el consolidado plan de infraestructura_x000d__x000a__x000d__x000a_"/>
    <s v="En archivo “PLAN DE ACCION ANUAL A 30 junio 2022“- CONSOLIDADO PLAN DE INFRAESTRUCTURA PRIMER TRIMESTRE 2022 en la columna NECESIDADES REPORTADAS POR CADA DT, se evidencia el levantamiento de necesidades de infraestructura por Territorial e igualmente la actualización del diagnóstico de las necesidades de infraestructura física a nivel nacional para la vigencia"/>
    <m/>
    <m/>
    <s v="Concepto Favorable"/>
    <m/>
    <m/>
    <m/>
    <s v="Se valida cumplimiento de la acción con las evidencia recibidas (Matriz de seguimiento con informe de &quot;7. ACOMPAÑAMIENTO A DIRECCIONES TERRITORIALES EN EL LEVANTAMIENTO DE INFRAESTRUCTURA FISICA&quot; e informe de &quot;8. CONSOLIDADO PLAN DE INFRAESTRUCTURA&quot;."/>
    <m/>
    <m/>
    <m/>
    <s v="Plan Anticorrupción y de Atención al Ciudadano"/>
    <x v="0"/>
    <n v="1"/>
    <n v="1"/>
  </r>
  <r>
    <n v="11"/>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Elaborar el plan de infraestructura para la vigencia"/>
    <d v="2022-02-01T00:00:00"/>
    <d v="2022-06-30T00:00:00"/>
    <s v="Plan de infraestructura"/>
    <s v="Subdirección Administrativa y Financiera"/>
    <s v="Número"/>
    <s v=" Porcentaje de avance del Plan de Infraestructura Física del IGAC implementado"/>
    <s v="Eficiencia"/>
    <s v="Procesos Sede Central"/>
    <n v="1"/>
    <n v="0"/>
    <n v="1"/>
    <n v="0"/>
    <n v="0"/>
    <n v="0"/>
    <s v="Esta actividad esta programada para el segundo trimestre "/>
    <n v="1"/>
    <s v="Durante el segundo trimestre se elaboró el plan de infraestructura de la entidad"/>
    <m/>
    <m/>
    <m/>
    <m/>
    <n v="1"/>
    <d v="2022-04-12T00:00:00"/>
    <d v="2022-07-14T00:00:00"/>
    <m/>
    <m/>
    <n v="1"/>
    <s v=""/>
    <n v="1"/>
    <s v=""/>
    <s v=""/>
    <s v="Sin meta asignada en el periodo"/>
    <s v="Concepto Favorable"/>
    <m/>
    <m/>
    <s v="Actividad  programada para el segundo trimestre "/>
    <s v="En archivo Excel “ PLAN DE ACCION ANUAL A 30 junio 2022“, en las hojas acompañamiento a direcciones territoriales en el levantamiento de infraestructura física segundo trimestre 2022 y Consolidado plan de infraestructura a la misma fecha. se evidencia el cumplimiento de la actividad"/>
    <m/>
    <m/>
    <s v="Sin meta asignada en el periodo"/>
    <m/>
    <m/>
    <m/>
    <s v="sin meta asignada en el periodo"/>
    <m/>
    <m/>
    <m/>
    <s v="Plan Anticorrupción y de Atención al Ciudadano"/>
    <x v="0"/>
    <s v=""/>
    <n v="1"/>
  </r>
  <r>
    <n v="12"/>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Coordinar y realizar seguimiento al mantenimiento de las sedes planteadas en el proyecto de fortalecimiento de la infraestructura física a nivel nacional."/>
    <d v="2022-01-01T00:00:00"/>
    <d v="2022-12-31T00:00:00"/>
    <s v="Informe de gestión"/>
    <s v="Subdirección Administrativa y Financiera"/>
    <s v="Número"/>
    <s v=" Porcentaje de avance del Plan de Infraestructura Física del IGAC implementado"/>
    <s v="Eficiencia"/>
    <s v="Procesos Sede Central"/>
    <n v="12"/>
    <n v="3"/>
    <n v="3"/>
    <n v="3"/>
    <n v="3"/>
    <n v="3"/>
    <s v="Durante el primer trimestre se realizó seguimiento al mantenimiento de las sedes planteadas en el proyecto de fortalecimiento de la infraestructura física a nivel nacional."/>
    <n v="3"/>
    <s v="Durante el segundo trimestre se realizó seguimiento al mantenimiento de las sedes planteadas en el proyecto de fortalecimiento de la infraestructura física a nivel nacional."/>
    <m/>
    <m/>
    <m/>
    <m/>
    <n v="6"/>
    <d v="2022-04-12T00:00:00"/>
    <d v="2022-07-14T00:00:00"/>
    <m/>
    <m/>
    <n v="0.5"/>
    <n v="1"/>
    <n v="1"/>
    <n v="0"/>
    <n v="0"/>
    <s v="Concepto Favorable"/>
    <s v="Concepto Favorable"/>
    <m/>
    <m/>
    <s v="Con el Informe de seguimiento proyectos de inversión. Con fecha de reporte 7/03/2022,  7/04/2022, y el archivo Excel Seguimiento Proyectos de Inversión 2022. se identifica el cumplimiento al seguimiento al mantenimiento de las sedes planteadas en el proyecto de fortalecimiento de la infraestructura física a nivel nacional."/>
    <s v="Se valida evidencia cumplimiento con: _x000d__x000a_*Reporte SPI Proyecto Infraestructura para abril, mayo y junio _x000d__x000a_* Matriz Seguimiento - Informes de seguimiento proyectos de inversión con periodo de reporte de abril, mayo y junio _x000d__x000a_"/>
    <m/>
    <m/>
    <s v="Concepto Favorable"/>
    <m/>
    <m/>
    <m/>
    <s v="Se valida cumplimiento con evidencias: &quot;Informes de seguimiento proyectos de inversión marzo 2022- Proyecto: Fortalecer la infraestructura física del Instituto a nivel nacional&quot;, y en el Excel &quot;Seguimientoproyectos de Inversión 2022- &quot;SIIF-SPI Infraestructura&quot;. Se recomienda seguimiento de los proyectos en todos los meses."/>
    <m/>
    <m/>
    <m/>
    <s v="Plan Anticorrupción y de Atención al Ciudadano"/>
    <x v="0"/>
    <n v="1"/>
    <n v="1"/>
  </r>
  <r>
    <n v="13"/>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Coordinar y realizar seguimiento a la  adecuación de las sedes  planteadas en el proyecto de fortalecimiento de la infraestructura física a nivel nacional."/>
    <d v="2022-01-01T00:00:00"/>
    <d v="2022-12-31T00:00:00"/>
    <s v="Informe de gestión"/>
    <s v="Subdirección Administrativa y Financiera"/>
    <s v="Número"/>
    <s v=" Porcentaje de avance del Plan de Infraestructura Física del IGAC implementado"/>
    <s v="Eficiencia"/>
    <s v="Procesos Sede Central"/>
    <n v="12"/>
    <n v="3"/>
    <n v="3"/>
    <n v="3"/>
    <n v="3"/>
    <n v="3"/>
    <s v="Durante el primer trimestre se realizó seguimiento a la  adecuación de las sedes  planteadas en el proyecto de fortalecimiento de la infraestructura física a nivel nacional."/>
    <n v="3"/>
    <s v="Durante el segundo trimestre se realizó seguimiento al mantenimiento de las sedes planteadas en el proyecto de fortalecimiento de la infraestructura física a nivel nacional."/>
    <m/>
    <m/>
    <m/>
    <m/>
    <n v="6"/>
    <d v="2022-04-12T00:00:00"/>
    <d v="2022-07-14T00:00:00"/>
    <m/>
    <m/>
    <n v="0.5"/>
    <n v="1"/>
    <n v="1"/>
    <n v="0"/>
    <n v="0"/>
    <s v="Concepto Favorable"/>
    <s v="Concepto Favorable"/>
    <m/>
    <m/>
    <s v="Con el Informe de seguimiento proyectos de inversión. Con fecha de reporte 7/03/2022,  7/04/2022, y el archivo Excel Seguimiento Proyectos de Inversión 2022. se identifica el cumplimiento al seguimiento a la  adecuación de las sedes  planteadas en el proyecto de fortalecimiento de la infraestructura física a nivel nacional."/>
    <s v="Se comprueba la realización del seguimiento a la adecuación de sedes, teniendo en cuenta las evidencias: &quot;Informes de seguimiento al proyecto de inversión del mes de abril con reporte 6/05/2022, mes de mayo reporte 7/06/2022 -, mes de junio reporte del 6/07/2022, y el Excel &quot;Seguimiento proyectos de Inversión 2022- &quot;SIIF-SPI Infraestructura&quot;.  para cada mes del trimestre."/>
    <m/>
    <m/>
    <s v="Concepto Favorable"/>
    <m/>
    <m/>
    <m/>
    <s v="Se valida cumplimiento con evidencias: &quot;Informes de seguimiento proyectos de inversión marzo 2022- Proyecto: Fortalecer la infraestructura física del Instituto a nivel nacional&quot;, y en el Excel &quot;Seguimientoproyectos de Inversión 2022- &quot;SIIF-SPI Infraestructura&quot;. Se recomienda seguimiento de los proyectos en todos los meses."/>
    <m/>
    <m/>
    <m/>
    <s v="Plan Anticorrupción y de Atención al Ciudadano"/>
    <x v="0"/>
    <n v="1"/>
    <n v="1"/>
  </r>
  <r>
    <n v="14"/>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Coordinar y realizar seguimiento al reforzamiento estructural de las sedes  planteadas en el proyecto de fortalecimiento de la infraestructura física a nivel nacional."/>
    <d v="2022-01-01T00:00:00"/>
    <d v="2022-12-31T00:00:00"/>
    <s v="Informe de gestión"/>
    <s v="Subdirección Administrativa y Financiera"/>
    <s v="Número"/>
    <s v=" Porcentaje de avance del Plan de Infraestructura Física del IGAC implementado"/>
    <s v="Eficiencia"/>
    <s v="Procesos Sede Central"/>
    <n v="12"/>
    <n v="3"/>
    <n v="3"/>
    <n v="3"/>
    <n v="3"/>
    <n v="3"/>
    <s v="Durante el pimer trimestre se realizó el seguimiento al reforzamiento estructural de las sedes  planteadas en el proyecto de fortalecimiento de la infraestructura física a nivel nacional."/>
    <n v="3"/>
    <s v="Durante el segundo trimestre se realizó seguimiento al mantenimiento de las sedes planteadas en el proyecto de fortalecimiento de la infraestructura física a nivel nacional."/>
    <m/>
    <m/>
    <m/>
    <m/>
    <n v="6"/>
    <d v="2022-04-12T00:00:00"/>
    <d v="2022-07-14T00:00:00"/>
    <m/>
    <m/>
    <n v="0.5"/>
    <n v="1"/>
    <n v="1"/>
    <n v="0"/>
    <n v="0"/>
    <s v="Concepto Favorable"/>
    <s v="Concepto Favorable"/>
    <m/>
    <m/>
    <s v="Con el Informe de seguimiento proyectos de inversión. Con fecha de reporte 7/03/2022,  7/04/2022, y el archivo Excel Seguimiento Proyectos de Inversión 2022. se identifica el cumplimiento al seguimiento del  reforzamiento estructural de las sedes  planteadas en el proyecto de fortalecimiento de la infraestructura de las sedes  planteadas en el proyecto de fortalecimiento de la infraestructura física a nivel nacional."/>
    <s v="Con Reportes SPI proyecto Infraestructura y archivos de “Seguimiento proyecto de inversión” de abril, mayo y junio. Se da cumplimiento a la actividad "/>
    <m/>
    <m/>
    <s v="Concepto Favorable"/>
    <m/>
    <m/>
    <m/>
    <s v="Se valida cumplimiento con evidencias: &quot;Informes de seguimiento proyectos de inversión marzo 2022- Proyecto: Fortalecer la infraestructura física del Instituto a nivel nacional&quot;, y en el Excel &quot;Seguimientoproyectos de Inversión 2022- &quot;SIIF-SPI Infraestructura&quot;. Se recomienda seguimiento de los proyectos en todos los meses."/>
    <m/>
    <m/>
    <m/>
    <s v="Plan Anticorrupción y de Atención al Ciudadano"/>
    <x v="0"/>
    <n v="1"/>
    <n v="1"/>
  </r>
  <r>
    <n v="15"/>
    <x v="1"/>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Administrativa y Financiera"/>
    <s v="Número"/>
    <s v="Índice de desempeño institucional"/>
    <s v="Producto"/>
    <s v="Procesos Sede Central"/>
    <n v="4"/>
    <n v="1"/>
    <n v="1"/>
    <n v="1"/>
    <n v="1"/>
    <n v="1"/>
    <s v="Durante el primer trimestre se realizó el seguimiento a los controles de los riesgos del proceso"/>
    <n v="1"/>
    <s v="Durante el segundo trimestre se realizó el seguimiento a los controles de los riesgos del proceso"/>
    <m/>
    <m/>
    <m/>
    <m/>
    <n v="2"/>
    <d v="2022-04-12T00:00:00"/>
    <d v="2022-07-14T00:00:00"/>
    <m/>
    <m/>
    <n v="0.5"/>
    <n v="1"/>
    <n v="1"/>
    <n v="0"/>
    <n v="0"/>
    <s v="Concepto Favorable"/>
    <s v="Concepto Favorable"/>
    <m/>
    <m/>
    <s v="En archivo extraído de la  Herramienta Planigac se evidencia el cumplimiento de la actividad"/>
    <s v="Con pantallazo del INFORME DE AVANCE RISEGOS 2022 : Gestión administrativa se evidencia el seguimiento a los controles a los riesgos del proceso"/>
    <m/>
    <m/>
    <s v="Concepto Favorable"/>
    <m/>
    <m/>
    <m/>
    <s v="Se valida cumplimiento con evidencias: &quot;INFORME DE AVANCE RIESGOS 2022 DEL PROCESO: GESTIÓN ADMINISTRATIVA&quot; y PLANIGAC."/>
    <m/>
    <m/>
    <m/>
    <s v="No Aplica"/>
    <x v="0"/>
    <n v="1"/>
    <n v="1"/>
  </r>
  <r>
    <n v="16"/>
    <x v="1"/>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Administrativa y Financiera"/>
    <s v="Número"/>
    <s v="Índice de desempeño institucional"/>
    <s v="Producto"/>
    <s v="Procesos Sede Central"/>
    <n v="1"/>
    <n v="0"/>
    <n v="0"/>
    <n v="0"/>
    <n v="1"/>
    <n v="0"/>
    <s v="Esta actividad esta programada para el cuarto trimestre"/>
    <n v="0"/>
    <s v="Esta actividad esta programada para el cuarto trimestre"/>
    <m/>
    <m/>
    <m/>
    <m/>
    <n v="0"/>
    <d v="2022-04-12T00:00:00"/>
    <d v="2022-07-14T00:00:00"/>
    <m/>
    <m/>
    <n v="0"/>
    <s v=""/>
    <s v=""/>
    <s v=""/>
    <n v="0"/>
    <s v="Sin meta asignada en el periodo"/>
    <s v="Sin meta asignada en el periodo"/>
    <m/>
    <m/>
    <s v="Actividad  programada para el cuarto trimestre"/>
    <s v="Actividad no programada para este periodo"/>
    <m/>
    <m/>
    <s v="Sin meta asignada en el periodo"/>
    <m/>
    <m/>
    <m/>
    <s v="sin meta asignada en el periodo"/>
    <m/>
    <m/>
    <m/>
    <s v="No Aplica"/>
    <x v="0"/>
    <s v=""/>
    <s v=""/>
  </r>
  <r>
    <n v="17"/>
    <x v="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Administrativa y Financiera"/>
    <s v="Número"/>
    <s v="Índice de desempeño institucional"/>
    <s v="Producto"/>
    <s v="Procesos Sede Central"/>
    <n v="1"/>
    <n v="0"/>
    <n v="0"/>
    <n v="0"/>
    <n v="1"/>
    <n v="0"/>
    <s v="Esta actividad esta programada para el cuarto trimestre"/>
    <n v="0"/>
    <s v="Esta actividad esta programada para el cuarto trimestre"/>
    <m/>
    <m/>
    <m/>
    <m/>
    <n v="0"/>
    <d v="2022-04-12T00:00:00"/>
    <d v="2022-07-14T00:00:00"/>
    <m/>
    <m/>
    <n v="0"/>
    <s v=""/>
    <s v=""/>
    <s v=""/>
    <n v="0"/>
    <s v="Sin meta asignada en el periodo"/>
    <s v="Sin meta asignada en el periodo"/>
    <m/>
    <m/>
    <s v="Actividad  programada para el cuarto trimestre"/>
    <s v="Actividad  programada para el cuarto trimestre"/>
    <m/>
    <m/>
    <s v="Sin meta asignada en el periodo"/>
    <m/>
    <m/>
    <m/>
    <s v="sin meta asignada en el periodo"/>
    <m/>
    <m/>
    <m/>
    <s v="No Aplica"/>
    <x v="0"/>
    <s v=""/>
    <s v=""/>
  </r>
  <r>
    <n v="18"/>
    <x v="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06-30T00:00:00"/>
    <s v="Documentos actualizados "/>
    <s v="Subdirección Administrativa y Financiera"/>
    <s v="Porcentaje"/>
    <s v="Índice de desempeño institucional"/>
    <s v="Producto"/>
    <s v="Procesos Sede Central"/>
    <n v="1"/>
    <n v="0.5"/>
    <n v="0.5"/>
    <n v="0"/>
    <n v="0"/>
    <n v="0.2"/>
    <s v="Durante el primer trimestre se realizó la actualización de Seguridad Vial del Instituto Geográfico Agustín Codazzi - IGAC, Seguimiento y Control al Consumo y Pago de los Servicios Públicos. Se puede evidenciar en el link https://www.igac.gov.co/es/listado-maestro-de-documentos?shs_term_node_tid_depth=200&amp;field_tipo_de_documento_tid=All&amp;title=&amp;field_codigo_value="/>
    <n v="0.71"/>
    <s v="Durante el segundo trimestre se realizó la actualización del 71% de la documentación https://www.igac.gov.co/es/listado-maestro-de-documentos?shs_term_node_tid_depth=200&amp;field_tipo_de_documento_tid=All&amp;title=&amp;field_codigo_value="/>
    <m/>
    <m/>
    <m/>
    <m/>
    <n v="0.90999999999999992"/>
    <d v="2022-04-18T00:00:00"/>
    <d v="2022-07-19T00:00:00"/>
    <m/>
    <m/>
    <n v="0.90999999999999992"/>
    <n v="0.4"/>
    <n v="1"/>
    <s v=""/>
    <s v=""/>
    <s v="Concepto No Favorable"/>
    <s v="Concepto No Favorable"/>
    <m/>
    <m/>
    <s v="Con la evidencia observada en el listado maestro se puede determinar que no se cumplió la meta programada del 0,5 su ejecución es del (0,2) con lo que se determina incumplimiento en la actividad."/>
    <s v="A pesar de que se ha actualizado en un 90,91%  de documentación, falta para llegar a su totalidad"/>
    <m/>
    <m/>
    <s v="Concepto No Favorable"/>
    <m/>
    <m/>
    <m/>
    <s v="Validada la evidencia del link informado se observó actualizado solamente un procedimiento &quot;Seguimiento y Control al Consumo y Pago de los Servicios Públicos&quot; y la Política: &quot;Seguridad Vial del Instituto Geográfico Agustín Codazzi - IGAC&quot;, lo que indica un cumplimiento muy mínimo de la actividad."/>
    <m/>
    <m/>
    <m/>
    <s v="No Aplica"/>
    <x v="0"/>
    <n v="0"/>
    <n v="0"/>
  </r>
  <r>
    <n v="19"/>
    <x v="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Subdirección Administrativa y Financiera"/>
    <s v="Número"/>
    <s v="Índice de desempeño institucional"/>
    <s v="Producto"/>
    <s v="Procesos Sede Central"/>
    <n v="1"/>
    <n v="0"/>
    <n v="0"/>
    <n v="1"/>
    <n v="0"/>
    <n v="0"/>
    <s v="Esta actividad esta programada para el tercer trimestre"/>
    <n v="0"/>
    <s v="Esta actividad esta programada para el tercer trimestre"/>
    <m/>
    <m/>
    <m/>
    <m/>
    <n v="0"/>
    <d v="2022-04-12T00:00:00"/>
    <d v="2022-07-14T00:00:00"/>
    <m/>
    <m/>
    <n v="0"/>
    <s v=""/>
    <s v=""/>
    <n v="0"/>
    <s v=""/>
    <s v="Sin meta asignada en el periodo"/>
    <s v="Sin meta asignada en el periodo"/>
    <m/>
    <m/>
    <s v="Actividad programada para el tercer trimestre"/>
    <s v="Actividad programada para el tercer trimestre"/>
    <m/>
    <m/>
    <s v="Sin meta asignada en el periodo"/>
    <m/>
    <m/>
    <m/>
    <s v="sin meta asignada en el periodo"/>
    <m/>
    <m/>
    <m/>
    <s v="No Aplica"/>
    <x v="0"/>
    <s v=""/>
    <s v=""/>
  </r>
  <r>
    <n v="20"/>
    <x v="1"/>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Subdirección Administrativa y Financiera"/>
    <s v="Número"/>
    <s v="Índice de desempeño institucional"/>
    <s v="Producto"/>
    <s v="Procesos Sede Central"/>
    <n v="4"/>
    <n v="1"/>
    <n v="1"/>
    <n v="1"/>
    <n v="1"/>
    <n v="1"/>
    <s v="Durante el primer trimestre se realizó el seguimiento a las actividades contempladas en el PAA y en el PAAC a cargo del proceso."/>
    <n v="1"/>
    <s v="Durante el segundo trimestre se realizó el seguimiento a las actividades contempladas en el PAA y en el PAAC a cargo del proceso, durante este periodo no se logró desarrollar las actividades del PAAC por parte de Infraestructura, el proceso se encuentra trabajando para poder realizarlas en el tercer y cuarto trimestre"/>
    <m/>
    <m/>
    <m/>
    <m/>
    <n v="2"/>
    <d v="2022-04-12T00:00:00"/>
    <d v="2022-07-14T00:00:00"/>
    <m/>
    <m/>
    <n v="0.5"/>
    <n v="1"/>
    <n v="1"/>
    <n v="0"/>
    <n v="0"/>
    <s v="Concepto Favorable"/>
    <s v="Concepto No Favorable"/>
    <m/>
    <m/>
    <s v="Con el reporte de  Informe de avance Plan de acción anual 2022 DEL PROCESO y en Herramienta Planigac se da cumpplimiento a la actividad. "/>
    <s v="Al no no se lograrse implementar  las actividades del PAAC por parte de Gestion de servicios- Infraestructura se incumple con la actividad. "/>
    <m/>
    <m/>
    <s v="Concepto No Favorable"/>
    <m/>
    <m/>
    <m/>
    <s v="Se valida cumplimiento parcial con evidencias: &quot;INFORME DE AVANCE RIESGOS 2022 DEL PROCESO: GESTIÓN ADMINISTRATIVA&quot; y PLANIGAC, sin embargo, no aportaron el informe de seguimiento a las actividades planteadas en el Plan Anticorrupción y Atención al Ciudadano."/>
    <m/>
    <m/>
    <m/>
    <s v="No Aplica"/>
    <x v="0"/>
    <n v="1"/>
    <n v="0"/>
  </r>
  <r>
    <n v="21"/>
    <x v="1"/>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Administrativa y Financiera"/>
    <s v="Número"/>
    <s v="Índice de desempeño institucional"/>
    <s v="Producto"/>
    <s v="Procesos Sede Central"/>
    <n v="2"/>
    <n v="0"/>
    <n v="0"/>
    <n v="0"/>
    <n v="2"/>
    <n v="0"/>
    <s v="Esta actividad esta programada para el cuarto trimestre"/>
    <n v="0"/>
    <s v="Esta actividad esta programada para el cuarto trimestre"/>
    <m/>
    <m/>
    <m/>
    <m/>
    <n v="0"/>
    <d v="2022-04-12T00:00:00"/>
    <d v="2022-07-14T00:00:00"/>
    <m/>
    <m/>
    <n v="0"/>
    <s v=""/>
    <s v=""/>
    <s v=""/>
    <n v="0"/>
    <s v="Sin meta asignada en el periodo"/>
    <s v="Sin meta asignada en el periodo"/>
    <m/>
    <m/>
    <s v="Actividad programada para el cuarto trimestre"/>
    <s v="Actividad  programada para el cuarto trimestre"/>
    <m/>
    <m/>
    <s v="Sin meta asignada en el periodo"/>
    <m/>
    <m/>
    <m/>
    <s v="sin meta asignada en el periodo"/>
    <m/>
    <m/>
    <m/>
    <s v="No Aplica"/>
    <x v="0"/>
    <s v=""/>
    <s v=""/>
  </r>
  <r>
    <n v="22"/>
    <x v="1"/>
    <s v="no aplica"/>
    <s v="Plan Anticorrupciòn y Atenciòn al Ciudadano"/>
    <s v="Garantizar una atención eficiente y oportuna a los ciudadanos y partes interesadas"/>
    <s v="Mejoramiento en la prestación del servicio a la ciudadanía"/>
    <s v="Gestión con Valores para Resultados"/>
    <s v="Fortalecimiento organizacional y simplificación de procesos "/>
    <s v="PAAC - 2.2.1. realizar un inventario de necesidades para los espacios físicos de atención y servicio al ciudadano en las direcciones territoriales con sedes propias del IGAC, y así identificar los ajustes requeridos para garantizar su accesibilidad de acuerdo con la NTC 6047"/>
    <d v="2022-01-01T00:00:00"/>
    <d v="2022-12-31T00:00:00"/>
    <s v="Cuadro de necesidades de las instalaciones físicas del IGAC_x000a_Autodiagnósticos previos de espacios físicos aplicado a 100% de las direcciones territoriales en las sedes propias del IGAC _x000a_Visita a las instalaciones con autodiagnóstico realizado_x000a_Plan de infraestructura física 2022 que contribuya al cumplimiento de la NTC 6047 frente a los resultados del autodiagnóstico_x000a_Plan de infraestructura física 2023 que contribuya al cumplimiento de la NTC 6047 frente a los resultados del autodiagnóstico (Diciembre)"/>
    <s v="Subdirección Administrativa y Financiera"/>
    <s v="Número"/>
    <s v="Avance Plan Anticorrupciòn y Atenciòn al Ciudadano"/>
    <s v="Producto"/>
    <s v="Procesos Sede Central"/>
    <n v="4"/>
    <n v="1"/>
    <n v="1"/>
    <n v="1"/>
    <n v="1"/>
    <n v="0"/>
    <s v="La actividad no se desarrolló en el primer trimestre."/>
    <n v="1"/>
    <s v="Durante el primer semestre se realizó el inventario a 5 sedes del instituto y se seguira realizando para las demas sedes del IGAC"/>
    <m/>
    <m/>
    <m/>
    <m/>
    <n v="1"/>
    <d v="2022-04-12T00:00:00"/>
    <d v="2022-07-14T00:00:00"/>
    <m/>
    <m/>
    <n v="0.25"/>
    <n v="0"/>
    <n v="1"/>
    <n v="0"/>
    <n v="0"/>
    <s v="Concepto No Favorable"/>
    <s v="Concepto Favorable"/>
    <m/>
    <m/>
    <s v="no se evidencia el cumplimiento de la actividad"/>
    <s v="se revisan las evidencias cargadas, cumple con el producto esperado"/>
    <m/>
    <m/>
    <s v="Concepto No Favorable"/>
    <m/>
    <m/>
    <m/>
    <s v="Sin soportes que evidencie su cumplimiento."/>
    <m/>
    <m/>
    <m/>
    <s v="No Aplica"/>
    <x v="1"/>
    <n v="0"/>
    <n v="1"/>
  </r>
  <r>
    <n v="23"/>
    <x v="1"/>
    <s v="no aplica"/>
    <s v="Plan Anticorrupciòn y Atenciòn al Ciudadano"/>
    <s v="Garantizar una atención eficiente y oportuna a los ciudadanos y partes interesadas"/>
    <s v="Mejoramiento en la prestación del servicio a la ciudadanía"/>
    <s v="Gestión con Valores para Resultados"/>
    <s v="Fortalecimiento organizacional y simplificación de procesos "/>
    <s v="PAAC - 2.2.2. Adelantar actividades que conlleven a la adecuación de espacios físicos de atención y servicio al ciudadano de acuerdo con la NTC 6047"/>
    <d v="2022-04-01T00:00:00"/>
    <d v="2022-12-31T00:00:00"/>
    <s v="Evidencias de las 5 actividades realizadas para la adecuación de espacios físicos de atención y servicio al ciudadano de acuerdo con la NTC 6047, conforme al plan de infraestructura 2022"/>
    <s v="Subdirección Administrativa y Financiera"/>
    <s v="Número"/>
    <s v="Avance Plan Anticorrupciòn y Atenciòn al Ciudadano"/>
    <s v="Producto"/>
    <s v="Procesos Sede Central"/>
    <n v="5"/>
    <n v="0"/>
    <n v="1"/>
    <n v="2"/>
    <n v="2"/>
    <n v="0"/>
    <s v="Esta actividad esta programada para el segundo trimestre"/>
    <n v="2"/>
    <s v="Durante el segundo trimestre se desarrollaron 2 actividades "/>
    <m/>
    <m/>
    <m/>
    <m/>
    <n v="2"/>
    <d v="2022-04-12T00:00:00"/>
    <d v="2022-07-14T00:00:00"/>
    <m/>
    <m/>
    <n v="0.4"/>
    <s v=""/>
    <n v="1"/>
    <n v="0"/>
    <n v="0"/>
    <s v="Sin meta asignada en el periodo"/>
    <s v="Concepto Favorable"/>
    <m/>
    <m/>
    <s v="no se requiere seguimiento para este trimestre"/>
    <s v="se revisan las evidencias cargadas, cumple con el producto esperado"/>
    <m/>
    <m/>
    <s v="Sin meta asignada en el periodo"/>
    <m/>
    <m/>
    <m/>
    <s v="sin meta asignada en el periodo"/>
    <m/>
    <m/>
    <m/>
    <s v="No Aplica"/>
    <x v="1"/>
    <s v=""/>
    <n v="1"/>
  </r>
  <r>
    <n v="1"/>
    <x v="2"/>
    <s v="Avalúos Comerciales"/>
    <s v="Resoluciones publicadas"/>
    <s v="Consolidar al IGAC como máxima autoridad reguladora en los temas de su competencia"/>
    <s v="Máxima autoridad reguladora"/>
    <s v="Gestión con Valores para Resultados"/>
    <s v="Fortalecimiento organizacional y simplificación de procesos "/>
    <s v="Realizar actualización normativa en materia de avalúos comerciales "/>
    <d v="2022-01-01T00:00:00"/>
    <d v="2022-06-30T00:00:00"/>
    <s v="Resoluciones"/>
    <s v="Subdirección Avalúos_x000a_"/>
    <s v="Número"/>
    <s v="Socialización y publicación de la resolución"/>
    <s v="Producto"/>
    <s v="Procesos Sede Central"/>
    <n v="1"/>
    <n v="0"/>
    <n v="1"/>
    <n v="0"/>
    <n v="0"/>
    <n v="0"/>
    <s v="Enero: Desde la Subdirección de Avalúos se revisó la propuesta de resolución de servidumbres y se realizaron mesas técnicas con diferentes empresas de infraestructura_x000d__x000a_Febrero: Se realizaron mesas técnicas con la Oficina Asesora Jurídica y la Dirección de Regulación y Habilitación para la revisión de la propuesta de resolución de servidumbres. Se público la propuesta de resolución para observaciones a la ciudadanía_x000d__x000a_Marzo: Se atendieron las observaciones de la ciudadanía y se realizaron mesas técnicas con empresas de infraestructura que realizan servidumbres para tener apoyo en las respuestas._x000d__x000a_"/>
    <n v="0"/>
    <s v="Abril y Mayo: Se presentó la propuesta de resolución de servidumbre al DANE por parte de la Dirección de Regulación y Habilitación, en espera de respuesta_x000d__x000a_Junio: Se envió las respuestas al Comité evaluador y el definitivo de la propuesta de resolución de servidumbres._x000d__x000a_"/>
    <m/>
    <m/>
    <m/>
    <m/>
    <n v="0"/>
    <d v="2022-04-19T00:00:00"/>
    <d v="2022-07-21T00:00:00"/>
    <m/>
    <m/>
    <n v="0"/>
    <s v=""/>
    <n v="0"/>
    <s v=""/>
    <s v=""/>
    <s v="Sin meta asignada en el periodo"/>
    <s v="Concepto No Favorable"/>
    <m/>
    <m/>
    <s v="Realizaron mesas de trabajo para revision propuestas de resolución"/>
    <s v="Han realizado gesstion para la actualizacion de la norma en materia de avalúos pero no se ha actualzado ya que la meta era para el segundo trimestre"/>
    <m/>
    <m/>
    <s v="Sin meta asignada en el periodo"/>
    <m/>
    <m/>
    <m/>
    <s v="Se evidencia borrador de la propuesta de resolución de servidumbres y la realización de varias mesas técnicas con empresas de infraestructura."/>
    <m/>
    <m/>
    <m/>
    <s v="No Aplica"/>
    <x v="0"/>
    <s v=""/>
    <n v="0"/>
  </r>
  <r>
    <n v="2"/>
    <x v="2"/>
    <s v="Avalúos Comerciales"/>
    <s v="Avalúos IVP elaborados _x000a_"/>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4.921 Avalúos IVP "/>
    <d v="2022-05-01T00:00:00"/>
    <d v="2022-11-30T00:00:00"/>
    <s v="Reporte Word de avalúos IVP"/>
    <s v="Subdirección Avalúos_x000a_"/>
    <s v="Número"/>
    <s v="Número de avalúos elaborados en el periodo"/>
    <s v="Producto"/>
    <s v="Procesos Sede Central"/>
    <n v="4921"/>
    <n v="0"/>
    <n v="0"/>
    <n v="0"/>
    <n v="4921"/>
    <n v="0"/>
    <s v="Enero: Se realizó el cronograma de actividades el cual fue validado y aprobado por el DANE_x000d__x000a_Febrero: Se realizaron las solicitudes a los catastros descentralizados o gestores catastrales para contar con la información del marco estadístico del IVP; envío de las bases de datos catastrales de las 22 ciudades_x000d__x000a_Marzo: Entrega de las bases de datos catastrales al DANE, (22 ciudades)_x000d__x000a_"/>
    <n v="0"/>
    <s v="Se envió el link al DANE con la información de catastro de las ciudades de Medellín, Sincelejo, Armenia, Pereira, Manizales, Bucaramanga, Valledupar, Neiva, Santa Marta, Cúcuta e Ibagué para IVP 2022. Igualmente, se solicitó la capacitación por parte del DANE de acuerdo con el cronograma, Fase 2 Actividades de preparación y planificación"/>
    <m/>
    <m/>
    <m/>
    <m/>
    <n v="0"/>
    <d v="2022-04-19T00:00:00"/>
    <d v="2022-07-21T00:00:00"/>
    <m/>
    <m/>
    <n v="0"/>
    <s v=""/>
    <s v=""/>
    <s v=""/>
    <n v="0"/>
    <s v="Sin meta asignada en el periodo"/>
    <s v="Sin meta asignada en el periodo"/>
    <m/>
    <m/>
    <s v="La realización de los avalúos IVP son en el cuarto trimestre. En el primero realizaron gestion para su elaboración"/>
    <s v="Han realizado la preparacion de la informacion para la realizacion de los avalúos IVP"/>
    <m/>
    <m/>
    <s v="Sin meta asignada en el periodo"/>
    <m/>
    <m/>
    <m/>
    <s v="Se evidencia cronograma de actividades, oficios de solicitudes de información a los catastros descentralizados o gestores catastrales y la entrega de las bases de datos catastrales al DANE, (22 ciudades)."/>
    <m/>
    <m/>
    <m/>
    <s v="No Aplica"/>
    <x v="0"/>
    <s v=""/>
    <s v=""/>
  </r>
  <r>
    <n v="3"/>
    <x v="2"/>
    <s v="Avalúos Comerciales"/>
    <s v="Avalúos comerciales elaborados _x000a_"/>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Fortalecimiento organizacional y simplificación de procesos "/>
    <s v="Realizar 1.935 avalúos comerciales o la totalidad de los que sean solicitados en caso que sea un número inferior"/>
    <d v="2022-01-01T00:00:00"/>
    <d v="2022-12-31T00:00:00"/>
    <s v="Reporte Excel de avalúos "/>
    <s v="Subdirección Avalúos_x000a_"/>
    <s v="Número"/>
    <s v="Número de avalúos elaborados en el periodo"/>
    <s v="Producto"/>
    <s v="Procesos Sede Central"/>
    <n v="1935"/>
    <n v="210"/>
    <n v="445"/>
    <n v="630"/>
    <n v="650"/>
    <n v="204"/>
    <s v="Enero: Para el mes de enero se entregaron 53 avalúos comerciales, los cuales fueron reportados por Sede Central (22), Cesar (11), Sucre (8), Tolima (3), Boyacá (2), Cauca (2), Cundinamarca (2), Córdoba (1), Magdalena (1) y  Nariño (1); los cuales corresponden a solicitudes de la vigencia 2021._x000d__x000a_Febrero:  Para el mes de febrero se entregaron 17 avalúos comerciales, los cuales fueron reportados por Cauca (11), Sede Central (5) y Tolima (1); los cuales corresponden a solicitudes de la vigencia 2021._x000d__x000a_Marzo: En marzo se entregaron 134 avalúos comerciales: Cauca 25, Cesar 9, Cundinamarca 6, Nariño 1, Sede central 83, Tolima 2, Risaralda 1, Meta 3 y Valle del cauca 4; correspondiente a solicitudes de la vigencia 2021 y 2022_x000d__x000a_"/>
    <n v="374"/>
    <s v="Abril: Se entregaron 138 avalúos: Cauca 2, Cesar 3, Córdoba 7, Cundinamarca 2, Magdalena 8, Meta 2, Nariño 3, Santander 1, Sede Central 108, Sucre 1, Tolima 1; correspondiente a solicitudes de la vigencia 2021 y 2022. _x000d__x000a_Mayo: Se entregaron 48 avalúos: Cauca (1), Meta (1), Sede Central (40), Tolima (1), Norte de Santander (5); correspondiente a solicitudes de la vigencia 2021 y 2022._x000d__x000a_Junio: Se entregaron 188 avalúos: Cauca 8, Cesar 11, Córdoba 6, Magdalena 10, Meta 11, Nariño 7, Risaralda 1, Santander 2, Sede Central 71, Sucre 13, Tolima 8, Valle del Cauca 1, Norte de Santander 10, Caquetá 2, Quindío 16, Atlántico 1, Caldas 10_x000d__x000a_"/>
    <m/>
    <m/>
    <m/>
    <m/>
    <n v="578"/>
    <d v="2022-04-19T00:00:00"/>
    <d v="2022-07-21T00:00:00"/>
    <m/>
    <m/>
    <n v="0.29870801033591732"/>
    <n v="0.97142857142857142"/>
    <n v="0.84044943820224716"/>
    <n v="0"/>
    <n v="0"/>
    <s v="Concepto Favorable"/>
    <s v="Concepto No Favorable"/>
    <m/>
    <m/>
    <s v="La Subdirección de avalúos a nivel nacional realizó la entrega de 204 avalúos a nivel nacional cumpliendo con un 97% de la meta"/>
    <s v="En el semestre han realizado 578 avalúos pero no se ha cumplido con la meta que es de 655"/>
    <m/>
    <m/>
    <s v="Concepto Favorable"/>
    <m/>
    <m/>
    <m/>
    <s v="Se evidencia reporte consolidado de avalúos a nivel nacional con la realización de 204 avalúos a con un avance de cumplimiento del 97% de la meta para el primer trimestre."/>
    <m/>
    <m/>
    <m/>
    <s v="No Aplica"/>
    <x v="0"/>
    <n v="0.97142857142857142"/>
    <n v="0"/>
  </r>
  <r>
    <n v="4"/>
    <x v="2"/>
    <s v="Avalúos Comerciales"/>
    <s v="Trámites de avalúos"/>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Fortalecimiento organizacional y simplificación de procesos "/>
    <s v="Atender el 100% de las solicitudes de impugnación dentro del término de ley"/>
    <d v="2022-02-01T00:00:00"/>
    <d v="2022-12-31T00:00:00"/>
    <s v="Reporte Excel de avalúos "/>
    <s v="Subdirección Avalúos_x000a_"/>
    <s v="Porcentaje"/>
    <s v="Número de avalúos elaborados en el periodo"/>
    <s v="Producto"/>
    <s v="Procesos Sede Central"/>
    <n v="4"/>
    <n v="1"/>
    <n v="1"/>
    <n v="1"/>
    <n v="1"/>
    <n v="1"/>
    <s v="No se presentaron impugnaciones"/>
    <n v="1"/>
    <s v="No se presentaron impugnaciones"/>
    <m/>
    <m/>
    <m/>
    <m/>
    <n v="2"/>
    <d v="2022-04-19T00:00:00"/>
    <d v="2022-07-21T00:00:00"/>
    <m/>
    <m/>
    <n v="0.5"/>
    <n v="1"/>
    <n v="1"/>
    <n v="0"/>
    <n v="0"/>
    <s v="Concepto Favorable"/>
    <s v="Concepto Favorable"/>
    <m/>
    <m/>
    <s v="No aplica ya que no se presentaron impugnaciones en los avalúos"/>
    <s v="no se presentaron impugnaciones"/>
    <m/>
    <m/>
    <s v="Concepto Favorable"/>
    <m/>
    <m/>
    <m/>
    <s v="No se presentaron impugnaciones para este periodo."/>
    <m/>
    <m/>
    <m/>
    <s v="No Aplica"/>
    <x v="0"/>
    <n v="1"/>
    <n v="1"/>
  </r>
  <r>
    <n v="5"/>
    <x v="2"/>
    <s v="Formación, Actualización y Conservación Catastral"/>
    <s v="Área geográfica actualizada catastralmente"/>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la actualización física, jurídica y económica de los municipios del país programados para la vigencia 2022."/>
    <d v="2022-01-01T00:00:00"/>
    <d v="2022-12-31T00:00:00"/>
    <s v="Resoluciones de cierre"/>
    <s v="Dirección De Gestión Catastral_x000a_"/>
    <s v="Porcentaje"/>
    <s v="Procesos de actualización catastral"/>
    <s v="Eficacia"/>
    <s v="Procesos Sede Central"/>
    <n v="1"/>
    <n v="0.13"/>
    <n v="0.28999999999999998"/>
    <n v="0.08"/>
    <n v="0.5"/>
    <n v="0.13"/>
    <s v="El IGAC adelanta 9 procesos de actualización catastral como operador en:Arauquita, Paz de Ariporo, Popayán, San Carlos, Gachancipá, Tocancipá, La Tebaida, Villarrica y Rioblanco, la mayoría superan el  20% de avance en el proceso de reconocimiento predial. Paralelamente, están los productos en validación de calidad por parte del IGAC, 8 procesos de actualización catastral financiados con recursos de crédito de BM y BID en Boyacá ( Paz del Rio, Busbanzá, Corrales, Beteitivá, Tasco, Sativasur, Socha y Socotá) a través del operador Telespazio. El área catastralmente actualizada se reportará una vez se finalicen las etapas estipuladas por proyecto y se emitan las respectivas resoluciones de inscripción."/>
    <n v="0.28999999999999998"/>
    <s v="El IGAC adelanta 9 procesos de actualización catastral como operador en:  Arauquita, Paz de Ariporo, Popayán, San Carlos, Gachancipá, Tocancipá, La Tebaida, Villarrica y Rioblanco, la mayoría superan el 50% de avance en el proceso de reconocimiento predial. Paralelamente, están los productos en validación de calidad por parte del IGAC, 8 procesos de actualización catastral financiados con recursos de crédito de BM y BID en Boyacá (Paz del Rio, Busbanzá, Corrales, Beteitivá, Tasco, Sativasur, Socha y Socotá) a través del operador Telespazio. El área catastralmente actualizada se reportará una vez se finalicen las etapas estipuladas por proyecto y se emitan las respectivas resoluciones de inscripción. NOTA: Se ajustó la distribución porcentual de los cuatro trimestres y el avance cuantitativo y cualitativo del primer trimestre por cuanto el área técnica informó que reportó mal el avance de dicho periodo."/>
    <m/>
    <m/>
    <m/>
    <m/>
    <n v="0.42"/>
    <d v="2022-04-19T00:00:00"/>
    <d v="2022-07-21T00:00:00"/>
    <m/>
    <m/>
    <n v="0.42"/>
    <n v="1"/>
    <n v="1"/>
    <n v="0"/>
    <n v="0"/>
    <s v="Concepto Favorable"/>
    <s v="Concepto Favorable"/>
    <m/>
    <m/>
    <s v="Respecto a las hectáreas intervenidas dentro del proceso de actualización de los municipios programados se obtiene un 0,21 de la meta"/>
    <s v="Anexan seguimiento a los procesos de actualización que tiene como operador"/>
    <m/>
    <m/>
    <s v="Concepto No Favorable"/>
    <m/>
    <m/>
    <m/>
    <s v="Se observa la entrega de información por parte del operador al instituto de los siete municipios de Boyacá y se observa un cuadro resumen de las áreas de resguardos que se han trabajado por conservación, mas sin embargo no se aportan las resoluciones de cierre que es el documento de verificación."/>
    <m/>
    <m/>
    <m/>
    <s v="No Aplica"/>
    <x v="0"/>
    <n v="1"/>
    <n v="1"/>
  </r>
  <r>
    <n v="6"/>
    <x v="2"/>
    <s v="Formación, Actualización y Conservación Catastral"/>
    <s v="Crédito de banca multilateral implementado"/>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Adelantar los procesos de contratación financiados por la banca multilateral para la intervención de los municipios definidos en la vigencia 2022"/>
    <d v="2022-02-01T00:00:00"/>
    <d v="2022-12-31T00:00:00"/>
    <s v="PAA vs contratos suscritos"/>
    <s v="Dirección De Gestión Catastral_x000a_"/>
    <s v="Porcentaje"/>
    <s v="Implementación del proyecto de Catastro Multipropósito, en el marco del crédito de la banca multilateral"/>
    <s v="Eficacia"/>
    <s v="Procesos Sede Central"/>
    <n v="0.8"/>
    <n v="0"/>
    <n v="0"/>
    <n v="0"/>
    <n v="0.8"/>
    <n v="0"/>
    <s v="NO APLICA PARA ESTE TRIMESTRE"/>
    <n v="0"/>
    <s v="NO APLICA PARA ESTE TRIMESTRE"/>
    <m/>
    <m/>
    <m/>
    <m/>
    <n v="0"/>
    <d v="2022-04-19T00:00:00"/>
    <d v="2022-07-21T00:00:00"/>
    <m/>
    <m/>
    <n v="0"/>
    <s v=""/>
    <s v=""/>
    <s v=""/>
    <n v="0"/>
    <s v="Sin meta asignada en el periodo"/>
    <s v="Sin meta asignada en el periodo"/>
    <m/>
    <m/>
    <s v="No aplica sin meta para el periodo"/>
    <s v="no apalica"/>
    <m/>
    <m/>
    <s v="Sin meta asignada en el periodo"/>
    <m/>
    <m/>
    <m/>
    <s v="Sin meta asignada para este periodo."/>
    <m/>
    <m/>
    <m/>
    <s v="No Aplica"/>
    <x v="0"/>
    <s v=""/>
    <s v=""/>
  </r>
  <r>
    <n v="7"/>
    <x v="2"/>
    <s v="Formación, Actualización y Conservación Catastral"/>
    <s v="Trámites de avalúos"/>
    <s v="Consolidar al IGAC como la mejor entidad en la generación e integración de información geográfica, catastral y agrológica con altos estándares de calidad"/>
    <s v="Áreas homogéneas elaboradas y actualizadas "/>
    <s v="Gestión con Valores para Resultados"/>
    <s v="Fortalecimiento organizacional y simplificación de procesos "/>
    <s v="Atender el 100% de las solicitudes de modificación de estudios de ZHF y ZHG, provenientes de las Direcciones Territoriales en un término máximo de 15 días, una vez se encuentre completa la solicitud"/>
    <d v="2022-02-01T00:00:00"/>
    <d v="2022-12-31T00:00:00"/>
    <s v="Reporte Excel de avalúos "/>
    <s v="Subdirección Proyectos"/>
    <s v="Porcentaje"/>
    <s v="Solicitudes de ZHFyG atendidas"/>
    <s v="Producto"/>
    <s v="Procesos Sede Central"/>
    <n v="4"/>
    <n v="1"/>
    <n v="1"/>
    <n v="1"/>
    <n v="1"/>
    <n v="1"/>
    <s v="Enero: No se recibieron solicitudes de este tipo_x000d__x000a_Febrero:  Se recibieron seis (6) solicitudes de modificación de estudios de ZHF y ZHG de las DT de Meta (1), Putumayo (1), Boyacá (2), Cundinamarca (1) y Tolima (1); las cuales fueron atendidas en su totalidad en el plazo estipulado. _x000d__x000a_Marzo: Se recibieron nueve (9) solicitudes de modificación de estudios de ZHF y ZHG de las DT de Casanare (3), Tolima (2), Caquetá (1), Arauca (2), Cauca (1); las cuales fueron atendidas en su totalidad en el plazo estipulado._x000d__x000a_"/>
    <n v="1"/>
    <s v="Abril: Se recibieron y atendieron diez (10) solicitudes de modificación de estudios de ZHF y ZHG en el mes de abril de 2022, provenientes de seis (6) Direcciones Territoriales (según Excel adjunto)_x000d__x000a_Mayo: Se recibieron y atendieron siete (7) solicitudes de modificación de estudios de ZHF y ZHG en el mes de mayo de 2022, provenientes de cuatro (4) Direcciones Territoriales (según Excel adjunto)_x000d__x000a_Junio: Se recibieron y atendieron quince (15) solicitudes de modificación de estudios de ZHF y ZHG en el mes de junio de 2022, provenientes de ocho (8) Direcciones Territoriales (según Excel adjunto)_x000d__x000a_"/>
    <m/>
    <m/>
    <m/>
    <m/>
    <n v="2"/>
    <d v="2022-04-19T00:00:00"/>
    <d v="2022-07-21T00:00:00"/>
    <m/>
    <m/>
    <n v="0.5"/>
    <n v="1"/>
    <n v="1"/>
    <n v="0"/>
    <n v="0"/>
    <s v="Concepto Favorable"/>
    <s v="Concepto Favorable"/>
    <m/>
    <m/>
    <s v="Evidencian la atención a las solicitudes de modificación de ZHF o ZHG de acuerdo a listado"/>
    <s v="Se ha atendido las solicitudes de modificación de ZHF y ZHG en el semestre"/>
    <m/>
    <m/>
    <s v="Concepto Favorable"/>
    <m/>
    <m/>
    <m/>
    <s v="Se evidencia cuadro control donde se recibieron quince (15) solicitudes de modificación de estudios de ZHF y ZHG de las DT de Meta (1), Casanare (3), Putumayo (1), Boyacá (2), Cundinamarca (1), Caquetá (1), Arauca (2), Cauca (1) y Tolima (3); las cuales fueron atendidas en su totalidad en el plazo estipulado. "/>
    <m/>
    <m/>
    <m/>
    <s v="No Aplica"/>
    <x v="0"/>
    <n v="1"/>
    <n v="1"/>
  </r>
  <r>
    <n v="8"/>
    <x v="2"/>
    <s v="Formación, Actualización y Conservación Catastral"/>
    <s v="Trámites de conservación catastral"/>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como mínimo 288.000 trámites de conservación catastral"/>
    <d v="2022-01-01T00:00:00"/>
    <d v="2022-12-31T00:00:00"/>
    <s v="Reporte Excel de conservación"/>
    <s v="Subdirección Proyectos"/>
    <s v="Número"/>
    <s v="Número de trámites de conservación catastral"/>
    <s v="Eficacia"/>
    <s v="Procesos Sede Central"/>
    <n v="288000"/>
    <n v="57600"/>
    <n v="72000"/>
    <n v="72000"/>
    <n v="86400"/>
    <n v="46395"/>
    <s v="Enero: En el mes de enero se realizaron 3.492 trámites de conservación corresponden al 1,21% de la meta anual._x000d__x000a__x000d__x000a_Febrero: En el mes de febrero se realizaron 22.064 trámites de conservación, para un total acumulado de 25.556 trámites, que corresponden al 8,9% de la meta anual._x000d__x000a__x000d__x000a_Marzo: En el mes de marzo se realizaron 20.839 trámites de conservación, para un total acumulado de 46.395 trámites, que corresponden al 16,1% de la meta anual_x000d__x000a_"/>
    <n v="41076"/>
    <s v="Abril: Se realizaron 11.510 trámites de conservación, para un total acumulado de 57.905 trámites, que corresponden al 20,11% de la meta anual._x000d__x000a__x000d__x000a_Mayo: Se realizaron 14.017 trámites de conservación, para un total acumulado de 71.922 trámites, que corresponden al 24,97% de la meta anual._x000d__x000a__x000d__x000a_Junio: Se realizaron 15.549 trámites de conservación, para un total acumulado de 87.471 trámites, que corresponden al 30,37% de la meta anual._x000d__x000a_"/>
    <m/>
    <m/>
    <m/>
    <m/>
    <n v="87471"/>
    <d v="2022-04-19T00:00:00"/>
    <d v="2022-07-21T00:00:00"/>
    <m/>
    <m/>
    <n v="0.30371874999999998"/>
    <n v="0.80546874999999996"/>
    <n v="0.57050000000000001"/>
    <n v="0"/>
    <n v="0"/>
    <s v="Concepto Favorable"/>
    <s v="Concepto No Favorable"/>
    <m/>
    <m/>
    <s v="A nivel de todo el país realizaron 46395 trámites de conservación, relacionan cuadro en excel clasificando por oficina o terreno"/>
    <s v="Realizaron en el trimestre un 57,05% de la meta"/>
    <m/>
    <m/>
    <s v="Concepto Favorable"/>
    <m/>
    <m/>
    <m/>
    <s v="Se evidencia reporte nacional de seguimiento de trámites catastrales con 46.395 realizados de oficina y terreno."/>
    <m/>
    <m/>
    <m/>
    <s v="No Aplica"/>
    <x v="0"/>
    <n v="0.80546874999999996"/>
    <n v="0"/>
  </r>
  <r>
    <n v="9"/>
    <x v="2"/>
    <s v="Formación, Actualización y Conservación Catastral"/>
    <s v="Sistema de información nacional de catastro multipropósito"/>
    <s v="Fortalecer los recursos técnicos y tecnológicos para la modernización institucional "/>
    <s v="Implementación del SINIC (Sistema Nacional de Información de Catastro Multipropósito)"/>
    <s v="Gestión con Valores para Resultados"/>
    <s v="Fortalecimiento organizacional y simplificación de procesos "/>
    <s v="Suministrar la información solicitada para la realización de la especificación de los reportes y estadísticas que se deben generar en SINIC (Sistema para el reporte de información catastral para los gestores catastrales)   por parte de la DTIC"/>
    <d v="2022-04-01T00:00:00"/>
    <d v="2022-12-31T00:00:00"/>
    <s v="Soporte de entrega de información"/>
    <s v="Dirección De Gestión Catastral_x000a_"/>
    <s v="Porcentaje"/>
    <s v="Suministro de información para desarrollo e implementación de SINIC"/>
    <s v="Producto"/>
    <s v="Procesos Sede Central"/>
    <n v="1"/>
    <n v="0"/>
    <n v="0"/>
    <n v="0"/>
    <n v="1"/>
    <n v="0"/>
    <s v="NO APLICA PARA ESTE TRIMESTRE"/>
    <n v="0.2"/>
    <s v="Se realizaron mesas de trabajo con la Dirección de Tecnología y la fábrica de Software INDRA para la validación de proceso y levantamiento de requerimientos para la construcción del SINIC. De las mesas de trabajo se han aprobado 9 historias de usuario - HU por parte de la Dirección de Gestión Catastral._x000d__x000a_Adicional, se realizaron mesas de trabajo con la Cooperación Suiza para la validación de ajustes requeridos con prioridad para el sistema de transición de la resolución 315 de 2022 para el cargue del mes de julio de 2022, se realiza un despliegue en los servidores de la SNR._x000d__x000a_"/>
    <m/>
    <m/>
    <m/>
    <m/>
    <n v="0.2"/>
    <d v="2022-04-19T00:00:00"/>
    <d v="2022-07-21T00:00:00"/>
    <m/>
    <m/>
    <n v="0.2"/>
    <s v=""/>
    <s v=""/>
    <s v=""/>
    <n v="0"/>
    <s v="Sin meta asignada en el periodo"/>
    <s v="Concepto Favorable"/>
    <m/>
    <m/>
    <s v="Sin meta para el periodo, No aplica"/>
    <s v="aunque no había meta asignada reportan un avance del 20% en la realización de las especificaciones de los reportes que debe generar el SINIC"/>
    <m/>
    <m/>
    <s v="Sin meta asignada en el periodo"/>
    <m/>
    <m/>
    <m/>
    <s v="Sin meta asignada para este periodo."/>
    <m/>
    <m/>
    <m/>
    <s v="No Aplica"/>
    <x v="0"/>
    <s v=""/>
    <s v=""/>
  </r>
  <r>
    <n v="10"/>
    <x v="2"/>
    <s v="Formación, Actualización y Conservación Catastral"/>
    <s v="Sistema nacional catastral"/>
    <s v="Fortalecer los recursos técnicos y tecnológicos para la modernización institucional "/>
    <s v="Implementación del nuevo SNC (sistema nacional catastral)"/>
    <s v="Gestión con Valores para Resultados"/>
    <s v="Fortalecimiento organizacional y simplificación de procesos "/>
    <s v="Suministrar la información solicitada para la realización de las especificaciones funcionales para el nuevo SNC "/>
    <d v="2022-04-01T00:00:00"/>
    <d v="2022-12-31T00:00:00"/>
    <s v="Soporte de entrega de información"/>
    <s v="Dirección De Gestión Catastral_x000a_"/>
    <s v="Porcentaje"/>
    <s v="Suministro de información para desarrollo e implementación de SNC para la etapa 1"/>
    <s v="Producto"/>
    <s v="Procesos Sede Central"/>
    <n v="1"/>
    <n v="0"/>
    <n v="0"/>
    <n v="0"/>
    <n v="1"/>
    <n v="0"/>
    <s v="NO APLICA PARA ESTE TRIMESTRE"/>
    <n v="0"/>
    <s v="Abril: Se realizó reunión con DTIC y Direcciones Territoriales Quindío, Córdoba, Boyacá, Caldas, Magdalena y Guajira para socializar el cronograma, alcance y ejecución de las jornadas, se generaron diagramas de flujo preliminares para las etapas definidas de manera previa entre INDRA y la DGC_x000d__x000a_Mayo: Se realizaron sesiones entre DGC, DTIC, profesionales de algunas Direcciones Territoriales e INDRA en las que se desarrolló la etapa de planeación de la fase de radicación en el nuevo Sistema Nacional Catastral. _x000d__x000a_Junio: Se trabajó la 2da iteración respecto a levantamiento de requerimiento para la etapa de radicación del nuevo Sistema Nacional Catastral. INDRA expuso los resultados obtenidos del levantamiento de requerimientos para la radicación del nuevo SNC y se socializó la liquidación avalúos"/>
    <m/>
    <m/>
    <m/>
    <m/>
    <n v="0"/>
    <d v="2022-04-19T00:00:00"/>
    <d v="2022-07-21T00:00:00"/>
    <m/>
    <m/>
    <n v="0"/>
    <s v=""/>
    <s v=""/>
    <s v=""/>
    <n v="0"/>
    <s v="Sin meta asignada en el periodo"/>
    <s v="Sin meta asignada en el periodo"/>
    <m/>
    <m/>
    <s v="Sin meta asignada para el periodo"/>
    <s v="Han realizado reuniones tendientes a la mejora de las funciones del SNC"/>
    <m/>
    <m/>
    <s v="Sin meta asignada en el periodo"/>
    <m/>
    <m/>
    <m/>
    <s v="Sin meta asignada para este periodo."/>
    <m/>
    <m/>
    <m/>
    <s v="No Aplica"/>
    <x v="0"/>
    <s v=""/>
    <s v=""/>
  </r>
  <r>
    <n v="11"/>
    <x v="2"/>
    <s v="Prestación del Servicio Catastral por Excepción"/>
    <s v="Resoluciones publicadas"/>
    <s v="Consolidar al IGAC como máxima autoridad reguladora en los temas de su competencia"/>
    <s v="Máxima autoridad reguladora"/>
    <s v="Gestión con Valores para Resultados"/>
    <s v="Fortalecimiento organizacional y simplificación de procesos "/>
    <s v="Realizar ajustes a la normatividad de la implementación de catastro multipropósito "/>
    <d v="2022-01-01T00:00:00"/>
    <d v="2022-12-31T00:00:00"/>
    <s v="Resoluciones"/>
    <s v="Dirección De Gestión Catastral_x000a_"/>
    <s v="Número"/>
    <s v="Socialización y publicación de la resolución"/>
    <s v="Producto"/>
    <s v="Procesos Sede Central"/>
    <n v="3"/>
    <n v="0"/>
    <n v="1"/>
    <n v="0"/>
    <n v="2"/>
    <n v="0"/>
    <s v="NO APLICA PARA ESTE TRIMESTRE"/>
    <n v="1"/>
    <s v="Se publicó la Resolución No 679 del 01-06-2022 Por la cual se modifican los numerales 7.1 y 7.5, del artículo 7 y se adiciona un inciso en el artículo 8 de la Resolución 388 del 13 de abril de 2020, modificado por Ia Resolución 509 de 2020 Por la cual se establecen las especificaciones técnicas para los productos de información generados por los procesos de formación y actualización catastral con enfoque multipropósito&quot; en el Diario Oficial N° 52.052, del 01 de junio de 2022."/>
    <m/>
    <m/>
    <m/>
    <m/>
    <n v="1"/>
    <d v="2022-04-19T00:00:00"/>
    <d v="2022-07-21T00:00:00"/>
    <m/>
    <m/>
    <n v="0.33333333333333331"/>
    <s v=""/>
    <n v="1"/>
    <s v=""/>
    <n v="0"/>
    <s v="Sin meta asignada en el periodo"/>
    <s v="Concepto Favorable"/>
    <m/>
    <m/>
    <s v="Sin meta para el periodo"/>
    <s v="Se realizó la publicacion de la resolución 679 de 2022"/>
    <m/>
    <m/>
    <s v="Sin meta asignada en el periodo"/>
    <m/>
    <m/>
    <m/>
    <s v="Sin meta asignada para este periodo."/>
    <m/>
    <m/>
    <m/>
    <s v="No Aplica"/>
    <x v="0"/>
    <s v=""/>
    <n v="1"/>
  </r>
  <r>
    <n v="12"/>
    <x v="2"/>
    <s v="Prestación del Servicio Catastral por Excepción"/>
    <s v="Solicitudes y requerimientos atendidos, en el marco de la Política de Reparación Integral a Víctimas y de sentencias de Restitución de Tierras"/>
    <s v="Consolidar al IGAC como la mejor entidad en la generación e integración de información geográfica, catastral y agrológica con altos estándares de calidad"/>
    <s v="Sostenimiento de las política de restitución de tierras y atención a victimas"/>
    <s v="Gestión con Valores para Resultados"/>
    <s v="Fortalecimiento organizacional y simplificación de procesos "/>
    <s v="Atender con oportunidad el 100% de las solicitudes realizadas en materia de regularización de la propiedad. (Ley 1564 y 1561 de 2012)"/>
    <d v="2022-02-01T00:00:00"/>
    <d v="2022-12-31T00:00:00"/>
    <s v="Reporte Excel de tierras"/>
    <s v="Subdirección Proyectos"/>
    <s v="Porcentaje"/>
    <s v="Porcentaje de solicitudes y requerimientos atendidos, en el marco de la Política de Reparación Integral a Víctimas y de sentencias de Restitución de Tierras"/>
    <s v="Eficacia"/>
    <s v="Procesos Sede Central"/>
    <n v="4"/>
    <n v="1"/>
    <n v="1"/>
    <n v="1"/>
    <n v="1"/>
    <n v="1"/>
    <s v="Para el primer trimestre se atendió la totalidad de las solicitudes realizadas (220), relacionadas con los temas de regularización de la propiedad (Ley 1564 y 1561 de 2012). Dando así un porcentaje de cumplimiento del 100%."/>
    <n v="1"/>
    <s v="Abril: Se atendió la totalidad de las solicitudes realizadas (103), relacionadas con los temas de regularización de la propiedad (Ley 1564 y 1561 de 2012). _x000d__x000a_Mayo: Se atendió la totalidad de las solicitudes realizadas (79), relacionadas con los temas de regularización de la propiedad (Ley 1564 y 1561 de 2012)._x000d__x000a_Junio: Se atendió la totalidad de las solicitudes realizadas (67), relacionadas con los temas de regularización de la propiedad (Ley 1564 y 1561 de 2012). _x000d__x000a_"/>
    <m/>
    <m/>
    <m/>
    <m/>
    <n v="2"/>
    <d v="2022-04-19T00:00:00"/>
    <d v="2022-07-21T00:00:00"/>
    <m/>
    <m/>
    <n v="0.5"/>
    <n v="1"/>
    <n v="1"/>
    <n v="0"/>
    <n v="0"/>
    <s v="Concepto Favorable"/>
    <s v="Concepto Favorable"/>
    <m/>
    <m/>
    <s v="La dirección catastral atendió las solicitudes relacionadas con los temas de regularización de la propiedad"/>
    <s v="Atendieron el 100% de las solicitudes en materia de regularización de la propiedad"/>
    <m/>
    <m/>
    <s v="Concepto Favorable"/>
    <m/>
    <m/>
    <m/>
    <s v="Se observa cuadro control donde se relacionan los números de radicados de las (220) solicitudes realizadas de temas de regularización de la propiedad (Ley 1564 y 1561 de 2012). "/>
    <m/>
    <m/>
    <m/>
    <s v="No Aplica"/>
    <x v="0"/>
    <n v="1"/>
    <n v="1"/>
  </r>
  <r>
    <n v="13"/>
    <x v="2"/>
    <s v="Prestación del Servicio Catastral por Excepción"/>
    <s v="Solicitudes y requerimientos atendidos, en el marco de la Política de Reparación Integral a Víctimas y de sentencias de Restitución de Tierras"/>
    <s v="Consolidar al IGAC como la mejor entidad en la generación e integración de información geográfica, catastral y agrológica con altos estándares de calidad"/>
    <s v="Sostenimiento de las política de restitución de tierras y atención a victimas"/>
    <s v="Gestión con Valores para Resultados"/>
    <s v="Fortalecimiento organizacional y simplificación de procesos "/>
    <s v="Atender el 85% de las solicitudes recibidas para el cumplimiento de la Política de Restitución de Tierras y Ley de Víctimas. "/>
    <d v="2022-02-01T00:00:00"/>
    <d v="2022-12-31T00:00:00"/>
    <s v="Reporte Excel de tierras"/>
    <s v="Subdirección Proyectos"/>
    <s v="Porcentaje"/>
    <s v="Porcentaje de solicitudes y requerimientos atendidos, en el marco de la Política de Reparación Integral a Víctimas y de sentencias de Restitución de Tierras"/>
    <s v="Eficacia"/>
    <s v="Procesos Sede Central"/>
    <n v="3.4"/>
    <n v="0.85"/>
    <n v="0.85"/>
    <n v="0.85"/>
    <n v="0.85"/>
    <n v="0.5"/>
    <s v="Enero: Actividades de planeación e inicio de procesos de contratación_x000d__x000a_Febrero: Al mes de febrero de 2022 se recibieron 918 requerimientos y se atendieron 367. Incluye solicitudes de información en etapa administrativa y judicial, suspensión de predios y solicitudes de peritajes en etapa judicial._x000d__x000a_Marzo: Al mes de marzo de 2022 se recibieron 1.471 requerimientos y fueron atendidos 829. Incluye solicitudes de información en etapa administrativa y judicial, suspensión de predios y solicitudes de peritajes en etapa judicial-_x000d__x000a_"/>
    <n v="0.69"/>
    <s v="Abril: Se recibieron 1.865 requerimientos y fueron atendidos 1.190, Mayo: Se recibieron 2.293 requerimientos y fueron atendidos 1.621 y Junio: Se recibieron 2.488 requerimientos y fueron atendidos 1.789. Incluye solicitudes de información en etapa administrativa y judicial, suspensión de predios y solicitudes de peritajes en etapa judicial."/>
    <m/>
    <m/>
    <m/>
    <m/>
    <n v="1.19"/>
    <d v="2022-04-19T00:00:00"/>
    <d v="2022-07-21T00:00:00"/>
    <m/>
    <m/>
    <n v="0.35"/>
    <n v="0.58823529411764708"/>
    <n v="0.81176470588235294"/>
    <n v="0"/>
    <n v="0"/>
    <s v="Concepto Favorable"/>
    <s v="Concepto No Favorable"/>
    <m/>
    <m/>
    <s v="Relacionan por cada DT los requerimientos y los que fueron atendidos en cumplimiento de la política de restitución de tierras, atendiendo un 50%, no cumplen con el 85% pero han atendido requerimientos y se tiene en cuenta que en el mes de enero no había contratación, se espera que para el proximo trimestre superen el porcentaje"/>
    <s v="no se cumplio con la meta de atender el 85% de las solicitudes recibidas dentro de la política de restitución de tierras"/>
    <m/>
    <m/>
    <s v="Concepto No Favorable"/>
    <m/>
    <m/>
    <m/>
    <s v="Se evidencia reporte consolidado a nivel nacional de las solicitudes recibidas y atendidas  para corte 31 de marzo se han recibido 1.471 y atendidas 829 para un porcentaje del 56% de atención. "/>
    <m/>
    <m/>
    <m/>
    <s v="No Aplica"/>
    <x v="0"/>
    <n v="0.58823529411764708"/>
    <n v="0"/>
  </r>
  <r>
    <n v="14"/>
    <x v="2"/>
    <s v="Prestación del Servicio Catastral por Excepción"/>
    <s v="Solicitudes y requerimientos atendidos, en el marco de la Política de Reparación Integral a Víctimas y de sentencias de Restitución de Tierras"/>
    <s v="Consolidar al IGAC como la mejor entidad en la generación e integración de información geográfica, catastral y agrológica con altos estándares de calidad"/>
    <s v="Sostenimiento de las política de restitución de tierras y atención a victimas"/>
    <s v="Gestión con Valores para Resultados"/>
    <s v="Fortalecimiento organizacional y simplificación de procesos "/>
    <s v="Realizar informe mensual de seguimiento al cumplimiento de los autos, medidas cautelares y/o sentencias, proferidos por los juzgados especializados de restitución de tierras, para resguardos indígenas y territorios colectivos de comunidades negras"/>
    <d v="2022-02-01T00:00:00"/>
    <d v="2022-12-31T00:00:00"/>
    <s v="Reporte Excel de tierras"/>
    <s v="Subdirección Proyectos"/>
    <s v="Número"/>
    <s v="Reporte mensual de seguimiento al cumplimiento de los autos, medidas cautelares y/o sentencias, proferidos por los juzgados especializados de restitución de tierras, para resguardos indígenas y territorios colectivos de comunidades negras"/>
    <s v="Eficacia"/>
    <s v="Procesos Sede Central"/>
    <n v="12"/>
    <n v="3"/>
    <n v="3"/>
    <n v="3"/>
    <n v="3"/>
    <n v="3"/>
    <s v="Enero: Se presenta un informe seguimiento al cumplimiento de los autos, medidas cautelares y/o sentencias, en materia étnica en donde se relaciona:  Tres (3) Consejos Directivos convocados por la ANT para la aprobación de proyectos de Acuerdo, y Tres (3) notificaciones de Juzgados de Restitución de tierras con ordenes al IGAC en temas étnicos._x000d__x000a_Febrero: Una (1) Mesa Técnica con la Comunidad Embera, Dos (2) Revisiones de Proyectos de Acuerdo enviados por la ANT y Tres (3) notificaciones de Juzgados de Restitución de tierras con ordenes al IGAC en temas étnicos._x000d__x000a_Marzo: Tres (3) Mesas Técnicas con  Comunidades indígenas,  y Diecisiete (17) notificaciones de Juzgados de Restitución de tierras con ordenes al IGAC en temas étnicos._x000d__x000a_"/>
    <n v="3"/>
    <s v="Abril:4 Mesas Técnicas-constitución Comunidades indígenas,Consejos Comunitarios-1 Circular crea Mesa Asuntos étnicos-2 Revisión Proyectos Constitución Resguardos Indígenas y Consejos Comunitarios-5 notificaciones Juzgados.Mayo:2 Mesas Técnicas-constitución Comunidades indígenas,Consejos Comunitarios-1 Circular crea Mesa Asuntos étnicos-1 asistencia Consejo Directivo ANT #66,5 Revisión Proyectos Constitución Resguardos Indígenas-1 mesa técnica con ANT y revisión proyecto para constituir Consejo Comunitario Mayor de Nóvita-5 notificaciones.Junio:2 mesas técnicas-aprobar la titulación de 2 Consejos comunitarios de Comunidades negras Ley 70,1 asistencia Consejo Directivo ANT #67,6 Revisión Proyectos Constitución Resguardos Indígenas en 1 mesa Técnica Consejo Directivo ANT,16 notificaciones."/>
    <m/>
    <m/>
    <m/>
    <m/>
    <n v="6"/>
    <d v="2022-04-19T00:00:00"/>
    <d v="2022-07-21T00:00:00"/>
    <m/>
    <m/>
    <n v="0.5"/>
    <n v="1"/>
    <n v="1"/>
    <n v="0"/>
    <n v="0"/>
    <s v="Concepto Favorable"/>
    <s v="Concepto Favorable"/>
    <m/>
    <m/>
    <s v="La Direción catastral hizo el seguimiento al cumplimiento de los autos, medidas cuatelares y sentencias, hacen la relación de las mismas"/>
    <s v="La Dirección catastral ha realizado el seguimiento mensual al cumplimiento de autos, sentencias territorios colectivos de comunidades negras, autos.."/>
    <m/>
    <m/>
    <s v="Concepto Favorable"/>
    <m/>
    <m/>
    <m/>
    <s v="Se evidencia reporte de Excel donde se relaciona mesas técnicas realizadas, concejos directivos y notificaciones recibidas."/>
    <m/>
    <m/>
    <m/>
    <s v="No Aplica"/>
    <x v="0"/>
    <n v="1"/>
    <n v="1"/>
  </r>
  <r>
    <n v="15"/>
    <x v="2"/>
    <s v="Prestación del Servicio Catastral por Excepción"/>
    <s v="Suministro y disposición de información catastral actualizada"/>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la consolidación y disposición de información catastral actualizada de forma mensual"/>
    <d v="2022-02-01T00:00:00"/>
    <d v="2022-12-31T00:00:00"/>
    <s v="Reporte del Geoportal"/>
    <s v="Subdirección Proyectos"/>
    <s v="Número"/>
    <s v="Disposición de información catastral actualizada"/>
    <s v="Eficacia"/>
    <s v="Procesos Sede Central"/>
    <n v="12"/>
    <n v="3"/>
    <n v="3"/>
    <n v="3"/>
    <n v="3"/>
    <n v="2"/>
    <s v="Enero: Se actualizó la información catastral con corte a 31 de diciembre de 2021 en el Portal de Datos Abiertos y en Colombia en Mapas, toda vez que el GEOPORTAL ya no se encuentra activo. Adicionalmente, para el mes de enero por la Resolución de suspensión de bases catastrales no aplica reportar._x000d__x000a_Febrero: Se estaba realizando la incorporación de los profesionales que realizan la consolidación de la información, además que se encontraban sin cerrar los procesos de actualización desarrollados durante el 2021 sobre los municipios de Ricaurte - Cundinamarca, Villavicencio - Meta y Popayán - Cauca._x000d__x000a_Marzo: Se actualizó la información catastral con corte a Febrero 2022 en el Portal de Datos Abiertos y en Colombia en Mapas, toda vez que el GEOPORTAL ya no se encuentra activo._x000d__x000a_"/>
    <n v="3"/>
    <s v="Abril: Se actualizó la información catastral con corte a marzo 2022 en el Portal de Datos Abiertos de Catastro._x000d__x000a_Mayo: Se actualizó la publicación de la información geográfica y alfanumérica de catastro para el portal Colombia en Mapas con corte del mes de abril de 2022_x000d__x000a_Junio: Se actualizó la publicación de la información geográfica y alfanumérica de catastro para Datos Abiertos y el geoservicio para el portal Colombia en Mapas con corte al mes de mayo de 2022._x000d__x000a_"/>
    <m/>
    <m/>
    <m/>
    <m/>
    <n v="5"/>
    <d v="2022-04-19T00:00:00"/>
    <d v="2022-07-21T00:00:00"/>
    <m/>
    <m/>
    <n v="0.41666666666666669"/>
    <n v="0.66666666666666663"/>
    <n v="1"/>
    <n v="0"/>
    <n v="0"/>
    <s v="Concepto Favorable"/>
    <s v="Concepto Favorable"/>
    <m/>
    <m/>
    <s v="En el mes de enero realizaron la suspension de las bases por la entrega de la información a los municipios del corte a diciembre 2021; en febrero iniciaron los trabajos con el personal incorporado en enero; en marzo actualizaron la información con el corte a febrero. En total dos actualizaciones"/>
    <s v="Se evidencia la entrega de informacion aa través de los GEOSERVICIOS y Datos abiertos para disponer de la informacion"/>
    <m/>
    <m/>
    <s v="Concepto Favorable"/>
    <m/>
    <m/>
    <m/>
    <s v="Se evidencia correos electrónicos con la entrega de información estos correos son de fecha  15/02/2022 y 07/04/2022."/>
    <m/>
    <m/>
    <m/>
    <s v="No Aplica"/>
    <x v="0"/>
    <n v="0.66666666666666663"/>
    <n v="1"/>
  </r>
  <r>
    <n v="16"/>
    <x v="2"/>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Dirección De Gestión Catastral_x000a_"/>
    <s v="Número"/>
    <s v="Índice de desempeño institucional"/>
    <s v="Producto"/>
    <s v="Procesos Sede Central"/>
    <n v="4"/>
    <n v="1"/>
    <n v="1"/>
    <n v="1"/>
    <n v="1"/>
    <n v="1"/>
    <s v="Se realizó seguimiento al primer trimestre de riesgos del proceso de gestión catastral"/>
    <n v="1"/>
    <s v="Se realizó seguimiento al segundo trimestre de riesgos del proceso de gestión catastral"/>
    <m/>
    <m/>
    <m/>
    <m/>
    <n v="2"/>
    <d v="2022-04-19T00:00:00"/>
    <d v="2022-07-21T00:00:00"/>
    <m/>
    <m/>
    <n v="0.5"/>
    <n v="1"/>
    <n v="1"/>
    <n v="0"/>
    <n v="0"/>
    <s v="Concepto Favorable"/>
    <s v="Concepto Favorable"/>
    <m/>
    <m/>
    <s v="De acuerdo a la evidencia realizaron el seguimiento de los riesgos del proceso y fueron reportados en la herramienta de la Oficina de planeación"/>
    <s v="Han realizado el seguimiento a los riesgos de la Dirección con el acompañamiento de la Oficina Asesora de Planeación"/>
    <m/>
    <m/>
    <s v="Concepto Favorable"/>
    <m/>
    <m/>
    <m/>
    <s v="Se observa diligenciamiento de la herramienta PLANIGAC por el área."/>
    <m/>
    <m/>
    <m/>
    <s v="No Aplica"/>
    <x v="0"/>
    <n v="1"/>
    <n v="1"/>
  </r>
  <r>
    <n v="17"/>
    <x v="2"/>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Dirección De Gestión Catastral_x000a_"/>
    <s v="Número"/>
    <s v="Índice de desempeño institucional"/>
    <s v="Producto"/>
    <s v="Procesos Sede Central"/>
    <n v="1"/>
    <n v="0"/>
    <n v="0"/>
    <n v="0"/>
    <n v="1"/>
    <n v="0"/>
    <s v="NO APLICA PARA ESTE TRIMESTRE"/>
    <n v="0"/>
    <s v="NO APLICA PARA ESTE TRIMESTRE"/>
    <m/>
    <m/>
    <m/>
    <m/>
    <n v="0"/>
    <d v="2022-04-19T00:00:00"/>
    <d v="2022-07-21T00:00:00"/>
    <m/>
    <m/>
    <n v="0"/>
    <s v=""/>
    <s v=""/>
    <s v=""/>
    <n v="0"/>
    <s v="Sin meta asignada en el periodo"/>
    <s v="Sin meta asignada en el periodo"/>
    <m/>
    <m/>
    <s v="Sin meta en el perìodo"/>
    <s v="no aplica"/>
    <m/>
    <m/>
    <s v="Sin meta asignada en el periodo"/>
    <m/>
    <m/>
    <m/>
    <s v="Sin meta asignada para este periodo."/>
    <m/>
    <m/>
    <m/>
    <s v="No Aplica"/>
    <x v="0"/>
    <s v=""/>
    <s v=""/>
  </r>
  <r>
    <n v="18"/>
    <x v="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Dirección De Gestión Catastral_x000a_"/>
    <s v="Porcentaje"/>
    <s v="Índice de desempeño institucional"/>
    <s v="Producto"/>
    <s v="Procesos Sede Central"/>
    <n v="1"/>
    <n v="0.5"/>
    <n v="0.5"/>
    <n v="0"/>
    <n v="0"/>
    <n v="0.51"/>
    <s v="Durante el primer trimestre 2022, se realizaron las siguientes actividades de actualización de la información documentada del SGI del proceso de Gestión Catastral:_x000d__x000a_1.Cronograma para la actualización documental del proceso._x000d__x000a_2.Oficialización del procedimiento de Participación Ciudadana e Interlocución para la Operación Catastral Multipropósito y 7 documentos asociados._x000d__x000a_"/>
    <n v="0.37"/>
    <s v="Durante el segundo trimestre 2022, de acuerdo a la actualización de la información documentada del SGI del proceso de Gestión Catastral, se oficializaron 32 documentos del total de los 86, para un avance del 36,70%, debido a que se está realizando nueva documentación que reemplazarán los 8 documentos pendientes por actualizar del Subproceso de formación, actualización y conservación catastral. "/>
    <m/>
    <m/>
    <m/>
    <m/>
    <n v="0.88"/>
    <d v="2022-04-19T00:00:00"/>
    <d v="2022-07-21T00:00:00"/>
    <m/>
    <m/>
    <n v="0.88"/>
    <n v="1"/>
    <n v="0.74"/>
    <s v=""/>
    <s v=""/>
    <s v="Concepto Favorable"/>
    <s v="Concepto No Favorable"/>
    <m/>
    <m/>
    <s v="La Dirección de gestion catastral en el periodo puiblicó la actualización de dos procedimientos"/>
    <s v="La Dirección catastral viene actualizando los documentos, se recomienda actualizar lo mas pronto posible para lograr la meta"/>
    <m/>
    <m/>
    <s v="Concepto Favorable"/>
    <m/>
    <m/>
    <m/>
    <s v="Se evidencia procedimiento de Participación Ciudadana e Interlocución para la Operación Catastral Multipropósito y 7 documentos asociados publicados."/>
    <m/>
    <m/>
    <m/>
    <s v="No Aplica"/>
    <x v="0"/>
    <n v="1"/>
    <n v="0"/>
  </r>
  <r>
    <n v="19"/>
    <x v="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reporte a los productos, trabajo y/o servicio no conforme del proceso."/>
    <d v="2022-01-01T00:00:00"/>
    <d v="2022-12-30T00:00:00"/>
    <s v="Formato de identificación y control de PTS"/>
    <s v="Dirección De Gestión Catastral_x000a_"/>
    <s v="Número"/>
    <s v="Índice de Desempeño Institucional (IDI)"/>
    <s v="Producto"/>
    <s v="Procesos Sede Central"/>
    <n v="4"/>
    <n v="1"/>
    <n v="1"/>
    <n v="1"/>
    <n v="1"/>
    <n v="1"/>
    <s v="No se reportan productos No conformes durante periodo especificado"/>
    <n v="1"/>
    <s v="No se reportan productos no conformes durante periodo especificado"/>
    <m/>
    <m/>
    <m/>
    <m/>
    <n v="2"/>
    <d v="2022-04-19T00:00:00"/>
    <d v="2022-07-21T00:00:00"/>
    <m/>
    <m/>
    <n v="0.5"/>
    <n v="1"/>
    <n v="1"/>
    <n v="0"/>
    <n v="0"/>
    <s v="Concepto Favorable"/>
    <s v="Concepto Favorable"/>
    <m/>
    <m/>
    <s v="Registran los reportes a nivel nacional y sede central donde registran que no hubo producto no conforme"/>
    <s v="No hubo reporte de producto no conforme"/>
    <m/>
    <m/>
    <s v="Concepto Favorable"/>
    <m/>
    <m/>
    <m/>
    <s v="No se reportan productos no conformes durante este periodo."/>
    <m/>
    <m/>
    <m/>
    <s v="No Aplica"/>
    <x v="0"/>
    <n v="1"/>
    <n v="1"/>
  </r>
  <r>
    <n v="20"/>
    <x v="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Dirección De Gestión Catastral_x000a_"/>
    <s v="Número"/>
    <s v="Índice de desempeño institucional"/>
    <s v="Producto"/>
    <s v="Procesos Sede Central"/>
    <n v="1"/>
    <n v="0"/>
    <n v="0"/>
    <n v="0"/>
    <n v="1"/>
    <n v="0"/>
    <s v="NO APLICA PARA ESTE TRIMESTRE"/>
    <n v="0"/>
    <s v="NO APLICA PARA ESTE TRIMESTRE"/>
    <m/>
    <m/>
    <m/>
    <m/>
    <n v="0"/>
    <d v="2022-04-19T00:00:00"/>
    <d v="2022-07-21T00:00:00"/>
    <m/>
    <m/>
    <n v="0"/>
    <s v=""/>
    <s v=""/>
    <s v=""/>
    <n v="0"/>
    <s v="Sin meta asignada en el periodo"/>
    <s v="Sin meta asignada en el periodo"/>
    <m/>
    <m/>
    <s v="sin meta para el periodo"/>
    <s v="NO APLICA"/>
    <m/>
    <m/>
    <s v="Sin meta asignada en el periodo"/>
    <m/>
    <m/>
    <m/>
    <s v="Sin meta asignada para este periodo."/>
    <m/>
    <m/>
    <m/>
    <s v="No Aplica"/>
    <x v="0"/>
    <s v=""/>
    <s v=""/>
  </r>
  <r>
    <n v="21"/>
    <x v="2"/>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d v="2022-01-01T00:00:00"/>
    <d v="2022-12-31T00:00:00"/>
    <s v="Herramienta Planigac"/>
    <s v="Dirección De Gestión Catastral_x000a_"/>
    <s v="Número"/>
    <s v="Índice de desempeño institucional"/>
    <s v="Producto"/>
    <s v="Procesos Sede Central"/>
    <n v="4"/>
    <n v="1"/>
    <n v="1"/>
    <n v="1"/>
    <n v="1"/>
    <n v="1"/>
    <s v="Enero: Durante el mes de enero de 2022 se hizo acompañamiento y seguimiento al PAA en la herramienta Planigac correspondiente al cuarto trimestre de 2021. El proceso no tiene actividades para el PAAC_x000d__x000a_Febrero: Se realizó seguimiento al PAA_x000d__x000a_Marzo: Se realizó seguimiento al primer trimestre del PAA_x000d__x000a_"/>
    <n v="1"/>
    <s v="Se realizó seguimiento al segundo trimestre del Plan de acción anual 2022 – PAA del proceso de gestión catastral."/>
    <m/>
    <m/>
    <m/>
    <m/>
    <n v="2"/>
    <d v="2022-04-19T00:00:00"/>
    <d v="2022-07-21T00:00:00"/>
    <m/>
    <m/>
    <n v="0.5"/>
    <n v="1"/>
    <n v="1"/>
    <n v="0"/>
    <n v="0"/>
    <s v="Concepto Favorable"/>
    <s v="Concepto Favorable"/>
    <m/>
    <m/>
    <s v="La dirección de gestión catastral realizó el seguimiento en enero del ultimo trimestre del 2021 y realizaron el seguimiento al corte del mes de marzo del 2022"/>
    <s v="Han realizado el seguimiento dentro del Planigac siendo revisado por la Oficina Asesora de Planeación, siendo ésta herramienta la que estamos diligenciando"/>
    <m/>
    <m/>
    <s v="Concepto Favorable"/>
    <m/>
    <m/>
    <m/>
    <s v="Se observa diligenciamiento de la herramienta PLANIGAC por el área."/>
    <m/>
    <m/>
    <m/>
    <s v="No Aplica"/>
    <x v="0"/>
    <n v="1"/>
    <n v="1"/>
  </r>
  <r>
    <n v="22"/>
    <x v="2"/>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Dirección De Gestión Catastral_x000a_"/>
    <s v="Número"/>
    <s v="Índice de desempeño institucional"/>
    <s v="Producto"/>
    <s v="Procesos Sede Central"/>
    <n v="2"/>
    <n v="0"/>
    <n v="0"/>
    <n v="0"/>
    <n v="2"/>
    <n v="0"/>
    <s v="NO APLICA PARA ESTE TRIMESTRE"/>
    <n v="0"/>
    <s v="NO APLICA PARA ESTE TRIMESTRE"/>
    <m/>
    <m/>
    <m/>
    <m/>
    <n v="0"/>
    <d v="2022-04-19T00:00:00"/>
    <d v="2022-07-21T00:00:00"/>
    <m/>
    <m/>
    <n v="0"/>
    <s v=""/>
    <s v=""/>
    <s v=""/>
    <n v="0"/>
    <s v="Sin meta asignada en el periodo"/>
    <s v="Sin meta asignada en el periodo"/>
    <m/>
    <m/>
    <s v="sin meta para el período"/>
    <s v="No aplica"/>
    <m/>
    <m/>
    <s v="Sin meta asignada en el periodo"/>
    <m/>
    <m/>
    <m/>
    <s v="Sin meta asignada para este periodo."/>
    <m/>
    <m/>
    <m/>
    <s v="No Aplica"/>
    <x v="0"/>
    <s v=""/>
    <s v=""/>
  </r>
  <r>
    <n v="1"/>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Fortalecimiento organizacional y simplificación de procesos "/>
    <s v="Realizar mesas de trabajo con las áreas misionales para generar propuestas de valor frente a la gestión comercial. (procesos, personas, tecnología, servicio).  _x000a_"/>
    <d v="2022-01-01T00:00:00"/>
    <d v="2022-12-31T00:00:00"/>
    <s v="Acta de reuniones y/o listas de asistencia. "/>
    <s v="Oficina Comercial "/>
    <s v="Número"/>
    <s v="Informes de avance en la implementación del plan de mercadeo "/>
    <s v="Eficiencia"/>
    <s v="Procesos Sede Central"/>
    <n v="10"/>
    <n v="2"/>
    <n v="4"/>
    <n v="2"/>
    <n v="2"/>
    <n v="2"/>
    <s v="Se realizaron 40 reuniones y mesas de trabajo desde la oficina comercial en relación a la elaboración de cotizaciones, envío de información a las entidades, revisión de propuestas, seguimiento de facturación de contratos y formulación de estrategias de mercadeo con las áreas misionales. "/>
    <n v="4"/>
    <s v="Se realizaron 34 reuniones y mesas de trabajo desde la oficina comercial en relación a la elaboración de cotizaciones, envío de información a las entidades, revisión de propuestas, seguimiento de facturación de contratos y formulación de estrategias de mercadeo con las áreas misionales. "/>
    <m/>
    <m/>
    <m/>
    <m/>
    <n v="6"/>
    <d v="2022-04-18T00:00:00"/>
    <d v="2022-07-12T00:00:00"/>
    <m/>
    <m/>
    <n v="0.6"/>
    <n v="1"/>
    <n v="1"/>
    <n v="0"/>
    <n v="0"/>
    <s v="Concepto Favorable"/>
    <s v="Concepto Favorable"/>
    <m/>
    <m/>
    <s v="El documento soporte de la actividad 1 evidencia las 40 reuniones y mesas de trabajo."/>
    <s v="El documento soporte de la actividad 1 evidencia las reuniones y mesas de trabajoen relación a la elaboración de cotizaciones, envío de información a las entidades, revisión de propuestas, seguimiento de facturación de contratos y formulación de estrategias de mercadeo realizadas."/>
    <m/>
    <m/>
    <s v="Concepto Favorable"/>
    <m/>
    <m/>
    <m/>
    <s v="Se valida evidencia de 40 reuniones y mesas de trabajo con las áreas misionales, estrategias Plan de Mercadeo, Socializaciones del Plan de Mercadeo, para revisión de plan de acción y metas 2022, entre otros."/>
    <m/>
    <m/>
    <m/>
    <s v="No Aplica"/>
    <x v="0"/>
    <n v="1"/>
    <n v="1"/>
  </r>
  <r>
    <n v="2"/>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Gobierno Digital "/>
    <s v="Actualizar y/o mantener los productos de la tienda virtual para la venta  de productos y servicios en línea."/>
    <d v="2022-01-01T00:00:00"/>
    <d v="2022-12-31T00:00:00"/>
    <s v="Reporte de actualización de los productos y/o servicios, así como el seguimiento a las solicitudes de los clientes. "/>
    <s v="Oficina Comercial "/>
    <s v="Número"/>
    <s v="Informes de avance en la implementación del plan de mercadeo "/>
    <s v="Eficiencia"/>
    <s v="Procesos Sede Central"/>
    <n v="12"/>
    <n v="3"/>
    <n v="3"/>
    <n v="3"/>
    <n v="3"/>
    <n v="3"/>
    <s v="Se actualizaron 3 actualizaciones de la Tienda Virtual durante el trimestre. "/>
    <n v="3"/>
    <s v="Se actualizaron tres (3) actualizaciones de la Tienda Virtual durante el segundo trimestre. "/>
    <m/>
    <m/>
    <m/>
    <m/>
    <n v="6"/>
    <d v="2022-04-18T00:00:00"/>
    <d v="2022-07-14T00:00:00"/>
    <m/>
    <m/>
    <n v="0.5"/>
    <n v="1"/>
    <n v="1"/>
    <n v="0"/>
    <n v="0"/>
    <s v="Concepto Favorable"/>
    <s v="Concepto Favorable"/>
    <m/>
    <m/>
    <s v="Revisados los documentos soportes se encuentra que se realizo las actulizaciones en la tienda virtual durante  el trimestre"/>
    <s v="Revisados los documentos soportes se encuentra que se realizo las actulizaciones en la tienda virtual durante  el trimestre"/>
    <m/>
    <m/>
    <s v="Concepto Favorable"/>
    <m/>
    <m/>
    <m/>
    <s v="Se evidencia cumplimiento con &quot;Inventario General- Bodega de Publicaciones, Comercio electrónico&quot; de los meses enero, febrero y marzo de 2022."/>
    <m/>
    <m/>
    <m/>
    <s v="No Aplica"/>
    <x v="0"/>
    <n v="1"/>
    <n v="1"/>
  </r>
  <r>
    <n v="3"/>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Direccionamiento Estratégico y Planeación"/>
    <s v="Planeación Institucional "/>
    <s v="Formular el plan de Mercadeo "/>
    <d v="2022-01-01T00:00:00"/>
    <d v="2022-02-01T00:00:00"/>
    <s v="Documento plan de mercadeo formulado y aprobado por la alta gerencia. "/>
    <s v="Oficina Comercial "/>
    <s v="Número"/>
    <s v="Plan de Mercadeo formulado"/>
    <s v="Eficiencia"/>
    <s v="Procesos Sede Central"/>
    <n v="1"/>
    <n v="1"/>
    <n v="0"/>
    <n v="0"/>
    <n v="0"/>
    <n v="0"/>
    <s v="La Oficina Comercial elaboró el plan de mercadeo de la Entidad para la vigencia 2022 y presentará el documento para aprobación en el próximo comité institucional de gestión y desempeño."/>
    <n v="1"/>
    <s v="Se aprobó el Plan de Mercadeo 2022, por parte del comité institucional de gestión y desempeño; actualmente sus estrategias están en fase de implementación. "/>
    <m/>
    <m/>
    <m/>
    <m/>
    <n v="1"/>
    <d v="2022-04-18T00:00:00"/>
    <d v="2022-07-14T00:00:00"/>
    <m/>
    <m/>
    <n v="1"/>
    <n v="0"/>
    <s v=""/>
    <s v=""/>
    <s v=""/>
    <s v="Concepto No Favorable"/>
    <s v="Concepto Favorable"/>
    <m/>
    <m/>
    <s v="Se verifico en los documentos soportes que la Oficina Comercial elaboró el plan de mercadeo de la Entidad para la vigencia 2022. pendiente aprobación por el comite Institucional de gestión y desempeño."/>
    <s v="Revisado el documento enviado se aprobó el Plan de Mercadeo 2022, acta No 05 comité institucional de gestión y desempeño. "/>
    <m/>
    <m/>
    <s v="Concepto No Favorable"/>
    <m/>
    <m/>
    <m/>
    <s v="Se observa cumplimiento parcial de la actividad con la formulación del &quot;Plan de Mercadeo para el IGAC 2022&quot;, es importante la aprobación e implementación."/>
    <m/>
    <m/>
    <m/>
    <s v="No Aplica"/>
    <x v="0"/>
    <n v="0"/>
    <s v=""/>
  </r>
  <r>
    <n v="4"/>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Evaluación de resultados "/>
    <s v="Seguimiento y evaluación del desempeño institucional "/>
    <s v="Realizar seguimiento al cumplimiento de la meta de ingresos a nivel nacional. "/>
    <d v="2022-01-01T00:00:00"/>
    <d v="2022-12-31T00:00:00"/>
    <s v="Reportes y/o análisis del comportamiento de las ventas - Estrategias comerciales para aumentar las ventas - Reportes SIIF mensuales. "/>
    <s v="Oficina Comercial "/>
    <s v="Número"/>
    <s v="Informes de seguimiento al cumplimiento de la meta de ingresos del Instituto"/>
    <s v="Producto "/>
    <s v="Procesos Sede Central"/>
    <n v="10"/>
    <n v="2"/>
    <n v="3"/>
    <n v="3"/>
    <n v="2"/>
    <n v="2"/>
    <s v="La Oficina Comercial realizo seguimiento a los ingresos de la entidad para la vigencia 2022. Entre otros aspectos trabajó de manera articulada con la Subdirección Administrativa y Financiera y Oficina Asesora de Planeación para llevar un control detallado de seguimiento por concepto de contratos y ventas de contado. Adicionalmente, se elabora el cuadro general de ingresos 2022, cuadro con información de cartera y contratos, proyección de metas, cuadro seguimiento contratos vigentes."/>
    <n v="3"/>
    <s v="La Oficina Comercial realizó seguimientos periódicos durante el segundo trimestre a la meta de ingresos de la entidad para la vigencia 2022. "/>
    <m/>
    <m/>
    <m/>
    <m/>
    <n v="5"/>
    <d v="2022-04-18T00:00:00"/>
    <d v="2022-07-14T00:00:00"/>
    <m/>
    <m/>
    <n v="0.5"/>
    <n v="1"/>
    <n v="1"/>
    <n v="0"/>
    <n v="0"/>
    <s v="Concepto Favorable"/>
    <s v="Concepto Favorable"/>
    <m/>
    <m/>
    <s v="Revisados los documentos de evidencia &quot; Proyeccion avaluos DT y Proyeccion general de recursos&quot; se encuentra la seguimiento al cumplimiento de la metas de ingresos a nivel nacional. "/>
    <s v="Revisados los documentos de evidencia &quot; informe general de ingresos, informe de gestión, informe ejecutivo - plan de mercadeo,  realizar seguimiento a las meta de ingresos&quot;"/>
    <m/>
    <m/>
    <s v="Concepto Favorable"/>
    <m/>
    <m/>
    <m/>
    <s v="Se validaron las evidencias &quot;Proyección de Ingresos 2022&quot;, &quot;Seguimiento Ingresos 2022&quot; con informes de análisis del seguimiento."/>
    <m/>
    <m/>
    <m/>
    <s v="No Aplica"/>
    <x v="0"/>
    <n v="1"/>
    <n v="1"/>
  </r>
  <r>
    <n v="5"/>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Evaluación de resultados "/>
    <s v="Seguimiento y evaluación del desempeño institucional "/>
    <s v="Implementar una (1) encuesta para medir el índice de satisfacción del cliente."/>
    <d v="2022-09-01T00:00:00"/>
    <d v="2022-12-31T00:00:00"/>
    <s v="Resultados de las encuestas y análisis de las mismas. "/>
    <s v="Oficina Comercial "/>
    <s v="Número"/>
    <s v="Medición del índice de satisfacción del cliente.  "/>
    <s v="Eficacia "/>
    <s v="Procesos Sede Central"/>
    <n v="3"/>
    <n v="0"/>
    <n v="0"/>
    <n v="1"/>
    <n v="2"/>
    <n v="0"/>
    <s v="Se revisó el formato de encuesta a aplicar, realizando mejoras al cuestionario. "/>
    <n v="0"/>
    <s v="Sin meta asignada en el periodo"/>
    <m/>
    <m/>
    <m/>
    <m/>
    <n v="0"/>
    <d v="2022-04-18T00:00:00"/>
    <d v="2022-07-12T00:00:00"/>
    <m/>
    <m/>
    <n v="0"/>
    <s v=""/>
    <s v=""/>
    <n v="0"/>
    <n v="0"/>
    <s v="Sin meta asignada en el periodo"/>
    <s v="Sin meta asignada en el periodo"/>
    <m/>
    <m/>
    <s v="Sin meta asignada en el periodo"/>
    <s v="Sin meta asignada en el periodo"/>
    <m/>
    <m/>
    <s v="Sin meta asignada en el periodo"/>
    <m/>
    <m/>
    <m/>
    <s v="Sin meta asignada en el periodo."/>
    <m/>
    <m/>
    <m/>
    <s v="No Aplica"/>
    <x v="0"/>
    <s v=""/>
    <s v=""/>
  </r>
  <r>
    <n v="6"/>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Evaluación de resultados "/>
    <s v="Seguimiento y evaluación del desempeño institucional "/>
    <s v="Diseñar e implementar un (1) plan de mejora frente a los resultados de la medición de satisfacción del cliente. "/>
    <d v="2022-09-01T00:00:00"/>
    <d v="2022-12-31T00:00:00"/>
    <s v="Plan de mejora diseñado y aprobado. "/>
    <s v="Oficina Comercial "/>
    <s v="Número"/>
    <s v="Medición del índice de satisfacción del cliente.  "/>
    <s v="Eficacia "/>
    <s v="Procesos Sede Central"/>
    <n v="1"/>
    <n v="0"/>
    <n v="0"/>
    <n v="0"/>
    <n v="1"/>
    <n v="0"/>
    <s v="Esta actividad no presenta avances, toda vez no esta programada para el primer trimestre. "/>
    <n v="0"/>
    <s v="Sin meta asignada en el periodo"/>
    <m/>
    <m/>
    <m/>
    <m/>
    <n v="0"/>
    <d v="2022-04-18T00:00:00"/>
    <d v="2022-07-12T00:00:00"/>
    <m/>
    <m/>
    <n v="0"/>
    <s v=""/>
    <s v=""/>
    <s v=""/>
    <n v="0"/>
    <s v="Sin meta asignada en el periodo"/>
    <s v="Sin meta asignada en el periodo"/>
    <m/>
    <m/>
    <s v="Sin meta asignada en el periodo"/>
    <s v="Sin meta asignada en el periodo"/>
    <m/>
    <m/>
    <s v="Sin meta asignada en el periodo"/>
    <m/>
    <m/>
    <m/>
    <s v="Sin meta asignada en el periodo."/>
    <m/>
    <m/>
    <m/>
    <s v="No Aplica"/>
    <x v="0"/>
    <s v=""/>
    <s v=""/>
  </r>
  <r>
    <n v="7"/>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Servicio al ciudadano "/>
    <s v="Gestionar las relaciones comerciales a través de las solicitudes que llegan de los diferentes grupos de interés publico y/o privados. . "/>
    <d v="2022-01-01T00:00:00"/>
    <d v="2022-12-31T00:00:00"/>
    <s v="Actas de reunión - Llamadas telefónicas - Correos electrónicos enviados.  "/>
    <s v="Oficina Comercial "/>
    <s v="Número"/>
    <s v="Informes de avance en la implementación del plan de mercadeo "/>
    <s v="Eficiencia"/>
    <s v="Procesos Sede Central"/>
    <n v="600"/>
    <n v="100"/>
    <n v="150"/>
    <n v="250"/>
    <n v="100"/>
    <n v="100"/>
    <s v="Se dió respuesta a las diferentes solicitudes recibidas de los diferentes grupos de interes públicos y/o privados, así como  las remitidas por las áreas misionales del IGAC , mediante correos electrónicos, llamadas telefónicas brindando la información en oportunidad para un total de 454 relaciones comerciales con diferentes personas naturales y jurídicas. "/>
    <n v="150"/>
    <s v="Se dió respuesta a 539 solicitudes recibidas de los diferentes grupos de interes públicos y/o privados, así como  las remitidas por las áreas misionales del IGAC , mediante correos electrónicos, llamadas telefónicas brindando la información en oportunidad a personas naturales y jurídicas. "/>
    <m/>
    <m/>
    <m/>
    <m/>
    <n v="250"/>
    <d v="2022-04-18T00:00:00"/>
    <d v="2022-07-14T00:00:00"/>
    <m/>
    <m/>
    <n v="0.41666666666666669"/>
    <n v="1"/>
    <n v="1"/>
    <n v="0"/>
    <n v="0"/>
    <s v="Concepto Favorable"/>
    <s v="Concepto Favorable"/>
    <m/>
    <m/>
    <s v="Se verifico documento donde se evidencia las 454  gestiones comerciales con diferentes personas naturales y jurídicas. "/>
    <s v="Se verifico documento donde  relacionan 539 solicitudes recibidas de los diferentes grupos de interes públicos y/o privados, así como  las remitidas por las áreas misionales del IGAC. "/>
    <m/>
    <m/>
    <s v="Concepto Favorable"/>
    <m/>
    <m/>
    <m/>
    <s v="Se validan las 454 evidencias con gestiones de las relaciones comerciales a diferentes entes como alcaldías, universidad, fundaciones, empresas públicas y privadas."/>
    <m/>
    <m/>
    <m/>
    <s v="No Aplica"/>
    <x v="0"/>
    <n v="1"/>
    <n v="1"/>
  </r>
  <r>
    <n v="8"/>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Servicio al ciudadano "/>
    <s v="Tramitar la realización y/o envió de propuestas técnico-económicas."/>
    <d v="2022-01-01T00:00:00"/>
    <d v="2022-12-31T00:00:00"/>
    <s v="Propuestas técnico-económicas y/o cotizaciones. "/>
    <s v="Oficina Comercial "/>
    <s v="Número"/>
    <s v="Informes de avance en la implementación del plan de mercadeo "/>
    <s v="Eficiencia"/>
    <s v="Procesos Sede Central"/>
    <n v="90"/>
    <n v="10"/>
    <n v="20"/>
    <n v="40"/>
    <n v="20"/>
    <n v="10"/>
    <s v="Se tramitaron y enviaron las propuestas técnico-económicas de los siguientes productos o servicios: Iinformacion catastral, actualización catastral, aerofotografías, e información cartográfica; con un total de 43 propuestas y/o cotizaciones. Se adjunta una muestra de las cotizaciones como evidencias, las demás reposan en los archivos del proceso comercial. "/>
    <n v="20"/>
    <s v="Se tramitaron y enviaron las propuestas técnico-económicas de los siguientes productos o servicios: Iinformacion catastral, actualización catastral, aerofotografías, e información cartográfica; con un total de 139 propuestas y/o cotizaciones. "/>
    <m/>
    <m/>
    <m/>
    <m/>
    <n v="30"/>
    <d v="2022-04-18T00:00:00"/>
    <d v="2022-07-14T00:00:00"/>
    <m/>
    <m/>
    <n v="0.33333333333333331"/>
    <n v="1"/>
    <n v="1"/>
    <n v="0"/>
    <n v="0"/>
    <s v="Concepto Favorable"/>
    <s v="Concepto Favorable"/>
    <m/>
    <m/>
    <s v="se verificaron las evidencias aportadas por el proceso con las cotizaciones enviadas y el registro con el seguimineto de envios a los cliente."/>
    <s v="Se verificaron las evidencias aportadas por el proceso con las cotizaciones enviadas y el registro con el seguimiento de envios a los cliente."/>
    <m/>
    <m/>
    <s v="Concepto Favorable"/>
    <m/>
    <m/>
    <m/>
    <s v="Se valida cumplimiento con las evidencias aportadas de elaboración y envío de 43 propuestas técnico económicas a diferentes entidades públicas y privadas."/>
    <m/>
    <m/>
    <m/>
    <s v="No Aplica"/>
    <x v="0"/>
    <n v="1"/>
    <n v="1"/>
  </r>
  <r>
    <n v="9"/>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Servicio al ciudadano "/>
    <s v="Brindar asistencia técnica comercial en la negociación con los aliados estratégicos a nivel nacional. (Áreas misionales, Direcciones Territoriales). _x000a__x000a_"/>
    <d v="2022-01-01T00:00:00"/>
    <d v="2022-12-31T00:00:00"/>
    <s v="Planillas de asistencia y/o actas de reunión y/o llamadas telefónicas y/o correos electrónicos enviados y/o listas de asistencia. "/>
    <s v="Oficina Comercial "/>
    <s v="Porcentaje"/>
    <s v="Informes de avance en la implementación del plan de mercadeo "/>
    <s v="Eficiencia"/>
    <s v="Procesos Sede Central"/>
    <n v="1"/>
    <n v="0.2"/>
    <n v="0.5"/>
    <n v="0.15"/>
    <n v="0.15"/>
    <n v="0.2"/>
    <s v="La Oficina Comercial brindó asistencia técnica a las áreas misionales para la comercialización y diversificación de los diferentes productos y servicios "/>
    <n v="0.5"/>
    <s v="La Oficina Comercial brindó asistencia técnica a las áreas misionales y Direcciones Territortiales para llevar a feliz término las negociaciones, comercialización y diversificación de los diferentes productos y servicios durante el segundo trimestre. "/>
    <m/>
    <m/>
    <m/>
    <m/>
    <n v="0.7"/>
    <d v="2022-04-18T00:00:00"/>
    <d v="2022-07-14T00:00:00"/>
    <m/>
    <m/>
    <n v="0.7"/>
    <n v="1"/>
    <n v="1"/>
    <n v="0"/>
    <n v="0"/>
    <s v="Concepto Favorable"/>
    <s v="Concepto Favorable"/>
    <m/>
    <m/>
    <s v="verificado los registros aportados por el proceso (Planillas de asistencia - Actas de reunión - Llamadas telefónicas - Correos electrónicos enviados)."/>
    <s v="Se verifica documento excel &quot; brindar asistencia tecnica&quot; de los registros aportados por el proceso (Planillas de asistencia - Actas de reunión - Llamadas telefónicas - Correos electrónicos enviados)."/>
    <m/>
    <m/>
    <s v="Concepto Favorable"/>
    <m/>
    <m/>
    <m/>
    <s v="Se valida cumplimiento con las evidencias de asistencia técnica con envíos de documentación, reuniones virtuales, socializaciones de propuestas a entidades públicas y privadas, etc."/>
    <m/>
    <m/>
    <m/>
    <s v="No Aplica"/>
    <x v="0"/>
    <n v="1"/>
    <n v="1"/>
  </r>
  <r>
    <n v="10"/>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Información y Comunicación "/>
    <s v="Transparencia, acceso a la información pública y lucha contra la corrupción"/>
    <s v="Actualizar el portafolio de productos y Servicios, alineado con el enfoque estratégico."/>
    <d v="2022-01-01T00:00:00"/>
    <d v="2022-02-01T00:00:00"/>
    <s v="Documento portafolio de productos y/o servicios aprobado por las áreas misionales.   "/>
    <s v="Oficina Comercial "/>
    <s v="Número"/>
    <s v="Informes de avance en la implementación del plan de mercadeo "/>
    <s v="Eficiencia"/>
    <s v="Procesos Sede Central"/>
    <n v="1"/>
    <n v="1"/>
    <n v="0"/>
    <n v="0"/>
    <n v="0"/>
    <n v="1"/>
    <s v="La entidad aprobó el portafolio de productos y/o servicios para la vigencia 2022. De la misma manera se adoptó la Resolución 323 de 2022 por medio de la cual se actualizaron los precios de la vigencia actual por parte de las áreas misionales. "/>
    <n v="0"/>
    <s v="Sin meta asociada para el periodo. "/>
    <m/>
    <m/>
    <m/>
    <m/>
    <n v="1"/>
    <d v="2022-04-18T00:00:00"/>
    <d v="2022-07-14T00:00:00"/>
    <m/>
    <m/>
    <n v="1"/>
    <n v="1"/>
    <s v=""/>
    <s v=""/>
    <s v=""/>
    <s v="Concepto Favorable"/>
    <s v="Sin meta asignada en el periodo"/>
    <m/>
    <m/>
    <s v="Se verifico los portafolio de productos y/o servicios para la vigencia 2022. y la Resolución 323 de 2022."/>
    <s v="Sin meta asociada para el periodo. "/>
    <m/>
    <m/>
    <s v="Concepto Favorable"/>
    <m/>
    <m/>
    <m/>
    <s v="Se validan evidencias de cumplimiento con:  &quot;Catalogo interactivo 2022&quot; &quot;Resoución 323 del 16febrero 2022 por el cual se fijan precios de venta de los productos y servicios del IGAC&quot;"/>
    <m/>
    <m/>
    <m/>
    <s v="No Aplica"/>
    <x v="0"/>
    <n v="1"/>
    <s v=""/>
  </r>
  <r>
    <n v="11"/>
    <x v="3"/>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Comercial "/>
    <s v="Número"/>
    <s v="Índice de desempeño institucional"/>
    <s v="Producto"/>
    <s v="Procesos Sede Central"/>
    <n v="1"/>
    <n v="0"/>
    <n v="0"/>
    <n v="0"/>
    <n v="1"/>
    <n v="0"/>
    <s v="Esta actividad no presenta avances, toda vez no esta programada para el primer trimestre. "/>
    <n v="0"/>
    <s v="Sin meta asignada en el periodo"/>
    <m/>
    <m/>
    <m/>
    <m/>
    <n v="0"/>
    <d v="2022-04-18T00:00:00"/>
    <d v="2022-07-12T00:00:00"/>
    <m/>
    <m/>
    <n v="0"/>
    <s v=""/>
    <s v=""/>
    <s v=""/>
    <n v="0"/>
    <s v="Sin meta asignada en el periodo"/>
    <s v="Sin meta asignada en el periodo"/>
    <m/>
    <m/>
    <s v="Sin meta asignada en el periodo"/>
    <s v="Sin meta asociada para el periodo. "/>
    <m/>
    <m/>
    <s v="Sin meta asignada en el periodo"/>
    <m/>
    <m/>
    <m/>
    <s v="Sin meta asignada en el periodo."/>
    <m/>
    <m/>
    <m/>
    <s v="No Aplica"/>
    <x v="0"/>
    <s v=""/>
    <s v=""/>
  </r>
  <r>
    <n v="12"/>
    <x v="3"/>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Comercial "/>
    <s v="Número"/>
    <s v="Índice de desempeño institucional"/>
    <s v="Producto"/>
    <s v="Procesos Sede Central"/>
    <n v="4"/>
    <n v="1"/>
    <n v="1"/>
    <n v="1"/>
    <n v="1"/>
    <n v="1"/>
    <s v="Se realizaró seguimiento a los controles de los riesgos del proceso durante el trimestre. _x000d__x000a_"/>
    <n v="1"/>
    <s v="Se realizó seguimiento a los controles de los riesgos inherentes al proceso comercial durante el segundo trimestre. _x000d__x000a_"/>
    <m/>
    <m/>
    <m/>
    <m/>
    <n v="2"/>
    <d v="2022-04-18T00:00:00"/>
    <d v="2022-07-14T00:00:00"/>
    <m/>
    <m/>
    <n v="0.5"/>
    <n v="1"/>
    <n v="1"/>
    <n v="0"/>
    <n v="0"/>
    <s v="Concepto Favorable"/>
    <s v="Concepto Favorable"/>
    <m/>
    <m/>
    <s v="Verificado la evidencia del proceso se encuentra el seguimiento a los controles de los riesgos del proceso durante el trimestrey correo de seguimiento enviado por el proceso. "/>
    <s v="Se verifico la base de datos con la gestión de la Oficina Comercial durante el Segundo trimestre de 2022 "/>
    <m/>
    <m/>
    <s v="Concepto Favorable"/>
    <m/>
    <m/>
    <m/>
    <s v="Se valida cumplimiento con la evidencia en PLANIGAC con el debido seguimiento a los controles de riesgos del proceso comercial."/>
    <m/>
    <m/>
    <m/>
    <s v="No Aplica"/>
    <x v="0"/>
    <n v="1"/>
    <n v="1"/>
  </r>
  <r>
    <n v="13"/>
    <x v="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Comercial "/>
    <s v="Número"/>
    <s v="Índice de desempeño institucional"/>
    <s v="Producto"/>
    <s v="Procesos Sede Central"/>
    <n v="1"/>
    <n v="0"/>
    <n v="0"/>
    <n v="0"/>
    <n v="1"/>
    <n v="0"/>
    <s v="Esta actividad no presenta avances, toda vez no esta programada para el primer trimestre. "/>
    <n v="0"/>
    <s v="Sin meta asignada en el periodo"/>
    <m/>
    <m/>
    <m/>
    <m/>
    <n v="0"/>
    <d v="2022-04-18T00:00:00"/>
    <d v="2022-07-12T00:00:00"/>
    <m/>
    <m/>
    <n v="0"/>
    <s v=""/>
    <s v=""/>
    <s v=""/>
    <n v="0"/>
    <s v="Sin meta asignada en el periodo"/>
    <s v="Sin meta asignada en el periodo"/>
    <m/>
    <m/>
    <s v="Sin meta asignada en el periodo"/>
    <s v="Sin meta asignada en el periodo"/>
    <m/>
    <m/>
    <s v="Sin meta asignada en el periodo"/>
    <m/>
    <m/>
    <m/>
    <s v="Sin meta asignada en el periodo."/>
    <m/>
    <m/>
    <m/>
    <s v="No Aplica"/>
    <x v="0"/>
    <s v=""/>
    <s v=""/>
  </r>
  <r>
    <n v="14"/>
    <x v="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Comercial "/>
    <s v="Porcentaje"/>
    <s v="Índice de desempeño institucional"/>
    <s v="Eficacia"/>
    <s v="Procesos Sede Central"/>
    <n v="1"/>
    <n v="0.5"/>
    <n v="0.5"/>
    <n v="0"/>
    <n v="0"/>
    <n v="0"/>
    <s v="La actualización documental se iniciará durante el segundo trimestre de 2022, teniendo en cuenta que actualmente se está realizando un analisis y diagnostico de las nuevas necesidades del proceso. "/>
    <n v="1"/>
    <s v="Durante el trimestre el proceso comercial actualizó los documentos asociados al mismo. "/>
    <m/>
    <m/>
    <m/>
    <m/>
    <n v="1"/>
    <d v="2022-04-18T00:00:00"/>
    <d v="2022-07-12T00:00:00"/>
    <m/>
    <m/>
    <n v="1"/>
    <n v="0"/>
    <n v="1"/>
    <s v=""/>
    <s v=""/>
    <s v="Concepto No Favorable"/>
    <s v="Concepto Favorable"/>
    <m/>
    <m/>
    <s v="Se verifica los avances en la actulización documental del proceso"/>
    <s v="Se verifica los avances en la actulización documental del proceso en la web: https://www.igac.gov.co/es/listado-maestro-de-documentos?shs_term_node_tid_depth=193&amp;field_tipo_de_documento_tid=All&amp;title=comercial&amp;field_codigo_value="/>
    <m/>
    <m/>
    <s v="Concepto No Favorable"/>
    <m/>
    <m/>
    <m/>
    <s v="No se evidencian soportes."/>
    <m/>
    <m/>
    <m/>
    <s v="No Aplica"/>
    <x v="0"/>
    <n v="0"/>
    <n v="1"/>
  </r>
  <r>
    <n v="15"/>
    <x v="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Comercial "/>
    <s v="Número"/>
    <s v="Índice de desempeño institucional"/>
    <s v="Producto"/>
    <s v="Procesos Sede Central"/>
    <n v="1"/>
    <n v="0"/>
    <n v="0"/>
    <n v="1"/>
    <n v="0"/>
    <n v="0"/>
    <s v="Esta actividad no presenta avances, toda vez no esta programada para el primer trimestre. "/>
    <n v="0"/>
    <s v="Sin meta asignada en el periodo"/>
    <m/>
    <m/>
    <m/>
    <m/>
    <n v="0"/>
    <d v="2022-04-18T00:00:00"/>
    <d v="2022-07-12T00:00:00"/>
    <m/>
    <m/>
    <n v="0"/>
    <s v=""/>
    <s v=""/>
    <n v="0"/>
    <s v=""/>
    <s v="Sin meta asignada en el periodo"/>
    <s v="Sin meta asignada en el periodo"/>
    <m/>
    <m/>
    <s v="Sin meta asignada en el periodo"/>
    <s v="Sin meta asignada en el periodo"/>
    <m/>
    <m/>
    <s v="Sin meta asignada en el periodo"/>
    <m/>
    <m/>
    <m/>
    <s v="Sin meta asignada en el periodo."/>
    <m/>
    <m/>
    <m/>
    <s v="No Aplica"/>
    <x v="0"/>
    <s v=""/>
    <s v=""/>
  </r>
  <r>
    <n v="16"/>
    <x v="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reporte a los producto, trabajo y/o servicio no conforme del proceso."/>
    <d v="2022-01-01T00:00:00"/>
    <d v="2022-12-30T00:00:00"/>
    <s v="Formato de identificación y control de PTS"/>
    <s v="Oficina Comercial "/>
    <s v="Número"/>
    <s v="Índice de desempeño institucional"/>
    <s v="Producto"/>
    <s v="Procesos Sede Central"/>
    <n v="4"/>
    <n v="1"/>
    <n v="1"/>
    <n v="1"/>
    <n v="1"/>
    <n v="1"/>
    <s v="La Oficina Comercial no presentó producto y/o servicio no conforme para el presente trimestre. Se esta validando el nuevo alcance del PTS no conforme de cara al nuevo rol del proceso comercial."/>
    <n v="1"/>
    <s v="La Oficina Comercial no presentó producto y/o servicio (PTS) no conforme para el segundo trimestre."/>
    <m/>
    <m/>
    <m/>
    <m/>
    <n v="2"/>
    <d v="2022-04-18T00:00:00"/>
    <d v="2022-07-12T00:00:00"/>
    <m/>
    <m/>
    <n v="0.5"/>
    <n v="1"/>
    <n v="1"/>
    <n v="0"/>
    <n v="0"/>
    <s v="Concepto Favorable"/>
    <s v="Concepto Favorable"/>
    <m/>
    <m/>
    <s v="se verifica correo donde el proceso reporta que no se no presentó producto y/o servicio no conforme para el presente trimestre."/>
    <s v="Se verifica correo donde el proceso reporta que no se no presentó producto y/o servicio no conforme para el presente trimestre."/>
    <m/>
    <m/>
    <s v="Concepto Favorable"/>
    <m/>
    <m/>
    <m/>
    <s v="Se valida evidencia que informa que &quot;el proceso no reporta producto no conforme&quot;"/>
    <m/>
    <m/>
    <m/>
    <s v="No Aplica"/>
    <x v="0"/>
    <n v="1"/>
    <n v="1"/>
  </r>
  <r>
    <n v="17"/>
    <x v="3"/>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d v="2022-04-01T00:00:00"/>
    <d v="2022-12-31T00:00:00"/>
    <s v="Herramienta Planigac"/>
    <s v="Oficina Comercial "/>
    <s v="Número"/>
    <s v="Índice de desempeño institucional"/>
    <s v="Producto"/>
    <s v="Procesos Sede Central"/>
    <n v="4"/>
    <n v="1"/>
    <n v="1"/>
    <n v="1"/>
    <n v="1"/>
    <n v="1"/>
    <s v="El proceso realizó las actiividades contemplada en el Plan de Acción para el primer trimestre de 2022; en relación con el PAAC no se reportan toda vez no se tienen actividades en este componente. "/>
    <n v="1"/>
    <s v="Se verificó y se realizó el reporte del PAA del segundo trimestre de 2022."/>
    <m/>
    <m/>
    <m/>
    <m/>
    <n v="2"/>
    <d v="2022-04-18T00:00:00"/>
    <d v="2022-07-14T00:00:00"/>
    <m/>
    <m/>
    <n v="0.5"/>
    <n v="1"/>
    <n v="1"/>
    <n v="0"/>
    <n v="0"/>
    <s v="Concepto Favorable"/>
    <s v="Concepto Favorable"/>
    <m/>
    <m/>
    <s v="Se verifico el repote del PAA del primer trimestre de 2022."/>
    <s v="Se verifico el reporte del PAA del Segundo trimestre de 2022."/>
    <m/>
    <m/>
    <s v="Concepto Favorable"/>
    <m/>
    <m/>
    <m/>
    <s v="Se valida con este seguimiento que el proceso Comercial ha realizado en un 99% las actividades a su cargo."/>
    <m/>
    <m/>
    <m/>
    <s v="No Aplica"/>
    <x v="0"/>
    <n v="1"/>
    <n v="1"/>
  </r>
  <r>
    <n v="18"/>
    <x v="3"/>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Comercial "/>
    <s v="Número"/>
    <s v="Índice de desempeño institucional"/>
    <s v="Producto"/>
    <s v="Procesos Sede Central"/>
    <n v="2"/>
    <n v="0"/>
    <n v="0"/>
    <n v="0"/>
    <n v="2"/>
    <n v="0"/>
    <s v="Esta actividad no presenta avances, toda vez no esta programada para el primer trimestre. "/>
    <n v="0"/>
    <s v="Sin meta asignada en el periodo"/>
    <m/>
    <m/>
    <m/>
    <m/>
    <n v="0"/>
    <d v="2022-04-18T00:00:00"/>
    <d v="2022-07-12T00:00:00"/>
    <m/>
    <m/>
    <n v="0"/>
    <s v=""/>
    <s v=""/>
    <s v=""/>
    <n v="0"/>
    <s v="Sin meta asignada en el periodo"/>
    <s v="Sin meta asignada en el periodo"/>
    <m/>
    <m/>
    <s v="Sin meta asignada en el periodo"/>
    <s v="Sin meta asignada en el periodo"/>
    <m/>
    <m/>
    <s v="Concepto Favorable"/>
    <m/>
    <m/>
    <m/>
    <s v="sin meta asignada en el periodo."/>
    <m/>
    <m/>
    <m/>
    <s v="No Aplica"/>
    <x v="0"/>
    <s v=""/>
    <s v=""/>
  </r>
  <r>
    <n v="1"/>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Revisar, ajustar, consolidar y publicar el Plan Anual de Adquisiciones a nivel nacional"/>
    <d v="2022-01-01T00:00:00"/>
    <d v="2022-12-30T00:00:00"/>
    <s v="Publicación en pagina WEB del PAA"/>
    <s v="GIT Contractual"/>
    <s v="Número"/>
    <s v="Número de publicaciones del Plan Anual de Adquisiciones"/>
    <s v="Proceso"/>
    <s v="Procesos Sede Central"/>
    <n v="12"/>
    <n v="3"/>
    <n v="3"/>
    <n v="3"/>
    <n v="3"/>
    <n v="3"/>
    <s v="Durante el primer trimestre el GIT revisó, ajustó, consolidó y publicó el Plan Anual de Adquisiciones a nivel nacional link https://www.igac.gov.co/transparencia-y-acceso-a-la-informacion-publica/plan-anual-de-adquisiciones"/>
    <n v="3"/>
    <s v="Durante los meses de abril y junio el GIT revisó, ajustó, consolidó y publicó el Plan Anual de Adquisiciones a nivel nacional link https://www.igac.gov.co/transparencia-y-acceso-a-la-informacion-publica/plan-anual-de-adquisiciones, en el mes de mayo no se realizó ajustes al Plan Anual de Adquisiciones."/>
    <m/>
    <m/>
    <m/>
    <m/>
    <n v="6"/>
    <d v="2022-04-15T00:00:00"/>
    <d v="2022-07-07T00:00:00"/>
    <m/>
    <m/>
    <n v="0.5"/>
    <n v="1"/>
    <n v="1"/>
    <n v="0"/>
    <n v="0"/>
    <s v="Concepto Favorable"/>
    <s v="Concepto Favorable"/>
    <m/>
    <m/>
    <s v="Revisada los tres Documentos de  evidencia se encuentra que el trimestre el GIT y publicó el Plan Anual de Adquisiciones y sus modificaciones."/>
    <s v="Se revisa documento word , para los meses de abril y junio revisó, ajustó, consolidó y publicó el Plan Anual de Adquisiciones a nivel nacional, en mayo no se realizó ajustes al Plan Anual de Adquisiciones"/>
    <m/>
    <m/>
    <s v="Concepto Favorable"/>
    <m/>
    <m/>
    <m/>
    <s v="Se observa como evidencia la publicación en página Web del Plan Anual de Adquisiciones y sus modificaciones"/>
    <m/>
    <m/>
    <m/>
    <s v="Plan Anual de Adquisiciones"/>
    <x v="0"/>
    <n v="1"/>
    <n v="1"/>
  </r>
  <r>
    <n v="2"/>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los procesos de contratación utilizando las plataformas dispuestas por el Gobierno Nacional"/>
    <d v="2022-01-01T00:00:00"/>
    <d v="2022-12-30T00:00:00"/>
    <s v="Relación de contratos, informes"/>
    <s v="GIT Contractual"/>
    <s v="Porcentaje"/>
    <s v="Porcentaje  de contratación adelantados"/>
    <s v="Proceso"/>
    <s v="Procesos Sede Central"/>
    <n v="1"/>
    <n v="0.25"/>
    <n v="0.25"/>
    <n v="0.25"/>
    <n v="0.25"/>
    <n v="0.25"/>
    <s v="Durante el primer trimestre el GIT de Contratación elaboró los procesos de contratación utilizando las plataformas dispuestas por el Gobierno Nacional"/>
    <n v="0.25"/>
    <s v="Durante el segundo trimestre el GIT de Contratación elaboró los procesos de contratación utilizando las plataformas dispuestas por el Gobierno Nacional"/>
    <m/>
    <m/>
    <m/>
    <m/>
    <n v="0.5"/>
    <d v="2022-04-15T00:00:00"/>
    <d v="2022-07-07T00:00:00"/>
    <m/>
    <m/>
    <n v="0.5"/>
    <n v="1"/>
    <n v="1"/>
    <n v="0"/>
    <n v="0"/>
    <s v="Concepto Favorable"/>
    <s v="Concepto Favorable"/>
    <m/>
    <m/>
    <s v="Una vez revisado los documentos se evidencia la relacion de los contratos de enero, febrero y los informes mensuales. "/>
    <s v="Una vez revisado los documentos excel  se evidencia la relacion de los contratos de abril, mayo y junio de 2022.y los informes mensuales. "/>
    <m/>
    <m/>
    <s v="Concepto Favorable"/>
    <m/>
    <m/>
    <m/>
    <s v="Como soporte se adjunta la relación de los contratos de enero, febrero y los informes mensuales, dando cumplimiento a la utilización de plataformas dispuestas por el Gobierno Nacional."/>
    <m/>
    <m/>
    <m/>
    <s v="Plan Anual de Adquisiciones"/>
    <x v="0"/>
    <n v="1"/>
    <n v="1"/>
  </r>
  <r>
    <n v="3"/>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Apoyo precontractual y contractual para los procesos que se adelanten para la ejecución del crédito de banca multilateral "/>
    <d v="2022-01-01T00:00:00"/>
    <d v="2022-12-30T00:00:00"/>
    <s v="Reuniones, correos electrónicos, informes"/>
    <s v="GIT Contractual"/>
    <s v="Porcentaje"/>
    <s v="Porcentaje  de contratación adelantados"/>
    <s v="Proceso"/>
    <s v="Procesos Sede Central"/>
    <n v="1"/>
    <n v="0.25"/>
    <n v="0.25"/>
    <n v="0.25"/>
    <n v="0.25"/>
    <n v="0.25"/>
    <s v="Durante el primer trimestre se realizó el apoyo precontractual y contractual para los procesos que se adelanten para la ejecución del crédito de banca multilateral cuando fue solicitado"/>
    <n v="0.25"/>
    <s v="Durante el segundo trimestre se realizó el apoyo precontractual y contractual para los procesos que se adelanten para la ejecución del crédito de banca multilateral cuando fue solicitado"/>
    <m/>
    <m/>
    <m/>
    <m/>
    <n v="0.5"/>
    <d v="2022-04-15T00:00:00"/>
    <d v="2022-07-07T00:00:00"/>
    <m/>
    <m/>
    <n v="0.5"/>
    <n v="1"/>
    <n v="1"/>
    <n v="0"/>
    <n v="0"/>
    <s v="Concepto Favorable"/>
    <s v="Concepto Favorable"/>
    <m/>
    <m/>
    <s v="Revisado los documentos presentados se evidencia las diferentes reuniones realizas para el apoyo y ejecución del crédito de banca multilateral. "/>
    <s v="Revisado los documentos presentados se evidencia las diferentes reuniones realizas para el apoyo y ejecución del crédito de banca multilateral. "/>
    <m/>
    <m/>
    <s v="Concepto Favorable"/>
    <m/>
    <m/>
    <m/>
    <s v="Se evidencia documentos relacionados con reuniones para los procesos que se adelanten para la ejecución del crédito de banca multilateral"/>
    <m/>
    <m/>
    <m/>
    <s v="No Aplica"/>
    <x v="0"/>
    <n v="1"/>
    <n v="1"/>
  </r>
  <r>
    <n v="4"/>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Brindar acompañamiento (capacitación, soporte y asesoría) a las diferentes áreas y Direcciones Territoriales del IGAC en asuntos contractuales en desarrollo de los procesos."/>
    <d v="2022-01-01T00:00:00"/>
    <d v="2022-12-30T00:00:00"/>
    <s v="Reuniones, correos electrónicos"/>
    <s v="GIT Contractual"/>
    <s v="Número"/>
    <s v="Acompañamientos, capacitaciones, soportes y/o asesorías realizadas"/>
    <s v="Proceso"/>
    <s v="Procesos Sede Central"/>
    <n v="12"/>
    <n v="3"/>
    <n v="3"/>
    <n v="3"/>
    <n v="3"/>
    <n v="3"/>
    <s v="Durante el primer trimestre ser brindó acompañamiento a las diferentes áreas y Direcciones Territoriales del IGAC en asuntos contractuales en desarrollo de los procesos"/>
    <n v="3"/>
    <s v="Durante el segundo trimestre ser brindó acompañamiento a las diferentes áreas y Direcciones Territoriales del IGAC en asuntos contractuales en desarrollo de los procesos"/>
    <m/>
    <m/>
    <m/>
    <m/>
    <n v="6"/>
    <d v="2022-04-15T00:00:00"/>
    <d v="2022-07-07T00:00:00"/>
    <m/>
    <m/>
    <n v="0.5"/>
    <n v="1"/>
    <n v="1"/>
    <n v="0"/>
    <n v="0"/>
    <s v="Concepto Favorable"/>
    <s v="Concepto Favorable"/>
    <m/>
    <m/>
    <s v="Reviados los documentos en excel y archivos PDF se evidencia la  capacitación, soporte y asesoría dadas. "/>
    <s v="Revisados los documentos en excel y archivos Word se evidencia la  capacitación, soporte y asesoría dadas"/>
    <m/>
    <m/>
    <s v="Concepto Favorable"/>
    <m/>
    <m/>
    <m/>
    <s v="Se evidencia archivos en Excel y archivos PDF como, soporte y asesoría a las diferentes áreas y Direcciones Territoriales del IGAC en asuntos contractuales en desarrollo de los procesos"/>
    <m/>
    <m/>
    <m/>
    <s v="No Aplica"/>
    <x v="0"/>
    <n v="1"/>
    <n v="1"/>
  </r>
  <r>
    <n v="5"/>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los informes requeridos en desarrollo  del proceso de Gestión Contractual"/>
    <d v="2022-01-01T00:00:00"/>
    <d v="2022-12-30T00:00:00"/>
    <s v="Informes"/>
    <s v="GIT Contractual"/>
    <s v="Número"/>
    <s v="Informes requeridos desarrollados"/>
    <s v="Proceso"/>
    <s v="Procesos Sede Central"/>
    <n v="12"/>
    <n v="3"/>
    <n v="3"/>
    <n v="3"/>
    <n v="3"/>
    <n v="3"/>
    <s v="Durante el primer trimestre se desarrollaron los informes requeridos en desarrollo  del proceso de Gestión Contractual"/>
    <n v="3"/>
    <s v="Durante el segundo trimestre se desarrollaron los informes requeridos en desarrollo  del proceso de Gestión Contractual"/>
    <m/>
    <m/>
    <m/>
    <m/>
    <n v="6"/>
    <d v="2022-04-15T00:00:00"/>
    <d v="2022-07-07T00:00:00"/>
    <m/>
    <m/>
    <n v="0.5"/>
    <n v="1"/>
    <n v="1"/>
    <n v="0"/>
    <n v="0"/>
    <s v="Concepto Favorable"/>
    <s v="Concepto Favorable"/>
    <m/>
    <m/>
    <s v="En la evidencia presentada se allegan los informes del proceso de Gestión Contractual de enero - febrero - marzo"/>
    <s v="En la evidencia presentada se allegan los informes del proceso de Gestión Contractual de abril - mayo - junio"/>
    <m/>
    <m/>
    <s v="Concepto Favorable"/>
    <m/>
    <m/>
    <m/>
    <s v="Se evidencia documentos de informes del proceso de Gestión Contractual de enero - febrero - marzo"/>
    <m/>
    <m/>
    <m/>
    <s v="No Aplica"/>
    <x v="0"/>
    <n v="1"/>
    <n v="1"/>
  </r>
  <r>
    <n v="6"/>
    <x v="4"/>
    <s v="NA"/>
    <s v="Socializaciones y sensibilizaciones en temas en contratación y supervis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Realizar capacitaciones a los funcionarios y contratistas a nivel nacional, de acuerdo a los procedimientos de Contratación y supervisión e interventoría y demás formatos"/>
    <d v="2022-01-01T00:00:00"/>
    <d v="2022-12-30T00:00:00"/>
    <s v="Lista de asistencia, programación de las socializaciones"/>
    <s v="GIT Contractual"/>
    <s v="Número"/>
    <s v="Actividades de capacitaciones realizadas"/>
    <s v="Eficacia"/>
    <s v="Procesos Sede Central"/>
    <n v="8"/>
    <n v="2"/>
    <n v="2"/>
    <n v="2"/>
    <n v="2"/>
    <n v="2"/>
    <s v="Durante el primer trimestre se realizaron las capacitaciones a los funcionarios y contratistas a nivel nacional, de acuerdo a los procedimientos de Contratación y supervisión e interventoría y demás formatos, que fueron requeridas"/>
    <n v="2"/>
    <s v="Durante el segundo trimestre se realizaron las capacitaciones a los funcionarios y contratistas a nivel nacional, de acuerdo a los procedimientos de Contratación y supervisión e interventoría y demás formatos, que fueron requeridas"/>
    <m/>
    <m/>
    <m/>
    <m/>
    <n v="4"/>
    <d v="2022-04-15T00:00:00"/>
    <d v="2022-07-07T00:00:00"/>
    <m/>
    <m/>
    <n v="0.5"/>
    <n v="1"/>
    <n v="1"/>
    <n v="0"/>
    <n v="0"/>
    <s v="Concepto Favorable"/>
    <s v="Concepto Favorable"/>
    <m/>
    <m/>
    <s v="Revisados los documentos presentados se evidencia las listas de asistencias de las capacitaciones realizadas."/>
    <s v="Revisados los documentos presentados se evidencia las listas de asistencias de las capacitaciones realizadas.capacitaciones - supervisores y contratistas - capacitacion contratos de prestacion de servicio a supervisores ."/>
    <m/>
    <m/>
    <s v="Concepto Favorable"/>
    <m/>
    <m/>
    <m/>
    <s v="Se evidencia listas de asistencias de las capacitaciones en plataforma SECOPII - supervisores y contratistas de acuerdo a los procedimientos de Contratación y supervisión e interventoría"/>
    <m/>
    <m/>
    <m/>
    <s v="No Aplica"/>
    <x v="0"/>
    <n v="1"/>
    <n v="1"/>
  </r>
  <r>
    <n v="7"/>
    <x v="4"/>
    <s v="NA"/>
    <s v="Socializaciones y sensibilizaciones en temas en contratación y supervis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y publicar tips (recomendaciones sencillas y precisas sobre los temas más relevantes a tener en cuenta en las diferentes etapas contractuales)."/>
    <d v="2022-01-01T00:00:00"/>
    <d v="2022-12-30T00:00:00"/>
    <s v="Publicación de los tips y/o correo solicitando la publicación de los tips"/>
    <s v="GIT Contractual"/>
    <s v="Número"/>
    <s v="Actividades de socialización y sensibilizaciones realizadas"/>
    <s v="Eficacia"/>
    <s v="Procesos Sede Central"/>
    <n v="8"/>
    <n v="2"/>
    <n v="2"/>
    <n v="2"/>
    <n v="2"/>
    <n v="1"/>
    <s v="Durante el primer trimestre  se publicó un tip sobre los lineamientos para liquidación de contratos suscritos con el Instituto Geografico Agustín Codazzi. El tip no elaborado durante este periodo se generará en los siguientes trimestres, este no se pudo desarrollar debido a la contingencia de la generación de contratos durante el mes de enero y luego la revisión y perfeccionamiento de cada uno de ellos."/>
    <n v="2"/>
    <s v="Durante el segundo trimestre se publicaron dos tips sobre contratos realidad y supervisión de contratos"/>
    <m/>
    <m/>
    <m/>
    <m/>
    <n v="3"/>
    <d v="2022-04-18T00:00:00"/>
    <d v="2022-07-07T00:00:00"/>
    <m/>
    <m/>
    <n v="0.375"/>
    <n v="0.5"/>
    <n v="1"/>
    <n v="0"/>
    <n v="0"/>
    <s v="Concepto No Favorable"/>
    <s v="Concepto No Favorable"/>
    <m/>
    <m/>
    <s v="Revisada la evidencia se encuentra que solo se realizo una publicación para liquidación de contratos suscritos, quedando pendiente una meta."/>
    <s v="Para este trimestre se estableció como meta elaborar y publicar 2 tips en las diferentes etapas contractuales, de acuerdo a los archivos , solo se evidencia que se allego como soporte 1 una contratos realidad, quedando pendiente una meta."/>
    <m/>
    <m/>
    <s v="Concepto No Favorable"/>
    <m/>
    <m/>
    <m/>
    <s v="Para este trimestre se estableció como meta elaborar y publicar 2 tips en las diferentes etapas contractuales, sin embargo, solo se evidencia que se allego como soporte 1 una publicación para liquidación de contratos suscritos, quedando pendiente una meta."/>
    <m/>
    <m/>
    <m/>
    <s v="No Aplica"/>
    <x v="0"/>
    <n v="0"/>
    <n v="0"/>
  </r>
  <r>
    <n v="8"/>
    <x v="4"/>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GIT Contractual"/>
    <s v="Número"/>
    <s v="Índice de desempeño institucional"/>
    <s v="Producto"/>
    <s v="Procesos Sede Central"/>
    <n v="4"/>
    <n v="1"/>
    <n v="1"/>
    <n v="1"/>
    <n v="1"/>
    <n v="1"/>
    <s v="Durante el primer trimestre se realizó el seguimiento a los controles de los riesgos del proceso"/>
    <n v="1"/>
    <s v="Durante el segundo trimestre se realizó el seguimiento a los controles de los riesgos del proceso"/>
    <m/>
    <m/>
    <m/>
    <m/>
    <n v="2"/>
    <d v="2022-04-15T00:00:00"/>
    <d v="2022-07-07T00:00:00"/>
    <m/>
    <m/>
    <n v="0.5"/>
    <n v="1"/>
    <n v="1"/>
    <n v="0"/>
    <n v="0"/>
    <s v="Concepto Favorable"/>
    <s v="Concepto Favorable"/>
    <m/>
    <m/>
    <s v="Se revisa el documento &quot; Planigac gestion contractual&quot;  como evidencia al seguimiento realizado."/>
    <s v="Se revisa el documento &quot; Planigac gestion contractual&quot;  como evidencia al seguimiento realizado"/>
    <m/>
    <m/>
    <s v="Concepto Favorable"/>
    <m/>
    <m/>
    <m/>
    <s v="Se evidencia como soporte el Planigac destion contractual , como seguimiento a los controles de los riesgos del proceso."/>
    <m/>
    <m/>
    <m/>
    <s v="No Aplica"/>
    <x v="0"/>
    <n v="1"/>
    <n v="1"/>
  </r>
  <r>
    <n v="9"/>
    <x v="4"/>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GIT Contractual"/>
    <s v="Número"/>
    <s v="Índice de desempeño institucional"/>
    <s v="Producto"/>
    <s v="Procesos Sede Central"/>
    <n v="1"/>
    <n v="0"/>
    <n v="0"/>
    <n v="0"/>
    <n v="1"/>
    <n v="0"/>
    <s v="Esta actividad esta programada para el cuarto trimestre del año"/>
    <n v="0"/>
    <s v="Esta actividad esta programada para el cuarto trimestre del año"/>
    <m/>
    <m/>
    <m/>
    <m/>
    <n v="0"/>
    <d v="2022-04-15T00:00:00"/>
    <d v="2022-07-07T00:00:00"/>
    <m/>
    <m/>
    <n v="0"/>
    <s v=""/>
    <s v=""/>
    <s v=""/>
    <n v="0"/>
    <s v="Sin meta asignada en el periodo"/>
    <s v="Sin meta asignada en el periodo"/>
    <m/>
    <m/>
    <s v="Sin meta asignada en el periodo"/>
    <s v="Sin meta asignada en el periodo"/>
    <m/>
    <m/>
    <s v="Sin meta asignada en el periodo"/>
    <m/>
    <m/>
    <m/>
    <s v="Sin meta para el trimestre."/>
    <m/>
    <m/>
    <m/>
    <s v="No Aplica"/>
    <x v="0"/>
    <s v=""/>
    <s v=""/>
  </r>
  <r>
    <n v="10"/>
    <x v="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GIT Contractual"/>
    <s v="Número"/>
    <s v="Índice de desempeño institucional"/>
    <s v="Producto"/>
    <s v="Procesos Sede Central"/>
    <n v="1"/>
    <n v="0"/>
    <n v="0"/>
    <n v="0"/>
    <n v="1"/>
    <n v="0"/>
    <s v="Esta actividad esta programada para el cuarto trimestre del año"/>
    <n v="0"/>
    <s v="Esta actividad esta programada para el cuarto trimestre del año"/>
    <m/>
    <m/>
    <m/>
    <m/>
    <n v="0"/>
    <d v="2022-04-15T00:00:00"/>
    <d v="2022-07-07T00:00:00"/>
    <m/>
    <m/>
    <n v="0"/>
    <s v=""/>
    <s v=""/>
    <s v=""/>
    <n v="0"/>
    <s v="Sin meta asignada en el periodo"/>
    <s v="Sin meta asignada en el periodo"/>
    <m/>
    <m/>
    <s v="Sin meta asignada en el periodo"/>
    <s v="Sin meta asignada en el periodo"/>
    <m/>
    <m/>
    <s v="Sin meta asignada en el periodo"/>
    <m/>
    <m/>
    <m/>
    <s v="Sin meta para el trimestre."/>
    <m/>
    <m/>
    <m/>
    <s v="No Aplica"/>
    <x v="0"/>
    <s v=""/>
    <s v=""/>
  </r>
  <r>
    <n v="11"/>
    <x v="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GIT Contractual"/>
    <s v="Porcentaje"/>
    <s v="Índice de desempeño institucional"/>
    <s v="Producto"/>
    <s v="Procesos Sede Central"/>
    <n v="1"/>
    <n v="0.5"/>
    <n v="0.5"/>
    <n v="0"/>
    <n v="0"/>
    <n v="0.5"/>
    <s v="Durante el primer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
    <n v="0.5"/>
    <s v="Durante el segundo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
    <m/>
    <m/>
    <m/>
    <m/>
    <n v="1"/>
    <d v="2022-04-18T00:00:00"/>
    <d v="2022-07-07T00:00:00"/>
    <m/>
    <m/>
    <n v="1"/>
    <n v="1"/>
    <n v="1"/>
    <s v=""/>
    <s v=""/>
    <s v="Concepto Favorable"/>
    <s v="Concepto Favorable"/>
    <m/>
    <m/>
    <s v="Revisados el listado maestro de documentos se evidencia la actualizacion de La caracterización Gestión Contractual, el formato de Insuficiencia de Personal y el formato Informe de Contratista."/>
    <s v="Revisados el listado maestro de documentos se evidencia la actualizacion de La caracterización Gestión Contractual, el formato de Insuficiencia de Personal y el formato Informe de Contratista"/>
    <m/>
    <m/>
    <s v="Concepto Favorable"/>
    <m/>
    <m/>
    <m/>
    <s v="Se evidencia como soporte la actualizacion de la caracterización Gestión Contractual, el formato de Insuficiencia de Personal y el formato Informe de Contratista, cumpliendo con la actualizacion del SGI del proceso."/>
    <m/>
    <m/>
    <m/>
    <s v="No Aplica"/>
    <x v="0"/>
    <n v="1"/>
    <n v="1"/>
  </r>
  <r>
    <n v="12"/>
    <x v="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GIT Contractual"/>
    <s v="Número"/>
    <s v="Índice de desempeño institucional"/>
    <s v="Producto"/>
    <s v="Procesos Sede Central"/>
    <n v="1"/>
    <n v="0"/>
    <n v="0"/>
    <n v="1"/>
    <n v="0"/>
    <n v="0"/>
    <s v="Esta actividad esta programada para el tercer trimestre del año"/>
    <n v="0"/>
    <s v="Esta actividad esta programada para el tercer trimestre del año"/>
    <m/>
    <m/>
    <m/>
    <m/>
    <n v="0"/>
    <d v="2022-04-15T00:00:00"/>
    <d v="2022-07-07T00:00:00"/>
    <m/>
    <m/>
    <n v="0"/>
    <s v=""/>
    <s v=""/>
    <n v="0"/>
    <s v=""/>
    <s v="Sin meta asignada en el periodo"/>
    <s v="Sin meta asignada en el periodo"/>
    <m/>
    <m/>
    <s v="Sin meta asignada en el periodo"/>
    <s v="Sin meta asignada en el periodo"/>
    <m/>
    <m/>
    <s v="Sin meta asignada en el periodo"/>
    <m/>
    <m/>
    <m/>
    <s v="Sin meta para el trimestre."/>
    <m/>
    <m/>
    <m/>
    <s v="No Aplica"/>
    <x v="0"/>
    <s v=""/>
    <s v=""/>
  </r>
  <r>
    <n v="13"/>
    <x v="4"/>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GIT Contractual"/>
    <s v="Número"/>
    <s v="Índice de desempeño institucional"/>
    <s v="Producto"/>
    <s v="Procesos Sede Central"/>
    <n v="4"/>
    <n v="1"/>
    <n v="1"/>
    <n v="1"/>
    <n v="1"/>
    <n v="1"/>
    <s v="Durante el primer trimestre se realizó el seguimiento a las actividades contempladas en el PAA y en el PAAC a cargo del proceso."/>
    <n v="1"/>
    <s v="Durante el segundo trimestre se realizó el seguimiento a las actividades contempladas en el PAA y en el PAAC a cargo del proceso."/>
    <m/>
    <m/>
    <m/>
    <m/>
    <n v="2"/>
    <d v="2022-04-15T00:00:00"/>
    <d v="2022-07-07T00:00:00"/>
    <m/>
    <m/>
    <n v="0.5"/>
    <n v="1"/>
    <n v="1"/>
    <n v="0"/>
    <n v="0"/>
    <s v="Concepto Favorable"/>
    <s v="Concepto Favorable"/>
    <m/>
    <m/>
    <s v="Revisado el documento &quot; Planigac Gestión Contractual&quot;,  como evidencia al seguimiento a las actividades contempladas en el PAA y en el PAAC. "/>
    <s v="Revisado el documento &quot; Planigac Gestión Contractual&quot;,  como evidencia al seguimiento a las actividades contempladas en el PAA y en el PAAC. "/>
    <m/>
    <m/>
    <s v="Concepto Favorable"/>
    <m/>
    <m/>
    <m/>
    <s v="Como evidencia al seguimiento a las actividades contempladas en el PAA y en el PAAC se allega Planigac Gestión Contractual. "/>
    <m/>
    <m/>
    <m/>
    <s v="No Aplica"/>
    <x v="0"/>
    <n v="1"/>
    <n v="1"/>
  </r>
  <r>
    <n v="14"/>
    <x v="4"/>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GIT Contractual"/>
    <s v="Número"/>
    <s v="Índice de desempeño institucional"/>
    <s v="Producto"/>
    <s v="Procesos Sede Central"/>
    <n v="2"/>
    <n v="0"/>
    <n v="0"/>
    <n v="0"/>
    <n v="2"/>
    <n v="0"/>
    <s v="Esta actividad esta programada para el cuarto trimestre del año"/>
    <n v="0"/>
    <s v="Esta actividad esta programada para el cuarto trimestre del año"/>
    <m/>
    <m/>
    <m/>
    <m/>
    <n v="0"/>
    <d v="2022-04-15T00:00:00"/>
    <d v="2022-07-07T00:00:00"/>
    <m/>
    <m/>
    <n v="0"/>
    <s v=""/>
    <s v=""/>
    <s v=""/>
    <n v="0"/>
    <s v="Sin meta asignada en el periodo"/>
    <s v="Sin meta asignada en el periodo"/>
    <m/>
    <m/>
    <s v="Sin meta asignada en el periodo"/>
    <s v="Sin meta asignada en el periodo"/>
    <m/>
    <m/>
    <s v="Sin meta asignada en el periodo"/>
    <m/>
    <m/>
    <m/>
    <s v="Sin meta asignada para el trimestre."/>
    <m/>
    <m/>
    <m/>
    <s v="No Aplica"/>
    <x v="0"/>
    <s v=""/>
    <s v=""/>
  </r>
  <r>
    <n v="15"/>
    <x v="4"/>
    <s v="N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Compras y contratación pública"/>
    <s v="PAAC - 3.1.5. Organizar y actualizar la información de contratación de la sección Transparencia y acceso a la información pública del portal web, correspondiente a temas de contratación de la entidad."/>
    <d v="2022-01-01T00:00:00"/>
    <d v="2022-12-31T00:00:00"/>
    <s v="Enlace de la información de contratación actualizada"/>
    <s v="GIT Contractual"/>
    <s v="Número"/>
    <s v="Avance Plan Anticorrupciòn y Atenciòn al Ciudadano"/>
    <s v="Producto"/>
    <s v="Procesos Sede Central"/>
    <n v="12"/>
    <n v="3"/>
    <n v="3"/>
    <n v="3"/>
    <n v="3"/>
    <n v="3"/>
    <s v="Durante el primer trimestre del año se realizó la solicitud de actualizar la la información de contratación de la sección Transparencia y acceso a la información pública del portal web, correspondiente a temas de contratación de la entidad. Adicionalmente se anexa el link de la la sección Transparencia y acceso a la información pública del portal web como evidencia de la actualización del numeral 3 "/>
    <n v="3"/>
    <s v="La información de contratación de la sección Transparencia y acceso a la información pública del portal web, correspondiente a temas de contratación de la entidad, durante el segundo trimestre se mantuvo actualizada.  https://www.igac.gov.co/es/transparencia-y-acceso-a-la-informacion-publica  Numeral3"/>
    <m/>
    <m/>
    <m/>
    <m/>
    <n v="6"/>
    <d v="2022-04-15T00:00:00"/>
    <d v="2022-07-07T00:00:00"/>
    <m/>
    <m/>
    <n v="0.5"/>
    <n v="1"/>
    <n v="1"/>
    <n v="0"/>
    <n v="0"/>
    <s v="Concepto Favorable"/>
    <s v="Concepto Favorable"/>
    <m/>
    <m/>
    <s v="se revisa la evidencia cargada cumple con el producto esperado"/>
    <s v="se revisa la evidencia cargada, cumple coin el producto esperado"/>
    <m/>
    <m/>
    <s v="Concepto Favorable"/>
    <m/>
    <m/>
    <m/>
    <s v="Se evidencia solicitud de actualizacion de información de contratación de la sección Transparencia y acceso a la información pública del portal web , tales como actos administrativos de encargo y profesionales provisionales."/>
    <m/>
    <m/>
    <m/>
    <s v="Plan Anticorrupción y de Atención al Ciudadano"/>
    <x v="1"/>
    <n v="1"/>
    <n v="1"/>
  </r>
  <r>
    <n v="1"/>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Elaborar el Plan Estratégico de Comunicaciones de la entidad. "/>
    <d v="2022-01-01T00:00:00"/>
    <d v="2022-02-15T00:00:00"/>
    <s v="Documento Plan Estratégico de comunicaciones."/>
    <s v="Oficina Asesora de Comunicaciones"/>
    <s v="Número"/>
    <s v="Plan estratégico de comunicaciones formulado. "/>
    <s v="Eficacia"/>
    <s v="Procesos Sede Central"/>
    <n v="1"/>
    <n v="1"/>
    <n v="0"/>
    <n v="0"/>
    <n v="0"/>
    <n v="1"/>
    <s v="Se elaboró el documento Plan Estrategico de Comunicaciones para la vigencia 2022. "/>
    <n v="0"/>
    <s v="Sin meta asociada durante el periodo. "/>
    <m/>
    <m/>
    <m/>
    <m/>
    <n v="1"/>
    <d v="2022-04-06T00:00:00"/>
    <d v="2022-07-14T00:00:00"/>
    <m/>
    <m/>
    <n v="1"/>
    <n v="1"/>
    <s v=""/>
    <s v=""/>
    <s v=""/>
    <s v="Concepto Favorable"/>
    <s v="Sin meta asignada en el periodo"/>
    <m/>
    <m/>
    <s v="se verifico el documento plan estratégico de comunicaciones "/>
    <s v="Sin meta asociada durante el periodo. "/>
    <m/>
    <m/>
    <s v="Concepto Favorable"/>
    <m/>
    <m/>
    <m/>
    <s v="Se observa plan estrategico acorde a la actividad planteada"/>
    <m/>
    <m/>
    <m/>
    <s v="No Aplica"/>
    <x v="0"/>
    <n v="1"/>
    <s v=""/>
  </r>
  <r>
    <n v="2"/>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Realizar foros y/o encuentros académicos y/o eventos y/o actividades en los territorios (presenciales o virtuales) de alcance Nacional, regional o local, sobre los avances de la Política de Catastro Multipropósito y/o temas estratégicos y misionales de la entidad"/>
    <d v="2022-01-01T00:00:00"/>
    <d v="2022-12-31T00:00:00"/>
    <s v="Fotografías y/o videos, y/o listas de asistencia y/o reporte de redes sociales y/o video de transmisión"/>
    <s v="Oficina Asesora de Comunicaciones"/>
    <s v="Número"/>
    <s v="Actividades del plan estratégico de comunicaciones externas implementadas"/>
    <s v="Eficacia"/>
    <s v="Procesos Sede Central"/>
    <n v="21"/>
    <n v="1"/>
    <n v="10"/>
    <n v="5"/>
    <n v="5"/>
    <n v="1"/>
    <s v="Durante el trimestre se realizaron 10 foros y/o encuentros y/o eventos a nivel nacional en los que se cuentran principalmente las expediciones por las Direcciones Territoriales, Firma del Convenio con el SENA y Colombia en Mapas una nueva función. "/>
    <n v="10"/>
    <s v="Durante el segundo trimestre se realizaron 15 foros y/o encuentros y/o eventos a nivel nacional en los que se cuentran principalmente: Semana Geomática, Embajadas de Brasil, Paises Bajos, Israel, España y Guatemala.  "/>
    <m/>
    <m/>
    <m/>
    <m/>
    <n v="11"/>
    <d v="2022-04-06T00:00:00"/>
    <d v="2022-07-14T00:00:00"/>
    <m/>
    <m/>
    <n v="0.52380952380952384"/>
    <n v="1"/>
    <n v="1"/>
    <n v="0"/>
    <n v="0"/>
    <s v="Concepto Favorable"/>
    <s v="Concepto Favorable"/>
    <m/>
    <m/>
    <s v="Se verifican los registros aportados, por el proceso sobre los foros, encuentros académicos, eventos y actividades sobre los avances de la Política de Catastro Multipropósito y/o temas estratégicos y misionales de la entidad"/>
    <s v="Se verifican los registros aportados, por el proceso sobre la  realizaron 15 foros y/o encuentros y/o eventos a nivel nacional en los que se cuentran principalmente: Semana Geomática, Embajadas de Brasil, Paises Bajos, Israel, España y Guatemala.  "/>
    <m/>
    <m/>
    <s v="Concepto Favorable"/>
    <m/>
    <m/>
    <m/>
    <s v="Se observa informe de foros y encuentros realizados en los territorios durante el periodo"/>
    <m/>
    <m/>
    <m/>
    <s v="No Aplica"/>
    <x v="0"/>
    <n v="1"/>
    <n v="1"/>
  </r>
  <r>
    <n v="3"/>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Realizar y desarrollar contenidos y publicaciones para medios de comunicación masivos, medios alternativos y medios internos de la entidad y sitios digitales como la página web y redes sociales, sobre temas estratégicos de la entidad. "/>
    <d v="2022-01-01T00:00:00"/>
    <d v="2022-12-31T00:00:00"/>
    <s v="Publicación de comunicados. (Comunicados de prensa, crónicas, crecimiento de seguidores interacciones en redes sociales, boletines, entre otros)."/>
    <s v="Oficina Asesora de Comunicaciones"/>
    <s v="Porcentaje"/>
    <s v="Actividades del plan estratégico de comunicaciones externas implementadas"/>
    <s v="Eficacia"/>
    <s v="Procesos Sede Central"/>
    <n v="1"/>
    <n v="0.25"/>
    <n v="0.25"/>
    <n v="0.25"/>
    <n v="0.25"/>
    <n v="0.25"/>
    <s v="Durante el trimestre se realizaron 42 publicaciones en la página web y 772 mensajes a través de las Redes Sociales de la Entidad. "/>
    <n v="0.25"/>
    <s v="Durante el segundo trimestre se realizaron 42 publicaciones en la página web y 954 mensajes a través de las Redes Sociales de la Entidad. "/>
    <m/>
    <m/>
    <m/>
    <m/>
    <n v="0.5"/>
    <d v="2022-04-18T00:00:00"/>
    <d v="2022-07-12T00:00:00"/>
    <m/>
    <m/>
    <n v="0.5"/>
    <n v="1"/>
    <n v="1"/>
    <n v="0"/>
    <n v="0"/>
    <s v="Concepto Favorable"/>
    <s v="Concepto Favorable"/>
    <m/>
    <m/>
    <s v="Se verifican dos documentos donde se evidencia los contenidos y publicaciones en medios de comunicación "/>
    <s v="Se verifica documento Pdf Durante el segundo trimestre se realizaron 42 publicaciones en la página web y archivo excel de las 954 mensajes a través de las Redes Sociales de la Entidad. "/>
    <m/>
    <m/>
    <s v="Concepto Favorable"/>
    <m/>
    <m/>
    <m/>
    <s v="Se observa cumplimiento a las publicaciones se efectuaron 42 publicacione en redes sociales de la entidad."/>
    <m/>
    <m/>
    <m/>
    <s v="No Aplica"/>
    <x v="0"/>
    <n v="1"/>
    <n v="1"/>
  </r>
  <r>
    <n v="4"/>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Gestionar con los medios de comunicación nacional, regional y local, contenidos que puedan ser publicados sobre la entidad, de manera noticiosa o editorial. _x000a_(Radio y/o Prensa y/o Televisión y/o Medios Digitales)."/>
    <d v="2022-01-01T00:00:00"/>
    <d v="2022-12-31T00:00:00"/>
    <s v="Reporte de Free Press, publicaciones en medios de comunicación, reporte de presencia regional. "/>
    <s v="Oficina Asesora de Comunicaciones"/>
    <s v="Número"/>
    <s v="Actividades del plan estratégico de comunicaciones externas implementadas"/>
    <s v="Eficacia"/>
    <s v="Procesos Sede Central"/>
    <n v="312"/>
    <n v="38"/>
    <n v="200"/>
    <n v="38"/>
    <n v="36"/>
    <n v="38"/>
    <s v="Durante el trimestre se gestionaron 208 contenidos, los cuales fueron publicados en diferentes medios de comunicación a nivel nacional. "/>
    <n v="200"/>
    <s v="Durante el segundo trimestre se gestionaron 269 contenidos, los cuales fueron publicados en diferentes medios de comunicación a nivel nacional. "/>
    <m/>
    <m/>
    <m/>
    <m/>
    <n v="238"/>
    <d v="2022-04-18T00:00:00"/>
    <d v="2022-07-14T00:00:00"/>
    <m/>
    <m/>
    <n v="0.76282051282051277"/>
    <n v="1"/>
    <n v="1"/>
    <n v="0"/>
    <n v="0"/>
    <s v="Concepto Favorable"/>
    <s v="Concepto Favorable"/>
    <m/>
    <m/>
    <s v="Se verifica documento de control para los meses de enero, febrero y marzo de 2022 con los contenidos noticiosos publicados por la entidad. "/>
    <s v="Revisado el archivo excel adjunto se realizo para el  segundo trimestre 269 contenidos, los cuales fueron publicados en diferentes medios de comunicación a nivel nacional. superando la meta de 200."/>
    <m/>
    <m/>
    <s v="Concepto Favorable"/>
    <m/>
    <m/>
    <m/>
    <s v="Se observa cumplimiento a la publicacion de noticias o editoriales mediante radio, prensa, televisión."/>
    <m/>
    <m/>
    <m/>
    <s v="No Aplica"/>
    <x v="0"/>
    <n v="1"/>
    <n v="1"/>
  </r>
  <r>
    <n v="5"/>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Diseñar y ejecutar estrategias y campañas de comunicación, para la promoción de los productos y/o servicios de la Entidad. "/>
    <d v="2022-02-01T00:00:00"/>
    <d v="2022-12-31T00:00:00"/>
    <s v="Brief de las campañas, publicaciones en medios tradicionales y/o alternativos. "/>
    <s v="Oficina Asesora de Comunicaciones"/>
    <s v="Número"/>
    <s v="Actividades del plan estratégico de comunicaciones externas implementadas"/>
    <s v="Eficacia"/>
    <s v="Procesos Sede Central"/>
    <n v="36"/>
    <n v="1"/>
    <n v="15"/>
    <n v="10"/>
    <n v="10"/>
    <n v="1"/>
    <s v="Durante el trimestre se diseñó una campaña con alcance de 8 publicaciones sobre los productos y/o servicios de la Entidad. "/>
    <n v="15"/>
    <s v="Durante el segundo trimestre se diseñaron 15 campañas de comunicación sobre: Museo Nacional de Suelos, Publicaciones, Servicios del Laboratorio Nacional de Suelos y Mapas de Rutas. "/>
    <m/>
    <m/>
    <m/>
    <m/>
    <n v="16"/>
    <d v="2022-04-18T00:00:00"/>
    <d v="2022-07-14T00:00:00"/>
    <m/>
    <m/>
    <n v="0.44444444444444442"/>
    <n v="1"/>
    <n v="1"/>
    <n v="0"/>
    <n v="0"/>
    <s v="Concepto Favorable"/>
    <s v="Concepto Favorable"/>
    <m/>
    <m/>
    <s v="Se verifico documento de evidencia con  las 8 publicaciones para la promoción de los productos y servicios a la entidad "/>
    <s v="Se reviso el documento ajunto PDF donde se evidencia el diseño de 15 campañas de comunicación sobre: Museo Nacional de Suelos, Publicaciones, Servicios del Laboratorio Nacional de Suelos y Mapas de Rutas. "/>
    <m/>
    <m/>
    <s v="Concepto Favorable"/>
    <m/>
    <m/>
    <m/>
    <s v="Se observa informe de campañas y estrategias por medio de las redes para promocionar los productos de la entidad."/>
    <m/>
    <m/>
    <m/>
    <s v="No Aplica"/>
    <x v="0"/>
    <n v="1"/>
    <n v="1"/>
  </r>
  <r>
    <n v="6"/>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Compilar, responder y asesorar las que sean pertinentes a la OAC y remitir al área competente, las solicitudes que llegan de los ciudadanos a través de las redes sociales. "/>
    <d v="2022-01-01T00:00:00"/>
    <d v="2022-12-31T00:00:00"/>
    <s v="Reporte de solicitudes. "/>
    <s v="Oficina Asesora de Comunicaciones"/>
    <s v="Porcentaje"/>
    <s v="Actividades del plan estratégico de comunicaciones externas implementadas"/>
    <s v="Eficacia"/>
    <s v="Procesos Sede Central"/>
    <n v="1"/>
    <n v="0.25"/>
    <n v="0.25"/>
    <n v="0.25"/>
    <n v="0.25"/>
    <n v="0.25"/>
    <s v="Durante el trimestre se compilaron y se remitieron 1.435 solicitudes a las áreas competentes; las cuales que llegaron a través de Redes Sociales. "/>
    <n v="0.25"/>
    <s v="Durante el segundo trimestre se compilaron y se remitieron 819 solicitudes a las áreas competentes; las cuales que llegaron a través de redes sociales - RRSS. "/>
    <m/>
    <m/>
    <m/>
    <m/>
    <n v="0.5"/>
    <d v="2022-04-18T00:00:00"/>
    <d v="2022-07-14T00:00:00"/>
    <m/>
    <m/>
    <n v="0.5"/>
    <n v="1"/>
    <n v="1"/>
    <n v="0"/>
    <n v="0"/>
    <s v="Concepto Favorable"/>
    <s v="Concepto Favorable"/>
    <m/>
    <m/>
    <s v="Se verifica documento de evidencia con las respuestas a los ciudadanos en las redes sociales. "/>
    <s v="Revisado la evidencia presentada para el segundo trimestre se compilaron y se remitieron 819 solicitudes a través de redes sociales a las áreas competentes. "/>
    <m/>
    <m/>
    <s v="Concepto Favorable"/>
    <m/>
    <m/>
    <m/>
    <s v="Se observ matriz en exell  compilando, solicitudes que llegan de los ciudadanos a traves de las redes sociaes."/>
    <m/>
    <m/>
    <m/>
    <s v="No Aplica"/>
    <x v="0"/>
    <n v="1"/>
    <n v="1"/>
  </r>
  <r>
    <n v="7"/>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Realizar campañas y gestionar los medios de comunicación internos de la entidad, con el propósito de informar, socializar y sensibilizar, para fortalecer el sentido de pertenencia entre los servidores públicos de la entidad. "/>
    <d v="2022-02-01T00:00:00"/>
    <d v="2022-12-31T00:00:00"/>
    <s v="Piezas de comunicación, correos electrónicos enviados, publicación en campañas e intranet.  "/>
    <s v="Oficina Asesora de Comunicaciones"/>
    <s v="Número"/>
    <s v="Actividades del plan estratégico de comunicaciones internas implementadas"/>
    <s v="Eficacia"/>
    <s v="Procesos Sede Central"/>
    <n v="4"/>
    <n v="1"/>
    <n v="1"/>
    <n v="1"/>
    <n v="1"/>
    <n v="1"/>
    <s v="Durante el trimestre se realizaron dos (2) campañas: 1. Familia IGAC y 2. Avatar IGAC."/>
    <n v="1"/>
    <s v="Durante el segundo trimestre se realizaron siete campañas internas entre las que se encuentran: Código de integridad, Red de Expedicionarios y Día del Servidor Pública, entre otras. "/>
    <m/>
    <m/>
    <m/>
    <m/>
    <n v="2"/>
    <d v="2022-04-18T00:00:00"/>
    <d v="2022-07-14T00:00:00"/>
    <m/>
    <m/>
    <n v="0.5"/>
    <n v="1"/>
    <n v="1"/>
    <n v="0"/>
    <n v="0"/>
    <s v="Concepto Favorable"/>
    <s v="Concepto Favorable"/>
    <m/>
    <m/>
    <s v="Se verifica documento &quot;campañas internas&quot; en la cual se evidencia el soporte de las dos campañas realizadas ( nuestra familia  IGAC,  Avatar oficial)."/>
    <s v="revisado el docmuneto pDF anexo se evidencia la realizacion de 7 campañas internas. Código de integridad, Red de Expedicionarios y Día del Servidor Pública, ambiente laboral, Conformacion enlaces, armoniza tu espacio y aprendamos jugando."/>
    <m/>
    <m/>
    <s v="Concepto Favorable"/>
    <m/>
    <m/>
    <m/>
    <s v="Se observa informe consolidado de  campañas  y  gestion de  los  medios  de  comunicación  internos  de  la  entidad,  con  el propósito deinformar, socializar y sensibilizar, para fortalecer el sentido de pertenencia entre los servidores públicos de la entidad."/>
    <m/>
    <m/>
    <m/>
    <s v="No Aplica"/>
    <x v="0"/>
    <n v="1"/>
    <n v="1"/>
  </r>
  <r>
    <n v="8"/>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Mantener actualizado el boletín institucional como espacio de participación con el cliente interno. "/>
    <d v="2022-01-01T00:00:00"/>
    <d v="2022-12-31T00:00:00"/>
    <s v="Boletín actualizado y difundido. "/>
    <s v="Oficina Asesora de Comunicaciones"/>
    <s v="Número"/>
    <s v="Actividades del plan estratégico de comunicaciones internas implementadas"/>
    <s v="Eficacia"/>
    <s v="Procesos Sede Central"/>
    <n v="20"/>
    <n v="4"/>
    <n v="6"/>
    <n v="6"/>
    <n v="4"/>
    <n v="4"/>
    <s v="Durante el trimestre se realizaron cuatro (4) actualizaciones del boletín institucional &quot;IGAC al día&quot;. "/>
    <n v="6"/>
    <s v="Durante el segundo trimestre se realizaron 11 actualizaciones del boletín institucional &quot;IGAC al día&quot;. "/>
    <m/>
    <m/>
    <m/>
    <m/>
    <n v="10"/>
    <d v="2022-04-18T00:00:00"/>
    <d v="2022-07-14T00:00:00"/>
    <m/>
    <m/>
    <n v="0.5"/>
    <n v="1"/>
    <n v="1"/>
    <n v="0"/>
    <n v="0"/>
    <s v="Concepto Favorable"/>
    <s v="Concepto Favorable"/>
    <m/>
    <m/>
    <s v="Se verifica documento con 4 boletines institucionales."/>
    <s v="Se veriffica domunento PDF donde se realizaron para el segundo trimestre se realizaron 11 actualizaciones del boletín institucional &quot;IGAC al día&quot;"/>
    <m/>
    <m/>
    <s v="Concepto Favorable"/>
    <m/>
    <m/>
    <m/>
    <s v="Se observa informe actualizado de boletín institucional como espacio de participación con el cliente interno.Seguimiento:Se realizaron 4 actualizaciones del boletín institucional IGAC al día. "/>
    <m/>
    <m/>
    <m/>
    <s v="No Aplica"/>
    <x v="0"/>
    <n v="1"/>
    <n v="1"/>
  </r>
  <r>
    <n v="9"/>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Atender las solicitudes para realizar campañas internas solicitadas por las diferentes áreas a nivel nacional, en los diferentes canales del instituto."/>
    <d v="2022-01-01T00:00:00"/>
    <d v="2022-12-31T00:00:00"/>
    <s v="Piezas de comunicación, correos electrónicos enviados, publicación en campañas e IGANET. "/>
    <s v="Oficina Asesora de Comunicaciones"/>
    <s v="Porcentaje"/>
    <s v="Actividades del plan estratégico de comunicaciones internas implementadas"/>
    <s v="Eficiencia"/>
    <s v="Procesos Sede Central"/>
    <n v="1"/>
    <n v="0.25"/>
    <n v="0.25"/>
    <n v="0.25"/>
    <n v="0.25"/>
    <n v="0.25"/>
    <s v="Durante el trimestre se atendieron 15 solicitudes de campañas internas realizadas por las diferentes áreas de la Entidad, entre las que se encuentran juegos internos, actualización documental y beneficios del programa servimos. "/>
    <n v="0.25"/>
    <s v="Durante el segundo trimestre se atendieron 18 solicitudes de campañas internas realizadas por las diferentes áreas de la Entidad, entre las que se encuentran: concurso de méritos, tarde lectura, seguridad de la información, día mundial del medio ambiente y tips de seguridad víal. "/>
    <m/>
    <m/>
    <m/>
    <m/>
    <n v="0.5"/>
    <d v="2022-04-06T00:00:00"/>
    <d v="2022-07-14T00:00:00"/>
    <m/>
    <m/>
    <n v="0.5"/>
    <n v="1"/>
    <n v="1"/>
    <n v="0"/>
    <n v="0"/>
    <s v="Concepto Favorable"/>
    <s v="Concepto Favorable"/>
    <m/>
    <m/>
    <s v="Se verifica documento resumen con las solicitudes para realizar las campañas internas solictads por la diferentes áreas"/>
    <s v="Se verifica documento resumen con las solicitudes para realizar las campañas internas solictads por la diferentes áreas de la Entidad, entre las que se encuentran: concurso de méritos, tarde lectura, seguridad de la información, día mundial del medio ambiente y tips de seguridad víal. "/>
    <m/>
    <m/>
    <s v="Concepto Favorable"/>
    <m/>
    <m/>
    <m/>
    <s v="Se observa relación de solicitudes para realizar campañas internas solicitadas por las diferentes áreas a nivelnacional, en los diferentes canales del instituto."/>
    <m/>
    <m/>
    <m/>
    <s v="No Aplica"/>
    <x v="0"/>
    <n v="1"/>
    <n v="1"/>
  </r>
  <r>
    <n v="10"/>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Mantener actualizada la información institucional en los medios de comunicación internos."/>
    <d v="2022-01-01T00:00:00"/>
    <d v="2022-12-31T00:00:00"/>
    <s v="Publicaciones en la IGANET; Carteleras Digitales, Correo Electrónicos)."/>
    <s v="Oficina Asesora de Comunicaciones"/>
    <s v="Porcentaje"/>
    <s v="Actividades del plan estratégico de comunicaciones internas implementadas"/>
    <s v="Eficacia"/>
    <s v="Procesos Sede Central"/>
    <n v="1"/>
    <n v="0.25"/>
    <n v="0.25"/>
    <n v="0.25"/>
    <n v="0.25"/>
    <n v="0.25"/>
    <s v="Durante el trimestre se actualizó de manera permanente a través de piezas y videos, las comunicaciones internas en las pantallas del IGAC e intranet a nivel nacional. "/>
    <n v="0.25"/>
    <s v="Durante el segundo trimestre se actualizó de manera permanente a través de piezas y videos, las comunicaciones internas en las pantallas del IGAC e intranet a nivel nacional. "/>
    <m/>
    <m/>
    <m/>
    <m/>
    <n v="0.5"/>
    <d v="2022-04-06T00:00:00"/>
    <d v="2022-07-14T00:00:00"/>
    <m/>
    <m/>
    <n v="0.5"/>
    <n v="1"/>
    <n v="1"/>
    <n v="0"/>
    <n v="0"/>
    <s v="Concepto Favorable"/>
    <s v="Concepto Favorable"/>
    <m/>
    <m/>
    <s v="Se verifica documento soporte de las actulizaciones  a través de piezas y videos, las comunicaciones internas en las pantallas del IGAC e intranet a nivel nacional."/>
    <s v="Se verifica documento PDF para el  segundo trimestre soporte de las actulizaciones  a través de piezas y videos, las comunicaciones internas en las pantallas del IGAC e intranet a nivel nacional."/>
    <m/>
    <m/>
    <s v="Concepto Favorable"/>
    <m/>
    <m/>
    <m/>
    <s v="Se eviencia  informe de actividades, efectuadas con el fin de mantener la información institucional en los medios de comunicación internos."/>
    <m/>
    <m/>
    <m/>
    <s v="No Aplica"/>
    <x v="0"/>
    <n v="1"/>
    <n v="1"/>
  </r>
  <r>
    <n v="11"/>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Apoyar las solicitudes de divulgación inherentes a la rendición de cuentas permanente de la entidad."/>
    <d v="2022-01-01T00:00:00"/>
    <d v="2022-12-31T00:00:00"/>
    <s v="Matriz de seguimiento, informes, actas de reunión."/>
    <s v="Oficina Asesora de Comunicaciones"/>
    <s v="Porcentaje"/>
    <s v="Actividades del plan estratégico de comunicaciones internas implementadas"/>
    <s v="Eficacia"/>
    <s v="Procesos Sede Central"/>
    <n v="1"/>
    <n v="0"/>
    <n v="0.3"/>
    <n v="0.4"/>
    <n v="0.3"/>
    <n v="0"/>
    <s v="Esta actividad no esta programada para este trimestre. Se tiene proyectado trabajar con la Oficina de Relación con el Ciudadano el cronograma para el próximo trimestre. "/>
    <n v="0.3"/>
    <s v="Se avanzó en la línea de trabajo con la Oficina de Relación con el Ciudadano y de manera permanente la Oficina Asesora de Comunicaciones divulgó la gestión misional y estratégica de la entidad en diferentes medios de comunicación. "/>
    <m/>
    <m/>
    <m/>
    <m/>
    <n v="0.3"/>
    <d v="2022-04-18T00:00:00"/>
    <d v="2022-07-14T00:00:00"/>
    <m/>
    <m/>
    <n v="0.3"/>
    <s v=""/>
    <n v="1"/>
    <n v="0"/>
    <n v="0"/>
    <s v="Sin meta asignada en el periodo"/>
    <s v="Concepto Favorable"/>
    <m/>
    <m/>
    <s v="Sin meta asignada en el periodo"/>
    <s v="Se verifico documento en la cual se realizaron 6 de divulgación inherentes a la rendición de cuentas permanente de la entidad. "/>
    <m/>
    <m/>
    <s v="Concepto Favorable"/>
    <m/>
    <m/>
    <m/>
    <s v="La meta no esta planteada para el primer trimesre de2022."/>
    <m/>
    <m/>
    <m/>
    <s v="No Aplica"/>
    <x v="0"/>
    <s v=""/>
    <n v="1"/>
  </r>
  <r>
    <n v="12"/>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Apoyar las solicitudes de participación en eventos internos de la entidad."/>
    <d v="2022-01-01T00:00:00"/>
    <d v="2022-12-31T00:00:00"/>
    <s v="Fotografías, videos, listas de asistencia. "/>
    <s v="Oficina Asesora de Comunicaciones"/>
    <s v="Porcentaje"/>
    <s v="Actividades del plan estratégico de comunicaciones internas implementadas"/>
    <s v="Eficacia"/>
    <s v="Procesos Sede Central"/>
    <n v="1"/>
    <n v="0.25"/>
    <n v="0.25"/>
    <n v="0.25"/>
    <n v="0.25"/>
    <n v="0.25"/>
    <s v="Durante el trimestre la Oficina Asesora de Comunicaciones apoyó la participación de 7 eventos internos de la entidad como son: 1. Encuentro con la Dirección de Alineación Estratégica, 2. Celebración Día Internacional de la Mujer y 3. Ciclopaseo en alianza con IDRD."/>
    <n v="0.25"/>
    <s v="Durante el segundo trimestre se apoyo la realización del dia de la Secretaria, como parte de los eventos internos de la entidad. "/>
    <m/>
    <m/>
    <m/>
    <m/>
    <n v="0.5"/>
    <d v="2022-04-18T00:00:00"/>
    <d v="2022-07-14T00:00:00"/>
    <m/>
    <m/>
    <n v="0.5"/>
    <n v="1"/>
    <n v="1"/>
    <n v="0"/>
    <n v="0"/>
    <s v="Concepto Favorable"/>
    <s v="Concepto Favorable"/>
    <m/>
    <m/>
    <s v="Se verifica documento con las soliictudes departicipacion en los eventos internos de la entidad. "/>
    <s v="Se revisa documento PDF donde se muestra el apoyo la realización del dia de la Secretaria, como parte de los eventos internos de la entidad para el segundo trimestre "/>
    <m/>
    <m/>
    <s v="Concepto Favorable"/>
    <m/>
    <m/>
    <m/>
    <s v="Se observan evidencias de la participacion en eventos internos de la entidad. "/>
    <m/>
    <m/>
    <m/>
    <s v="No Aplica"/>
    <x v="0"/>
    <n v="1"/>
    <n v="1"/>
  </r>
  <r>
    <n v="13"/>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Realizar encuestas de percepción de los servidores públicos frente a las comunicaciones internas. "/>
    <d v="2022-03-01T00:00:00"/>
    <d v="2022-12-31T00:00:00"/>
    <s v="Documento de resultados de la Encuesta."/>
    <s v="Oficina Asesora de Comunicaciones"/>
    <s v="Número"/>
    <s v="Medición de la  percepción de las comunicaciones internas. "/>
    <s v="Eficacia"/>
    <s v="Procesos Sede Central"/>
    <n v="2"/>
    <n v="0"/>
    <n v="1"/>
    <n v="0"/>
    <n v="1"/>
    <n v="0"/>
    <s v="Esta actividad no esta programada para el trimestre. Se espera adelantar el formulario de encuesta y realizar la respectiva muestra en el segundo trimestre. "/>
    <n v="1"/>
    <s v="Durantre el segundo trimestre se realizó la encuesta de percepción de los servidores públicos de la entidad con un alcance de 167 personas; obteniendo un porcentaje de satisfación del 98%. "/>
    <m/>
    <m/>
    <m/>
    <m/>
    <n v="1"/>
    <d v="2022-04-06T00:00:00"/>
    <d v="2022-07-14T00:00:00"/>
    <m/>
    <m/>
    <n v="0.5"/>
    <s v=""/>
    <n v="1"/>
    <s v=""/>
    <n v="0"/>
    <s v="Sin meta asignada en el periodo"/>
    <s v="Concepto Favorable"/>
    <m/>
    <m/>
    <s v="Sin meta asignada en el periodo"/>
    <s v="Se revisa documento adjunto PDF para  el segundo trimestre en la cual se muestra el infome de la encuesta de percepción de los servidores públicos de la entidad."/>
    <m/>
    <m/>
    <s v="Sin meta asignada en el periodo"/>
    <m/>
    <m/>
    <m/>
    <s v="Actividad no propuesta para el primer trimestre 2022"/>
    <m/>
    <m/>
    <m/>
    <s v="No Aplica"/>
    <x v="0"/>
    <s v=""/>
    <n v="1"/>
  </r>
  <r>
    <n v="14"/>
    <x v="5"/>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Asesora de Comunicaciones"/>
    <s v="Número"/>
    <s v="Índice de desempeño institucional"/>
    <s v="Producto"/>
    <s v="Procesos Sede Central"/>
    <n v="1"/>
    <n v="0"/>
    <n v="0"/>
    <n v="0"/>
    <n v="1"/>
    <n v="0"/>
    <s v="Esta actividad no esta programada para el presente período. "/>
    <n v="0"/>
    <s v="Sin meta asignada en el periodo"/>
    <m/>
    <m/>
    <m/>
    <m/>
    <n v="0"/>
    <d v="2022-04-06T00:00:00"/>
    <d v="2022-07-14T00:00:00"/>
    <m/>
    <m/>
    <n v="0"/>
    <s v=""/>
    <s v=""/>
    <s v=""/>
    <n v="0"/>
    <s v="Sin meta asignada en el periodo"/>
    <s v="Sin meta asignada en el periodo"/>
    <m/>
    <m/>
    <s v="Sin meta asignada en el periodo"/>
    <s v="Sin meta asignada en el periodo"/>
    <m/>
    <m/>
    <s v="Sin meta asignada en el periodo"/>
    <m/>
    <m/>
    <m/>
    <s v="Actividad no propuesta para este trimestre 2022"/>
    <m/>
    <m/>
    <m/>
    <s v="No Aplica"/>
    <x v="0"/>
    <s v=""/>
    <s v=""/>
  </r>
  <r>
    <n v="15"/>
    <x v="5"/>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Asesora de Comunicaciones"/>
    <s v="Número"/>
    <s v="Índice de desempeño institucional"/>
    <s v="Producto"/>
    <s v="Procesos Sede Central"/>
    <n v="4"/>
    <n v="1"/>
    <n v="1"/>
    <n v="1"/>
    <n v="1"/>
    <n v="1"/>
    <s v="Se realizó consolidación de las diferentes solicitudes que hacen parte del proceso de gestión de comunicaciones externas de la entidad para avanzar en la medición del riesgo. "/>
    <n v="1"/>
    <s v="Se realizó seguimiento y se consolidó la base de datos de las solicitudes de la entidad frente al riesgo del proceso. "/>
    <m/>
    <m/>
    <m/>
    <m/>
    <n v="2"/>
    <d v="2022-04-18T00:00:00"/>
    <d v="2022-07-14T00:00:00"/>
    <m/>
    <m/>
    <n v="0.5"/>
    <n v="1"/>
    <n v="1"/>
    <n v="0"/>
    <n v="0"/>
    <s v="Concepto Favorable"/>
    <s v="Concepto Favorable"/>
    <m/>
    <m/>
    <s v="Se verifica documento que reportan como control al riesgo del proceso. "/>
    <s v="Se revisa documento a la matriz de riesgos en la cual consolidadn  la base de datos de las solicitudes de la entidad frente al riesgo del proceso"/>
    <m/>
    <m/>
    <s v="Concepto Favorable"/>
    <m/>
    <m/>
    <m/>
    <s v="Se observa consolidación de solicitudes que hacen parte de la medición del riesgo."/>
    <m/>
    <m/>
    <m/>
    <s v="No Aplica"/>
    <x v="0"/>
    <n v="1"/>
    <n v="1"/>
  </r>
  <r>
    <n v="16"/>
    <x v="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Asesora de Comunicaciones"/>
    <s v="Porcentaje"/>
    <s v="Índice de desempeño institucional"/>
    <s v="Eficacia"/>
    <s v="Procesos Sede Central"/>
    <n v="1"/>
    <n v="0.5"/>
    <n v="0.5"/>
    <n v="0"/>
    <n v="0"/>
    <n v="0.5"/>
    <s v="Durante el primes trimestre se actualizó la información documentada vigente del proceso de Gestión de Comunicaciones, tales como: 1. Actualizacion procedimiento comunicación interna. 2. Se implementó &quot;formato de solicitud de comunicación interna&quot; y solicitó derogación del Instructivo  &quot; Realización de Eventos&quot;. "/>
    <n v="0.5"/>
    <s v="Durante el segundo trimestre se actualizó la información documentada vigente del proceso de Gestión de Comunicaciones, tales como: a). Comunicación Externa. b). Formato de inventario redes sociales - RRSS. "/>
    <m/>
    <m/>
    <m/>
    <m/>
    <n v="1"/>
    <d v="2022-04-18T00:00:00"/>
    <d v="2022-07-14T00:00:00"/>
    <m/>
    <m/>
    <n v="1"/>
    <n v="1"/>
    <n v="1"/>
    <s v=""/>
    <s v=""/>
    <s v="Concepto Favorable"/>
    <s v="Concepto Favorable"/>
    <m/>
    <m/>
    <s v="Se verifica contra el listado maestro de documentos la actualizacion documental del proceso"/>
    <s v="Se revisa evidencia anexa en la cual se reavisa la actulizacion información documentada vigente del proceso de Gestión de Comunicaciones, tales como: a). Comunicación Externa. b). Formato de inventario redes sociales - RRSS. "/>
    <m/>
    <m/>
    <s v="Concepto Favorable"/>
    <m/>
    <m/>
    <m/>
    <s v="Se observa consolidación de información documentada del SGI para el primer trimestre 2022."/>
    <m/>
    <m/>
    <m/>
    <s v="No Aplica"/>
    <x v="0"/>
    <n v="1"/>
    <n v="1"/>
  </r>
  <r>
    <n v="17"/>
    <x v="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Asesora de Comunicaciones"/>
    <s v="Número"/>
    <s v="Índice de desempeño institucional"/>
    <s v="Producto"/>
    <s v="Procesos Sede Central"/>
    <n v="1"/>
    <n v="0"/>
    <n v="0"/>
    <n v="1"/>
    <n v="0"/>
    <n v="0"/>
    <s v="Esta actividad no tiene programación de avance para el presente período. "/>
    <n v="0"/>
    <s v="Sin meta asignada en el periodo"/>
    <m/>
    <m/>
    <m/>
    <m/>
    <n v="0"/>
    <d v="2022-04-18T00:00:00"/>
    <d v="2022-07-14T00:00:00"/>
    <m/>
    <m/>
    <n v="0"/>
    <s v=""/>
    <s v=""/>
    <n v="0"/>
    <s v=""/>
    <s v="Sin meta asignada en el periodo"/>
    <s v="Sin meta asignada en el periodo"/>
    <m/>
    <m/>
    <s v="Sin meta asignada en el periodo"/>
    <s v="Sin meta asignada en el periodo"/>
    <m/>
    <m/>
    <s v="Sin meta asignada en el periodo"/>
    <m/>
    <m/>
    <m/>
    <s v="Actividad no propuesta para el primer trimestre 2022."/>
    <m/>
    <m/>
    <m/>
    <s v="No Aplica"/>
    <x v="0"/>
    <s v=""/>
    <s v=""/>
  </r>
  <r>
    <n v="18"/>
    <x v="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Asesora de Comunicaciones"/>
    <s v="Número"/>
    <s v="Índice de desempeño institucional"/>
    <s v="Producto"/>
    <s v="Procesos Sede Central"/>
    <n v="1"/>
    <n v="0"/>
    <n v="0"/>
    <n v="0"/>
    <n v="1"/>
    <n v="0"/>
    <s v="Esta actividad no tiene programación de avance para el presente período. "/>
    <n v="0"/>
    <s v="Sin meta asignada en el periodo"/>
    <m/>
    <m/>
    <m/>
    <m/>
    <n v="0"/>
    <d v="2022-04-18T00:00:00"/>
    <d v="2022-07-14T00:00:00"/>
    <m/>
    <m/>
    <n v="0"/>
    <s v=""/>
    <s v=""/>
    <s v=""/>
    <n v="0"/>
    <s v="Sin meta asignada en el periodo"/>
    <s v="Sin meta asignada en el periodo"/>
    <m/>
    <m/>
    <s v="Sin meta asignada en el periodo "/>
    <s v="Sin meta asignada en el periodo"/>
    <m/>
    <m/>
    <s v="Sin meta asignada en el periodo"/>
    <m/>
    <m/>
    <m/>
    <s v="Sin meta asignada para el periodo "/>
    <m/>
    <m/>
    <m/>
    <s v="No Aplica"/>
    <x v="0"/>
    <s v=""/>
    <s v=""/>
  </r>
  <r>
    <n v="19"/>
    <x v="5"/>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4-01T00:00:00"/>
    <d v="2022-12-31T00:00:00"/>
    <s v="Herramienta Planigac"/>
    <s v="Oficina Asesora de Comunicaciones"/>
    <s v="Número"/>
    <s v="Índice de desempeño institucional"/>
    <s v="Producto"/>
    <s v="Procesos Sede Central"/>
    <n v="4"/>
    <n v="1"/>
    <n v="1"/>
    <n v="1"/>
    <n v="1"/>
    <n v="1"/>
    <s v="Se realizaron las actividades programadas durante el primer trimestre en el PAA y el PAAC a cargo del proceso. (Ver evidencias PLANIGAC y PAAC en el drive). "/>
    <n v="1"/>
    <s v="Se realizaron las actividades programadas durante el segundo trimestre en el PAA y el PAAC a cargo del proceso. (Ver evidencias PLANIGAC y PAAC en el drive). "/>
    <m/>
    <m/>
    <m/>
    <m/>
    <n v="2"/>
    <d v="2022-04-18T00:00:00"/>
    <d v="2022-07-14T00:00:00"/>
    <m/>
    <m/>
    <n v="0.5"/>
    <n v="1"/>
    <n v="1"/>
    <n v="0"/>
    <n v="0"/>
    <s v="Concepto Favorable"/>
    <s v="Concepto Favorable"/>
    <m/>
    <m/>
    <s v="Se verifica el seguimiento al PAA y PAAC a cargo del proceso "/>
    <s v="Se verifica documentos  PDF del seguimiento al PAA y PAAC a cargo del proceso "/>
    <m/>
    <m/>
    <s v="Concepto Favorable"/>
    <m/>
    <m/>
    <m/>
    <s v="Se observa Durante el primertrimestre de la vigencia que se realizarondos encuestas en Instagram, Twitter y LinkedIn y una en Facebook, e informe de avance plan anual gestión de comunicaciones."/>
    <m/>
    <m/>
    <m/>
    <s v="No Aplica"/>
    <x v="0"/>
    <n v="1"/>
    <n v="1"/>
  </r>
  <r>
    <n v="20"/>
    <x v="5"/>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Asesora de Comunicaciones"/>
    <s v="Número"/>
    <s v="Índice de desempeño institucional"/>
    <s v="Producto"/>
    <s v="Procesos Sede Central"/>
    <n v="2"/>
    <n v="0"/>
    <n v="0"/>
    <n v="0"/>
    <n v="2"/>
    <n v="0"/>
    <s v="Esta actividad no tiene programación de avance para el presente período. "/>
    <n v="0"/>
    <s v="Sin meta asignada en el periodo"/>
    <m/>
    <m/>
    <m/>
    <m/>
    <n v="0"/>
    <d v="2022-04-18T00:00:00"/>
    <d v="2022-07-14T00:00:00"/>
    <m/>
    <m/>
    <n v="0"/>
    <s v=""/>
    <s v=""/>
    <s v=""/>
    <n v="0"/>
    <s v="Sin meta asignada en el periodo"/>
    <s v="Sin meta asignada en el periodo"/>
    <m/>
    <m/>
    <s v="Sin meta asignada en el periodo"/>
    <s v="Sin meta asignada en el periodo"/>
    <m/>
    <m/>
    <s v="Sin meta asignada en el periodo"/>
    <m/>
    <m/>
    <m/>
    <s v="Actividad no propuesta para el primer trimestre 2022"/>
    <m/>
    <m/>
    <m/>
    <s v="No Aplica"/>
    <x v="0"/>
    <s v=""/>
    <s v=""/>
  </r>
  <r>
    <n v="21"/>
    <x v="5"/>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3. Realizar ejercicios o encuestas participativas con los grupos de interés a través de redes sociales, indagando acerca de la información que desean conocer del instituto "/>
    <d v="2022-01-01T00:00:00"/>
    <d v="2022-12-31T00:00:00"/>
    <s v="Evidencias de los espacios de participación_x000a_Documento resumen con los resultados de la participación"/>
    <s v="Oficina Asesora de Comunicaciones"/>
    <s v="Número"/>
    <s v="Avance Plan Anticorrupciòn y Atenciòn al Ciudadano"/>
    <s v="Producto"/>
    <s v="Procesos Sede Central"/>
    <n v="4"/>
    <n v="1"/>
    <n v="1"/>
    <n v="1"/>
    <n v="1"/>
    <n v="1"/>
    <s v="Se realizaron dos (2) ejercicios partipativos a tráves de redes sociales; el primero realizado el 31 de enero y el segundo el 14 de febrero de 2022; alcanzando una partipación de 2.615 ciudadanos. "/>
    <n v="1"/>
    <s v="Se realizó encuesta de participación a través de redes sociales (Instagram). "/>
    <m/>
    <m/>
    <m/>
    <m/>
    <n v="2"/>
    <d v="2022-04-18T00:00:00"/>
    <d v="2022-07-12T00:00:00"/>
    <m/>
    <m/>
    <n v="0.5"/>
    <n v="1"/>
    <n v="1"/>
    <n v="0"/>
    <n v="0"/>
    <s v="Concepto Favorable"/>
    <s v="Concepto Favorable"/>
    <m/>
    <m/>
    <s v="se revisa la evidencia cumple con el producto esperado"/>
    <s v="se revisa la evidencia cargada por el proceso cumple con el producto esperado"/>
    <m/>
    <m/>
    <s v="Concepto Favorable"/>
    <m/>
    <m/>
    <m/>
    <s v="Se observa Durante el primertrimestre de la vigencia se realizarondos encuestas en Instagram, Twitter y LinkedIn y una en Facebook."/>
    <m/>
    <m/>
    <m/>
    <s v="Plan Anticorrupción y de Atención al Ciudadano"/>
    <x v="1"/>
    <n v="1"/>
    <n v="1"/>
  </r>
  <r>
    <n v="22"/>
    <x v="5"/>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8. Mantener actualizados en la página principal las noticias más relevantes para la ciudadanía y los grupos de valor, junto con el Calendario de Actividades en el numeral 1. Información de la Entidad, en el enlace Transparencia y Acceso a la Información Pública."/>
    <d v="2022-01-01T00:00:00"/>
    <d v="2022-12-31T00:00:00"/>
    <s v="En la página principal, las noticias actualizadas. _x000a_En el numeral 1.10. el Calendario de Actividades actualizado. "/>
    <s v="Oficina Asesora de Comunicaciones"/>
    <s v="Número"/>
    <s v="Avance Plan Anticorrupciòn y Atenciòn al Ciudadano"/>
    <s v="Producto"/>
    <s v="Procesos Sede Central"/>
    <n v="12"/>
    <n v="3"/>
    <n v="3"/>
    <n v="3"/>
    <n v="3"/>
    <n v="3"/>
    <s v="Durante el trimestre se realizaron tres (3) actualizaciones  (1 mensual) en la página principal, generando 42 públicaciones en la página principal de la entidad. "/>
    <n v="3"/>
    <s v="Durante el segundo trimestre se realizaron tres actualizaciones  (1 mensual) en la página principal, generando 42 públicaciones en la página principal de la entidad. "/>
    <m/>
    <m/>
    <m/>
    <m/>
    <n v="6"/>
    <d v="2022-04-18T00:00:00"/>
    <d v="2022-07-12T00:00:00"/>
    <m/>
    <m/>
    <n v="0.5"/>
    <n v="1"/>
    <n v="1"/>
    <n v="0"/>
    <n v="0"/>
    <s v="Concepto Favorable"/>
    <s v="Concepto Favorable"/>
    <m/>
    <m/>
    <s v="se revisa la evidencia cumple con el producto esperado"/>
    <s v="se revisa la evidencia cargada por el proceso cumple con el producto esperado"/>
    <m/>
    <m/>
    <s v="Concepto Favorable"/>
    <m/>
    <m/>
    <m/>
    <s v="Se observa documento de primertrimestre  de  la  vigencia  donde se realizaron  tres  actualizaciones  en  la páginaprincipal,generando  42 publicaciones en la páginaweb"/>
    <m/>
    <m/>
    <m/>
    <s v="Plan Anticorrupción y de Atención al Ciudadano"/>
    <x v="1"/>
    <n v="1"/>
    <n v="1"/>
  </r>
  <r>
    <n v="23"/>
    <x v="5"/>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3.3. Realizar las convocatorias a las actividades de rendición de cuenta de acuerdo con la estrategia planteada"/>
    <d v="2022-01-01T00:00:00"/>
    <d v="2022-12-31T00:00:00"/>
    <s v="Cuatro (4) evidencias de las convocatorias de rendición de cuentas por diferentes medios externos e internos de comunicación"/>
    <s v="Oficina Asesora de Comunicaciones"/>
    <s v="Número"/>
    <s v="Avance Plan Anticorrupciòn y Atenciòn al Ciudadano"/>
    <s v="Producto"/>
    <s v="Procesos Sede Central"/>
    <n v="4"/>
    <n v="0"/>
    <n v="2"/>
    <n v="0"/>
    <n v="2"/>
    <n v="0"/>
    <s v="Esta actividad no tiene programación de avance para el presente período. Se espera plan de trabajo con a Oficina de Relacion con el Ciudadano para adelantar las convocatorias. "/>
    <n v="2"/>
    <s v="Se realizaron las convocatorias en  el marco del proceso de rendición de cuentas permanente que realiza la entidad a través de sus mecanismos de participación presencial y/o digital."/>
    <m/>
    <m/>
    <m/>
    <m/>
    <n v="2"/>
    <d v="2022-04-18T00:00:00"/>
    <d v="2022-07-14T00:00:00"/>
    <m/>
    <m/>
    <n v="0.5"/>
    <s v=""/>
    <n v="1"/>
    <s v=""/>
    <n v="0"/>
    <s v="Sin meta asignada en el periodo"/>
    <s v="Concepto Favorable"/>
    <m/>
    <m/>
    <s v="Esta actividad no tiene programación de avance para el presente período. "/>
    <s v="se revisa la evidencia cargada por el proceso cumple con el producto esperado"/>
    <m/>
    <m/>
    <s v="Sin meta asignada en el periodo"/>
    <m/>
    <m/>
    <m/>
    <s v="Actividad no contemplada para este primer trimestre 2022"/>
    <m/>
    <m/>
    <m/>
    <s v="Plan Anticorrupción y de Atención al Ciudadano"/>
    <x v="1"/>
    <s v=""/>
    <n v="1"/>
  </r>
  <r>
    <n v="24"/>
    <x v="5"/>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4. Divulgar los avances respecto a la implementación del Acuerdo de Paz conforme a los lineamientos nacionales"/>
    <d v="2022-07-01T00:00:00"/>
    <s v="31/9/22"/>
    <s v="Contenido comunicativo respecto a la implementación del Acuerdo de Paz"/>
    <s v="Oficina Asesora de Comunicaciones"/>
    <s v="Número"/>
    <s v="Avance Plan Anticorrupciòn y Atenciòn al Ciudadano"/>
    <s v="Producto"/>
    <s v="Procesos Sede Central"/>
    <n v="1"/>
    <n v="0"/>
    <n v="0"/>
    <n v="1"/>
    <n v="0"/>
    <n v="0"/>
    <s v="Esta actividad no tiene programación de avance para el presente período. "/>
    <n v="0"/>
    <s v="Sin meta asignada en el periodo"/>
    <m/>
    <m/>
    <m/>
    <m/>
    <n v="0"/>
    <d v="2022-04-18T00:00:00"/>
    <d v="2022-07-14T00:00:00"/>
    <m/>
    <m/>
    <n v="0"/>
    <s v=""/>
    <s v=""/>
    <n v="0"/>
    <s v=""/>
    <s v="Sin meta asignada en el periodo"/>
    <s v="Sin meta asignada en el periodo"/>
    <m/>
    <m/>
    <s v="Esta actividad no tiene programación de avance para el presente período. "/>
    <s v="Sin meta asignada en el periodo"/>
    <m/>
    <m/>
    <s v="Sin meta asignada en el periodo"/>
    <m/>
    <m/>
    <m/>
    <s v="Actividad no contemplada para este priemr trimestre 2022"/>
    <m/>
    <m/>
    <m/>
    <s v="Plan Anticorrupción y de Atención al Ciudadano"/>
    <x v="1"/>
    <s v=""/>
    <s v=""/>
  </r>
  <r>
    <n v="25"/>
    <x v="5"/>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4.4.6. Llevar a cabo acciones de dialogo con los ciudadanos o grupos de interés desde  las áreas misionales de la entidad, aplicando, entre otros, programas de uso de tecnología"/>
    <d v="2022-05-01T00:00:00"/>
    <d v="2022-10-31T00:00:00"/>
    <s v="Evidencias de seis (6) acciones de diálogo, tales como facebook-live, foros y otros"/>
    <s v="Oficina Asesora de Comunicaciones"/>
    <s v="Número"/>
    <s v="Avance Plan Anticorrupciòn y Atenciòn al Ciudadano"/>
    <s v="Producto"/>
    <s v="Procesos Sede Central"/>
    <n v="6"/>
    <n v="0"/>
    <n v="3"/>
    <n v="0"/>
    <n v="3"/>
    <n v="0"/>
    <s v="Esta actividad no tiene programación de avance para el presente período. "/>
    <n v="3"/>
    <s v="Se realizaron 5 foros que garantizaron la participación de la ciudadania y las acciones de dialogo; en el marco de la semana Geomática realizada en las instalaciones de Maloka en la ciudad de Bogotá y emitidas vía streaming en las diferentes redes sociales de la entidad. "/>
    <m/>
    <m/>
    <m/>
    <m/>
    <n v="3"/>
    <d v="2022-04-18T00:00:00"/>
    <d v="2022-07-14T00:00:00"/>
    <m/>
    <m/>
    <n v="0.5"/>
    <s v=""/>
    <n v="1"/>
    <s v=""/>
    <n v="0"/>
    <s v="Sin meta asignada en el periodo"/>
    <s v="Concepto Favorable"/>
    <m/>
    <m/>
    <s v="Esta actividad no tiene programación de avance para el presente período. "/>
    <s v="se revisa la evidencia cumple con el producto esperado"/>
    <m/>
    <m/>
    <s v="Sin meta asignada en el periodo"/>
    <m/>
    <m/>
    <m/>
    <s v="Actividad no asignada para este primer trimestre 2022"/>
    <m/>
    <m/>
    <m/>
    <s v="Plan Anticorrupción y de Atención al Ciudadano"/>
    <x v="1"/>
    <s v=""/>
    <n v="1"/>
  </r>
  <r>
    <n v="1"/>
    <x v="6"/>
    <s v="Gestión Agrológica"/>
    <s v="Generar las metodologías y estándares de los estudios y aplicaciones agrológicas"/>
    <s v="Consolidar al IGAC como la mejor entidad en la generación e integración de información geográfica, catastral y agrológica con altos estándares de calidad"/>
    <s v="Áreas homogéneas elaboradas y actualizadas "/>
    <s v="Gestión con Valores para Resultados"/>
    <s v="Seguimiento y evaluación del desempeño institucional"/>
    <s v="Realizar la actualización de las áreas homogéneas de los municipios priorizados para el Catastro Multipropósito, y realizar su disposición en Colombia en Mapas."/>
    <d v="2022-01-03T00:00:00"/>
    <d v="2022-12-31T00:00:00"/>
    <s v="Ficha con cifra y salida gráfica y/o Base de datos cartográfica, leyenda y salida gráfica."/>
    <s v="Subdirección de Agrología"/>
    <s v="Número"/>
    <s v="Áreas Homogéneas de tierra actualizadas (hectáreas)"/>
    <s v="Eficacia"/>
    <s v="Procesos Sede Central"/>
    <n v="3000000"/>
    <n v="200000"/>
    <n v="900000"/>
    <n v="900000"/>
    <n v="1000000"/>
    <n v="318648"/>
    <s v="Durante el primer trimestre se avanzó en la actualización de 318.648 ha de Áreas Homogéneas de Tierra del municipio de Leticia (Amazonas) de un total de 627.767 ha del municipio."/>
    <n v="3050918"/>
    <s v="Durante el segundo trimestre, se logró la actualización de 3.050.918 de Áreas Homogéneas de Tierras de 9 municipios correspondientes a La Victoria-Pacoa y Puerto Nariño (Amazonas); Fortul (Arauca); Trinidad (Casanare); La Guadalupe y San Felipe (Guainía);  Yavaraté, Taraira y Papunaua (Vaupés), para el cumplimiento de la meta con un  un total acumulado de 3.369.566ha."/>
    <m/>
    <m/>
    <m/>
    <m/>
    <n v="3369566"/>
    <d v="2022-04-19T00:00:00"/>
    <d v="2022-07-20T00:00:00"/>
    <m/>
    <m/>
    <n v="1"/>
    <n v="1"/>
    <n v="1"/>
    <n v="0"/>
    <n v="0"/>
    <s v="Concepto Favorable"/>
    <s v="Concepto Favorable"/>
    <m/>
    <m/>
    <s v="De acuerdo con las evidencias cargadas se observa que se avanzó en la actualización de 318.648 ha de Áreas Homogéneas de Tierra del municipio de Leticia (Amazonas) en los meses de enero y febrero, primer trimestre 2022. Se cumple con el entregable._x000d__x000a_"/>
    <s v="De acuerdo con las evidencias cargadas y el avance cualitativo reportado se observa que durante el segundo trimestre se logró la actualización de 3.050.918 de Áreas Homogéneas de Tierras de 9 municipios de los departamentos de Amazonas, Arauca, Casanare, Guainía y Vaupés, superando la meta establecida "/>
    <m/>
    <m/>
    <s v="Concepto Favorable"/>
    <m/>
    <m/>
    <m/>
    <s v="De acuerdo a las evidencias suministradas por el área se observa que para el mes de febrero se realizó la actualización de 123.648 ha y para marzo se realizó la actualización de ATH de 195.000 ha para el municipio de Leticia, lo que corresponde a un total de áreas homogéneas actualizadas de 318.648 ha, para el primer trimestre del año 2022."/>
    <m/>
    <m/>
    <m/>
    <s v="No Aplica"/>
    <x v="0"/>
    <n v="1"/>
    <n v="1"/>
  </r>
  <r>
    <n v="2"/>
    <x v="6"/>
    <s v="Gestión Agrológica"/>
    <s v="Generar las metodologías y estándares de los estudios y aplicaciones agrológicas"/>
    <s v="Consolidar al IGAC como la mejor entidad en la generación e integración de información geográfica, catastral y agrológica con altos estándares de calidad"/>
    <s v="Áreas homogéneas elaboradas y actualizadas "/>
    <s v="Gestión con Valores para Resultados"/>
    <s v="Seguimiento y evaluación del desempeño institucional"/>
    <s v="Determinar el  potencial uso de las tierras para los municipios priorizados y realizar su disposición en Colombia en Mapas."/>
    <d v="2022-01-03T00:00:00"/>
    <d v="2022-12-31T00:00:00"/>
    <s v="Ficha con cifra y salida gráfica  y/o Base de datos cartográfica, leyenda y salida gráfica."/>
    <s v="Subdirección de Agrología"/>
    <s v="Número"/>
    <s v="Áreas con potencial de uso de las tierras (hectáreas)"/>
    <s v="Eficacia"/>
    <s v="Procesos Sede Central"/>
    <n v="30000000"/>
    <n v="8000000"/>
    <n v="8000000"/>
    <n v="10000000"/>
    <n v="4000000"/>
    <n v="10211196"/>
    <s v="Durante el primer trimestre, se realizaron 10.211.196 ha de potencial uso de las tierras para trece (13) municipios priorizados de Leticia, La Chorrera, La Pedrera, Mirití, Paraná, Puerto Arica, Puerto Nariño, Tarapacá, El Encanto, La Victoria, Puerto Alegría y Puerto Santander en el Amazonas y Taraira en el departamento de Vaupés."/>
    <n v="8564264"/>
    <s v="Durante el segundo trimestre, se realizaron 8.564.264 ha de potencial uso de las tierras para catorce (15) municipios priorizados de Montecristo (Bolívar); Paz del Río (Boyacá); Trinidad (Casanare); La Guadalupe, Paná-Paná, San Felipe, Morichal y Puerto Colombia (Guainía); Colombia (Huila); Cubarral (Meta); Carurú, Mitú, Pacoa, Papunaua y Tavaraté (Vaupés), para un total acumulado de 18.775.460 ha."/>
    <m/>
    <m/>
    <m/>
    <m/>
    <n v="18775460"/>
    <d v="2022-04-19T00:00:00"/>
    <d v="2022-07-20T00:00:00"/>
    <m/>
    <m/>
    <n v="0.62584866666666672"/>
    <n v="1"/>
    <n v="1"/>
    <n v="0"/>
    <n v="0"/>
    <s v="Concepto Favorable"/>
    <s v="Concepto Favorable"/>
    <m/>
    <m/>
    <s v="De acuerdo con las evidencias cargadas se observa que se determinó el  potencial uso de las tierras para 13 municipios priorizados durante el primer trimestre 2022. Se cumple con el entregable._x000d__x000a_"/>
    <s v="De acuerdo con las evidencias cargadas y el avance cualitativo reportado se observa que durante el segundo trimestre, se realizaron 8.564.264 ha de potencial uso de las tierras para catorce (15) municipios priorizados de los departamentos de Bolívar, Boyacá, Casanare, Guainía, Huila, Meta y Vaupés. "/>
    <m/>
    <m/>
    <s v="Concepto Favorable"/>
    <m/>
    <m/>
    <m/>
    <s v="Se observa que para el mes de febrero se realizó la cartografía temática del potencial de uso para siete (7) municipios (Leticia, La Chorrera, La Pedrera, Mirití Paraná, Puerto Arica, Puerto Nariño y Tarapacá), correspondientes al departamento de Amazonas para un total de 7’312.328 ha. De igual forma para el mes de marzo se realizó la actualización de cinco (5) municipios (El Encanto, La Victoria, Puerto Alegría y Santander del departamento de Amazonas y el municipio de Taraira del departamento de Vaupés), para un total de avance de 2’898.868 ha.  Por lo anterior se observa que para el primer trimestre del 2022 se realizó la temática del potencia de uso para doce (12) municipios en un total de área de 10’211.196 ha. "/>
    <m/>
    <m/>
    <m/>
    <s v="No Aplica"/>
    <x v="0"/>
    <n v="1"/>
    <n v="1"/>
  </r>
  <r>
    <n v="3"/>
    <x v="6"/>
    <s v="Gestión Agrológica"/>
    <s v="Generar las metodologías y estándares de los estudios y aplicaciones agrológicas"/>
    <s v="Consolidar al IGAC como la mejor entidad en la generación e integración de información geográfica, catastral y agrológica con altos estándares de calidad"/>
    <s v="Áreas homogéneas elaboradas y actualizadas "/>
    <s v="Gestión con Valores para Resultados"/>
    <s v="Seguimiento y evaluación del desempeño institucional"/>
    <s v="Generalizar el mapeo digital como apoyo a los levantamientos de suelos, a partir de la organización y estructuración de los perfiles en una base de datos continua, y retroalimentando la metodología existente."/>
    <d v="2022-01-03T00:00:00"/>
    <d v="2022-12-31T00:00:00"/>
    <s v="Reporte Excel  y/o Base de datos  "/>
    <s v="Subdirección de Agrología"/>
    <s v="Número"/>
    <s v="Información agrológica básica (perfiles de suelos)"/>
    <s v="Eficacia"/>
    <s v="Procesos Sede Central"/>
    <n v="8000"/>
    <n v="800"/>
    <n v="800"/>
    <n v="3200"/>
    <n v="3200"/>
    <n v="800"/>
    <s v="Durante el primer trimestre, se llevó a cabo el mapeo digital como apoyo a los levantamientos de suelos, a partir de la organización y estructuración de los 800 perfiles correspondientes a los departamentos de  Magdalena (200), Arauca (125), Amazonas (175), Casanare (162) y Caquetá (138)."/>
    <n v="2523"/>
    <s v="Durante el segundo trimestre, se llevó a cabo el mapeo digital como apoyo a los levantamientos de suelos, a partir de la organización y estructuración de 2.523 perfiles correspondientes a los departamentos de  Magdalena (200), Arauca (125), Amazonas (175), Casanare (162) y Caquetá (138); así como  360 perfiles correspondientes al estudio semidetallado a escala 1:25.000 de CAR-Rionegro. A la fecha se han consolidado 3.323 perfiles en base de datos de laboratorio."/>
    <m/>
    <m/>
    <m/>
    <m/>
    <n v="3323"/>
    <d v="2022-04-18T00:00:00"/>
    <d v="2022-07-20T00:00:00"/>
    <m/>
    <m/>
    <n v="0.41537499999999999"/>
    <n v="1"/>
    <n v="1"/>
    <n v="0"/>
    <n v="0"/>
    <s v="Concepto Favorable"/>
    <s v="Concepto Favorable"/>
    <m/>
    <m/>
    <s v="De acuerdo con las evidencias cargadas se observa que durante el primer trimestre se llevó a cabo el mapeo digital como apoyo a los levantamientos de suelos. Se cumple con el entregable._x000d__x000a_"/>
    <s v="De acuerdo con las evidencias cargadas y el avance cualitativo reportado se observa que durante el segundo trimestre, se llevó a cabo el mapeo digital como apoyo a los levantamientos de suelos, a partir de la organización y estructuración de 2.523 perfiles correspondientes a los departamentos de Magdalena, Arauca, Amazonas, Casanare y Caquetá. "/>
    <m/>
    <m/>
    <s v="Concepto Favorable"/>
    <m/>
    <m/>
    <m/>
    <s v="Se observa que para el primer trimestre del año 2022 se generó el mapeo digital a partir de la organización y estructuración de 800 perfiles realizados así: en el mes de enero para los departamentos de (Antioquia – 5, Cesar – 7, Cundinamarca – 8, Magdalena – 177 y como observaciones – 3), lo que corresponde al mes de febrero los departamentos de (Arauca – 125 y Amazonas – 175) y para el mes de marzo para los departamentos de (Casanare – 162 y Caquetá – 138).  "/>
    <m/>
    <m/>
    <m/>
    <s v="No Aplica"/>
    <x v="0"/>
    <n v="1"/>
    <n v="1"/>
  </r>
  <r>
    <n v="4"/>
    <x v="6"/>
    <s v="Gestión Agrológica"/>
    <s v="Información agrológica básica para el ordenamiento integral del territorio. "/>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Realizar el levantamiento de suelos y capacidad de uso de una zona priorizada, de acuerdo con la metodología establecida, para la toma de decisiones a nivel gubernamental en los planes de ordenamiento territorial."/>
    <d v="2022-01-03T00:00:00"/>
    <d v="2022-12-31T00:00:00"/>
    <s v="Reporte Excel  y/o Base de datos y/o  salida gráfica."/>
    <s v="Subdirección de Agrología"/>
    <s v="Número"/>
    <s v="Área de información agrológica básica_x000a_(hectáreas)"/>
    <s v="Eficacia"/>
    <s v="Procesos Sede Central"/>
    <n v="850000"/>
    <n v="30000"/>
    <n v="0"/>
    <n v="0"/>
    <n v="820000"/>
    <n v="59055"/>
    <s v="Durante el primer trimestre se avanzó en la etapa de precampo y campo para el proyecto del Estudio de suelos de 27 municipios del Departamento del Valle del Cauca, correspondiente a  49.870 ha. Asimismo, se avanzó en la etapa de precampo para el estudio de suelos como insumo para el cumplimiento de los acuerdos de paz del  municipio de Aracataca (Magdalena), correspondiente a 9.185 ha."/>
    <n v="0"/>
    <s v="Durante el segundo trimestre se avanzó en el 10,1% en el proyecto del Estudio de suelos del Departamento del Valle del Cauca - CVC,  en la etapa de precampo y campo,logrando un avance acumulado de 38.9%._x000d__x000a_Asimismo, se avanzó en el 25,8% en el estudio de suelos como insumo para el cumplimiento de los acuerdos de paz de los  municipios de Ciénaga y Aracataca (Magdalena), correspondiente al desarrollo de actividades en la etapa de precampo y poscampo,logrando un avance acumulado de 28,8%."/>
    <m/>
    <m/>
    <m/>
    <m/>
    <n v="59055"/>
    <d v="2022-04-19T00:00:00"/>
    <d v="2022-07-20T00:00:00"/>
    <m/>
    <m/>
    <n v="6.9476470588235292E-2"/>
    <n v="1"/>
    <s v=""/>
    <s v=""/>
    <n v="0"/>
    <s v="Concepto Favorable"/>
    <s v="Sin meta asignada en el periodo"/>
    <m/>
    <m/>
    <s v="De acuerdo con las evidencias cargadas se observa que durante el primer trimestre se avanzó en la etapa de precampo y campo para el proyecto del Estudio de suelos. Se cumple con el entregable._x000d__x000a_"/>
    <s v=" El proceso reporta avance cualitativo de la actividad, sin embargo, no tiene meta asignada para el segundo trimestre. "/>
    <m/>
    <m/>
    <s v="Concepto Favorable"/>
    <m/>
    <m/>
    <m/>
    <s v="Se realizó el avance en la etapa de precampo para el proyecto de estudio de suelos para 27 municipios del departamento de Valle del Cauca, así: para el mes de febrero en 22.000 ha y para el mes de marzo en 27.870 ha, para un total de avance correspondiente al primer trimestre del año de 49.870 ha, adicional se avanzó en el estudio de suelos como insumo para el cumplimiento de los acuerdos de paz del municipio de Aracataca (Magdalena), correspondiente a 9.185 ha.  Por lo anterior se avala el cumplimiento a la actividad, cumpliendo con la meta programada.  "/>
    <m/>
    <m/>
    <m/>
    <s v="No Aplica"/>
    <x v="0"/>
    <n v="1"/>
    <s v=""/>
  </r>
  <r>
    <n v="5"/>
    <x v="6"/>
    <s v="Gestión Agrológica"/>
    <s v="Información agrológica básica para el ordenamiento integral del territorio. "/>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Realizar la interpretación geomorfológica de una zona priorizada, de acuerdo con la metodología establecida, como insumo para los planes de ordenamiento territorial y demás aplicaciones agrológicas."/>
    <d v="2022-01-03T00:00:00"/>
    <d v="2022-12-31T00:00:00"/>
    <s v="Ficha con cifra y salida gráfica  y/o Base de datos  y/o  salida gráfica."/>
    <s v="Subdirección de Agrología"/>
    <s v="Número"/>
    <s v="Área de información agrológica básica_x000a_(hectáreas)"/>
    <s v="Eficacia"/>
    <s v="Procesos Sede Central"/>
    <n v="850000"/>
    <n v="30000"/>
    <n v="250000"/>
    <n v="270000"/>
    <n v="300000"/>
    <n v="94000"/>
    <s v="Durante el primer trimestre se realizó la interpretacion geomorfologica de 94.000 ha, correspondientes al municipio de Tumaco (Nariño)."/>
    <n v="579500"/>
    <s v="Durante el segundo trimestre se realizó la interpretacion geomorfologica de 579.500 ha, correspondientes a los municipios de Orito (Putumayo), Tumaco(Nariño), Balboa (Cauca), Fortul (Arauca) y Puerto Libertador (Cordoba), San Juan de Arama (Meta), logrando a la fecha un total acumulado de 673.500 ha."/>
    <m/>
    <m/>
    <m/>
    <m/>
    <n v="673500"/>
    <d v="2022-04-12T00:00:00"/>
    <d v="2022-07-20T00:00:00"/>
    <m/>
    <m/>
    <n v="0.79235294117647059"/>
    <n v="1"/>
    <n v="1"/>
    <n v="0"/>
    <n v="0"/>
    <s v="Concepto Favorable"/>
    <s v="Concepto Favorable"/>
    <m/>
    <m/>
    <s v="De acuerdo con las evidencias cargadas se observa que durante el primer trimestre se realizó la interpretacion geomorfoóogica de 94.000 ha, correspondientes al municipio de Tumaco (Nariño)._x000d__x000a_Se cumple con el entregable._x000d__x000a_"/>
    <s v="De acuerdo con las evidencias cargadas y el avance cualitativo reportado se observa que durante el segundo trimestre se realizó la interpretación geomorfológica de 579.500 ha, correspondientes a municipios de los departamentos de Putumayo, Nariño, Cauca, Arauca y Córdoba y Meta"/>
    <m/>
    <m/>
    <s v="Concepto Favorable"/>
    <m/>
    <m/>
    <m/>
    <s v="Se evidencia que para el mes de febrero se realizó la interpretación geomorfológica para 20.000 ha correspondiente al municipio de Tumaco – Nariño, de igual forma en el mes de marzo se interpretaron 74.000 ha para el mismo municipio. Lo anterior corresponde a un avance para el primer trimestre del año 2022 de 94.000 ha de interpretación geomorfológica.  "/>
    <m/>
    <m/>
    <m/>
    <s v="No Aplica"/>
    <x v="0"/>
    <n v="1"/>
    <n v="1"/>
  </r>
  <r>
    <n v="6"/>
    <x v="6"/>
    <s v="Gestión Agrológica"/>
    <s v="Información agrológica básica para el ordenamiento integral del territorio. "/>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Generar las coberturas de la tierra de una zona priorizada, de acuerdo con la metodología establecida, como insumo para los planes de ordenamiento territorial y demás aplicaciones agrológicas."/>
    <d v="2022-01-03T00:00:00"/>
    <d v="2022-12-31T00:00:00"/>
    <s v="Ficha con cifra y salida gráfica y/o  y/o Base de datos cartográfica, leyenda y salida gráfica."/>
    <s v="Subdirección de Agrología"/>
    <s v="Número"/>
    <s v="Área de información agrológica básica_x000a_(hectáreas)"/>
    <s v="Eficacia"/>
    <s v="Procesos Sede Central"/>
    <n v="850000"/>
    <n v="30000"/>
    <n v="250000"/>
    <n v="270000"/>
    <n v="300000"/>
    <n v="49914"/>
    <s v="Durante el primer trimestre de la vigencia actual se realizó la interpretación de Coberturas de 49.914 ha correspondientes a los municipios de Aracataca, Ciénaga y Santa Marta (Magdalena)."/>
    <n v="313919"/>
    <s v="Durante el segundo trimestre, se realizó la interpretación de Coberturas de 363,833 ha correspondientes a los municipios de Aracataca, Ciénaga , Santa Marta, Zona Bananera, Pivijay y El Retén (Magdalena), logrando un total acumulado de 363.833ha."/>
    <m/>
    <m/>
    <m/>
    <m/>
    <n v="363833"/>
    <d v="2022-04-12T00:00:00"/>
    <d v="2022-07-20T00:00:00"/>
    <m/>
    <m/>
    <n v="0.42803882352941175"/>
    <n v="1"/>
    <n v="1"/>
    <n v="0"/>
    <n v="0"/>
    <s v="Concepto Favorable"/>
    <s v="Concepto Favorable"/>
    <m/>
    <m/>
    <s v="De acuerdo con las evidencias cargadas se observa que durante el primer trimestre se realizó la interpretación de Coberturas de 49.914 ha correspondientes a los municipios de Aracataca, Ciénaga y Santa Marta (Magdalena). Se cumple con el entregable._x000d__x000a_"/>
    <s v="De acuerdo con las evidencias cargadas y el avance cualitativo reportado se observa que durante el segundo trimestre, se realizó la interpretación de Coberturas de 313.919 ha correspondientes a los municipios del departamento de Magdalena."/>
    <m/>
    <m/>
    <s v="Concepto Favorable"/>
    <m/>
    <m/>
    <m/>
    <s v="Durante El primer trimestre del año 2022 se realizó interpretación de cobertura para 49.914 ha distribuidas así: en el mes de febrero 20.085 ha de los municipios de Aracataca (3.666 ha), Ciénaga (438 ha) y Santa Martha (15.891 ha), para el mes de marzo se realizó la interpretación de cobertura de tierras de 29.829 ha de los municipios de Aracataca (29.738 ha) y Ciénaga (90.8 ha). "/>
    <m/>
    <m/>
    <m/>
    <s v="No Aplica"/>
    <x v="0"/>
    <n v="1"/>
    <n v="1"/>
  </r>
  <r>
    <n v="7"/>
    <x v="6"/>
    <s v="Gestión Agrológica"/>
    <s v="Regulación de información agrológica"/>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Elaborar y socializar la resolución por medio de la cual se fijan normas, métodos, parámetros, criterios y procedimientos para la elaboración de Áreas homogéneas de tierras y potencial de uso del suelo."/>
    <d v="2022-03-01T00:00:00"/>
    <d v="2022-12-31T00:00:00"/>
    <s v="Documento sobre el avance y/o propuesta y/o versión final de la Resolución"/>
    <s v="Subdirección de Agrología"/>
    <s v="Número"/>
    <s v="Regulación de información agrológica"/>
    <s v="Eficacia"/>
    <s v="Procesos Sede Central"/>
    <n v="1"/>
    <n v="0"/>
    <n v="0"/>
    <n v="1"/>
    <n v="0"/>
    <n v="0"/>
    <s v="Durante el primer trimestre se llevó a cabo la primera mesa técnica con las partes involucradas en el proceso, se recopilaron los documentos concernientes como memoria justificativa y se inició la recopilación de la información del marco normativo para la elaboración de la resolución por medio de la cual se fijan normas, métodos, parámetros, criterios y procedimientos para la elaboración de Áreas homogéneas de tierras y potencial de uso del suelo."/>
    <n v="0"/>
    <s v="Durante el segundo trimestre, se llevaron a cabo dos mesas técnicas con   con el equipo jurídico de la Dirección de Gestión de Información Geográfica,  y los profesionales de la Dirección de Gestión de Regulación, en donde se solicalizó la  memoria justificativa, normograma y propuesta de resolución preliminar, se realizó la revisión de la propuesta de resolución y se envió para aprobación y posterior entrega oficial.  "/>
    <m/>
    <m/>
    <m/>
    <m/>
    <n v="0"/>
    <d v="2022-04-12T00:00:00"/>
    <d v="2022-07-20T00:00:00"/>
    <m/>
    <m/>
    <n v="0"/>
    <s v=""/>
    <s v=""/>
    <n v="0"/>
    <s v=""/>
    <s v="Sin meta asignada en el periodo"/>
    <s v="Sin meta asignada en el periodo"/>
    <m/>
    <m/>
    <s v="Sin meta asignada en el periodo. No obstante, la Subdirección reporta avance cualitativo y gestión realizada en este primer trimestre."/>
    <s v="El proceso reporta avance cualitativo de la actividad, sin embargo, no tiene meta asignada para el segundo trimestre. "/>
    <m/>
    <m/>
    <s v="Sin meta asignada en el periodo"/>
    <m/>
    <m/>
    <m/>
    <s v="Para el primer trimestre del año 2022 se observa el acta de reunión a Agrologías Áreas o Modelos de Tierras, donde se trataron los temas correspondientes al procedimiento para realizar una resolución, dejando plasmados conclusiones y compromisos para la próxima reunión.  Sin embargo para este trimestre no se programó meta. "/>
    <m/>
    <m/>
    <m/>
    <s v="No Aplica"/>
    <x v="0"/>
    <s v=""/>
    <s v=""/>
  </r>
  <r>
    <n v="8"/>
    <x v="6"/>
    <s v="Gestión Cartográfica"/>
    <s v="Servicios de Información Geográfica, geodésica y cartográfica"/>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Consolidar y generar los documentos de diagnósticos de información cartográfica, geodésica y agrológica de los municipios priorizados y/o requeridos."/>
    <d v="2022-01-04T00:00:00"/>
    <d v="2022-12-31T00:00:00"/>
    <s v="Documentos de diagnóstico"/>
    <s v="Dirección de Gestión de Información Geográfica"/>
    <s v="Número"/>
    <s v="Productos disponibles"/>
    <s v="Eficacia"/>
    <s v="Procesos Sede Central"/>
    <n v="60"/>
    <n v="15"/>
    <n v="15"/>
    <n v="15"/>
    <n v="15"/>
    <n v="26"/>
    <s v="Durante el primer trimestre se consolidaron y generaron 26 documentos de diagnósticos de información cartográfica, geodésica y agrológica de 200 municipios de los departamentos: Antioquia, Cauca, Chocó, Magdalena, Nariño, Norte de Santander, Sucre, Valle del Cauca, Vaupés, Cundinamarca, Huila, Santander, Bolívar, Cesar, Putumayo, Tolima, Boyacá, Atlántico y Arauca."/>
    <n v="12"/>
    <s v="Durante el segundo trimestre se consolidaron y generaron 12 documentos de diagnósticos de información cartográfica, geodésica y agrológica de 126 municipios de los departamentos: Cesar, Antioquia, Caldas, Caquetá, Casanare, Chocó, Córdoba, Cundinamarca y Norte de Santander."/>
    <m/>
    <m/>
    <m/>
    <m/>
    <n v="38"/>
    <d v="2022-04-19T00:00:00"/>
    <d v="2022-07-20T00:00:00"/>
    <m/>
    <m/>
    <n v="0.6333333333333333"/>
    <n v="1"/>
    <n v="0.8"/>
    <n v="0"/>
    <n v="0"/>
    <s v="Concepto Favorable"/>
    <s v="Concepto Favorable"/>
    <m/>
    <m/>
    <s v="Se verifican 26 registros de diagnósticos de información cartográfica, geodésica y agrológica, elaborados en el primer trimestre del 2022."/>
    <s v="se revisa los documentos cargados cumplen con el producto esperado"/>
    <m/>
    <m/>
    <s v="Concepto Favorable"/>
    <m/>
    <m/>
    <m/>
    <s v="Se observan como insumo veintiséis (26) documentos de diagnósticos de información cartográfica correspondiente a los departamentos de (Antioquia, Atlántico, Arauca, Bolívar, Boyacá, Cauca, Cesar, Chocó, Cundinamarca, Huila, Magdalena, Nariño, Norte de Santander, Putumayo, Santander, Sucre, Tolima, Valle del Cauca y Vaupés.  Cumpliendo así con la meta programada para este trimestre.  "/>
    <m/>
    <m/>
    <m/>
    <s v="No Aplica"/>
    <x v="0"/>
    <n v="1"/>
    <n v="0.8"/>
  </r>
  <r>
    <n v="9"/>
    <x v="6"/>
    <s v="Gestión Cartográfica"/>
    <s v="Servicios de Información Geográfica, geodésica y cartográfica"/>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Fortalecer las aplicaciones o sistemas asociados a la disposición de la información cartográfica, agrológica y geodésica del país, con más y mejores funcionalidades."/>
    <d v="2022-01-04T00:00:00"/>
    <d v="2022-12-31T00:00:00"/>
    <s v="Muestra (pdf) de las funcionalidades y/o  URL funcionalidaes"/>
    <s v="Dirección de Gestión de Información Geográfica"/>
    <s v="Porcentaje"/>
    <s v="Servicios"/>
    <s v="Eficacia"/>
    <s v="Procesos Sede Central"/>
    <n v="1"/>
    <n v="0.25"/>
    <n v="0.25"/>
    <n v="0.25"/>
    <n v="0.25"/>
    <n v="0.5"/>
    <s v="Durante el primer trimestre, se finalizó el diseño e implementación de nueva funcionalidad relacionada con consulta de información clases agrológicas en CeM(www.colombiaenmapas.gov.co). Asimismo,se publicó en tiendas (Apple Store y Google play) la nueva versión de la aplicación móvil CeM &quot;El mapa de todos&quot;."/>
    <n v="2.5000000000000001E-2"/>
    <s v="Se diseñaron y desplegaron Análisis POT:Guasca,Leticia,Florencia,Popayán, Villavicencio,Tumaco en CeM.Se diseñó y desplegó la página 404 en CeM, Colombia OT,Diccionario Geográfico y Origen Nacional.Se diseñó la V1 de la nueva plantilla StoryMaps;Se desplegó la V2 de la página Preguntas Frecuentes de lOrigen Nacional;Se desarrolló la V2 del diseño de la página Hojas Cartográficas de la Plataforma Origen Nacional;del diseño de la página Documentos de Origen Nacional;del diseño de la página Inicio de  CeM;Se diseñó la V3 de la página Buscador Unificado de Colombia OT; Se diseñó la V4 del Centro de Control Geodésico Nacional;de las ilustraciones de términos geográficos de la plataforma DNG;del diseño de la página Herramientas de Origen Nacional;Se diseñó la V7 del documento Sistema de Portales"/>
    <m/>
    <m/>
    <m/>
    <m/>
    <n v="0.52500000000000002"/>
    <d v="2022-04-19T00:00:00"/>
    <d v="2022-07-20T00:00:00"/>
    <m/>
    <m/>
    <n v="0.52500000000000002"/>
    <n v="1"/>
    <n v="0.1"/>
    <n v="0"/>
    <n v="0"/>
    <s v="Concepto Favorable"/>
    <s v="Concepto Favorable"/>
    <m/>
    <m/>
    <s v="Se verifican los registros de los diseños y estructuración de los contenidos en CeM "/>
    <s v="se revisa los documentos cargados cumplen con el producto esperado"/>
    <m/>
    <m/>
    <s v="Concepto Favorable"/>
    <m/>
    <m/>
    <m/>
    <s v="Se observa como soportes para el cumplimiento de esta actividad los documentos correspondientes a la implementación de nuevas funcionalidades correspondientes a información de Clases Agrológicas.  Adicional se realizó la publicación de la nueva versión de la aplicación móvil CeM “El mapa de todos”.  "/>
    <m/>
    <m/>
    <m/>
    <s v="No Aplica"/>
    <x v="0"/>
    <n v="1"/>
    <n v="0.1"/>
  </r>
  <r>
    <n v="10"/>
    <x v="6"/>
    <s v="Gestión Cartográfica"/>
    <s v="Servicios de Información Geográfica, geodésica y cartográfica"/>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Organizar, catalogar y disponer los productos cartográficos, geográficos y geodésicos."/>
    <d v="2022-01-04T00:00:00"/>
    <d v="2022-12-31T00:00:00"/>
    <s v="Reporte Excel  y/o Base de datos "/>
    <s v="Subdirección Cartográfica y Geodésica"/>
    <s v="Número"/>
    <s v="Área geográfica (ha) con cartografía básica"/>
    <s v="Eficacia"/>
    <s v="Procesos Sede Central"/>
    <n v="30000000"/>
    <n v="5000000"/>
    <n v="10000000"/>
    <n v="10000000"/>
    <n v="5000000"/>
    <n v="6517878176"/>
    <s v="Durante el primer trimestre se organizaron y catalogaron  92.840.950,62ha de 438 productos, y se dispusieron 6.517.878,176ha de productos cartográficos, geográficos y geodésicos, dando cumpliiento a la meta."/>
    <n v="882423"/>
    <s v="Durante el segundo trimestre se organizaron, catalogaron y dispusieron 8.824.238ha de productos cartográficos, geográficos y geodésicos para un total acumulado de 15.342.116 productos."/>
    <m/>
    <m/>
    <m/>
    <m/>
    <n v="6518760599"/>
    <d v="2022-04-19T00:00:00"/>
    <d v="2022-07-20T00:00:00"/>
    <m/>
    <m/>
    <n v="1"/>
    <n v="1"/>
    <n v="8.8242299999999996E-2"/>
    <n v="0"/>
    <n v="0"/>
    <s v="Concepto Favorable"/>
    <s v="Concepto Favorable"/>
    <m/>
    <m/>
    <s v="Se verifica registro con la descripción del sensor, la cantidad y las hectáreas organizas, se aclara con el proceso que es un excel de reporte con el resumen de la   “Bases de datos y Sistema único de información geográfica, cartográfica y geodésica”."/>
    <s v="se revisa los documentos cargados cumplen con el producto esperado"/>
    <m/>
    <m/>
    <s v="Concepto Favorable"/>
    <m/>
    <m/>
    <m/>
    <s v="Para el primer trimestre del año 2022, se dispusieron 6’517.878,176 ha de productos cartográficos y geodésicos correspondientes a Ortos. Dando así cumplimiento a la meta programada para el trimestre.  "/>
    <m/>
    <m/>
    <m/>
    <s v="No Aplica"/>
    <x v="0"/>
    <n v="1"/>
    <n v="8.8242299999999996E-2"/>
  </r>
  <r>
    <n v="11"/>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o actualizar productos cartográficos con cubrimiento del área del territorio continental del país (escalas 1:5.000, 1:10.000, y/o 1:25.000) ."/>
    <d v="2022-01-03T00:00:00"/>
    <d v="2022-12-31T00:00:00"/>
    <s v="Ficha con sálida gráfica y/o Reporte de avance  PDFo Excel y/o Base de datos geográfica"/>
    <s v="Subdirección Cartográfica y Geodésica"/>
    <s v="Número"/>
    <s v="Área geográfica (ha) con cartografía básica"/>
    <s v="Eficacia"/>
    <s v="Procesos Sede Central"/>
    <n v="1500000"/>
    <n v="150000"/>
    <n v="450000"/>
    <n v="450000"/>
    <n v="450000"/>
    <n v="0"/>
    <s v="Durante el primer trimestre se avanzó en la planeación y programación para la adquisición de puntos de control terrestre y aerofotografías, para la generación de la cartografía 1:10.000 de Puerto Carreño y La Primavera, Vichada. Se avanzó en la planeación de la generación de la cartografía 1:10.000 del municipio de San Juan de Arama (Meta) y Santa Rosalía (Vichada). "/>
    <n v="1779439"/>
    <s v="Durante el segundo trimestre, se generaron 1.779.439,07 ha de productos cartográficos con cubrimiento parcial o total del archipiélago de Malpelo y de los municipios Barrancominas (Guainía), Puerto Carreño (Vichada), Puerto Lleras (Meta) y Arauquita (Arauca) (escalas 1:5.000, 1:10.000, y/o 1:25.000), logrando el cumplimiento de la meta."/>
    <m/>
    <m/>
    <m/>
    <m/>
    <n v="1779439"/>
    <d v="2022-04-19T00:00:00"/>
    <d v="2022-07-20T00:00:00"/>
    <m/>
    <m/>
    <n v="1"/>
    <n v="0"/>
    <n v="1"/>
    <n v="0"/>
    <n v="0"/>
    <s v="Concepto No Favorable"/>
    <s v="Concepto Favorable"/>
    <m/>
    <m/>
    <s v="Se verifican los registros de avance en la planeación y programación para generar o actualizar productos cartográficos."/>
    <s v="se revisa los documentos cargados cumplen con el producto esperado"/>
    <m/>
    <m/>
    <s v="Concepto No Favorable"/>
    <m/>
    <m/>
    <m/>
    <s v="Se observa planeación y programación para la generación de cartografía 1:10.000 del municipio de San Juan de Arama – Meta.  Sin embargo, no se cumplió con la meta programada para el primer trimestre del año 2022.  "/>
    <m/>
    <m/>
    <m/>
    <s v="No Aplica"/>
    <x v="0"/>
    <n v="0"/>
    <n v="1"/>
  </r>
  <r>
    <n v="12"/>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los productos cartográficos a escala 1:50.000 de la región de la Amazonía colombiana"/>
    <d v="2022-01-03T00:00:00"/>
    <d v="2022-12-31T00:00:00"/>
    <s v="Reporte de avance PDF y/o Excel y/o Base de datos geográfica"/>
    <s v="Subdirección Cartográfica y Geodésica"/>
    <s v="Número"/>
    <s v="Área geográfica (ha) con cartografía básica"/>
    <s v="Eficacia"/>
    <s v="Procesos Sede Central"/>
    <n v="30000000"/>
    <n v="10000000"/>
    <n v="10000000"/>
    <n v="5000000"/>
    <n v="5000000"/>
    <n v="37154937"/>
    <s v="Durante el primer trimestre se generaron 37.154.937,06ha de productos cartográficos a escala 1:50.000 de la región de la Amazonía colombiana dando cumplimiento a la meta anual."/>
    <n v="1839605162"/>
    <s v="Durante el segundo trimestre se generaron 18.396.051,62ha de productos cartográficos a escala 1:50.000 de la región de la Amazonía colombiana y de municipios de Nariño, Chocó, Cauca, Antioquia, Atlántico, Vichada y La Guajira, con cubrimiento parcial o total,  logrando el cumplimiento de la meta.  "/>
    <m/>
    <m/>
    <m/>
    <m/>
    <n v="1876760099"/>
    <d v="2022-04-19T00:00:00"/>
    <d v="2022-07-20T00:00:00"/>
    <m/>
    <m/>
    <n v="1"/>
    <n v="1"/>
    <n v="1"/>
    <n v="0"/>
    <n v="0"/>
    <s v="Concepto Favorable"/>
    <s v="Concepto Favorable"/>
    <m/>
    <m/>
    <s v="Se verifica los registros que se ingresaron a la base de datos geográfica de los productos cartográficos a escala"/>
    <s v="se revisa los documentos cargados cumplen con el producto esperado"/>
    <m/>
    <m/>
    <s v="Concepto Favorable"/>
    <m/>
    <m/>
    <m/>
    <s v="Se evidencia de acuerdo a los soportes suministrados por el área que para el mes de febrero se generaron 28’179.442,04 ha de productos cartográficos a escala 1:50.0000, adicional en el mes de marzo se generaron 8’975.495,02 ha de productos cartográficos a escala 1:50.0000 para un total de área generada para el primer trimestre del año 2022 37’154.937,06 ha de productos cartográficos a escala 1:50.0000 correspondiente a los departamentos de Amazonas, Guainía, Vaupés, Guaviare, Vichada, Caquetá, Chocó, Magdalena  y Meta.  "/>
    <m/>
    <m/>
    <m/>
    <s v="No Aplica"/>
    <x v="0"/>
    <n v="1"/>
    <n v="1"/>
  </r>
  <r>
    <n v="13"/>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productos cartográficos con cubrimiento del área urbana del territorio continental del país (escalas 1:2.000) ."/>
    <d v="2022-01-03T00:00:00"/>
    <d v="2022-12-31T00:00:00"/>
    <s v="Reporte de avance PDF y/o Excel y/o Base de datos geográfica"/>
    <s v="Subdirección Cartográfica y Geodésica"/>
    <s v="Número"/>
    <s v="Área geográfica (ha) con cartografía básica"/>
    <s v="Eficacia"/>
    <s v="Procesos Sede Central"/>
    <n v="10000"/>
    <n v="1000"/>
    <n v="3000"/>
    <n v="3000"/>
    <n v="3000"/>
    <n v="8901"/>
    <s v="Durante el primer trimestre se generaron 8.901,44ha de productos cartográficos con cubrimiento del área urbana de los municipios Cartagena de Indias (Bolívar) y Puerto Libertador (Córdoba) a escala 1:2.000. Así mismo, se inició la producción de la cartografía urbana de San Andrés."/>
    <n v="7965"/>
    <s v="Durante el segundo trimestre se generaron 7.964,88ha de productos cartográficos con cubrimiento parcial o total del área urbana de 21 municipios a escala 1:2.000: El Encanto, La Chorrera, La Pedrera, Leticia, Puerto Alegría, Puerto Arica, Puerto Nariño, Tarapacá (Amazonas), Paz de Ariporo (Casanare), Barranco Mina, Cacahual, La Guadalupe, Morichal, Paná-Paná, Puerto Colombia, San Felipe (Guainía), San Andrés (San Andrés), Carurú, Mitú, Pacoa y Papunaua (Vaupés),  logrando el cumplimiento de la meta."/>
    <m/>
    <m/>
    <m/>
    <m/>
    <n v="16866"/>
    <d v="2022-04-19T00:00:00"/>
    <d v="2022-07-20T00:00:00"/>
    <m/>
    <m/>
    <n v="1"/>
    <n v="1"/>
    <n v="1"/>
    <n v="0"/>
    <n v="0"/>
    <s v="Concepto Favorable"/>
    <s v="Concepto Favorable"/>
    <m/>
    <m/>
    <s v="Se verifican los registros que se ingresaron a la base de datos geográfica de los productos cartográficos a escala, y Excel de reporte con la cantidad de hectáreas en los respectivos municipios durante el primer trimestre del 2022"/>
    <s v="se revisa los documentos cargados cumplen con el producto esperado"/>
    <m/>
    <m/>
    <s v="Concepto Favorable"/>
    <m/>
    <m/>
    <m/>
    <s v="Para el primer trimestre del año 2022, se generaron 8.901,44 ha de productos cartográficos con cubrimiento del área urbana para los municipios de Cartagena de Indias y Puerto Libertador.  Cumpliendo así con la meta programada para el periodo evaluado.  "/>
    <m/>
    <m/>
    <m/>
    <s v="No Aplica"/>
    <x v="0"/>
    <n v="1"/>
    <n v="1"/>
  </r>
  <r>
    <n v="14"/>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el modelo digital de elevación de 12 m correspondiente a áreas priorizadas e integrarlo en el modelo digital de elevación mundial."/>
    <d v="2022-01-03T00:00:00"/>
    <d v="2022-12-31T00:00:00"/>
    <s v="Ficha con sálida gráfica y/o Reporte de avance  Excel y/o Base de datos geográfica"/>
    <s v="Subdirección Cartográfica y Geodésica"/>
    <s v="Número"/>
    <s v="Área geográfica (ha) con cartografía básica"/>
    <s v="Eficacia"/>
    <s v="Procesos Sede Central"/>
    <n v="15000000"/>
    <n v="3000000"/>
    <n v="4500000"/>
    <n v="4500000"/>
    <n v="3000000"/>
    <n v="5134287"/>
    <s v="Durante el primer trimestre se generaron 5.134.286,62ha del modelo digital de elevación de 12m correspondientes a los municipios de La Chorrera, Puero Arica, Puerto Santander, Tarapacá, El Encanto (Amazonas), Solano (Caquetá), Trinidad (Casanare), Paná-Paná, Morichal (Guainía), El Retorno (Guaviare), Mitú, Carurú y Papanahua (Vaupés), y Perú (zona fronteriza)."/>
    <n v="8928199"/>
    <s v="Durante el segundo trimestre se generaron 8.928.199,56ha del modelo digital de elevación de 12m correspondientes a 19 municipios con cobertura total o parcial: El Encanto, La Chorrera, La Pedrera, La Victoria, Mirití - Paraná, Puerto Alegría (Amazonas), Solano (Cauquetá), Orocué, Paz De Ariporo, San Luis De Palenque (Casanare), El Retorno, Miraflores (Guaviare), Puerto Leguízamo (Putumayo), Carurú, Mitú, Pacoa, Taraira (Vaupés), La Primavera, Santa Rosalía (Vichada) y zonas fronterizas de Perú y Brasil."/>
    <m/>
    <m/>
    <m/>
    <m/>
    <n v="14062486"/>
    <d v="2022-04-19T00:00:00"/>
    <d v="2022-07-20T00:00:00"/>
    <m/>
    <m/>
    <n v="0.93749906666666671"/>
    <n v="1"/>
    <n v="1"/>
    <n v="0"/>
    <n v="0"/>
    <s v="Concepto Favorable"/>
    <s v="Concepto Favorable"/>
    <m/>
    <m/>
    <s v="Se verifica registro resumen de la base de datos cartográfica, con el avance mensual en (Ha) para febrero y marzo."/>
    <s v="se revisa los documentos cargados cumplen con el producto esperado"/>
    <m/>
    <m/>
    <s v="Concepto Favorable"/>
    <m/>
    <m/>
    <m/>
    <s v="De acuerdo a los insumos dispuestos por el área se observa que se realizó la generación de 2’557.238,85 ha del modelo digital de elevación de 12 m correspondiente al mes de febrero y para el mes de marzo se generaron 2’577.047,8 ha, para un total en el trimestre de 5’134.286,65 ha para los municipios de (El Encanto, La Chorrera, Leticia y Zona limítrofe con Perú, Puerto Arica, Puerto, Santander, Solano,  Tarapacá y Trinidad, dando cumplimiento a la meta programada para el periodo evaluado.  "/>
    <m/>
    <m/>
    <m/>
    <s v="No Aplica"/>
    <x v="0"/>
    <n v="1"/>
    <n v="1"/>
  </r>
  <r>
    <n v="15"/>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Capturar y/o gestionar imágenes del área del territorio continental del país e incorporarlas en el Banco Nacional de Imágenes, a escalas y temporalidad requerida para fines catastrales"/>
    <d v="2022-01-03T00:00:00"/>
    <d v="2022-12-31T00:00:00"/>
    <s v="Ficha con sálida gráfica y/o Reporte  Excel y/o Base de datos "/>
    <s v="Subdirección Cartográfica y Geodésica"/>
    <s v="Número"/>
    <s v="Área geográfica (ha) con cubrimiento de imágenes"/>
    <s v="Eficacia"/>
    <s v="Procesos Sede Central"/>
    <n v="5000000"/>
    <n v="500000"/>
    <n v="1500000"/>
    <n v="1500000"/>
    <n v="1500000"/>
    <n v="2177445"/>
    <s v="Durante el primer trimestre, se capturaron con dron 9.710,17ha de imágenes, 745.520,25ha con avión, se gestionaron 140.682,41ha con las FAC y se adquirieron mediante contratos 1.281.532,65ha, para un total de 2.177.445,48ha correspondientes a 76 municipios de los departamentos de Amazonas, Caquetá, Casanare, Cauca, Guainía, Guaviare, Huila, Meta, Nariño, Putumayo, San Andrés, Vaupés y Vichada. "/>
    <n v="9788559"/>
    <s v="Durante el segundo trimestre, se capturaron con dron 7,341ha de imágenes,  1.223.443,15ha con avión y se gestionaron  8.557.775,06ha con Fuerzas Militares y DIMAR, para un total de 9.788.559,21ha correspondientes a cobertura parcial o total de 178 municipios de los departamentos de Arauca, Atlántico, Bolívar, Caldas, Caquetá, Casanare, Cauca, Córdoba, Guainía, Guaviare, Huila, La Guajira, Magdalena, Meta, Nariño, Putumayo, Vaupés, Vichada, y zona maritima de Colombia, logrando el cumplimiento de la meta."/>
    <m/>
    <m/>
    <m/>
    <m/>
    <n v="11966004"/>
    <d v="2022-04-19T00:00:00"/>
    <d v="2022-07-20T00:00:00"/>
    <m/>
    <m/>
    <n v="1"/>
    <n v="1"/>
    <n v="1"/>
    <n v="0"/>
    <n v="0"/>
    <s v="Concepto Favorable"/>
    <s v="Concepto Favorable"/>
    <m/>
    <m/>
    <s v="Se verifican los registros de ingreso a la base de datos de imágenes, y el resumen del trimestre en hectáreas y por municipios."/>
    <s v="se revisa los documentos cargados cumplen con el producto esperado"/>
    <m/>
    <m/>
    <s v="Concepto Favorable"/>
    <m/>
    <m/>
    <m/>
    <s v="Se observa que se capturaron 745.520,25 ha de imágenes con avión, 9.710,17 ha con drones, con la FAC se gestionaron 140.682,41 ha, adicional se adquirieron por medio de contratos 1’281.532,65 ha, para un total en el primer trimestre del año de 2’177.445,480 ha de imágenes capturadas y/o gestionadas, dando así cumplimiento a la meta programada para este periodo.  "/>
    <m/>
    <m/>
    <m/>
    <s v="No Aplica"/>
    <x v="0"/>
    <n v="1"/>
    <n v="1"/>
  </r>
  <r>
    <n v="16"/>
    <x v="6"/>
    <s v="Gestión Cartográfica"/>
    <s v="Información cartográfica producida por terceros, oficializada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Oficializar e integrar la información cartográfica producida por terceros, de acuerdo con la demanda y entrega de productos programados en el marco de los contratos (urbano y rural)."/>
    <d v="2022-01-03T00:00:00"/>
    <d v="2022-12-31T00:00:00"/>
    <s v="Informes de validación y/o actas de oficialización y/o Bases de datos y/o Reporte Excel"/>
    <s v="Subdirección Cartográfica y Geodésica"/>
    <s v="Número"/>
    <s v="Información cartográfica producida por terceros, oficializada"/>
    <s v="Eficacia"/>
    <s v="Procesos Sede Central"/>
    <n v="15000000"/>
    <n v="1500000"/>
    <n v="1000000"/>
    <n v="3000000"/>
    <n v="9500000"/>
    <n v="619624"/>
    <s v="Durante el primer trimestre se oficializaron e integraron 619.623,66ha de información cartográfica producida por terceros, de Orto100-Orto50-MDT5, correspondiente a los municipios El Peñón, Altos Del Rosario (Bolívar), Padilla, Mercaderes (Cauca), Tamalameque, San Diego, Manaure Balcon Del Cesar (Cesar), Momil (Córdoba), Topaipí (Cundinamarca), Aracataca (Magdalena), Leiva (Nariño), San Miguel (Putumayo), Tolú Viejo, Palmito (Sucre) y Pradera (Valle del Cauca)."/>
    <n v="3375667"/>
    <s v="Durante el segundo trimestre se oficializaron e integraron 3.375.666,57ha de información cartográfica producida por terceros, de Carto10000-1000, Orto100-50-20-10 y MDT10-5-1, correspondiente a 35 municipios Meta, Bolívar, Boyacá, Casanare, Cauca, Cesar, Córdoba, Cundinamarca, Guajira, Magdalena, Putumayo, Risaralda y Sucre, con cobertura parcial o total."/>
    <m/>
    <m/>
    <m/>
    <m/>
    <n v="3995291"/>
    <d v="2022-04-19T00:00:00"/>
    <d v="2022-07-20T00:00:00"/>
    <m/>
    <m/>
    <n v="0.26635273333333331"/>
    <n v="0.41308266666666665"/>
    <n v="1"/>
    <n v="0"/>
    <n v="0"/>
    <s v="Concepto Favorable"/>
    <s v="Concepto Favorable"/>
    <m/>
    <m/>
    <s v="Se verifican los &quot;Informes de validación: Ortoimagen&quot; producidos durante el primer trimestre del 2022 y el resumen del trimestre en hectáreas y por municipios."/>
    <s v="se revisa los documentos cargados cumplen con el producto esperado"/>
    <m/>
    <m/>
    <s v="Concepto No Favorable"/>
    <m/>
    <m/>
    <m/>
    <s v="Se evidencia que para el mes de enero se oficializaron e integraron 229.964,06 ha de información cartográfica producida por terceros, de igual manera para el mes de febrero se oficializaron e integraron 88.323,77 ha y para el mes de marzo 301.335,83 ha, lo cual corresponde a un total de 619.623,66 ha de información cartográfica producida por terceros, de Orto100-Orto50-MDT5, para diferentes municipios, sin embargo la meta programada para el primer trimestre fue de 1’500.000 ha oficializadas e integradas.  Por lo anterior no se alcanzó a dar cumplimiento con la meta para el periodo evaluado.  "/>
    <m/>
    <m/>
    <m/>
    <s v="No Aplica"/>
    <x v="0"/>
    <n v="0.41308266666666665"/>
    <n v="1"/>
  </r>
  <r>
    <n v="17"/>
    <x v="6"/>
    <s v="Gestión Cartográfica"/>
    <s v="Servicios de información geográfica, geodésica y cartográfica"/>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Preservar y disponer el archivo histórico de rollos de negativos de película de fotografía aérea "/>
    <d v="2022-02-01T00:00:00"/>
    <d v="2022-12-31T00:00:00"/>
    <s v="Reporte Excel y/o PDF"/>
    <s v="Subdirección Cartográfica y Geodésica"/>
    <s v="Número"/>
    <s v="Productos disponibles (fotografías disponibles)"/>
    <s v="Eficacia"/>
    <s v="Procesos Sede Central"/>
    <n v="23000"/>
    <n v="2300"/>
    <n v="6900"/>
    <n v="6900"/>
    <n v="6900"/>
    <n v="6243"/>
    <s v="Durante el primer trimestre se preservó y dispuso el archivo histórico de 6243 rollos de negativos de película de fotografía aérea"/>
    <n v="4416"/>
    <s v="Durante el segundo trimestre se preservó y dispuso el archivo histórico de 4.416 rollos de negativos de película de fotografía aérea. "/>
    <m/>
    <m/>
    <m/>
    <m/>
    <n v="10659"/>
    <d v="2022-04-19T00:00:00"/>
    <d v="2022-07-20T00:00:00"/>
    <m/>
    <m/>
    <n v="0.46343478260869564"/>
    <n v="1"/>
    <n v="0.64"/>
    <n v="0"/>
    <n v="0"/>
    <s v="Concepto Favorable"/>
    <s v="Concepto Favorable"/>
    <m/>
    <m/>
    <s v="Se verifica informe de a febrero y marzo 2022 de la preservación y disposición del archivo histórico de fotografía aérea"/>
    <s v="se revisa los documentos cargados cumplen con el producto esperado"/>
    <m/>
    <m/>
    <s v="Concepto Favorable"/>
    <m/>
    <m/>
    <m/>
    <s v="Para el primer trimestre del año 2022 se escanearon 6.243 fotografía análogas, dando cumplimiento a la meta programada.  "/>
    <m/>
    <m/>
    <m/>
    <s v="No Aplica"/>
    <x v="0"/>
    <n v="1"/>
    <n v="0.64"/>
  </r>
  <r>
    <n v="18"/>
    <x v="6"/>
    <s v="Gestión Geodésica"/>
    <s v="Datos de gravedad procesados y dispuestos"/>
    <s v="Maximizar la disposición y uso de la información generada "/>
    <s v="Integración de la información geográfica nacional a través de Colombia en Mapas como portal único de información geográfica nacional"/>
    <s v="Gestión con Valores para Resultados"/>
    <s v="Fortalecimiento organizacional y simplificación de procesos"/>
    <s v="Realizar el establecimiento Red de gravedad Absoluta para Colombia IGAC-SGC-BGI. "/>
    <d v="2022-02-01T00:00:00"/>
    <d v="2022-12-31T00:00:00"/>
    <s v="Reporte Excel y/o PDF"/>
    <s v="Subdirección Cartográfica y Geodésica"/>
    <s v="Número"/>
    <s v="Estaciones gravimétricas"/>
    <s v="Producto"/>
    <s v="Procesos Sede Central"/>
    <n v="18"/>
    <n v="5"/>
    <n v="0"/>
    <n v="8"/>
    <n v="5"/>
    <n v="0"/>
    <s v="Durante el primer triestre, se llevó a cabo la medición de 26 vértices, para luego ser procesados e integrados en la Red de gravedad Absoluta para Colombia IGAC-SGC-BGI,los cuales corresponden a los municipios de: 5 Bogotá, con dos Cartagena, y con 1 cada uno de los siguientes municipios Aguachica, Buenaventura, Cajicá, Cali, Florencia, Honda, Ibagué, La Plata, Manizales, Medellín, Montería, Pasto, Piedecuesta, Popayán, Santa Marta, Sincelejo,  Tunja, Valledupar y Villavicencio."/>
    <n v="0"/>
    <s v="Durante segundo trimestre, se realizó la captura de coordenadas de las estaciones relativas de gravedad, mediante estación total y equipos GNSS, localizadas en los municipios de Buenaventura, Bogotá - IGAC, Cali, Medellín, Popayán, Montería, Sincelejo y Aguachica."/>
    <m/>
    <m/>
    <m/>
    <m/>
    <n v="0"/>
    <d v="2022-04-19T00:00:00"/>
    <d v="2022-07-20T00:00:00"/>
    <m/>
    <m/>
    <n v="0"/>
    <n v="0"/>
    <s v=""/>
    <n v="0"/>
    <n v="0"/>
    <s v="Concepto No Favorable"/>
    <s v="Sin meta asignada en el periodo"/>
    <m/>
    <m/>
    <s v="Se verifica el registro con los 26 vértices y se aclara con el proceso que está pendiente procesar y disponer los datos en la red de gravedad Absoluta para su ejecución."/>
    <s v="se revisa los documentos cargados cumplen con el producto esperado"/>
    <m/>
    <m/>
    <s v="Concepto No Favorable"/>
    <m/>
    <m/>
    <m/>
    <s v="Se evidencia la medición de 26 vértices, para diferentes municipios de 17 departamentos, sin embargo, no se cumple con la meta programada ya que no se han procesado e integrado en la Red de Gravedad Absoluta para Colombia.  "/>
    <m/>
    <m/>
    <m/>
    <s v="No Aplica"/>
    <x v="0"/>
    <n v="0"/>
    <s v=""/>
  </r>
  <r>
    <n v="19"/>
    <x v="6"/>
    <s v="Gestión Geodés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el análisis de técnicas geodésicas alternativas para el apoyo a la generación de productos cartográficos, dentro del cual se contemple propuesta de acciones para su implementación."/>
    <d v="2022-02-01T00:00:00"/>
    <d v="2022-12-31T00:00:00"/>
    <s v="Documento"/>
    <s v="Subdirección Cartográfica y Geodésica"/>
    <s v="Número"/>
    <s v="Documentos técnicos"/>
    <s v="Producto"/>
    <s v="Procesos Sede Central"/>
    <n v="1"/>
    <n v="0"/>
    <n v="0"/>
    <n v="0"/>
    <n v="1"/>
    <n v="0"/>
    <s v="Durante el primer trimestre, se avanzó en las siguientes actividades: realizar el análisis de técnicas geodésicas alternativas para el apoyo a la generación de productos cartográficos, se elaboró la estructuración general del documento, acompañado de un avance en los ítems de Introducción, objetivos y alcance; y la incorporación de marco teórico correspondiente a la metodología de NTRIP, además, de su alineación con el Centro de Control."/>
    <n v="0"/>
    <s v="Durante segundo trimestre, se avanzó en el análisis de información y la incorporación de los antecedentes correspondientes a las metodologías RTK, VRS,  NTRIP y PPP en el documento sobre análisis de técnicas geodésicas alternativas para el apoyo a la generación de productos cartográficos y asimismo, se ajustaron los objetivos general y específicos."/>
    <m/>
    <m/>
    <m/>
    <m/>
    <n v="0"/>
    <d v="2022-04-19T00:00:00"/>
    <d v="2022-07-20T00:00:00"/>
    <m/>
    <m/>
    <n v="0"/>
    <s v=""/>
    <s v=""/>
    <s v=""/>
    <n v="0"/>
    <s v="Sin meta asignada en el periodo"/>
    <s v="Sin meta asignada en el periodo"/>
    <m/>
    <m/>
    <s v="Se verifica registro con los avances en el documento de análisis de técnicas geodésicas"/>
    <s v="se revisa los documentos cargados cumplen con el producto esperado"/>
    <m/>
    <m/>
    <s v="Sin meta asignada en el periodo"/>
    <m/>
    <m/>
    <m/>
    <s v="Se observa documento borrador sobre el Análisis de técnicas Geodésicas Alternativas para el Apoyo a la Generación de Productos Cartográficos, sin embargo, no se tiene meta programada para el primer trimestre del año 2022.  "/>
    <m/>
    <m/>
    <m/>
    <s v="No Aplica"/>
    <x v="0"/>
    <s v=""/>
    <s v=""/>
  </r>
  <r>
    <n v="20"/>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Definir e implementar, conforme al alcance, estrategia para avanzar en la actualización del modelo geoidal para Colombia. "/>
    <d v="2022-02-01T00:00:00"/>
    <d v="2022-12-31T00:00:00"/>
    <s v="Documento  y/o Base de datos y/o Reporte Excel"/>
    <s v="Subdirección Cartográfica y Geodésica"/>
    <s v="Porcentaje"/>
    <s v="Documentos técnicos"/>
    <s v="Producto"/>
    <s v="Procesos Sede Central"/>
    <n v="1"/>
    <n v="0.2"/>
    <n v="0.3"/>
    <n v="0.3"/>
    <n v="0.2"/>
    <n v="0.3"/>
    <s v="Durante el primer trimestre, se avanzó en las siguientes actividades: Definición de la estrategia para avanzar en la actualización del modelo geoidal para Colombia, Revisión, organización y estandarización de la información gravimétrica de fuentes externas como BGI y ANH; y se inicio la creación de una GBD para la consolidación de la información gravimétrica de fuentes externas."/>
    <n v="0.2"/>
    <s v="Durante el segundo trimestre, se avanzó en el 20%, logrando, la finalización del proceso de diagnóstico y estandarización de la información gravimétrica, vigencia 2019, la determinación del desplazamiento del datum vertical y compensación de las redes verticales de Colombia y la elaboración Base de datos gravimétricos para el Modelo Geoidal Colombiano.  Asimismo, se inició el desarrollo para la implementación de los software de GRAVSOFT y GROOPS para la determinación matemática del modelo Geoidal para Colombia y se avanzó en la obtención de resultados de la prueba piloto gravimétrica."/>
    <m/>
    <m/>
    <m/>
    <m/>
    <n v="0.5"/>
    <d v="2022-04-19T00:00:00"/>
    <d v="2022-07-20T00:00:00"/>
    <m/>
    <m/>
    <n v="0.5"/>
    <n v="1"/>
    <n v="0.66666666666666674"/>
    <n v="0"/>
    <n v="0"/>
    <s v="Concepto Favorable"/>
    <s v="Concepto Favorable"/>
    <m/>
    <m/>
    <s v="Se verifica en los registros aportados, los documentos diagnósticos de definición e implementación, para la estrategia de actualización del modelo geoidal para Colombia, con la descripción realizada por el proceso._x000d__x000a_Pero no coincide con la ejecución reportada. "/>
    <s v="se revisa los documentos cargados cumplen con el producto esperado"/>
    <m/>
    <m/>
    <s v="Concepto Favorable"/>
    <m/>
    <m/>
    <m/>
    <s v="Se observa el avance de los documentos técnicos “Propuesta de campaña de campo para realizar la conexión de la red gravimétrica de orden cero”, “Caracterización de la información geodésica, gravimétrica y de nivelación existente en el IGAC”, “Inventario documentación gravimétrica” y se realizó el cronograma del modelo geoidal para Colombia, con el fin de avanzar en su actualización, obteniendo un avance del 30% para el primer trimestre del año 2022.  "/>
    <m/>
    <m/>
    <m/>
    <s v="No Aplica"/>
    <x v="0"/>
    <n v="1"/>
    <n v="0.66666666666666674"/>
  </r>
  <r>
    <n v="21"/>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Establecer, poner en operación y validar estaciones CORS en los municipios priorizados,  y realizar su respectivo monitoreo, procesamiento y disposición "/>
    <d v="2022-01-03T00:00:00"/>
    <d v="2022-12-31T00:00:00"/>
    <s v="Actas de instalación"/>
    <s v="Subdirección Cartográfica y Geodésica"/>
    <s v="Número"/>
    <s v="Estaciones de operación continua"/>
    <s v="Eficacia"/>
    <s v="Procesos Sede Central"/>
    <n v="30"/>
    <n v="8"/>
    <n v="5"/>
    <n v="10"/>
    <n v="7"/>
    <n v="9"/>
    <s v="Durante el primer trimestre se materializaron 9 estaciones geodésicas ubicadas en los municipios de:  Pinilos y Norosí (Bolívar),Curumaní,  Agustín Codazzi (Cesar), Patía, Argelia y Santa Rosa (Cauca) y Cumbitara, Magüi (Nariño)."/>
    <n v="11"/>
    <s v="Durante el segundo semestre, se materializaron 11 estaciones de operación continua  CORS en los municipios de: Majagual (Sucre), Trinidad (Casanare), Santa Rosa del Sur (Bolívar) , Primavera (Vichada),Topaipí (Cundinamarca) y Colón, Orito, Puerto Guzmán (Putumayo), San Luis de Cubarral, Puerto Gaitán (Meta) y Garzón (Huila)"/>
    <m/>
    <m/>
    <m/>
    <m/>
    <n v="20"/>
    <d v="2022-04-19T00:00:00"/>
    <d v="2022-07-20T00:00:00"/>
    <m/>
    <m/>
    <n v="0.66666666666666663"/>
    <n v="1"/>
    <n v="1"/>
    <n v="0"/>
    <n v="0"/>
    <s v="Concepto Favorable"/>
    <s v="Concepto Favorable"/>
    <m/>
    <m/>
    <s v="se verifican las actas de instalación de estación de operación continuas."/>
    <s v="se revisa los documentos cargados cumplen con el producto esperado"/>
    <m/>
    <m/>
    <s v="Concepto Favorable"/>
    <m/>
    <m/>
    <m/>
    <s v="Se observa que, para el primer trimestre del año 2022, se materializaron nueve (9) estaciones geodésicas ubicadas en los municipios de (Agustín Codazzi, Argelia, Cumbitara, Curumaní, Maguí, Norosí, Patía, Pinillos y Santa Rosa.  Cumpliendo con la meta programada para el periodo evaluado.  "/>
    <m/>
    <m/>
    <m/>
    <s v="No Aplica"/>
    <x v="0"/>
    <n v="1"/>
    <n v="1"/>
  </r>
  <r>
    <n v="22"/>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el mantenimiento de como mínimo el 30% de las estaciones CORS administradas por el IGAC, así como realizar el seguimiento y monitoreo de las existentes."/>
    <d v="2022-01-03T00:00:00"/>
    <d v="2022-12-31T00:00:00"/>
    <s v="Reporte Excel de  mantenimiento y/o Formato de mantenimiento"/>
    <s v="Subdirección Cartográfica y Geodésica"/>
    <s v="Número"/>
    <s v="Estaciones de operación continua"/>
    <s v="Eficacia"/>
    <s v="Procesos Sede Central"/>
    <n v="20"/>
    <n v="2"/>
    <n v="6"/>
    <n v="6"/>
    <n v="6"/>
    <n v="20"/>
    <s v="Durante el primer trimestre, se llevó a cabo mantenimiento de la estación geodésica a través de trabajo de campo del municipio de Puerto Lleras (Meta) (PULE). Asimismo, se llevó a cabo el mantenimiento remoto a 19 estaciones permanentes de operación continua correspondientes a los municipios de los departamentos de Caldas, Bolívar, Valle Del Cauca (2), Amazonas, Nariño (2), Magdalena, Antioquia, Casanare, Vichada, Cesar, Cauca, Cundinamarca (2), Córdoba, San Andrés, Archipiélago de San Andrés, Providencia Y Santa Catalina, Meta (1).  "/>
    <n v="12"/>
    <s v="Durante el segundo trimestre, se llevó a cabo mantenimiento de la estación geodésica a través de trabajo de campo del municipio de Barranquilla (Atlántico) (BQLA). Asimismo, se llevó a cabo el mantenimiento remoto a 11 estaciones permanentes de operación continua correspondientes a los municipios de Arauca, Arauquita, Cartagena, Colombia, Florencia, Santa Rosalía, Sincelejo, Bogotá (2), Zambrano y Ovejas. Por lo anterior, se logró el cumplimiento de la meta."/>
    <m/>
    <m/>
    <m/>
    <m/>
    <n v="32"/>
    <d v="2022-04-19T00:00:00"/>
    <d v="2022-07-20T00:00:00"/>
    <m/>
    <m/>
    <n v="1"/>
    <n v="1"/>
    <n v="1"/>
    <n v="0"/>
    <n v="0"/>
    <s v="Concepto Favorable"/>
    <s v="Concepto Favorable"/>
    <m/>
    <m/>
    <s v="Se verifican los registros de mantenimiento de las estaciones."/>
    <s v="se revisa los documentos cargados cumplen con el producto esperado"/>
    <m/>
    <m/>
    <s v="Concepto Favorable"/>
    <m/>
    <m/>
    <m/>
    <s v="Se evidencia documento donde se describe el mantenimiento realizado remotamente a diecinueve (19) estaciones geodésicas para los municipios de Aguachica, Barrancabermeja, Cali, Cartagena, Fúquene, La Calera, La Dorada, Leticia, Montería, Popayán, Puerto Carreño, San Andrés, Santa Marta, Sonsón, Tumaco, Tuquerres, Villavicencio, Yopal y Zarzal.  Adicional se observa el formato con el mantenimiento realizado a la estación geodésica (PULE) por medio de trabajo de campo del municipio de Puerto Lleras – Meta, de acuerdo a lo anterior se avanzó en el mantenimiento para el primer trimestre del año 2022 en veinte (20) estaciones, dando cumplimiento a la meta programada para todo el año 2022.  "/>
    <m/>
    <m/>
    <m/>
    <s v="No Aplica"/>
    <x v="0"/>
    <n v="1"/>
    <n v="1"/>
  </r>
  <r>
    <n v="23"/>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Procesar y disponer los archivos rinex de las estaciones de operación continua administradas e integradas por el IGAC."/>
    <d v="2022-01-03T00:00:00"/>
    <d v="2022-12-31T00:00:00"/>
    <s v="Reporte Excel y PDF publicación"/>
    <s v="Subdirección Cartográfica y Geodésica"/>
    <s v="Número"/>
    <s v="Archivos rinex procesados"/>
    <s v="Eficacia"/>
    <s v="Procesos Sede Central"/>
    <n v="18000"/>
    <n v="1800"/>
    <n v="5400"/>
    <n v="5400"/>
    <n v="5400"/>
    <n v="4469"/>
    <s v="Durante el primer trimestre se logró procesar y disponer 4.469 archivos rinex de las estaciones de operación continua administradas e integradas por el IGAC."/>
    <n v="5572"/>
    <s v="Durante el segundo trimestre se logró procesar y disponer 5.572 archivos rinex de las estaciones de operación continua administradas e integradas por el IGAC, para un total acumulado de 10.041 archivos RINEX"/>
    <m/>
    <m/>
    <m/>
    <m/>
    <n v="10041"/>
    <d v="2022-04-19T00:00:00"/>
    <d v="2022-07-20T00:00:00"/>
    <m/>
    <m/>
    <n v="0.55783333333333329"/>
    <n v="1"/>
    <n v="1"/>
    <n v="0"/>
    <n v="0"/>
    <s v="Concepto Favorable"/>
    <s v="Concepto Favorable"/>
    <m/>
    <m/>
    <s v="Se verifican registros de producción de archivos rinex por día, durante el primer trimestre del 2022"/>
    <s v="se revisa los documentos cargados cumplen con el producto esperado"/>
    <m/>
    <m/>
    <s v="Concepto Favorable"/>
    <m/>
    <m/>
    <m/>
    <s v="Se procesaron y dispusieron 1.554 rinex en el mes de enero, para febrero 1.440 y para el mes de marzo se procesaron 1.475 rinex, para un total de 4.469 archivo rinex procesados y dispuestos en el primer trimestre del año 2022, superando la meta programada para este periodo.  "/>
    <m/>
    <m/>
    <m/>
    <s v="No Aplica"/>
    <x v="0"/>
    <n v="1"/>
    <n v="1"/>
  </r>
  <r>
    <n v="24"/>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Procesar y disponer las coordenadas de estaciones activas del centro de procesamiento IGA del Sistema de Referencia Geocéntrico para las Américas (SIRGAS)."/>
    <d v="2022-01-03T00:00:00"/>
    <d v="2022-12-31T00:00:00"/>
    <s v="Reporte Excel conteo datos semanas"/>
    <s v="Subdirección Cartográfica y Geodésica"/>
    <s v="Número"/>
    <s v="Reporte de ajuste de  coordenadas de estaciones elaborado"/>
    <s v="Eficacia"/>
    <s v="Procesos Sede Central"/>
    <n v="52"/>
    <n v="13"/>
    <n v="13"/>
    <n v="13"/>
    <n v="13"/>
    <n v="13"/>
    <s v="Durante el primer trimestre, se procesaron y dispusieron las coordenadas de estaciones activas del centro de procesamiento IGA del Sistema de Referencia Geocéntrico para las Américas (SIRGAS), correspondiente a 13 Semanas procesadas 2188 - 2200."/>
    <n v="13"/>
    <s v="Durante el segundo trimestre, se procesaron y dispusieron las coordenadas de estaciones activas del centro de procesamiento IGA del Sistema de Referencia Geocéntrico para las Américas (SIRGAS), correspondiente a 13 Semanas procesadas 2201 - 2213."/>
    <m/>
    <m/>
    <m/>
    <m/>
    <n v="26"/>
    <d v="2022-04-19T00:00:00"/>
    <d v="2022-07-20T00:00:00"/>
    <m/>
    <m/>
    <n v="0.5"/>
    <n v="1"/>
    <n v="1"/>
    <n v="0"/>
    <n v="0"/>
    <s v="Concepto Favorable"/>
    <s v="Concepto Favorable"/>
    <m/>
    <m/>
    <s v="Se verifica registro de estaciones procesadas por el centro de procesamiento IGA - IGAC para SIRGAS."/>
    <s v="se revisa los documentos cargados cumplen con el producto esperado"/>
    <m/>
    <m/>
    <s v="Concepto Favorable"/>
    <m/>
    <m/>
    <m/>
    <s v="Se observa en el documento soporte que se procesaron y dispusieron las coordenadas de estaciones activas del centro de procesamiento IGA del Sistema de Referencia Geocéntrico para las Américas (SIRGAS), así: en enero 4 semanas, febrero 4 semanas y para el mes de marzo 5 semanas, obteniendo para el primer trimestre del año 13 semanas procesadas correspondientes a 2188 – 2200.  "/>
    <m/>
    <m/>
    <m/>
    <s v="No Aplica"/>
    <x v="0"/>
    <n v="1"/>
    <n v="1"/>
  </r>
  <r>
    <n v="25"/>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Densificar (materialización, georreferenciación y cálculo) la red geodésica pasiva, de acuerdo con las prioridades."/>
    <d v="2022-01-03T00:00:00"/>
    <d v="2022-12-31T00:00:00"/>
    <s v="Reporte Excel y/o documento "/>
    <s v="Subdirección Cartográfica y Geodésica"/>
    <s v="Número"/>
    <s v="Vértices geodésicos "/>
    <s v="Eficacia"/>
    <s v="Procesos Sede Central"/>
    <n v="27"/>
    <n v="3"/>
    <n v="8"/>
    <n v="8"/>
    <n v="8"/>
    <n v="6"/>
    <s v="Durante el primer trimestre se  realizó la inclusión de 6 nuevos vértices en la Red geodésica pasiva  de los municipios de (4) El Encanto (Amazonas) y (2) Guadalupe (Bogotá).  Asimismo, se realizó la la actualización de coordenadas correspondientes a 25 vértices antiguos de los municipios de: (2) Astrea (Cesar); (2) Zambrano, (1) San Jacinto, (1) San Juan Nepomuceno, (1) Villanueva, (2) Mahates (Bolívar); (1) Repelón (Atlántico)."/>
    <n v="62"/>
    <s v="Durante el segundo trimestre se  incluyeron 62 nuevos vértices en la Red geodésica pasiva  correspondientes a 31 municipios de los departamentos de Amazonas, Guainía, Vaupés, Caldas, Quindío, Risaralda y Tolima, los cuales se encuentran disponibles en Colombia en mapas, logrando asì el cumplimiento de la meta."/>
    <m/>
    <m/>
    <m/>
    <m/>
    <n v="68"/>
    <d v="2022-04-19T00:00:00"/>
    <d v="2022-07-21T00:00:00"/>
    <m/>
    <m/>
    <n v="1"/>
    <n v="1"/>
    <n v="1"/>
    <n v="0"/>
    <n v="0"/>
    <s v="Concepto Favorable"/>
    <s v="Concepto Favorable"/>
    <m/>
    <m/>
    <s v="Se verifica documento resumen del estado de la Red Pasiva, la descripción de los puntos geodésicos y la captura de la información del archivo gráfico."/>
    <s v="se revisa los documentos cargados cumplen con el producto esperado"/>
    <m/>
    <m/>
    <s v="Concepto Favorable"/>
    <m/>
    <m/>
    <m/>
    <s v="Se evidencia el cumplimiento de la meta programada para el primer trimestre del año realizando la incorporación de seis (6) vértices nuevos en la Red Geodésica Pasiva de los municipios de El Encanto (4 vértices) – Amazonas y Guadalupe (2 vértices) – Bogotá. Adicional se hizo la actualización de quince (15) vértices geodésicos en cinco proyectos de cálculo para los municipios de Puerto Rondón (2) - Arauca, San José de Fagua (1), El Paujil (1), Valparaíso (1), Montañita (1), El Doncello (1), Albania (1) del departamento de Caquetá, Piamonte (2) -Cauca, Barranca de Upía (2), Puerto Gaitán (1), Puerto López (1) del departamento de Meta y del municipio de Inza (1 vértice) – Cauca.  "/>
    <m/>
    <m/>
    <m/>
    <s v="No Aplica"/>
    <x v="0"/>
    <n v="1"/>
    <n v="1"/>
  </r>
  <r>
    <n v="26"/>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Poner en funcionamiento el centro de control de la red geodésica nacional, así como realizar seguimiento y monitoreo"/>
    <d v="2022-01-03T00:00:00"/>
    <d v="2022-12-31T00:00:00"/>
    <s v="Documento y/o Reporte Excel"/>
    <s v="Subdirección Cartográfica y Geodésica"/>
    <s v="Porcentaje"/>
    <s v="Centro de control de la red"/>
    <s v="Eficacia"/>
    <s v="Procesos Sede Central"/>
    <n v="1"/>
    <n v="0.3"/>
    <n v="0.3"/>
    <n v="0.2"/>
    <n v="0.2"/>
    <n v="0.25"/>
    <s v="Durante el primer trimestre, se avanzó en el 25% de _x000d__x000a_con la puesta en marcha, funcionamiento del Centro de Control Geodésico, seguimiento y monitoreo, a través de _x000d__x000a_instalación de estaciones de operación continua, reuniones técnicas como parte de la implementación del Centro de Control."/>
    <n v="0.4"/>
    <s v="Se avanzó 40%, con la Integración y disposición de 207 estaciones que conforman la Red Activa (89 IGAC, 105 SGC, 4 EAAB, 5 CELSIA, 3 GALILEO y 1 SENA). Del total de 53 estaciones (25%) cuentan con servicios de tiempo real generando RINEX automáticos en versión 2.11.Se desarrolla un esquema automatizado para garantizar la visualización de los datos de las estaciones activas. Este código se implementa también en los cálculos automáticos de Bernese para la generación de series temporales diarias y semanales;se dispone de un módulo para el seguimiento de funcionamiento de los componentes no geodésicos (Baterías,alimentación fotovoltaica, paneles solares) de las 13 estaciones instaladas en el contrato con IGNFI-LEICA. Sitio en desarrollo del Centro de Control https://igac-cc.azurewebsites.net/"/>
    <m/>
    <m/>
    <m/>
    <m/>
    <n v="0.65"/>
    <d v="2022-04-19T00:00:00"/>
    <d v="2022-07-20T00:00:00"/>
    <m/>
    <m/>
    <n v="0.65"/>
    <n v="0.83333333333333337"/>
    <n v="1"/>
    <n v="0"/>
    <n v="0"/>
    <s v="Concepto Favorable"/>
    <s v="Concepto Favorable"/>
    <m/>
    <m/>
    <s v="Se verifican las actas del comité técnico y las de instalación, el cuadro de seguimiento."/>
    <s v="se revisa los documentos cargados cumplen con el producto esperado"/>
    <m/>
    <m/>
    <s v="Concepto No Favorable"/>
    <m/>
    <m/>
    <m/>
    <s v="De acuerdo a los documentos suministrados por el área se observa el acta de reunión No. 22 sobre el “Comité Técnico del Proyecto para el Seguimiento, Análisis y Aprobación de Actividades del contrato 24695/2021”realizada el 05 de enero de 2022, el seguimiento del Centro de Control de la Red Geodésica Nacional, verificando que se avanzó para el primer trimestre del año en un 25%, sin embargo, no se da cumplimiento a la meta programada para el periodo evaluado que es del 30%, por lo que recomienda continuar con los seguimientos y monitoreos de la red para poner en funcionamiento el CCR en los siguientes meses del año 2022. "/>
    <m/>
    <m/>
    <m/>
    <s v="No Aplica"/>
    <x v="0"/>
    <n v="0.83333333333333337"/>
    <n v="1"/>
  </r>
  <r>
    <n v="27"/>
    <x v="6"/>
    <s v="Gestión Geográfica"/>
    <s v="Base Nacional de Nombres Geográficos integrada, actualizada y disponible (Base de datos del diccionario geográfico)_x000a_"/>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Desarrollar un piloto en la región amazónica, con la inclusión de un enfoque diferencial étnico en el proceso de levantamiento y validación de nombres geográficos."/>
    <d v="2022-01-03T00:00:00"/>
    <d v="2022-12-31T00:00:00"/>
    <s v="Documento y/o Reporte Excel y/o Base de datos"/>
    <s v="Subdirección de Geografía"/>
    <s v="Porcentaje"/>
    <s v="Nombres geográficos recolectados, actualizados y/o integrados"/>
    <s v="Efectividad"/>
    <s v="Procesos Sede Central"/>
    <n v="1"/>
    <n v="0.1"/>
    <n v="0.2"/>
    <n v="0.3"/>
    <n v="0.4"/>
    <n v="0.1"/>
    <s v="Durante el primer trimestre, se definió una primera versión de la estrategia para el desarrollo del piloto, se llevaron a cabo reuniones de articulación interinstitucional, una con el Ministerio de Cultura y la otra con la Facultad de Lingüística de la Universidad Nacional de Colombia, y con la participación de otros eventos relacionados.   "/>
    <n v="0.64"/>
    <s v="Durante el segundo trimestre, se socializó el proyecto y concertación conceptual, metodológica y operativa entre el IGAC -AMPII-CANKE, en el municipio La Hormiga, Putumayo. _x000d__x000a_Se elaboró la BD de la localización de los pueblos transfronterizos de región amazónica con Ecuador y se depuraron 417.682 topónimos.Se realizan (9) mapas relacionados con el pilotaje y la base oficial de nombres geográficos, que contiene información de la región amazónica proporcionada por Gaia y Parques Naturales. Se elaboró un procedimiento sobre el tratamiento de topónimos indígenas, que se implementará en el marco de este proyecto piloto.También se realiza una revisión de los dominios de las lenguas nativas y familias lingüísticas."/>
    <m/>
    <m/>
    <m/>
    <m/>
    <n v="0.74"/>
    <d v="2022-04-19T00:00:00"/>
    <d v="2022-07-20T00:00:00"/>
    <m/>
    <m/>
    <n v="0.74"/>
    <n v="1"/>
    <n v="1"/>
    <n v="0"/>
    <n v="0"/>
    <s v="Concepto Favorable"/>
    <s v="Concepto Favorable"/>
    <m/>
    <m/>
    <s v="Se verifican los registros aportados por el proceso y la propuesta para implementar un proyecto piloto en la región amazónica con enfoque étnico, cumpliendo con el 10% programado para el primer trimestre. "/>
    <s v="se revisa los documentos cargados cumplen con el producto esperado"/>
    <m/>
    <m/>
    <s v="Concepto Favorable"/>
    <m/>
    <m/>
    <m/>
    <s v="Se observan documento donde se define la primera versión de la estrategia para desarrollar un piloto en la región amazónica con la inclusión de un enfoque diferencial étnico en el proceso de levantamiento y validación de nombres geográficos, apoyados en las reuniones de articulación Interinstitucional realizadas con el Ministerio de Cultura, con la Universidad Nacional de Colombia (Facultad Ciencias Humanas), Ministerio de Educación Nacional, Gobierno Mayor, la Universidad Externado, entre otras entidades.  De acuerdo a lo anterior se da cumplimiento al 10% para el primer trimestre del año 2022"/>
    <m/>
    <m/>
    <m/>
    <s v="No Aplica"/>
    <x v="0"/>
    <n v="1"/>
    <n v="1"/>
  </r>
  <r>
    <n v="28"/>
    <x v="6"/>
    <s v="Gestión Geográfica"/>
    <s v="Base Nacional de Nombres Geográficos integrada, actualizada y disponible (Base de datos del diccionario geográfico)_x000a_"/>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la revisión temática y actualización de los topónimos priorizados del diccionario geográfico, asociados a las entidades territoriales."/>
    <d v="2022-01-03T00:00:00"/>
    <d v="2022-12-31T00:00:00"/>
    <s v="Documento y/o Reporte Excel y/o Base de datos"/>
    <s v="Subdirección de Geografía"/>
    <s v="Porcentaje"/>
    <s v="Nombres geográficos recolectados, actualizados y/o integrados"/>
    <s v="Efectividad"/>
    <s v="Procesos Sede Central"/>
    <n v="1"/>
    <n v="0.1"/>
    <n v="0.3"/>
    <n v="0.3"/>
    <n v="0.3"/>
    <n v="0.03"/>
    <s v="Durante el primer trimestre, se realizó la revisión y priorización de topónimos a actualizar. Adicionalmente, se consolidó información insumo para la actualización de las descripciones de entidades territoriales. Por otro lado, se realizaron acercamientos con diferentes entidades y organizaciones para gestionar información útil para el robustecimientos de la base de datos."/>
    <n v="4.9000000000000002E-2"/>
    <s v="Durante el segundo trimestre se avanzó en el  48,55%, relacionado con la revisión temática y actualización de 564 topónimos priorizados del diccionario geográfico, asociados a las entidades territoriales."/>
    <m/>
    <m/>
    <m/>
    <m/>
    <n v="7.9000000000000001E-2"/>
    <d v="2022-04-19T00:00:00"/>
    <d v="2022-07-20T00:00:00"/>
    <m/>
    <m/>
    <n v="7.9000000000000001E-2"/>
    <n v="0.3"/>
    <n v="0.16333333333333336"/>
    <n v="0"/>
    <n v="0"/>
    <s v="Concepto No Favorable"/>
    <s v="Concepto Favorable"/>
    <m/>
    <m/>
    <s v="Se verifican los registros aportados por el proceso y la propuesta GDB base de datos nombres geográficos 2022, cumpliendo con el 3% ejecutado por el proceso."/>
    <s v="se revisa los documentos cargados cumplen con el producto esperado"/>
    <m/>
    <m/>
    <s v="Concepto No Favorable"/>
    <m/>
    <m/>
    <m/>
    <s v="De acuerdo a los soportes dispuestos por el área se observa que se avanzó en un 3%, en cuanto a la revisión temática y actualización de los topónimos priorizados del diccionario geográfico, sin embargo, no se logró cumplir con la meta programada para el primer trimestre del año.  "/>
    <m/>
    <m/>
    <m/>
    <s v="No Aplica"/>
    <x v="0"/>
    <n v="0"/>
    <n v="0.16333333333333336"/>
  </r>
  <r>
    <n v="29"/>
    <x v="6"/>
    <s v="Gestión Geográfica"/>
    <s v="Caracterización territorial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Elaborar y publicar documentos de caracterización territorial con fines de Catastro Multipropósito, conforme a metodología establecida."/>
    <d v="2022-01-03T00:00:00"/>
    <d v="2022-12-31T00:00:00"/>
    <s v="Documento "/>
    <s v="Subdirección de Geografía"/>
    <s v="Número"/>
    <s v="Área (ha) con caracterización geográfica"/>
    <s v="Eficacia"/>
    <s v="Procesos Sede Central"/>
    <n v="30000000"/>
    <n v="5000000"/>
    <n v="10000000"/>
    <n v="10000000"/>
    <n v="5000000"/>
    <n v="11459684"/>
    <s v="Durante el primer trimestre se elaboraron y publicaron 11.459.684,2ha de documentos de caracterización territorial con fines de Catastro Multipropósito, conforme a metodología establecida, correspondientes a trece (13) municipios: Leticia, Puerto Nariño, El Encanto, La Chorrera, La Pedrera, La Victoria, Puerto Arica, Tarapacá (Amazonas), Santa Rosa Del Sur, Cartagena de Indias (Bolívar), Calamar, El Retorno (Guaviare) y Mitú (Vaupés)."/>
    <n v="15480028"/>
    <s v="Durante el segundo trimestre se elaboraron y publicaron 15.480.028,22ha de documentos de caracterización territorial con fines de Catastro Multipropósito, conforme a metodología establecida, correspondientes a diecisiete (17) municipios: Mirití-Paraná, Puerto Alegría, Santander (Amazonas), Fortul (Arauca), Puerto Libertador (Córdoba), Carurú, Pacoa, Taraira, Papunaua, Yavaraté (Vaupés), Orito (Putumayo), Balboa (Cauca), Puerto Carreño, La Primavera (Vichada), Inírida, Puerto Colombia y Paná-Paná (Guainía)."/>
    <m/>
    <m/>
    <m/>
    <m/>
    <n v="26939712"/>
    <d v="2022-04-19T00:00:00"/>
    <d v="2022-07-20T00:00:00"/>
    <m/>
    <m/>
    <n v="0.89799039999999997"/>
    <n v="1"/>
    <n v="1"/>
    <n v="0"/>
    <n v="0"/>
    <s v="Concepto Favorable"/>
    <s v="Concepto Favorable"/>
    <m/>
    <m/>
    <s v="Se verifican los 13 registros con las Caracterizaciones territoriales "/>
    <s v="se revisa los documentos cargados cumplen con el producto esperado"/>
    <m/>
    <m/>
    <s v="Concepto Favorable"/>
    <m/>
    <m/>
    <m/>
    <s v="Se entregaron los documentos de “Caracterización Territorial Municipal con Fines de Catastro Multipropósito” para trece (13) municipios, donde se elaboraron y publicaron 11’459.684 ha para el primer trimestre del año 2022.  "/>
    <m/>
    <m/>
    <m/>
    <s v="No Aplica"/>
    <x v="0"/>
    <n v="1"/>
    <n v="1"/>
  </r>
  <r>
    <n v="30"/>
    <x v="6"/>
    <s v="Gestión Geográfica"/>
    <s v="Caracterización territorial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mapas de síntesis territorial, unidades de intervención y base de datos geográfica, con su respectiva documentación."/>
    <d v="2022-01-03T00:00:00"/>
    <d v="2022-12-31T00:00:00"/>
    <s v="Salida gráfica y/o Base de datos geográfica"/>
    <s v="Subdirección de Geografía"/>
    <s v="Número"/>
    <s v="Área (ha) con caracterización geográfica"/>
    <s v="Producto"/>
    <s v="Procesos Sede Central"/>
    <n v="50"/>
    <n v="10"/>
    <n v="15"/>
    <n v="15"/>
    <n v="10"/>
    <n v="13"/>
    <s v="Durante el primer trimestre se generaron 13 mapas de síntesis territorial, unidades de intervención y base de datos geográfica, con su respectiva documentación, correspondientes a los municipios: Leticia, Puerto Nariño, El Encanto, La Chorrera, La Pedrera, La Victoria, Puerto Arica, Tarapacá (Amazonas), Santa Rosa Del Sur, Cartagena de Indias (Bolívar), Calamar, El Retorno (Guaviare) y Mitú (Vaupés)."/>
    <n v="17"/>
    <s v="Durante el segundo trimestre se generaron 17 mapas de síntesis territorial, unidades de intervención y base de datos geográfica, con su respectiva documentación, correspondientes a los municipios: Mirití-Paraná, Puerto Alegría, Santander (Amazonas), Fortul (Arauca), Puerto Libertador (Córdoba), Carurú, Pacoa, Taraira, Papunaua, Yavaraté (Vaupés), Orito (Putumayo), Balboa (Cauca), Puerto Carreño, La Primavera (Vichada), Inírida, Puerto Colombia y Paná-Paná (Guainía)."/>
    <m/>
    <m/>
    <m/>
    <m/>
    <n v="30"/>
    <d v="2022-04-19T00:00:00"/>
    <d v="2022-07-20T00:00:00"/>
    <m/>
    <m/>
    <n v="0.6"/>
    <n v="1"/>
    <n v="1"/>
    <n v="0"/>
    <n v="0"/>
    <s v="Concepto Favorable"/>
    <s v="Concepto Favorable"/>
    <m/>
    <m/>
    <s v="Se verifican los 13 registros los ingresos a la base de datos geográfica de los mapas."/>
    <s v="se revisa los documentos cargados cumplen con el producto esperado"/>
    <m/>
    <m/>
    <s v="Concepto Favorable"/>
    <m/>
    <m/>
    <m/>
    <s v="Para esta actividad el área realizó trece (13) mapas de síntesis territorial, superando la meta programada para el primer trimestre del año 2022.  "/>
    <m/>
    <m/>
    <m/>
    <s v="No Aplica"/>
    <x v="0"/>
    <n v="1"/>
    <n v="1"/>
  </r>
  <r>
    <n v="31"/>
    <x v="6"/>
    <s v="Gestión Geográfica"/>
    <s v="Coordinación y gestión Asuntos Étnico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Desarrollar un servicio temático relacionado con la configuración territorial de las lenguas nativas del país, en la plataforma institucional &quot;Colombia en Mapas&quot;."/>
    <d v="2022-01-03T00:00:00"/>
    <d v="2022-12-31T00:00:00"/>
    <s v="Documento, URL y/o pantallazo"/>
    <s v="Subdirección de Geografía"/>
    <s v="Número"/>
    <s v="Asuntos Étnicos coordinados"/>
    <s v="Producto"/>
    <s v="Procesos Sede Central"/>
    <n v="1"/>
    <n v="1"/>
    <n v="0"/>
    <n v="0"/>
    <n v="0"/>
    <n v="1"/>
    <s v="Durante el primer trimestre se generó el mapa de lenguas nativas, dentro del cual se identificaron las (68) lenguas nativas, de los (115) pueblos indígenas, Comunidades Palenqueras y Raizales y el pueblo Rrom, teniendo en cuenta las competencias de las Direcciones Territoriales del IGAC. Este servicio se encuentra dispuesto en colombia en mapas."/>
    <n v="0"/>
    <s v="Aunque la meta ya se había cumplido en el primer trimestre, durante el segundo trimestre, se continuó en la elaboración del mapa con la identificación de las lenguas nativas en las Direcciones Territoriales del IGAC. Se elaboró la Base de Datos con la ubicación y el código DANE del Departamento y Municipio de los pueblos indígenas y las lenguas transfronterizos con Ecuador y el mapa, se elaboraró el mapa ubicación general de la región amazónica;se elaboraron mapas de los pueblos indígenas transfronterizos con Perú; se actualizó la Base de Datos con la ubicación, el código DANE del Departamento, Municipio de los pueblos indígenas de las lenguas nativas con la información del Ministerio de Cultura; se realizaron mapas de toponimia."/>
    <m/>
    <m/>
    <m/>
    <m/>
    <n v="1"/>
    <d v="2022-04-19T00:00:00"/>
    <d v="2022-07-20T00:00:00"/>
    <m/>
    <m/>
    <n v="1"/>
    <n v="1"/>
    <s v=""/>
    <s v=""/>
    <s v=""/>
    <s v="Concepto Favorable"/>
    <s v="Concepto Favorable"/>
    <m/>
    <m/>
    <s v="Se verifican los registros y la trazabilidad para vincular en Colombia en Mapas el mapa con la configuración territorial de las lenguas nativas del país."/>
    <s v="se revisa los documentos cargados cumplen con el producto esperado"/>
    <m/>
    <m/>
    <s v="Concepto Favorable"/>
    <m/>
    <m/>
    <m/>
    <s v="Se observa en la página de Colombia en Mapas, el mapa que representa la diversidad lingüística de Colombia, contiene la información básica de las lenguas nativas de los grupos étnicos, variables como su ubicación, su denominación, familia lingüística, su estado de vitalidad y su demografía según el Censo Nacional de Población y Vivienda 2018, con el fin de contribuir al reconocimiento fomento, protección, uso, preservación y fortalecimiento de las 68 Lenguas Nativas de los grupos étnicos de Colombia.  Por lo anterior se da cumplimiento a la meta programada para el año 2022.  "/>
    <m/>
    <m/>
    <m/>
    <s v="No Aplica"/>
    <x v="0"/>
    <n v="1"/>
    <s v=""/>
  </r>
  <r>
    <n v="32"/>
    <x v="6"/>
    <s v="Gestión Geográfica"/>
    <s v="Coordinación y gestión Asuntos Étnico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Orientar y coordinar el apoyo técnico para la evaluación de expedientes de titulación y la determinación de los límites de tierras de comunidades negras y de las tierras que conformen resguardos indígenas."/>
    <d v="2022-01-03T00:00:00"/>
    <d v="2022-12-31T00:00:00"/>
    <s v="Documento y/o Reporte Excel"/>
    <s v="Subdirección de Geografía"/>
    <s v="Porcentaje"/>
    <s v="Asuntos Étnicos coordinados"/>
    <s v="Eficiencia"/>
    <s v="Procesos Sede Central"/>
    <n v="1"/>
    <n v="0.25"/>
    <n v="0.25"/>
    <n v="0.25"/>
    <n v="0.25"/>
    <n v="0.25"/>
    <s v="Durante el primer trimestre, se orientó y coordinó el apoyo técnico a la titulación de 3 consejos comunitarios (La Soledad, Panamá de Arauca y Santo Domingo) para la evaluación de expedientes de titulación y la determinación de los límites de tierras de comunidades negras y de las tierras que conformen resguardos indígenas, y se recibieron de 2 procesos remitidos por ANT."/>
    <n v="0.25"/>
    <s v="Durante el segundo trimestre, se orientó y coordinó el apoyo técnico a la titulación de 2 consejos comunitarios (Alto Paraíso, localizado en el municipio de Orito, Putumayo; y_x000d__x000a_La Gloria, localizado en el municipio de Valle del Cauca) para la evaluación de expedientes de titulación y la determinación de los límites de tierras de comunidades negras y de las tierras que conformen resguardos indígenas, y se recibió 1 proceso remitidos por ANT."/>
    <m/>
    <m/>
    <m/>
    <m/>
    <n v="0.5"/>
    <d v="2022-04-19T00:00:00"/>
    <d v="2022-07-20T00:00:00"/>
    <m/>
    <m/>
    <n v="0.5"/>
    <n v="1"/>
    <n v="1"/>
    <n v="0"/>
    <n v="0"/>
    <s v="Concepto Favorable"/>
    <s v="Concepto Favorable"/>
    <m/>
    <m/>
    <s v="Se verifica el documento de Apoyo técnico a procesos relacionados con territorios colectivos en Colombia"/>
    <s v="se revisa los documentos cargados cumplen con el producto esperado"/>
    <m/>
    <m/>
    <s v="Concepto Favorable"/>
    <m/>
    <m/>
    <m/>
    <s v="Se observa documento de “Apoyo técnico a procesos relacionados con territorios colectivos en Colombia”, adicional el seguimiento de evaluación de expedientes de Titulación de Comunidades Indígenas y Comunidades Negras que contiene dos (2) procesos remitidos por ANT.  Lo anterior corresponde a un avance del 25% para el primer trimestre del año 2022.  "/>
    <m/>
    <m/>
    <m/>
    <s v="No Aplica"/>
    <x v="0"/>
    <n v="1"/>
    <n v="1"/>
  </r>
  <r>
    <n v="33"/>
    <x v="6"/>
    <s v="Gestión Geográfica"/>
    <s v="Coordinación y gestión Asuntos Étnico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visar y disponer la información cartográfica de territorios colectivos suministrada por la Agencia Nacional de Tierras (ANT) en la plataforma &quot;Colombia en Mapas&quot;"/>
    <d v="2022-01-03T00:00:00"/>
    <d v="2022-12-31T00:00:00"/>
    <s v="Documento y/o URL y/o pantallazo"/>
    <s v="Subdirección de Geografía"/>
    <s v="Porcentaje"/>
    <s v="Asuntos Étnicos coordinados"/>
    <s v="Eficiencia"/>
    <s v="Procesos Sede Central"/>
    <n v="1"/>
    <n v="0.25"/>
    <n v="0.25"/>
    <n v="0.25"/>
    <n v="0.25"/>
    <n v="0.25"/>
    <s v="Durante el primer trimestre se cumplió el 25% de la meta con la elaboración del informe de uniformidad de las fuentes de información geográfica de territorios colectivos suministrada por la Agencia Nacional de Tierras (ANT)."/>
    <n v="0.25"/>
    <s v="Durante el segundo trimestre se cumplió el 25% de la meta con el proceso la verificación de la GDB de Comunidades Étnicas suministrada por la ANT, realizando las pruebas de calidad correspondiente a correspondencia temática, y se encuentra en avance la compilación del informe."/>
    <m/>
    <m/>
    <m/>
    <m/>
    <n v="0.5"/>
    <d v="2022-04-19T00:00:00"/>
    <d v="2022-07-20T00:00:00"/>
    <m/>
    <m/>
    <n v="0.5"/>
    <n v="1"/>
    <n v="1"/>
    <n v="0"/>
    <n v="0"/>
    <s v="Concepto Favorable"/>
    <s v="Concepto Favorable"/>
    <m/>
    <m/>
    <s v="Se verifica el cumplimiento del primer 25% con la caracterización en el Informe de Información cartográfica de territorios colectivos."/>
    <s v="se revisa los documentos cargados cumplen con el producto esperado"/>
    <m/>
    <m/>
    <s v="Concepto Favorable"/>
    <m/>
    <m/>
    <m/>
    <s v="Se evidencia “Informe de Uniformidad de las Fuentes de Información Geográfica de Territorios Colectivos”, avanzando en un 25% para el primer trimestre del año 2022.  "/>
    <m/>
    <m/>
    <m/>
    <s v="No Aplica"/>
    <x v="0"/>
    <n v="1"/>
    <n v="1"/>
  </r>
  <r>
    <n v="34"/>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Elaborar, remitir y publicar el diagnóstico de límites de entidades territoriales como insumo para la caracterización territorial y levantamiento catastral."/>
    <d v="2022-01-03T00:00:00"/>
    <d v="2022-12-31T00:00:00"/>
    <s v="Documento"/>
    <s v="Subdirección de Geografía"/>
    <s v="Número"/>
    <s v="Documentos de  Estudios Técnicos de Entidades Territoriales elaborados"/>
    <s v="Eficacia"/>
    <s v="Procesos Sede Central"/>
    <n v="120"/>
    <n v="12"/>
    <n v="36"/>
    <n v="36"/>
    <n v="36"/>
    <n v="21"/>
    <s v="Durante el primer trimestre se elaboraron, remitieron y publicaron 57 diagnósticos de límites de entidades territoriales como insumo para la caracterización territorial y levantamiento catastral, correspondientes a 21 municipios: La Pedrera, La Victoria, Mirití - Paraná, El Encanto, Tarapacá, Puerto Alegría, La Chorrera, Puerto Arica, Santander (Amazonas), Amagá, Caramanta, Medellín (Antioquia), Lloró (Chocó), Puerto Colombia, Cacahual, Paná-Paná, Inírida (Guainía), California (Santander), Taraira, Papunaua y Carurú (Vaupés). "/>
    <n v="38"/>
    <s v="Durante el segundo trimestre se elaboraron, remitieron y publicaron 123 diagnósticos de límites de entidades territoriales como insumo para la caracterización territorial y levantamiento catastral, correspondientes a 38 municipios de Guainía, Antioquia, Boyacá, Nariño, Valle del Cauca y Cauca."/>
    <m/>
    <m/>
    <m/>
    <m/>
    <n v="59"/>
    <d v="2022-04-19T00:00:00"/>
    <d v="2022-07-20T00:00:00"/>
    <m/>
    <m/>
    <n v="0.49166666666666664"/>
    <n v="1"/>
    <n v="1"/>
    <n v="0"/>
    <n v="0"/>
    <s v="Concepto Favorable"/>
    <s v="Concepto Favorable"/>
    <m/>
    <m/>
    <s v="Se verifican los registros de diagnósticos de áreas limítrofes"/>
    <s v="se revisa los documentos cargados cumplen con el producto esperado"/>
    <m/>
    <m/>
    <s v="Concepto Favorable"/>
    <m/>
    <m/>
    <m/>
    <s v="Se evidencian cincuenta y siete (57) Diagnósticos del límite entre el municipio y el área no municipalizada correspondiente a veintiún (21) municipios, dando cumplimiento a la meta programada para el primer trimestre del año 2022.  "/>
    <m/>
    <m/>
    <m/>
    <s v="No Aplica"/>
    <x v="0"/>
    <n v="1"/>
    <n v="1"/>
  </r>
  <r>
    <n v="35"/>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Avanzar en un 20% las operaciones de los procesos de deslindes DEPARTAMENTALES aperturados, con su correspondiente informe técnico."/>
    <d v="2022-01-03T00:00:00"/>
    <d v="2022-12-31T00:00:00"/>
    <s v="Actas y/o Documento"/>
    <s v="Subdirección de Geografía"/>
    <s v="Porcentaje"/>
    <s v="Documentos de  Estudios Técnicos de Entidades Territoriales elaborados"/>
    <s v="Eficacia"/>
    <s v="Procesos Sede Central"/>
    <n v="1"/>
    <n v="0.25"/>
    <n v="0.25"/>
    <n v="0.25"/>
    <n v="0.25"/>
    <n v="2.9000000000000001E-2"/>
    <s v="Durante el primer trimestre se avanzó en un 2,9% correspondiente a las operaciones de los procesos de deslindes departamentales de: Atlántico - Bolívar, Norte de Santander - Santander (Silos, Guaca, Santa Bárbara), Norte de Santander - Cesar (Ocaña - Río de Oro) y Bogotá D.C - La Calera."/>
    <n v="0.56999999999999995"/>
    <s v="Durante el segundo trimestre se avanzó en 57,02% correspondiente a las operaciones de los procesos de deslindes departamentales de: Atlántico - Bolivar, Norte de Santander - Santander (Silos, Guaca, Santa Bárbara), Boyacá (Cubará) - Norte de Santander (Toledo), Bogotá D.C - La Calera y Norte de Santander - Cesar (Ocaña - Río de Oro)."/>
    <m/>
    <m/>
    <m/>
    <m/>
    <n v="0.59899999999999998"/>
    <d v="2022-04-19T00:00:00"/>
    <d v="2022-07-20T00:00:00"/>
    <m/>
    <m/>
    <n v="0.59899999999999998"/>
    <n v="0.11600000000000001"/>
    <n v="1"/>
    <n v="0"/>
    <n v="0"/>
    <s v="Concepto Favorable"/>
    <s v="Concepto Favorable"/>
    <m/>
    <m/>
    <s v="Se verifican los reportes de avance de operaciones de deslinde y/o amojonamiento municipales y departamentales"/>
    <s v="se revisa los documentos cargados cumplen con el producto esperado"/>
    <m/>
    <m/>
    <s v="Concepto No Favorable"/>
    <m/>
    <m/>
    <m/>
    <s v="Para el primer trimestre del año 2022 se avanzó en un 2.9% de las operaciones de los procesos de deslindes departamentales, evidenciando que no se logró cumplir con la meta programada para el periodo evaluado."/>
    <m/>
    <m/>
    <m/>
    <s v="No Aplica"/>
    <x v="0"/>
    <n v="0.11600000000000001"/>
    <n v="1"/>
  </r>
  <r>
    <n v="36"/>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Avanzar en un 80% las operaciones de los procesos de deslindes MUNICIPALES aperturados, con su correspondiente informe técnico."/>
    <d v="2022-01-03T00:00:00"/>
    <d v="2022-12-31T00:00:00"/>
    <s v="Actas y/o Documento"/>
    <s v="Subdirección de Geografía"/>
    <s v="Porcentaje"/>
    <s v="Documentos de  Estudios Técnicos de Entidades Territoriales elaborados"/>
    <s v="Eficacia"/>
    <s v="Procesos Sede Central"/>
    <n v="1"/>
    <n v="0.25"/>
    <n v="0.25"/>
    <n v="0.25"/>
    <n v="0.25"/>
    <n v="0.25"/>
    <s v="Durante el primer trimestre se avanzó en un 24,54% correspondeinte a las operaciones de los procesos de deslindes municipalesde: Cocorná - Carmen de Viboral (Antioquia), Segovia - Remedios (Antioquia), San Luis - Granada (Antioquia), San Luis - San Francisco, San Luis - Puerto Nare y San Luis - San Carlos. Así mismo, se completaron los procesos de Cocorná - San Francisco (Antioquia) y San Luis - Puerto Triunfo."/>
    <n v="3.5999999999999997E-2"/>
    <s v="Durante el segundo trimestre se avanzó en un 36,46% correspondeinte a las operaciones de los procesos de deslindes municipales de: Cocorná - Carmen de Viboral, Cocorná - Santuario, Segovia-Remedios, San Luis - Granada y San Luis - San Francisco."/>
    <m/>
    <m/>
    <m/>
    <m/>
    <n v="0.28599999999999998"/>
    <d v="2022-04-19T00:00:00"/>
    <d v="2022-07-20T00:00:00"/>
    <m/>
    <m/>
    <n v="0.28599999999999998"/>
    <n v="1"/>
    <n v="0.14399999999999999"/>
    <n v="0"/>
    <n v="0"/>
    <s v="Concepto Favorable"/>
    <s v="Concepto Favorable"/>
    <m/>
    <m/>
    <s v="Se verifican los registros de avance de las operaciones de los procesos de deslindes municipales"/>
    <s v="se revisa los documentos cargados cumplen con el producto esperado"/>
    <m/>
    <m/>
    <s v="Concepto Favorable"/>
    <m/>
    <m/>
    <m/>
    <s v="Se observan informes técnicos del proceso de deslindes, evidenciando un avance del 25%, dando cumplimiento a la meta programada para el primer trimestre del año 2022, para los municipios de:  Cocorná - Carmen de Viboral (Antioquia), San Luis - Granada (Antioquia), San Luis - San Francisco, San Luis - Puerto Nare y San Luis - San Carlos y Segovia - Remedios (Antioquia).  "/>
    <m/>
    <m/>
    <m/>
    <s v="No Aplica"/>
    <x v="0"/>
    <n v="1"/>
    <n v="0.14399999999999999"/>
  </r>
  <r>
    <n v="37"/>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la apertura y expedición del acta de deslinde de líneas limítrofes municipales."/>
    <d v="2022-01-03T00:00:00"/>
    <d v="2022-12-31T00:00:00"/>
    <s v="Actas y/o Documento"/>
    <s v="Subdirección de Geografía"/>
    <s v="Número"/>
    <s v="Documentos de  Estudios Técnicos de Entidades Territoriales elaborados"/>
    <s v="Eficacia"/>
    <s v="Procesos Sede Central"/>
    <n v="3"/>
    <n v="0"/>
    <n v="0"/>
    <n v="0"/>
    <n v="3"/>
    <n v="0"/>
    <s v="Durante el primer trimestre se avanzó en la apertura de las líneas limítrofes municipales: Maceo - Yolombo, Carmen de Viboral - Marinilla, Puerto Wilches - Sabana de Torres, Betéitiva - Floresta (Boyacá), Paz del Río - Belén (Boyacá), Jericó - Sativanorte (Boyacá), Puerto Rico - Puerto Concordia (Meta) y Vistahermosa - San Juan de Arama (Meta)."/>
    <n v="2"/>
    <s v="Durante el segundo trimestre, logró la expedición de las actas de deslinde de líneas limítrofes municipales de 2 procesos aperturados corrrespondientes a: deslinde municipal Puerto Wilches - Sabana de Torres y Deslinde municipal Paz del Río - Belén (Boyacá)."/>
    <m/>
    <m/>
    <m/>
    <m/>
    <n v="2"/>
    <d v="2022-04-19T00:00:00"/>
    <d v="2022-07-20T00:00:00"/>
    <m/>
    <m/>
    <n v="0.66666666666666663"/>
    <s v=""/>
    <s v=""/>
    <s v=""/>
    <n v="0"/>
    <s v="Sin meta asignada en el periodo"/>
    <s v="Concepto Favorable"/>
    <m/>
    <m/>
    <s v="Se verifican los registros de avances de la apertura y expedición del acta de deslinde de líneas limítrofes municipales."/>
    <s v="se revisa los documentos cargados cumplen con el producto esperado"/>
    <m/>
    <m/>
    <s v="Sin meta asignada en el periodo"/>
    <m/>
    <m/>
    <m/>
    <s v="Se observa que el área realizó un avance para esta actividad, sin embargo, para el primer trimestre del año no se programó meta.  "/>
    <m/>
    <m/>
    <m/>
    <s v="No Aplica"/>
    <x v="0"/>
    <s v=""/>
    <s v=""/>
  </r>
  <r>
    <n v="38"/>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la implementación de piloto para precisar cinco (5) líneas limítrofes de entidades territoriales a una escala acorde con las necesidades del Catastro Multipropósito "/>
    <d v="2022-01-03T00:00:00"/>
    <d v="2022-12-31T00:00:00"/>
    <s v="Documento y/o Base de datos"/>
    <s v="Subdirección de Geografía"/>
    <s v="Número"/>
    <s v="Documentos de  Estudios Técnicos de Entidades Territoriales elaborados"/>
    <s v="Eficacia"/>
    <s v="Procesos Sede Central"/>
    <n v="5"/>
    <n v="0"/>
    <n v="0"/>
    <n v="3"/>
    <n v="2"/>
    <n v="0"/>
    <s v="Durante el primer trimestre se realizó el estudio de los municipios de Gachancipa, Cucunuba, Sutatausa, Ubaté encontrandose que tienen el Decreto No. 441 de 1950 que describen sus límites. Se procede a analizar la descripción de los anteriores municipios que suman 18 líneas limitrofes para precisar cinco (5) líneas limítrofes de entidades territoriales a una escala acorde con las necesidades del Catastro Multipropósito, corroborando la identificación de su descripción con la cartografia a escala de mayor precisión."/>
    <n v="5"/>
    <s v="Durante el segundo trimestre, se logró la meta, entregando el documento final al 100%, incluyendo el trabajo en campo realizado y las verificaciones del area del municipio de Gachancipá de sus 5 líneas limitrofes; se dejó como recomendación realizar el estudio para otras zonas del país, tanto de trabajo de campo como de la descripción contenida en los textos normativos."/>
    <m/>
    <m/>
    <m/>
    <m/>
    <n v="5"/>
    <d v="2022-04-19T00:00:00"/>
    <d v="2022-07-20T00:00:00"/>
    <m/>
    <m/>
    <n v="1"/>
    <s v=""/>
    <s v=""/>
    <n v="0"/>
    <n v="0"/>
    <s v="Sin meta asignada en el periodo"/>
    <s v="Concepto Favorable"/>
    <m/>
    <m/>
    <s v="Se verifican los avances en el documento “precisar límites”"/>
    <s v="se revisa los documentos cargados cumplen con el producto esperado"/>
    <m/>
    <m/>
    <s v="Sin meta asignada en el periodo"/>
    <m/>
    <m/>
    <m/>
    <s v="Se observa avance del documento “Precisar Límites”, sin embargo, no se programó meta para este periodo.  "/>
    <m/>
    <m/>
    <m/>
    <s v="No Aplica"/>
    <x v="0"/>
    <s v=""/>
    <s v=""/>
  </r>
  <r>
    <n v="39"/>
    <x v="6"/>
    <s v="Gestión Geográfica"/>
    <s v="Instrumentos para el fortalecimiento de los procesos de ordenamiento territori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propuesta del Plan estratégico del Observatorio de ordenamiento territorial."/>
    <d v="2022-01-03T00:00:00"/>
    <d v="2022-12-31T00:00:00"/>
    <s v="Documento y/o Reporte Excel"/>
    <s v="Subdirección de Geografía"/>
    <s v="Porcentaje"/>
    <s v="Instrumentos  para el fortalecimiento de los procesos de ordenamiento territorial"/>
    <s v="Eficacia"/>
    <s v="Procesos Sede Central"/>
    <n v="1"/>
    <n v="0"/>
    <n v="0"/>
    <n v="0"/>
    <n v="1"/>
    <n v="1.4999999999999999E-2"/>
    <s v="Durante el primer trimestre se avanzó enel 15% de  la meta, ya que se realizaron aportes al Decreto de reglamentación del artículo 38 de la Ley 2029 de 2021, con referencia al observatorio de ordenamiento territorial y se definió estructura para el plan estratégico del Observatorio de ordenamiento territorial, diligenciando los antecedentes en el marco del Acuerdo COT 027."/>
    <n v="0"/>
    <s v="Durante el segundo trimestre, se elaboró versión 2.0 del Plan estratégico del observatorio, con el desarrollo del capítulo del Marco estratégico y plan de acción, en tres ejes estratégicos: i. Medición, seguimiento y evaluación al OT en Colombia ii. Gobierno de datos y iii Gestión de conocimiento, y en la visión, principios, objetivos estratégicos, acciones, introducción, contexto, oportunidad, funciones, justificación, estado actual del observatorio, antecedentes y experiencias internacionales. Adicionalmente se realizó presentación del Plan estratégico del OOT ante el Comité Especial Interinstitucional y la Comisión de Ordenamiento Territorial el día 20 de mayo. Además, se revisó última versión de decreto reglamentario del artículo 38 de la Ley 2079 de 2021."/>
    <m/>
    <m/>
    <m/>
    <m/>
    <n v="1.4999999999999999E-2"/>
    <d v="2022-04-19T00:00:00"/>
    <d v="2022-07-20T00:00:00"/>
    <m/>
    <m/>
    <n v="1.4999999999999999E-2"/>
    <s v=""/>
    <s v=""/>
    <s v=""/>
    <n v="0"/>
    <s v="Sin meta asignada en el periodo"/>
    <s v="Sin meta asignada en el periodo"/>
    <m/>
    <m/>
    <s v="Se verifican los registros de los avances para la propuesta del Plan estratégico del Observatorio de ordenamiento territorial."/>
    <s v="se revisa los documentos cargados cumplen con el producto esperado"/>
    <m/>
    <m/>
    <s v="Sin meta asignada en el periodo"/>
    <m/>
    <m/>
    <m/>
    <s v="Se evidencian avance para esta actividad con estructura Plan Estratégico Observatorio de OT, junto a la matriz, sin embargo, no se programó meta para este periodo.  "/>
    <m/>
    <m/>
    <m/>
    <s v="No Aplica"/>
    <x v="0"/>
    <s v=""/>
    <s v=""/>
  </r>
  <r>
    <n v="40"/>
    <x v="6"/>
    <s v="Gestión Geográfica"/>
    <s v="Servicio de apoyo técnico a las solicitudes recibidas  en temas fronterizo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Apoyar técnicamente a las solicitudes del Ministerio de Relaciones Exteriores en la demarcación y mantenimiento de fronteras internacionales, y a las demás entidades gubernamentales en temas fronterizos."/>
    <d v="2022-01-03T00:00:00"/>
    <d v="2022-12-31T00:00:00"/>
    <s v="Documento"/>
    <s v="Subdirección de Geografía"/>
    <s v="Porcentaje"/>
    <s v="Servicio de apoyo técnico a las solicitudes recibidas por la cancillería en temas fronterizos internacionales"/>
    <s v="Eficiencia"/>
    <s v="Procesos Sede Central"/>
    <n v="1"/>
    <n v="0.25"/>
    <n v="0.25"/>
    <n v="0.25"/>
    <n v="0.25"/>
    <n v="0.25"/>
    <s v="Durante el primer trimestre se cumplió el 25% de la meta, ya que, se apoyó técnicamente a 13 solicitudes del Ministerio de Relaciones Exteriores en la demarcación y mantenimiento de fronteras internacionales, y a las demás entidades gubernamentales en temas fronterizos, sobre asuntos de zonas como: sector Catatumbo - Tres Bocas, sectores fronterizos de la recta Arauca-Meta y los municipios de Cumbal e Ipiales, frontera colombo-panameña, archipiélago de Malpelo, cartografía marítima de Colombia y Cúcuta."/>
    <n v="0.25"/>
    <s v="Durante el segundo trimestre se cumplió el 25% de la meta, ya que, se apoyó técnicamente a 11 solicitudes del Ministerio de Relaciones Exteriores en la demarcación y mantenimiento de fronteras internacionales, y a las demás entidades gubernamentales en temas fronterizos, sobre asuntos de zonas como: la entrega por parte de la Cancillería de las metodología de asignación de islas nuevas en el río Amazonas, la entrega a Cancillería del estudio multitemporal del río Amazonas (1950-2021) y las reuniones preparatorias para la reunión de la Comisión Mixta Permanente colombo - ecuatoriana de Fronteras."/>
    <m/>
    <m/>
    <m/>
    <m/>
    <n v="0.5"/>
    <d v="2022-04-19T00:00:00"/>
    <d v="2022-07-20T00:00:00"/>
    <m/>
    <m/>
    <n v="0.5"/>
    <n v="1"/>
    <n v="1"/>
    <n v="0"/>
    <n v="0"/>
    <s v="Concepto Favorable"/>
    <s v="Concepto Favorable"/>
    <m/>
    <m/>
    <s v="se verifican los informes de informe apoyo técnico en fronteras ejecutados durante el primer trimestre del 2022"/>
    <s v="se revisa los documentos cargados cumplen con el producto esperado"/>
    <m/>
    <m/>
    <s v="Concepto Favorable"/>
    <m/>
    <m/>
    <m/>
    <s v="Se soportan tres (3) informes de Apoyo Técnico en Fronteras logrando un avance para el primer trimestre del año del 25%, dando cumplimiento a la meta programada.  "/>
    <m/>
    <m/>
    <m/>
    <s v="No Aplica"/>
    <x v="0"/>
    <n v="1"/>
    <n v="1"/>
  </r>
  <r>
    <n v="41"/>
    <x v="6"/>
    <s v="Gestión Geográfica"/>
    <s v="Sistema único de información geográfica, cartográfica y geodésica "/>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Gestionar la actualización, validación y disposición de información de ordenamiento territorial de los nodos regionales y locales e integrar al sistema único."/>
    <d v="2022-01-03T00:00:00"/>
    <d v="2022-12-31T00:00:00"/>
    <s v="Documento y/o URL y/o pantallazo"/>
    <s v="Subdirección de Geografía"/>
    <s v="Número"/>
    <s v="Datos de Ordenamiento Territorial"/>
    <s v="Eficacia"/>
    <s v="Procesos Sede Central"/>
    <n v="20"/>
    <n v="2"/>
    <n v="6"/>
    <n v="6"/>
    <n v="6"/>
    <n v="0"/>
    <s v="Durante el primer trimestre se realizaron acercamientos para publicar información con fines de ordenamiento territorial con las siguientes entidades: Corpochivor: Se realizó acercamiento e identificación de de 129 capas que se tienen en el sistema de la corporación. Se definieron 28 datos con prioridad para carga, se plantea que el cargue en la CeM se realizará en el mes de abril. Distrito de Santa Marta: Se definieron 8 mapas a ser publicados en la plataforma CeM del Plan de ordenamiento territorial. Corantioquia, gobernación de Antioquia y Corpourabá: Se hicieron acercamientos para definir qué información producida por sus diferentes sistemas puede ser cargada en la plataforma de CeM."/>
    <n v="8"/>
    <s v="Durante el segundo trimestre se gestionó la actualización, validación y disposición de 8 datos de información de ordenamiento territorial de los nodos regionales y locales, y se integraron al sistema único: 1). Categorías del Suelo Rural Santa Marta, 2). Suelo de Protección Rural Santa Marta, 3). Suelo de Protección Urbano Santa Marta, 4). Tratamientos Urbanísticos Santa Marta, 5). Densidades Urbanas Santa Marta, 6). Espacio publico Santa Marta, 7). Planes de escala intermedia Santa Marta y 8). Ecosistemas estratégicos Corpochivor."/>
    <m/>
    <m/>
    <m/>
    <m/>
    <n v="8"/>
    <d v="2022-04-19T00:00:00"/>
    <d v="2022-07-20T00:00:00"/>
    <m/>
    <m/>
    <n v="0.4"/>
    <n v="0"/>
    <n v="1"/>
    <n v="0"/>
    <n v="0"/>
    <s v="Concepto No Favorable"/>
    <s v="Concepto Favorable"/>
    <m/>
    <m/>
    <s v="Se verifican los registros de acercamiento para gestionar la actualización, validación y disposición de información de ordenamiento territorial de los nodos regionales y locales e integrar al sistema único."/>
    <s v="se revisa los documentos cargados cumplen con el producto esperado"/>
    <m/>
    <m/>
    <s v="Concepto No Favorable"/>
    <m/>
    <m/>
    <m/>
    <s v="Se observa que no se cumplió con la meta programada para el primer trimestre del año 2022, sin embargo, se realizó un acercamiento para gestionar la actualización, validación y disposición de información de ordenamiento territorial.  "/>
    <m/>
    <m/>
    <m/>
    <s v="No Aplica"/>
    <x v="0"/>
    <n v="0"/>
    <n v="1"/>
  </r>
  <r>
    <n v="42"/>
    <x v="6"/>
    <s v="Gestión Geográfica"/>
    <s v="Sistema único de información geográfica, cartográfica y geodésica "/>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Integrar y disponer tres niveles cartografía temática generada con fines geográficos"/>
    <d v="2022-01-03T00:00:00"/>
    <d v="2022-12-31T00:00:00"/>
    <s v="Documento y/o URL y/o pantallazo y/o Reporte Excel"/>
    <s v="Subdirección de Geografía"/>
    <s v="Número"/>
    <s v="Datos de Ordenamiento Territorial"/>
    <s v="Eficacia"/>
    <s v="Procesos Sede Central"/>
    <n v="3"/>
    <n v="0"/>
    <n v="1"/>
    <n v="1"/>
    <n v="1"/>
    <n v="3"/>
    <s v="Durante el primer trimestre se integraron y se dispusieron tres niveles cartografía temática generada con fines geográficos por el proyecto de caracterizaciones territoriales, los cuales seguirán siendo integrados durante el año:  Estas son: 1) Unidades de intervención: 121 municipios; 2) Síntesis biofísica: 117 municipios; 3) Síntesis de ocupación: 70 municipios. Así mismo, se actualizaron las capas de análisis POT y se dispusieron datos producidos por el proyecto de caracterizaciones territoriales de: a) Clasificación del suelo: 158 municipios; b) Zonificación de usos urbanos: 141 municipios; c) Zonificación de usos rurales: 135 municipios."/>
    <n v="0"/>
    <s v="Aunque la meta se cumplió en el primer trimestre, durante el segundo trimestre se continuó con el mantenimiento de las 3 capas estructuradas y dispuestas así: 1) 162 Unidades de intervención, 162 municipios de Síntesis Biofísica:, 162 municipios de Síntesis de ocupación y apropiación del territorio. Se actualizaron y verificaron las capas Plan de ordenamiento territorial las capas de los municipios de Florencia, Villavicencio, Popayán y Tumaco para la herramienta de consulta de uso. A la fecha las capas dispuestas contienen: 4). Clasificación del suelo 167 municipios, 5). Zonificación de usos urbanos: 150 de 167 análisis POT realizados, 6). Zonificación de usos rural: 142 de 167 análisis POT realizados."/>
    <m/>
    <m/>
    <m/>
    <m/>
    <n v="3"/>
    <d v="2022-04-19T00:00:00"/>
    <d v="2022-07-20T00:00:00"/>
    <m/>
    <m/>
    <n v="1"/>
    <s v=""/>
    <n v="0"/>
    <n v="0"/>
    <n v="0"/>
    <s v="Sin meta asignada en el periodo"/>
    <s v="Concepto Favorable"/>
    <m/>
    <m/>
    <s v="Se verifica el ingreso de información en CeM para disponer tres niveles de cartografía temática generada con fines geográficos."/>
    <s v="se revisa los documentos cargados cumplen con el producto esperado"/>
    <m/>
    <m/>
    <s v="Sin meta asignada en el periodo"/>
    <m/>
    <m/>
    <m/>
    <s v="No se programó meta para el primer trimestre del año 2022."/>
    <m/>
    <m/>
    <m/>
    <s v="No Aplica"/>
    <x v="0"/>
    <s v=""/>
    <n v="0"/>
  </r>
  <r>
    <n v="43"/>
    <x v="6"/>
    <s v="Gestión Geográfica"/>
    <s v="Regulación de información geográfica"/>
    <s v="Maximizar la disposición y uso de la información generada "/>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Elaborar y/o actualizar actos administrativos y documentos técnicos asociados al subproceso de geografía."/>
    <d v="2022-01-04T00:00:00"/>
    <d v="2022-12-31T00:00:00"/>
    <s v="Documento sobre el avance y/o propuesta y/o versión final de la Resolución"/>
    <s v="Subdirección de Geografía"/>
    <s v="Número"/>
    <s v="Regulación de información geográfica"/>
    <s v="Eficacia"/>
    <s v="Procesos Sede Central"/>
    <n v="2"/>
    <n v="1"/>
    <n v="0"/>
    <n v="0"/>
    <n v="1"/>
    <n v="0"/>
    <s v="Durante el primer trimestre, se avanzó en la identificación de los aspectos más relevantes para la actualización de la metodología de caracterización territorial. Así mismo, se avanzó en una primera versión de la propuesta de actualización de la resolución 1093 de 2015 y en su respectiva memoria justificativa. Adicionalmente, se remitió propuesta de actualización de circular 047 de 2019 conforme al nuevo procedimiento establecido por la Dirección de Regulación."/>
    <n v="0"/>
    <s v="Durante el segundo trimestre, se avanzó en las siguientes normatividades: 1). el proyecto de resolución que modifica la Resolución 1093 se encuentra en revisión para enviar a la Dirección de Regulación. 2). El proyecto de actualización de la circular de asuntos étnicos fue publicado para comentarios 3)Avance en nueva versión de la metodología para las caracterizaciones territoriales. 4). Se sigue integrando la versión de la cartilla de Lineamientos de uso de la información geográfica en Planes de Ordenamiento Departamental la cual se encuentra en etapa de diseño. De otro lado se está haciendo la identificación de cambios para el documento de recomendaciones para el proceso de revisión y ajuste de POT."/>
    <m/>
    <m/>
    <m/>
    <m/>
    <n v="0"/>
    <d v="2022-04-19T00:00:00"/>
    <d v="2022-07-20T00:00:00"/>
    <m/>
    <m/>
    <n v="0"/>
    <n v="0"/>
    <s v=""/>
    <s v=""/>
    <n v="0"/>
    <s v="Concepto No Favorable"/>
    <s v="Sin meta asignada en el periodo"/>
    <m/>
    <m/>
    <s v="Se verifican los avances en los registros establecidos en el seguimiento del proceso."/>
    <s v="se revisa los documentos cargados cumplen con el producto esperado"/>
    <m/>
    <m/>
    <s v="Concepto No Favorable"/>
    <m/>
    <m/>
    <m/>
    <s v="Se realizó avance en el acto administrativo, sin embargo, no se cumplió con la meta programada para el primer trimestre del año 2022.  "/>
    <m/>
    <m/>
    <m/>
    <s v="No Aplica"/>
    <x v="0"/>
    <n v="0"/>
    <s v=""/>
  </r>
  <r>
    <n v="44"/>
    <x v="6"/>
    <s v="Gestión Geográfica"/>
    <s v="Sistema único de información geográfica, cartográfica y geodésica "/>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Revisar, organizar y disponer la información de los Planes de ordenamiento Territorial del país en la plataforma Institucional &quot;Colombia  OT”"/>
    <d v="2022-01-03T00:00:00"/>
    <d v="2022-12-31T00:00:00"/>
    <s v="URL y/o pantallazo y/o Reporte Excel"/>
    <s v="Subdirección de Geografía"/>
    <s v="Número"/>
    <s v="Datos de Ordenamiento Territorial"/>
    <s v="Eficacia"/>
    <s v="Procesos Sede Central"/>
    <n v="500"/>
    <n v="50"/>
    <n v="100"/>
    <n v="200"/>
    <n v="150"/>
    <n v="60"/>
    <s v="Durante el primer trimestre se revisó, organizó y dispuso la información de los Planes de ordenamiento Territorial, en la plataforma Institucional &quot;Colombia  OT”, correspondiente a 60 municipios de los departamentos de Bolívar, Boyacá, Casanare, Cauca, Córdoba, Cundinamarca, Guaviare, Huila, Meta, Nariño, Norte de Santander, Tolima, La Guajira, Quindío, Sucre, Tolima, Arauca, Amazonas, Antioquia, Atlántico, Chocó y Antioquia."/>
    <n v="340"/>
    <s v="Durante el segundo trimestre se revisó, organizó y dispuso la información de los Planes de ordenamiento Territorial, en la plataforma Institucional &quot;Colombia  OT”, correspondiente a 340 municipios."/>
    <m/>
    <m/>
    <m/>
    <m/>
    <n v="400"/>
    <d v="2022-04-19T00:00:00"/>
    <d v="2022-07-20T00:00:00"/>
    <m/>
    <m/>
    <n v="0.8"/>
    <n v="1"/>
    <n v="1"/>
    <n v="0"/>
    <n v="0"/>
    <s v="Concepto Favorable"/>
    <s v="Concepto Favorable"/>
    <m/>
    <m/>
    <s v="Se verifica el registro con la actualización de los 60 municipios y el enlace para consultar el POT"/>
    <s v="se revisa los documentos cargados cumplen con el producto esperado"/>
    <m/>
    <m/>
    <s v="Concepto Favorable"/>
    <m/>
    <m/>
    <m/>
    <s v="Se observa base de datos donde se realizó la revisión, organización y se dispuso la información de los Planes de ordenamiento Territorial, en la plataforma Institucional &quot;Colombia OT”, para 60 municipio, dando cumplimiento a la meta programada para el primer trimestre del año 2022.  "/>
    <m/>
    <m/>
    <m/>
    <s v="No Aplica"/>
    <x v="0"/>
    <n v="1"/>
    <n v="1"/>
  </r>
  <r>
    <n v="45"/>
    <x v="6"/>
    <s v="Gestión Agrológica"/>
    <s v="Indicador de oportunidad en respuesta mejorado "/>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Realizar el procesamiento oportuno de muestras en el tema de Quimica, Fisica, Mineralogia y Biologia en los tiempos establecidos para cada determinación. "/>
    <d v="2022-01-03T00:00:00"/>
    <d v="2022-12-31T00:00:00"/>
    <s v="Reporte Excel y/o Documento"/>
    <s v="Oficina LNS"/>
    <s v="Porcentaje"/>
    <s v="Indicador de oportunidad de respuesta"/>
    <s v="Producto"/>
    <s v="Procesos Sede Central"/>
    <n v="3.6"/>
    <n v="0.9"/>
    <n v="0.9"/>
    <n v="0.9"/>
    <n v="0.9"/>
    <n v="0.70169999999999999"/>
    <s v="Durante el primer trimestre, se procesaron de manera oportuna el 70,17%  de los análisis solicitados. Así mismo, se gestionaron los procesos contractuales para la adquisición de materiales y el mantenimiento y calibración de los equipos para la atención oportuna de las solicitudes."/>
    <n v="0.64"/>
    <s v="Durante el segundo trimestre, se  atendieron con oportunidad 16.627 análisis del total de 26.064, logrando el 63,79% de cumplimiento.  Es preciso mencionar que en el mes de abril se inició con la implementación de la Acción de mejora con el propósito de mejorar el resultado del cumplimiento de la meta."/>
    <m/>
    <m/>
    <m/>
    <m/>
    <n v="1.3416999999999999"/>
    <d v="2022-04-19T00:00:00"/>
    <d v="2022-07-20T00:00:00"/>
    <m/>
    <m/>
    <n v="0.37269444444444438"/>
    <n v="0.77966666666666662"/>
    <n v="0.71111111111111114"/>
    <n v="0"/>
    <n v="0"/>
    <s v="Concepto No Favorable"/>
    <s v="Concepto No Favorable"/>
    <m/>
    <m/>
    <s v="De acuerdo con las evidencias cargadas se observa informe del indicador de oportunidad reflejado en el 70,17%, razón por la cual no se cumple con la meta._x000d__x000a__x000d__x000a_"/>
    <s v="De acuerdo con las evidencias cargadas se observa que durante el segundo trimestre se realizó seguimiento al procesamiento oportuno de muestras en el tema de Quimica, Fisica, Mineralogia y Biologia en los tiempos establecidos para cada determinación, sin embargo, no se cumplió con la meta. Se resalta que establecieron una acción buscando mejorar el resultado de este indicador."/>
    <m/>
    <m/>
    <s v="Concepto No Favorable"/>
    <m/>
    <m/>
    <m/>
    <s v="Se evidencia informe correspondiente al primer trimestre del año 2022, donde se describe que se realizó el procesamiento oportuno de muestras en el tema de Química, Física, Mineralogía y Biología, avanzando en un 70,17%, observando que no se cumplió con la meta programada que es del 90%.  "/>
    <m/>
    <m/>
    <m/>
    <s v="No Aplica"/>
    <x v="0"/>
    <n v="0"/>
    <n v="0"/>
  </r>
  <r>
    <n v="46"/>
    <x v="6"/>
    <s v="Gestión Agrológica"/>
    <s v="Mantener la Acreditación del Laboratorio Nacional de Suelos"/>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Mantener la acreditación del LNS a partir del control a nivel técnico de las determinaciones analíticas."/>
    <d v="2022-01-03T00:00:00"/>
    <d v="2022-12-31T00:00:00"/>
    <s v="Reporte Excel y/o Documento"/>
    <s v="Oficina LNS"/>
    <s v="Porcentaje"/>
    <s v="Mantenimiento de la acreditación del LNS."/>
    <s v="Eficacia"/>
    <s v="Procesos Sede Central"/>
    <n v="1"/>
    <n v="0.1"/>
    <n v="0.2"/>
    <n v="0.3"/>
    <n v="0.4"/>
    <n v="0.25"/>
    <s v="Durante el primer trimestre, se llevaron a cabo actividades asociadas al manejo integral de los residuos peligrosos, definición de las condiciones técnicas necesarias en la recolección de estos por un gestor externo, especializado y autorizado, se elaboró un diagnóstico para verificar el estado de la documentación insumo para la elaboración de un cronograma para la actualización de la misma, se realizó el seguimiento a las liberaciones del personal, se llevó a cabo el monitoreo y seguimiento a los métodos de referencia, se inició el proceso contractual para participar en las pruebas de evaluación de desempeño, y se verificaron instrumentos en el laboratorio (Micropipetas y Balanzas). "/>
    <n v="0.27"/>
    <s v="Durante el segundo trimestre, seavamzó en 26,5%, de acuerdo con: realización del manejo integral permanente de los residuos peligrosos; se inició la revisión documental, así como, la verificación a la ejecución de los controles, verificación, mantenimiento y calibración de los equipos del laboratorio y se dio seguimiento permanente al programa RESPEL; Además se contó con la planficación para iniciar y continuar con el proceso de validación y definición de incertidumbre de los procesos analíticos acreditados y por acreditar del laboratorio;Se gestionó el proceso contractual sobre prestación de servicios para la limpieza recolección, transporte y disposición final de los residuos sólidos y líquidos generados en los diferentes procesos de análisis de suelos, agua y tejido vegetal del LNS. "/>
    <m/>
    <m/>
    <m/>
    <m/>
    <n v="0.52"/>
    <d v="2022-04-19T00:00:00"/>
    <d v="2022-07-20T00:00:00"/>
    <m/>
    <m/>
    <n v="0.52"/>
    <n v="1"/>
    <n v="1"/>
    <n v="0"/>
    <n v="0"/>
    <s v="Concepto Favorable"/>
    <s v="Concepto Favorable"/>
    <m/>
    <m/>
    <s v="De acuerdo con las evidencias cargadas se observa que en el LNS durante el primer trimestre se adelantaron actividades tendientes a mantener la acreditación del LNS. Se cumple con el entregable._x000d__x000a_"/>
    <s v="De acuerdo con las evidencias cargadas se observa que durante el segundo trimestre se realizaron actividades tendientes a mantener la acreditación del LNS a partir del control a nivel técnico de las determinaciones analíticas. Se cumple con el producto esperado"/>
    <m/>
    <m/>
    <s v="Concepto Favorable"/>
    <m/>
    <m/>
    <m/>
    <s v="Al revisar las evidencias dispuestas por el área se observa un avance del 25% para el primer trimestre del año 2022, dando cumplimiento a la meta programada por medio de documentos como el diagnóstico para verificar el estado de la documentación, además del insumo para la elaboración de un cronograma y la actualización de la misma.  "/>
    <m/>
    <m/>
    <m/>
    <s v="No Aplica"/>
    <x v="0"/>
    <n v="1"/>
    <n v="1"/>
  </r>
  <r>
    <n v="47"/>
    <x v="6"/>
    <s v="Gestión Agrológica"/>
    <s v="Servicio de análisis químicos, físicos, mineralógicos y biológicos de suelos"/>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 Fortalecimiento organizacional y simplificación de procesos "/>
    <s v="Ejecutar análisis químico, físico, biológicos, mineralógicos y/o micro morfológicos de suelos"/>
    <d v="2022-01-03T00:00:00"/>
    <d v="2022-12-31T00:00:00"/>
    <s v="Reporte Excel "/>
    <s v="Oficina LNS"/>
    <s v="Número"/>
    <s v="Análisis químicos, físicos, mineralógicos y biológicos de suelos realizados"/>
    <s v="Eficacia"/>
    <s v="Procesos Sede Central"/>
    <n v="54000"/>
    <n v="5400"/>
    <n v="16200"/>
    <n v="16200"/>
    <n v="16200"/>
    <n v="15715"/>
    <s v="Durante el primer trimestre se ejecutaron 15.715 analisis de los 5400 proyectados, estos corresponden a 12.978 al tema de Quimica, 855 al tema de fisica, 510 al tema de mineralogia y 1372 al tema de Biologia, este indicador es a demanda.  "/>
    <n v="26064"/>
    <s v="Al segundo trimestre, se  logró atender 26.064, correspondientes a los diferentes temáticas como Química 6.730, Física 1.272, Mineralogía 176 y Biología 2.171."/>
    <m/>
    <m/>
    <m/>
    <m/>
    <n v="41779"/>
    <d v="2022-04-19T00:00:00"/>
    <d v="2022-07-20T00:00:00"/>
    <m/>
    <m/>
    <n v="0.77368518518518514"/>
    <n v="1"/>
    <n v="1"/>
    <n v="0"/>
    <n v="0"/>
    <s v="Concepto Favorable"/>
    <s v="Concepto No Favorable"/>
    <m/>
    <m/>
    <s v="De acuerdo con las evidencias cargadas se observa que en el LNS durante el primer trimestre se ejecutaron 15.715 analisis de los 5400 proyectados. Se cumple con el entregable._x000d__x000a_"/>
    <s v="De acuerdo con la evidencia cargada y con el avance cualitativo el valor a reportar por el segundo trimestre era de 10.349 análisis y reportaron fue el total acumulado del año 26.064 análisis para este trimestre."/>
    <m/>
    <m/>
    <s v="Concepto Favorable"/>
    <m/>
    <m/>
    <m/>
    <s v="Se observa que para el primer trimestre del año 2022 se ejecutaron 15.715 análisis, realizados así: para el mes de enero se realizaron 1.871 análisis, en febrero 5.625 y para el mes de marzo 8.219 análisis, los cuales corresponden a 12.978 análisis para el tema de Química,  855 en el tema de física, 510 para mineralogía y 1.372 al tema de Biología.  Por lo anterior se da cumplimiento a la meta programada para el periodo evaluado.  "/>
    <m/>
    <m/>
    <m/>
    <s v="No Aplica"/>
    <x v="0"/>
    <n v="1"/>
    <n v="0"/>
  </r>
  <r>
    <n v="48"/>
    <x v="6"/>
    <s v="Gestión de Riesgos"/>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Cartográfica y Geodésica"/>
    <s v="Número"/>
    <s v="Índice de desempeño institucional"/>
    <s v="Producto"/>
    <s v="Procesos Sede Central"/>
    <n v="4"/>
    <n v="1"/>
    <n v="1"/>
    <n v="1"/>
    <n v="1"/>
    <n v="1"/>
    <s v="Durante el primer trimestre, se realizó seguimiento al cumplimiento de los controles de los riesgos vía correo electrónico"/>
    <n v="1"/>
    <s v="Durante el segundo trimestre, se llevó a cabo el seguimiento al cumplimiento de los controles de los riesgos "/>
    <m/>
    <m/>
    <m/>
    <m/>
    <n v="2"/>
    <d v="2022-04-19T00:00:00"/>
    <d v="2022-07-20T00:00:00"/>
    <m/>
    <m/>
    <n v="0.5"/>
    <n v="1"/>
    <n v="1"/>
    <n v="0"/>
    <n v="0"/>
    <s v="Concepto Favorable"/>
    <s v="Concepto Favorable"/>
    <m/>
    <m/>
    <s v="De acuerdo con las evidencias cargadas se observa que durante el primer trimestre se realizó seguimiento al cumplimiento de los controles de los riesgos en la herramienta Planigac. Se cumple con el entregable._x000d__x000a_"/>
    <s v="se revisa la evidencia cumple con el producto esperado"/>
    <m/>
    <m/>
    <s v="Concepto Favorable"/>
    <m/>
    <m/>
    <m/>
    <s v="Se observan correos electrónicos del 28/03/2022 y del 07/04/2022 solicitando cargar las evidencias de los controles de riesgos para el primer trimestre del año 2022, adicional se observa matriz de seguimiento dando cumplimiento a los controles de los riesgos en la herramienta de PLANIGAC.  "/>
    <m/>
    <m/>
    <m/>
    <s v="No Aplica"/>
    <x v="0"/>
    <n v="1"/>
    <n v="1"/>
  </r>
  <r>
    <n v="49"/>
    <x v="6"/>
    <s v="Gestión de Riesgos"/>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Cartográfica y Geodésica"/>
    <s v="Número"/>
    <s v="Índice de desempeño institucional"/>
    <s v="Producto"/>
    <s v="Procesos Sede Central"/>
    <n v="1"/>
    <n v="0"/>
    <n v="0"/>
    <n v="0"/>
    <n v="1"/>
    <n v="0"/>
    <s v="Durante el primer trimestre, no se llevó a cabo la  actualización del mapa de riesgos del proceso, ya que, está no se ha requerido por parte de la Oficina Asesora de Planeación."/>
    <n v="1"/>
    <s v="Durante el segundo trimestre,  se llevó a cabo la  actualización del mapa de riesgos del proceso asociado a la Dirección de Gestión de Información Geográfica, logrando así el cumplimiento de la meta."/>
    <m/>
    <m/>
    <m/>
    <m/>
    <n v="1"/>
    <d v="2022-04-19T00:00:00"/>
    <d v="2022-07-20T00:00:00"/>
    <m/>
    <m/>
    <n v="1"/>
    <s v=""/>
    <s v=""/>
    <s v=""/>
    <n v="0"/>
    <s v="Sin meta asignada en el periodo"/>
    <s v="Concepto Favorable"/>
    <m/>
    <m/>
    <s v="Sin meta asignada en el periodo"/>
    <s v="se revisa la evidencia cumple con el producto esperado"/>
    <m/>
    <m/>
    <s v="Sin meta asignada en el periodo"/>
    <m/>
    <m/>
    <m/>
    <s v="Sin meta programada para este trimestre del año 2022.  "/>
    <m/>
    <m/>
    <m/>
    <s v="No Aplica"/>
    <x v="0"/>
    <s v=""/>
    <s v=""/>
  </r>
  <r>
    <n v="50"/>
    <x v="6"/>
    <s v="Gestión del SGI"/>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Actualización"/>
    <s v="Subdirección Cartográfica y Geodésica"/>
    <s v="Porcentaje"/>
    <s v="Índice de desempeño institucional"/>
    <s v="Producto"/>
    <s v="Procesos Sede Central"/>
    <n v="1"/>
    <n v="0.5"/>
    <n v="0.5"/>
    <n v="0"/>
    <n v="0"/>
    <n v="0.1"/>
    <s v="Durante el primer trimestre, se llevó a cabo la publicación del procedimiento de Disposición de información geográfica y se encuentra en revisión los procedimientos de Administración de equipos, Producción y actualización de cartografía básica, Validación y oficialización de información cartográfica y los instructivos que soportan la gestión del Laboratorio Nacional de suelos."/>
    <n v="0.1"/>
    <s v="Durante el segundo trimestre, se implementó la acción de mejora sobre el cumplimiento de esta actividad. Asimismo, se continuó con la revisión los procedimientos de Producción y actualización de cartografía básica, Validación y oficialización, deslindes y amojonamiento de Entidades Territoriales, Asuntos Fronterizos, Nombres geográficos y se llevó a cabo la gestión con la Oficina Asesora de Planeación para oficializar los instructivos que soportan la gestión del Laboratorio Nacional de suelos."/>
    <m/>
    <m/>
    <m/>
    <m/>
    <n v="0.2"/>
    <d v="2022-04-19T00:00:00"/>
    <d v="2022-07-20T00:00:00"/>
    <m/>
    <m/>
    <n v="0.2"/>
    <n v="0.2"/>
    <n v="0.2"/>
    <s v=""/>
    <s v=""/>
    <s v="Concepto No Favorable"/>
    <s v="Concepto No Favorable"/>
    <m/>
    <m/>
    <s v="De acuerdo con las evidencias cargadas se observa que el proceso realiza seguimiento a la actualización documental, sin embargo, no cumplió con la meta._x000d__x000a__x000d__x000a_"/>
    <s v="De acuerdo con las evidencias cargadas se observa que el proceso realiza seguimiento a la actualización documental, sin embargo, no cumplió con la meta."/>
    <m/>
    <m/>
    <s v="Concepto No Favorable"/>
    <m/>
    <m/>
    <m/>
    <s v="Se observa que, para el primer trimestre del año 2022, se realizó la publicación del procedimiento de disposición de información geográfica y se encuentra en revisión los procedimientos de Administración de equipos, Producción y actualización de cartografía básica, sin embargo, se cumplió el 10% de la meta programada de 50%, por lo anterior no se da cumplimiento a la meta para este periodo.  "/>
    <m/>
    <m/>
    <m/>
    <s v="No Aplica"/>
    <x v="0"/>
    <n v="0"/>
    <n v="0"/>
  </r>
  <r>
    <n v="51"/>
    <x v="6"/>
    <s v="Gestión del SGI"/>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5-01T00:00:00"/>
    <d v="2022-12-31T00:00:00"/>
    <s v="Acta y / o correo, Formulario "/>
    <s v="Subdirección Cartográfica y Geodésica"/>
    <s v="Número"/>
    <s v="Índice de desempeño institucional"/>
    <s v="Producto"/>
    <s v="Procesos Sede Central"/>
    <n v="1"/>
    <n v="0"/>
    <n v="0"/>
    <n v="1"/>
    <n v="0"/>
    <n v="0"/>
    <s v="Esta actividad se programó a partir del tercer trimestre."/>
    <n v="0"/>
    <s v="Esta actividad se programó a partir del tercer trimestre."/>
    <m/>
    <m/>
    <m/>
    <m/>
    <n v="0"/>
    <d v="2022-04-19T00:00:00"/>
    <d v="2022-07-20T00:00:00"/>
    <m/>
    <m/>
    <n v="0"/>
    <s v=""/>
    <s v=""/>
    <n v="0"/>
    <s v=""/>
    <s v="Sin meta asignada en el periodo"/>
    <s v="Sin meta asignada en el periodo"/>
    <m/>
    <m/>
    <s v="Sin meta asignada en el periodo"/>
    <s v="Esta actividad se programó a partir del tercer trimestre."/>
    <m/>
    <m/>
    <s v="Sin meta asignada en el periodo"/>
    <m/>
    <m/>
    <m/>
    <s v="Sin meta programada para este trimestre del año 2022.  "/>
    <m/>
    <m/>
    <m/>
    <s v="No Aplica"/>
    <x v="0"/>
    <s v=""/>
    <s v=""/>
  </r>
  <r>
    <n v="52"/>
    <x v="6"/>
    <s v="Gestión del SGI"/>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Realizar reporte a los producto, trabajo y/o servicio no conforme del proceso."/>
    <d v="2022-01-01T00:00:00"/>
    <d v="2022-12-30T00:00:00"/>
    <s v="Formato de identificación y control de PTS"/>
    <s v="Subdirección Cartográfica y Geodésica"/>
    <s v="Número"/>
    <s v="Índice de desempeño institucional"/>
    <s v="Producto"/>
    <s v="Procesos Sede Central"/>
    <n v="4"/>
    <n v="1"/>
    <n v="1"/>
    <n v="1"/>
    <n v="1"/>
    <n v="0"/>
    <s v="Durante el primer trimestre no se presentaron productos no conformes"/>
    <n v="2"/>
    <s v="Durante el segundo trimestre se presentò producto no conforme correspondiente al Subproceso de Gestiòn Agrològica. Por lo tanto, se registra el cumplimiento de la meta con el número 2, ya que en el primer trimestre se entregó el reporte correspondiente al igual que en este periodo."/>
    <m/>
    <m/>
    <m/>
    <m/>
    <n v="2"/>
    <d v="2022-04-19T00:00:00"/>
    <d v="2022-07-21T00:00:00"/>
    <m/>
    <m/>
    <n v="0.5"/>
    <n v="0"/>
    <n v="1"/>
    <n v="0"/>
    <n v="0"/>
    <s v="Concepto Favorable"/>
    <s v="Concepto Favorable"/>
    <m/>
    <m/>
    <s v="De acuerdo con las evidencias cargadas se observa generaron el correo informando que no se presentaron productos no conformes. Se cumple con el entregable._x000d__x000a_"/>
    <s v="la evidencia cumple con el producto esperado formato producto no conforme"/>
    <m/>
    <m/>
    <s v="Concepto Favorable"/>
    <m/>
    <m/>
    <m/>
    <s v="Se observa correo electrónico del 11/04/2022 informando que no se presentó Productos No Conformes durante el primer trimestre del año 2022.  "/>
    <m/>
    <m/>
    <m/>
    <s v="No Aplica"/>
    <x v="0"/>
    <n v="0"/>
    <n v="1"/>
  </r>
  <r>
    <n v="53"/>
    <x v="6"/>
    <s v="Gestión del SGI"/>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Cartográfica y Geodésica"/>
    <s v="Número"/>
    <s v="Índice de desempeño institucional"/>
    <s v="Producto"/>
    <s v="Procesos Sede Central"/>
    <n v="1"/>
    <n v="0"/>
    <n v="0"/>
    <n v="0"/>
    <n v="1"/>
    <n v="0"/>
    <s v="Esta actividad se programó a partir del cuarto trimestre."/>
    <n v="0"/>
    <s v="Esta actividad se programó a partir del cuarto trimestre."/>
    <m/>
    <m/>
    <m/>
    <m/>
    <n v="0"/>
    <d v="2022-04-19T00:00:00"/>
    <d v="2022-07-20T00:00:00"/>
    <m/>
    <m/>
    <n v="0"/>
    <s v=""/>
    <s v=""/>
    <s v=""/>
    <n v="0"/>
    <s v="Sin meta asignada en el periodo"/>
    <s v="Sin meta asignada en el periodo"/>
    <m/>
    <m/>
    <s v="Sin meta asignada en el periodo"/>
    <s v="Esta actividad se programó a partir del cuarto trimestre."/>
    <m/>
    <m/>
    <s v="Sin meta asignada en el periodo"/>
    <m/>
    <m/>
    <m/>
    <s v="Sin meta programada para este trimestre del año 2022.  "/>
    <m/>
    <m/>
    <m/>
    <s v="No Aplica"/>
    <x v="0"/>
    <s v=""/>
    <s v=""/>
  </r>
  <r>
    <n v="54"/>
    <x v="6"/>
    <s v="Gestión Estratégica"/>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Realizar las actividades contempladas en el PAA."/>
    <d v="2022-01-01T00:00:00"/>
    <d v="2022-12-31T00:00:00"/>
    <s v="Herramienta Planigac"/>
    <s v="Subdirección Cartográfica y Geodésica"/>
    <s v="Número"/>
    <s v="Índice de desempeño institucional"/>
    <s v="Producto"/>
    <s v="Procesos Sede Central"/>
    <n v="4"/>
    <n v="1"/>
    <n v="1"/>
    <n v="1"/>
    <n v="1"/>
    <n v="1"/>
    <s v="Durante el primer trimestre, se avanzó en las actividades contempladas en el plan de acción anual correspondiente al proceso de Dirección d eGestión Geográfica el cual contempla los Subprocesos de Gestión Agrológica, Gestión Cartográfica, Gestión Geográfica y Gestión Geográfica."/>
    <n v="1"/>
    <s v="Durante el segundo trimestre, se avanzó en las actividades contempladas en el plan de acción anual correspondiente al proceso de Dirección de Gestión Geográfica el cual contempla los Subprocesos de Gestión Agrológica, Gestión Cartográfica, Gestión Geográfica y Gestión Geográfica."/>
    <m/>
    <m/>
    <m/>
    <m/>
    <n v="2"/>
    <d v="2022-04-19T00:00:00"/>
    <d v="2022-07-20T00:00:00"/>
    <m/>
    <m/>
    <n v="0.5"/>
    <n v="1"/>
    <n v="1"/>
    <n v="0"/>
    <n v="0"/>
    <s v="Concepto Favorable"/>
    <s v="Concepto Favorable"/>
    <m/>
    <m/>
    <s v="De acuerdo con las evidencias cargadas se observa durante el primer trimestre, se avanzó en las actividades contempladas en el plan de acción anual correspondiente al proceso de Dirección de Gestión Geográfica. Se cumple con el entregable._x000d__x000a_"/>
    <s v="la evidencia cumple con el producto esperado"/>
    <m/>
    <m/>
    <s v="Concepto Favorable"/>
    <m/>
    <m/>
    <m/>
    <s v="De acuerdo a las evidencias suministradas por el área se observa que se ha realizado el avance a las actividades plasmadas en el Plan de Acción Anual para el proceso de Dirección de Gestión de Información Geográfica."/>
    <m/>
    <m/>
    <m/>
    <s v="No Aplica"/>
    <x v="0"/>
    <n v="1"/>
    <n v="1"/>
  </r>
  <r>
    <n v="55"/>
    <x v="6"/>
    <s v="Gestión Estratégica"/>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Cartográfica y Geodésica"/>
    <s v="Número"/>
    <s v="Índice de desempeño institucional"/>
    <s v="Producto"/>
    <s v="Procesos Sede Central"/>
    <n v="2"/>
    <n v="0"/>
    <n v="0"/>
    <n v="0"/>
    <n v="2"/>
    <n v="0"/>
    <s v="Esta actividad se programó a partir del cuarto trimestre."/>
    <n v="0"/>
    <s v="Esta actividad se programó a partir del cuarto trimestre."/>
    <m/>
    <m/>
    <m/>
    <m/>
    <n v="0"/>
    <d v="2022-04-19T00:00:00"/>
    <d v="2022-07-20T00:00:00"/>
    <m/>
    <m/>
    <n v="0"/>
    <s v=""/>
    <s v=""/>
    <s v=""/>
    <n v="0"/>
    <s v="Sin meta asignada en el periodo"/>
    <s v="Sin meta asignada en el periodo"/>
    <m/>
    <m/>
    <s v="Sin meta asignada en el periodo"/>
    <s v="Esta actividad se programó a partir del cuarto trimestre."/>
    <m/>
    <m/>
    <s v="Sin meta asignada en el periodo"/>
    <m/>
    <m/>
    <m/>
    <s v="Sin meta programada para este trimestre del año 2022.  "/>
    <m/>
    <m/>
    <m/>
    <s v="No Aplica"/>
    <x v="0"/>
    <s v=""/>
    <s v=""/>
  </r>
  <r>
    <n v="1"/>
    <x v="7"/>
    <s v="Habilitación"/>
    <s v="Acompañamiento a los gestores catastrales habilitados"/>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Acompañar y asesorar a los gestores catastrales habilitados"/>
    <d v="2022-02-01T00:00:00"/>
    <d v="2022-12-31T00:00:00"/>
    <s v="Actas  y formatos  que evidencien los acompañamientos, registros de asistencia"/>
    <s v="Dirección de Regulación y Habilitación"/>
    <s v="Porcentaje"/>
    <s v="Porcentaje total de acompañamientos y asesoramientos realizados a los gestores catastrales habilitados"/>
    <s v="Eficacia"/>
    <s v="Procesos Sede Central"/>
    <n v="1"/>
    <n v="0.25"/>
    <n v="0.25"/>
    <n v="0.25"/>
    <n v="0.25"/>
    <n v="0.25"/>
    <s v="Se definió el cronograma para realizar acompañamiento a los gestores catastrales habilitados y se brindó acompañamiento a 4 gestores: Gestor Área Metropolitana Del Valle De Aburra-AMVA, Gestor Catastral Municipio de Cúcuta, Gestor Catastral Municipio de Fusagasugá y a la Gerencia de Catastro de Antiociuia. En constancia de lo anterior se cargaron 14 archivos PDF en la ruta indicada: 3 actas de cierre de acompañamiento, 1 cronograma, 4 encuestas de acompañamiento y 6 formatos de registros de asistencia de los acompñamientos realizados. Es importante aclarar que el acta de cierre del acompñamiento realizado a la Gerencia de Catastro de Antiociuia se cargará en el segundo trimestre, pues el acompañamiento finalizó el 1 de abril."/>
    <n v="0.25"/>
    <s v="Se dio acompañamiento a 13 Gestores Catastrales: Jamundí, Sincelejo, Sesquilé, Envigado, Departamento de Antioquia, Catastro Medellín, Catastro Bogotá (UAECD), Ibagué, Catastro Cali, Zipaquirá, AMCO, Sabanalarga, Valledupar._x000d__x000a_"/>
    <m/>
    <m/>
    <m/>
    <m/>
    <n v="0.5"/>
    <d v="2022-04-11T00:00:00"/>
    <d v="2022-07-18T00:00:00"/>
    <m/>
    <m/>
    <n v="0.5"/>
    <n v="1"/>
    <n v="1"/>
    <n v="0"/>
    <n v="0"/>
    <s v="Concepto Favorable"/>
    <s v="Concepto Favorable"/>
    <m/>
    <m/>
    <s v="Se validan las evidencias de los gestores habilitados"/>
    <s v="Las evidencias corresponden"/>
    <m/>
    <m/>
    <s v="Concepto Favorable"/>
    <m/>
    <m/>
    <m/>
    <s v="De acuerdo con las evidencias suministradas se observa actas de acompañamiento de fechas:_x000d__x000a_04 de marzo Gestor catastral municipio de Fusagasugá_x000d__x000a_10 y 11 de marzo al gestor catastral municipio de Cúcuta_x000d__x000a_ 25 de marzo 2022 al gestor área metropolitana valle de aburra-AMVA, cronograma de acompañamiento a los gestores catastrales y 4 formatos diligenciados encuestas de satisfacción acompañamientos realizados, por lo que se evidencia el desarrollo de la actividad._x000d__x000a_"/>
    <m/>
    <m/>
    <m/>
    <s v="No Aplica"/>
    <x v="0"/>
    <n v="1"/>
    <n v="1"/>
  </r>
  <r>
    <n v="2"/>
    <x v="7"/>
    <s v="Habilitación"/>
    <s v="Instructivo y formatos asociados para el acompañamiento a los gestores catastrales habilitados"/>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Diseñar, oficializar y socializar el instructivo y formatos asociados, que evidencien el acompañamiento a los gestores catastrales habilitados"/>
    <d v="2022-02-01T00:00:00"/>
    <d v="2022-07-30T00:00:00"/>
    <s v="Instructivo y formatos oficializados, Registros de asistencia de las socializaciones del instructivo y los formatos asociados"/>
    <s v="Dirección de Regulación y Habilitación"/>
    <s v="Porcentaje"/>
    <s v="Documento  oficializado"/>
    <s v="Eficacia"/>
    <s v="Procesos Sede Central"/>
    <n v="1"/>
    <n v="0.5"/>
    <n v="0.5"/>
    <n v="0"/>
    <n v="0"/>
    <n v="0.5"/>
    <s v="Se definió la estrategia de acompañamiento a los gestores catastrales habilitados, este documento fue cargado como evidencia en la ruta indicada pues es la base del instructivo. Se diseñaron 2 formatos: 1 formato de encuesta que permite identificar los temas relacionados con la prestación del servicio público catastral y 1 formato de plan de fortalecimiento que es la hoja de ruta de las actividades que se desarrollan durante los acompañamientos, también se están definiendo los parametros que debe contener el acta del cierre de acompañamiento. Es importante aclarar que estos documentos se encuentran en construcción y los primeros borradores fueron probados en los acompñamientos realizados en el primer trimestre, por lo tanto se pueden consultar en la ruta de la actividad 1."/>
    <n v="0.2"/>
    <s v="Durante el segundo trimestre se ajusto el diseño del procedimiento de acompañamiento a los gestores catastrales habilitados "/>
    <m/>
    <m/>
    <m/>
    <m/>
    <n v="0.7"/>
    <d v="2022-04-11T00:00:00"/>
    <d v="2022-07-19T00:00:00"/>
    <m/>
    <m/>
    <n v="0.7"/>
    <n v="1"/>
    <n v="0.4"/>
    <s v=""/>
    <s v=""/>
    <s v="Concepto No Favorable"/>
    <s v="Concepto No Favorable"/>
    <m/>
    <m/>
    <s v="La evidencia no cumple, no obstante todos los documentos de verificación estan en construcción"/>
    <s v="No se aportó evidencia"/>
    <m/>
    <m/>
    <s v="Concepto No Favorable"/>
    <m/>
    <m/>
    <m/>
    <s v="Las evidencias suministradas: &quot;Acta cierre acompañamiento fusagasuga&quot; &quot;encuesta acompañamiento fusagasuga&quot; &quot;Estrategia acompñamiento a gestores habilitados e interesados en habilitarse&quot; &quot;Estrategia acompañamiento a gestores habilitados&quot; &quot;Plan fortalecimiento Fusagasuga&quot;, no guardan relación con el producto esperado dado que se solicita Instructivo y formatos oficializados, Registros de asistencia de las socializaciones del instructivo y los formatos asociados."/>
    <m/>
    <m/>
    <m/>
    <s v="No Aplica"/>
    <x v="0"/>
    <n v="0"/>
    <n v="0"/>
  </r>
  <r>
    <n v="3"/>
    <x v="7"/>
    <s v="Habilitación"/>
    <s v="Gestores habilitados en el marco de lo definido en el Plan Nacional de Desarrollo 2019-2022"/>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Habilitar mínimo tres (3) Gestores Catastrales"/>
    <d v="2022-02-01T00:00:00"/>
    <d v="2022-12-31T00:00:00"/>
    <s v="Resoluciones, reporte Excel de municipios"/>
    <s v="Dirección de Regulación y Habilitación"/>
    <s v="Número"/>
    <s v="Número de Gestores Catastrales Habilitados en el marco de lo definido en el Plan Nacional de Desarrollo 2019-2022"/>
    <s v="Eficacia"/>
    <s v="Procesos Sede Central"/>
    <n v="9"/>
    <n v="0"/>
    <n v="7"/>
    <n v="1"/>
    <n v="1"/>
    <n v="0"/>
    <s v="Se dió inicio al trámite de habilitación como gestor catastral al municipio de Cota-Cundinamarca y a la Unidad Administrativa Especial de Gestión de Restitución de Tierras Despojadas – UAEGRTD, logrando durante el primer trimestre la habilitación como Gestor Catastral del municipio Cota-Cundinamarca. Adicionalmente, se requirió que atendieran las observaciones enviadas a 7 propuestas de habilitación, se profirieron 5 actos administrativos de rechazo y 2 de desistimiento. A la fecha se han habilitado un total de 35 gestores catastrales, obteniendo un avance de 175% de la meta del cuatrienio, establecida en 20 gestores catastrales habilitados. En constancia de lo anterior se cargaron en la ruta indicada 17 archivos PDF y 1 archivo Excel con el consolidado de los gestores habilitados."/>
    <n v="7"/>
    <s v="En el primer trimestre se habilitó al municipio de Cota-Cundinamarca y en el segundo trimestre se habilitaron 6 Gestores Catastrales: la Unidad Administrativa Especial de Gestión de Restitución de Tierras Despojadas UAEGRTD, Florencia, Villavicencio, Barrancabermeja, Marinilla y Soledad. "/>
    <m/>
    <m/>
    <m/>
    <m/>
    <n v="7"/>
    <d v="2022-04-12T00:00:00"/>
    <d v="2022-07-19T00:00:00"/>
    <m/>
    <m/>
    <n v="0.77777777777777779"/>
    <s v=""/>
    <n v="1"/>
    <n v="0"/>
    <n v="0"/>
    <s v="Concepto Favorable"/>
    <s v="Concepto Favorable"/>
    <m/>
    <m/>
    <s v="La evidencia corresponde"/>
    <s v="Las evidencias corresponden"/>
    <m/>
    <m/>
    <s v="Sin meta asignada en el periodo"/>
    <m/>
    <m/>
    <m/>
    <s v="Sin meta asignada para el trimestre. Sin embargo el proceso incluye 14 resoluciones del inicio de tramites y desistimientos de habilitación de gestores catastrales, se observa que durtante el primer trimestre se habilito el município de Cota."/>
    <m/>
    <m/>
    <m/>
    <s v="No Aplica"/>
    <x v="0"/>
    <s v=""/>
    <n v="1"/>
  </r>
  <r>
    <n v="4"/>
    <x v="7"/>
    <s v="Habilitación"/>
    <s v="Procesos de empalme realizados"/>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Procesos de empalme realizados con gestores catastrales habilitados y aquellos que resulten con procesos de contratación de gestores catastrales"/>
    <d v="2022-02-01T00:00:00"/>
    <d v="2022-12-31T00:00:00"/>
    <s v="Acta final de cierre de empalme"/>
    <s v="Dirección de Regulación y Habilitación"/>
    <s v="Porcentaje"/>
    <s v="Porcentaje total de procesos de empalme realizados con gestores catastrales habilitados y aquellos que resulten con procesos de contratación de gestores catastrales"/>
    <s v="Eficacia"/>
    <s v="Procesos Sede Central"/>
    <n v="1"/>
    <n v="0.25"/>
    <n v="0.25"/>
    <n v="0.25"/>
    <n v="0.25"/>
    <n v="0.25"/>
    <s v="Se finalizaron 9 procesos de empalme y se realizó la entrega del servicio a los gestores catastrales habilitados. Se profirió acto administrativo mediante el cual se dio por terminado unilateralmente el periodo de empalme con el municipio de El Espinal-Tolima, el municipio interpuso recurso de reposición el cual se encuentra en trámite de respuesta y se comunicó a la Superintendencia de Notariado y Registro – SNR el acto administrativo citado anteriormente. En constancia de lo anterior se cargaron en la ruta indicada 10 archivos PDF que corresponden a los actos administrativos descritos antriormente."/>
    <n v="0.25"/>
    <s v="La Dirección de Regulación y Habilitación estuvo presto a realizar los procesos de empalme que se presentaran dentro de este periodo, sin embargo, no se presentaron procesos de empalme."/>
    <m/>
    <m/>
    <m/>
    <m/>
    <n v="0.5"/>
    <d v="2022-04-11T00:00:00"/>
    <d v="2022-07-18T00:00:00"/>
    <m/>
    <m/>
    <n v="0.5"/>
    <n v="1"/>
    <n v="1"/>
    <n v="0"/>
    <n v="0"/>
    <s v="Concepto Favorable"/>
    <s v="Concepto Favorable"/>
    <m/>
    <m/>
    <s v="SE valiidan los empalmes"/>
    <s v="no se presentaron procesos de empalme."/>
    <m/>
    <m/>
    <s v="Concepto Favorable"/>
    <m/>
    <m/>
    <m/>
    <s v="De acuerdo con las evidencias suministradas se observa que se han desarrollado procesos de empalmme que han finalizado en las siguientes fechas: 07/01/2022 Municipio de Giradot, 02/02/2022 Municipio de Sahagún-Córdoba, 11/02/2022 Municipio de Ubaque- Cundinamarca, 18/02/2022 Municipio de Cucunubá - Cundinamarca, 18/02/2022 Municipio de Cajica - Cundinamarca, 24/02/2022 Municipio de Garzón-Huila, 15/03/2022 Distrtito Turistico y cultural de Cartagena,16/03/2022 Muncipio de Chinigüana- Cesar y 29/03/2022 Municipio de Cogua Cundinamarca, por lo que se evidencia el desarrollo de la actividad."/>
    <m/>
    <m/>
    <m/>
    <s v="No Aplica"/>
    <x v="0"/>
    <n v="1"/>
    <n v="1"/>
  </r>
  <r>
    <n v="5"/>
    <x v="7"/>
    <s v="Regulación"/>
    <s v="Servicios del proceso de regulación"/>
    <s v="Consolidar al IGAC como máxima autoridad reguladora en los temas de su competencia"/>
    <s v="Máxima autoridad reguladora"/>
    <s v="Gestión con Valores para Resultados"/>
    <s v="Mejora Normativa"/>
    <s v="Proyectar los actos administrativos que hacen parte del alcance del proceso de regulación"/>
    <d v="2022-02-01T00:00:00"/>
    <d v="2022-12-31T00:00:00"/>
    <s v="Registros de asistencia, actas de las reuniones, correos electrónicos y memorandos que evidencien el acompañamiento realizado"/>
    <s v="Dirección de Regulación y Habilitación"/>
    <s v="Porcentaje"/>
    <s v="Porcentaje de actos administrativos elaborados respecto de los solicitados"/>
    <s v="Eficacia"/>
    <s v="Procesos Sede Central"/>
    <n v="1"/>
    <n v="0.2"/>
    <n v="0.3"/>
    <n v="0.3"/>
    <n v="0.2"/>
    <n v="0.2"/>
    <s v="Se proyectaron 3 actos administrativos con el apoyo de las áreas misionales del IGAC: Resolución 315 de 2022, Resolución 197 de 2022 y Resolución 343 de 2022, los actos administrativos se pueden consultar en el normograma de la página web de la entidad: https://www.igac.gov.co/es/normograma. Como evidencia de la proyección de los actos administrativos se cargaron en la ruta indicada 8 archivos PDF que corresponden a registros de asistencia, correos y actas de reuniones realizadas con las áreas misionales previo a la publicación de los actos administrativos."/>
    <n v="0.3"/>
    <s v="Durante el 2 trimestre se proyectaron los 9 actos administrativos siguientes: proyección resolución avalúos servidumbres, proyección modificación resolución 1149 de 2021, proyección Resolución 388 de 2020, proyección resolución por medio de la cual se establecen las especificaciones técnicas mínimas para la generación de cartografía asociada a los planes de ordenamiento, proyección circulas asuntos étnicos, proyección resolución por la cual se adopta el Plan Nacional de Cartografía Básica de Colombia, proyección resolución versión aplicable del Modelo de Aplicación LADM_COL, proyección resolución por medio de la cual se fijan normas, métodos, parámetros, criterios y procedimientos para la elaboración de Áreas homogéneas de tierras-AHT y potencial de uso del suelo y proyección Res. Parques."/>
    <m/>
    <m/>
    <m/>
    <m/>
    <n v="0.5"/>
    <d v="2022-04-11T00:00:00"/>
    <d v="2022-07-18T00:00:00"/>
    <m/>
    <m/>
    <n v="0.5"/>
    <n v="1"/>
    <n v="1"/>
    <n v="0"/>
    <n v="0"/>
    <s v="Concepto Favorable"/>
    <s v="Concepto Favorable"/>
    <m/>
    <m/>
    <s v="Se valida la evidencia"/>
    <s v="Las evidencias corresponden"/>
    <m/>
    <m/>
    <s v="Concepto Favorable"/>
    <m/>
    <m/>
    <m/>
    <s v="De acuerdo con las evidencias suministradas se observan actas de reunión de fecha 04/01/2022 con la participación de 4 personas, 03/02/2022 con la participación de 4 personas, 08/02/2022 participación de 6 personas, además se observan correos electrónicos de fecha 22/03/2022 circular adopción modelo LADM, 02/03/2022 Comité Técnico asesor para la gestión catastral, 23/03/2022 instancia técnica asesora proyecto acto administrativo para modificar Resolución 388 de 2020, 11/03/2022 Modificación Resoluciones 1149 y 388, se demuestra el acompañamiento realizado."/>
    <m/>
    <m/>
    <m/>
    <s v="No Aplica"/>
    <x v="0"/>
    <n v="1"/>
    <n v="1"/>
  </r>
  <r>
    <n v="6"/>
    <x v="7"/>
    <s v="Regulación"/>
    <s v="Servicios del proceso de regulación"/>
    <s v="Consolidar al IGAC como máxima autoridad reguladora en los temas de su competencia"/>
    <s v="Máxima autoridad reguladora"/>
    <s v="Gestión con Valores para Resultados"/>
    <s v="Mejora Normativa"/>
    <s v="Apoyar a las áreas misionales en la revisión de los comentarios recibidos por la ciudadanía  a los proyectos de actos administrativos de regulación."/>
    <d v="2022-02-01T00:00:00"/>
    <d v="2022-12-31T00:00:00"/>
    <s v="_x0009_Registros de asistencia, actas de las reuniones, correos electrónicos y memorandos que evidencien el acompañamiento realizado"/>
    <s v="Dirección de Regulación y Habilitación"/>
    <s v="Porcentaje"/>
    <s v="Porcentaje de revisiones a comentarios recibidos por la ciudadanía realizadas, respecto de las revisiones solicitadas"/>
    <s v="Eficacia"/>
    <s v="Procesos Sede Central"/>
    <n v="1"/>
    <n v="0.2"/>
    <n v="0.3"/>
    <n v="0.3"/>
    <n v="0.2"/>
    <n v="0.2"/>
    <s v="Se brindó apoyo a la Subdirección de Avalúos con el fin de dar respuesta a los comentarios enviados por la ciudadanía a la resolución de servidumbres, en constancia de lo anterior se cargo en la ruta indicada 1 archivo PDF con el registro de asistencia de la reunión. Es importante aclarar que en la versión 1 del procedimiento de regulación está actividad estaba asignada en su totalidad a las áreas misionales, por lo que en algunos casos no requirieron apoyo y dieron respuesta directamente, el procedimiento se actualizó el 28 de marzo y a partir de esa fecha se ha brindado el apoyo requerido."/>
    <n v="0.3"/>
    <s v="Se realizaron mesas de trabajo para revisión de las observaciones de la ciudadanía a la modificación de la Resolución 1149 de 2021 y socializaciones de la modificación de la nombrada resolución, se realizaron reuniones para la resolución de Parques Naturales, grupos étnicos y propuesta resolución cartografía para los POT, se cargaron en las evidencias los formatos de respuestas y participación ciudadana de la Resolución 1149 de 2021, grupos étnicos, Resolución  parques naturales y Resolución cartografía para los POT."/>
    <m/>
    <m/>
    <m/>
    <m/>
    <n v="0.5"/>
    <d v="2022-04-11T00:00:00"/>
    <d v="2022-07-18T00:00:00"/>
    <m/>
    <m/>
    <n v="0.5"/>
    <n v="1"/>
    <n v="1"/>
    <n v="0"/>
    <n v="0"/>
    <s v="Concepto Favorable"/>
    <s v="Concepto Favorable"/>
    <m/>
    <m/>
    <s v="Se valida registro de asistencia"/>
    <s v="Las evidencias corresponden"/>
    <m/>
    <m/>
    <s v="Concepto Favorable"/>
    <m/>
    <m/>
    <m/>
    <s v="De acuerdo con las evidencias suministradas registro de asistencia del 30 de marzo 2022 se observa que se realizo mesa técnica para revisar y dar respuesta a las observaciones formuladas por los ciudadanos a la Resolución de Servidumbres."/>
    <m/>
    <m/>
    <m/>
    <s v="No Aplica"/>
    <x v="0"/>
    <n v="1"/>
    <n v="1"/>
  </r>
  <r>
    <n v="7"/>
    <x v="7"/>
    <s v="Regulación"/>
    <s v="Documentos de Regulación socializados"/>
    <s v="Consolidar al IGAC como máxima autoridad reguladora en los temas de su competencia"/>
    <s v="Máxima autoridad reguladora"/>
    <s v="Gestión con Valores para Resultados"/>
    <s v="Mejora Normativa"/>
    <s v="Socializar y/o actualizar procedimiento de regulación"/>
    <d v="2022-02-01T00:00:00"/>
    <d v="2022-12-31T00:00:00"/>
    <s v="Registros de asistencia de las socializaciones realizadas y/o documento actualizado del procedimiento"/>
    <s v="Dirección de Regulación y Habilitación"/>
    <s v="Número"/>
    <s v="Número de socializaciones y/o actualizaciones realizadas"/>
    <s v="Eficacia"/>
    <s v="Procesos Sede Central"/>
    <n v="4"/>
    <n v="1"/>
    <n v="1"/>
    <n v="1"/>
    <n v="1"/>
    <n v="1"/>
    <s v="Se realizó la actualización del procedimiento de regulación y los formatos asociados, se genero un formato adicional de agenda regulatoria para la entidad, los documentos se pueden consultar en el Listado Maestro de Documentos en el enlace: https://www.igac.gov.co/es/listado-maestro-de-documentos?shs_term_node_tid_depth=212&amp;field_tipo_de_documento_tid=All&amp;title=&amp;field_codigo_value=. En constancia de lo anterior se cargo en la ruta indicada 1 archivo PDF del correo electronico mediante el cual la OAP informó la Actualización Documental del Proceso Gestión de Regulación y Habilitación."/>
    <n v="1"/>
    <s v="Durante el segundo trimestre se socializó el procedimiento de regulación"/>
    <m/>
    <m/>
    <m/>
    <m/>
    <n v="2"/>
    <d v="2022-04-11T00:00:00"/>
    <d v="2022-07-19T00:00:00"/>
    <m/>
    <m/>
    <n v="0.5"/>
    <n v="1"/>
    <n v="1"/>
    <n v="0"/>
    <n v="0"/>
    <s v="Concepto Favorable"/>
    <s v="Concepto Favorable"/>
    <m/>
    <m/>
    <s v="Se valida la evidencia"/>
    <s v="Se valida registro de asistencia"/>
    <m/>
    <m/>
    <s v="Concepto Favorable"/>
    <m/>
    <m/>
    <m/>
    <s v="Se observa en el listado maestro de documentos que el día 18 de marzo 2022 se actualizo el procedimiento de Regulación y el formato de agenda regulatoria."/>
    <m/>
    <m/>
    <m/>
    <s v="No Aplica"/>
    <x v="0"/>
    <n v="1"/>
    <n v="1"/>
  </r>
  <r>
    <n v="8"/>
    <x v="7"/>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Dirección de Regulación y Habilitación"/>
    <s v="Número"/>
    <s v="Índice de desempeño institucional"/>
    <s v="Producto"/>
    <s v="Procesos Sede Central"/>
    <n v="4"/>
    <n v="1"/>
    <n v="1"/>
    <n v="1"/>
    <n v="1"/>
    <n v="1"/>
    <s v="Se realiza el seguimiento a los controles de riesgos del proceso mediante el diligenciamiento de la herramienta PLANIGAC Regulación y Habilitación a 31 de marzo de 2022. Como evidencia, herramienta PLANIGAC-GRH diligenciada y sus correspondientes soportes cargados en las rutas de OneDrive indicadas."/>
    <n v="1"/>
    <s v="Se realiza el seguimiento a los controles de riesgos del proceso mediante el diligenciamiento de la herramienta PLANIGAC Regulación y Habilitación"/>
    <m/>
    <m/>
    <m/>
    <m/>
    <n v="2"/>
    <d v="2022-04-11T00:00:00"/>
    <d v="2022-07-18T00:00:00"/>
    <m/>
    <m/>
    <n v="0.5"/>
    <n v="1"/>
    <n v="1"/>
    <n v="0"/>
    <n v="0"/>
    <s v="Concepto Favorable"/>
    <s v="Concepto Favorable"/>
    <m/>
    <m/>
    <s v="Se valida la evidencia"/>
    <s v="Se valida la evidencia"/>
    <m/>
    <m/>
    <s v="Concepto Favorable"/>
    <m/>
    <m/>
    <m/>
    <s v="De acuerdo con los soportes suministrados &quot;Planigac GRH primer trimestre 1204 2022&quot; se observa que el proceso ha realizado seguimiento a los controles de los riesgos."/>
    <m/>
    <m/>
    <m/>
    <s v="No Aplica"/>
    <x v="0"/>
    <n v="1"/>
    <n v="1"/>
  </r>
  <r>
    <n v="9"/>
    <x v="7"/>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Dirección de Regulación y Habilitación"/>
    <s v="Número"/>
    <s v="Índice de desempeño institucional"/>
    <s v="Producto"/>
    <s v="Procesos Sede Central"/>
    <n v="1"/>
    <n v="0"/>
    <n v="0"/>
    <n v="0"/>
    <n v="1"/>
    <n v="0"/>
    <s v="Esta actividad está programada para el último trimestre de la vigencia 2022."/>
    <n v="0"/>
    <s v="Esta actividad está programada para el último trimestre de la vigencia 2022."/>
    <m/>
    <m/>
    <m/>
    <m/>
    <n v="0"/>
    <d v="2022-04-11T00:00:00"/>
    <d v="2022-07-18T00:00:00"/>
    <m/>
    <m/>
    <n v="0"/>
    <s v=""/>
    <s v=""/>
    <s v=""/>
    <n v="0"/>
    <s v="Sin meta asignada en el periodo"/>
    <s v="Sin meta asignada en el periodo"/>
    <m/>
    <m/>
    <s v="Sin meta asignada en el periodo"/>
    <s v="Sin meta asignada en el periodo"/>
    <m/>
    <m/>
    <s v="Sin meta asignada en el periodo"/>
    <m/>
    <m/>
    <m/>
    <s v="Sin meta asignada para el trimestre."/>
    <m/>
    <m/>
    <m/>
    <s v="No Aplica"/>
    <x v="0"/>
    <s v=""/>
    <s v=""/>
  </r>
  <r>
    <n v="10"/>
    <x v="7"/>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Dirección de Regulación y Habilitación"/>
    <s v="Número"/>
    <s v="Índice de desempeño institucional"/>
    <s v="Producto"/>
    <s v="Procesos Sede Central"/>
    <n v="1"/>
    <n v="0"/>
    <n v="0"/>
    <n v="0"/>
    <n v="1"/>
    <n v="0"/>
    <s v="Esta actividad está programada para el último trimestre de la vigencia 2022."/>
    <n v="0"/>
    <s v="Esta actividad está programada para el último trimestre de la vigencia 2022."/>
    <m/>
    <m/>
    <m/>
    <m/>
    <n v="0"/>
    <d v="2022-04-11T00:00:00"/>
    <d v="2022-07-18T00:00:00"/>
    <m/>
    <m/>
    <n v="0"/>
    <s v=""/>
    <s v=""/>
    <s v=""/>
    <n v="0"/>
    <s v="Sin meta asignada en el periodo"/>
    <s v="Sin meta asignada en el periodo"/>
    <m/>
    <m/>
    <s v="Sin meta asignada en el periodo"/>
    <s v="Sin meta asignada en el periodo"/>
    <m/>
    <m/>
    <s v="Sin meta asignada en el periodo"/>
    <m/>
    <m/>
    <m/>
    <s v="Sin meta asignada para el trimestre."/>
    <m/>
    <m/>
    <m/>
    <s v="No Aplica"/>
    <x v="0"/>
    <s v=""/>
    <s v=""/>
  </r>
  <r>
    <n v="11"/>
    <x v="7"/>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Dirección de Regulación y Habilitación"/>
    <s v="Porcentaje"/>
    <s v="Índice de desempeño institucional"/>
    <s v="Producto"/>
    <s v="Procesos Sede Central"/>
    <n v="1"/>
    <n v="0.5"/>
    <n v="0.5"/>
    <n v="0"/>
    <n v="0"/>
    <n v="0.4"/>
    <s v="Se realizó la actualización del procedimiento de regulación y los formatos asociados, se genero un formato adicional de agenda regulatoria para la entidad, los documentos se pueden consultar en el Listado Maestro de Documentos en el enlace: https://www.igac.gov.co/es/listado-maestro-de-documentos?shs_term_node_tid_depth=212&amp;field_tipo_de_documento_tid=All&amp;title=&amp;field_codigo_value=. En constancia de lo anterior se cargo en la ruta indicada 1 archivo PDF del correo electronico mediante el cual la OAP informó la Actualización Documental del Proceso Gestión de Regulación y Habilitación."/>
    <n v="0.6"/>
    <s v="Durante el segundo trimestre se actualizó el 100% de la documentación https://www.igac.gov.co/es/listado-maestro-de-documentos?shs_term_node_tid_depth=190&amp;field_tipo_de_documento_tid=All&amp;title=&amp;field_codigo_value="/>
    <m/>
    <m/>
    <m/>
    <m/>
    <n v="1"/>
    <d v="2022-04-12T00:00:00"/>
    <d v="2022-07-18T00:00:00"/>
    <m/>
    <m/>
    <n v="1"/>
    <n v="0.8"/>
    <n v="1"/>
    <s v=""/>
    <s v=""/>
    <s v="Concepto Favorable"/>
    <s v="Concepto Favorable"/>
    <m/>
    <m/>
    <s v="La evidencia cumple"/>
    <s v="Se actualizó documentación SGI"/>
    <m/>
    <m/>
    <s v="Concepto Favorable"/>
    <m/>
    <m/>
    <m/>
    <s v="Se observa en el listado maestro de documentos que el día 18 de marzo 2022 se actualizo el procedimiento de Regulación y el formato de agenda regulatoria."/>
    <m/>
    <m/>
    <m/>
    <s v="No Aplica"/>
    <x v="0"/>
    <n v="0.8"/>
    <n v="1"/>
  </r>
  <r>
    <n v="12"/>
    <x v="7"/>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Dirección de Regulación y Habilitación"/>
    <s v="Número"/>
    <s v="Índice de desempeño institucional"/>
    <s v="Producto"/>
    <s v="Procesos Sede Central"/>
    <n v="1"/>
    <n v="0"/>
    <n v="0"/>
    <n v="1"/>
    <n v="0"/>
    <n v="0"/>
    <s v="Esta actividad está programada para el tercer trimestre de la vigencia 2022."/>
    <n v="0"/>
    <s v="Esta actividad está programada para el tercer trimestre de la vigencia 2022."/>
    <m/>
    <m/>
    <m/>
    <m/>
    <n v="0"/>
    <d v="2022-04-12T00:00:00"/>
    <d v="2022-07-18T00:00:00"/>
    <m/>
    <m/>
    <n v="0"/>
    <s v=""/>
    <s v=""/>
    <n v="0"/>
    <s v=""/>
    <s v="Sin meta asignada en el periodo"/>
    <s v="Sin meta asignada en el periodo"/>
    <m/>
    <m/>
    <s v="Esta actividad está programada para el tercer trimestre de la vigencia 2022."/>
    <s v="Sin meta asignada en el periodo"/>
    <m/>
    <m/>
    <s v="Sin meta asignada en el periodo"/>
    <m/>
    <m/>
    <m/>
    <s v="Sin meta asignada para el trimestre."/>
    <m/>
    <m/>
    <m/>
    <s v="No Aplica"/>
    <x v="0"/>
    <s v=""/>
    <s v=""/>
  </r>
  <r>
    <n v="13"/>
    <x v="7"/>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reporte a los producto, trabajo y/o servicio no conforme del proceso."/>
    <d v="2022-01-01T00:00:00"/>
    <d v="2022-12-30T00:00:00"/>
    <s v="Formato de identificación y control de PTS"/>
    <s v="Dirección de Regulación y Habilitación"/>
    <s v="Número"/>
    <s v="Índice de Desempeño Institucional (IDI)"/>
    <s v="Producto"/>
    <s v="Procesos Sede Central"/>
    <n v="4"/>
    <n v="1"/>
    <n v="1"/>
    <n v="1"/>
    <n v="1"/>
    <n v="1"/>
    <s v="El día 30 de marzo se realizó el reporte a los productos, trabajos y/o servicios no conformes del proceso de gestión de regulación y habilitación a través de correo electrónico, como evidencia se cargo 1 archivo PDF del correo electrónico en mención en la ruta indicada."/>
    <n v="1"/>
    <s v="La Dirección de Regulación y habilitación no se presentan productos, trabajos o servicios no conforme durante el segundo trimestre de 2022."/>
    <m/>
    <m/>
    <m/>
    <m/>
    <n v="2"/>
    <d v="2022-04-11T00:00:00"/>
    <d v="2022-07-18T00:00:00"/>
    <m/>
    <m/>
    <n v="0.5"/>
    <n v="1"/>
    <n v="1"/>
    <n v="0"/>
    <n v="0"/>
    <s v="Concepto Favorable"/>
    <s v="Concepto Favorable"/>
    <m/>
    <m/>
    <s v="Se valida reporte"/>
    <s v="Se valida la evidencia"/>
    <m/>
    <m/>
    <s v="Concepto Favorable"/>
    <m/>
    <m/>
    <m/>
    <s v="De acuerdo con los soportes suministrados correo electrónico del 30 de marzo 2022 desde el proceso de regulación y habilitación se informa que para el primer trimestre del año en curso no se han presentado trabjo y/o servicio no conforme."/>
    <m/>
    <m/>
    <m/>
    <s v="No Aplica"/>
    <x v="0"/>
    <n v="1"/>
    <n v="1"/>
  </r>
  <r>
    <n v="14"/>
    <x v="7"/>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Dirección de Regulación y Habilitación"/>
    <s v="Número"/>
    <s v="Índice de desempeño institucional"/>
    <s v="Producto"/>
    <s v="Procesos Sede Central"/>
    <n v="2"/>
    <n v="0"/>
    <n v="0"/>
    <n v="0"/>
    <n v="2"/>
    <n v="0"/>
    <s v="Esta actividad está programada para el último trimestre de la vigencia 2022."/>
    <n v="0"/>
    <s v="Esta actividad está programada para el último trimestre de la vigencia 2022."/>
    <m/>
    <m/>
    <m/>
    <m/>
    <n v="0"/>
    <d v="2022-04-11T00:00:00"/>
    <d v="2022-07-18T00:00:00"/>
    <m/>
    <m/>
    <n v="0"/>
    <s v=""/>
    <s v=""/>
    <s v=""/>
    <n v="0"/>
    <s v="Sin meta asignada en el periodo"/>
    <s v="Sin meta asignada en el periodo"/>
    <m/>
    <m/>
    <s v="Esta actividad está programada para el último trimestre de la vigencia 2022."/>
    <s v="Sin meta asignada en el periodo"/>
    <m/>
    <m/>
    <s v="Sin meta asignada en el periodo"/>
    <m/>
    <m/>
    <m/>
    <s v="Sin meta asignada para el trimestre."/>
    <m/>
    <m/>
    <m/>
    <s v="No Aplica"/>
    <x v="0"/>
    <s v=""/>
    <s v=""/>
  </r>
  <r>
    <n v="15"/>
    <x v="7"/>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Dirección de Regulación y Habilitación"/>
    <s v="Número"/>
    <s v="Índice de desempeño institucional"/>
    <s v="Producto"/>
    <s v="Procesos Sede Central"/>
    <n v="4"/>
    <n v="1"/>
    <n v="1"/>
    <n v="1"/>
    <n v="1"/>
    <n v="1"/>
    <s v="Se realiza el seguimiento al Plan de Acción Anual - PAA y al Plan Anticorrupción y de Atención al Ciudadano - PAAC del proceso mediante el diligenciamiento de la herramienta PLANIGAC Regulación y Habilitación a 31 de marzo de 2022. Como evidencia, herramienta PLANIGAC-GRH diligenciada y sus correspondientes soportes cargados en las rutas de OneDrive indicadas."/>
    <n v="1"/>
    <s v="Se realiza el seguimiento al Plan de Acción Anual - PAA y al Plan Anticorrupción y de Atención al Ciudadano - PAAC del proceso mediante el diligenciamiento de la herramienta PLANIGAC Regulación y Habilitación "/>
    <m/>
    <m/>
    <m/>
    <m/>
    <n v="2"/>
    <d v="2022-04-11T00:00:00"/>
    <d v="2022-07-18T00:00:00"/>
    <m/>
    <m/>
    <n v="0.5"/>
    <n v="1"/>
    <n v="1"/>
    <n v="0"/>
    <n v="0"/>
    <s v="Concepto Favorable"/>
    <s v="Concepto Favorable"/>
    <m/>
    <m/>
    <s v="Se valida la evidencia"/>
    <s v="La evidencia corresponde"/>
    <m/>
    <m/>
    <s v="Concepto Favorable"/>
    <m/>
    <m/>
    <m/>
    <s v="De acuerdo con los soportes suministrados &quot;Planigac GRH primer trimestre 1204 2022&quot; se observa que el proceso ha realizado seguimiento al Plan de acción anual, sin embargo no se aporta evidencia de la gestión adelantada y actividades ejecutadas en el marco del Plan Anticorrupción y atención al ciudadano se sugiere incluir la información relacionada con este tema."/>
    <m/>
    <m/>
    <m/>
    <s v="No Aplica"/>
    <x v="0"/>
    <n v="1"/>
    <n v="1"/>
  </r>
  <r>
    <n v="16"/>
    <x v="7"/>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Mejora Normativa"/>
    <s v="PAAC - 4.2.2. Socializar e implementar el procedimiento de Regulación de la Entidad, junto con su correspondiente formato, atendiendo a lo dispuesto en la Resolución 1519 de 2020"/>
    <d v="2022-04-01T00:00:00"/>
    <d v="2022-12-31T00:00:00"/>
    <s v="Evidencias de cuatro (4) socializaciones del procedimiento de regulación."/>
    <s v="Dirección de Regulación y Habilitación"/>
    <s v="Número"/>
    <s v="Avance Plan Anticorrupciòn y Atenciòn al Ciudadano"/>
    <s v="Producto"/>
    <s v="Procesos Sede Central"/>
    <n v="4"/>
    <n v="0"/>
    <n v="1"/>
    <n v="2"/>
    <n v="1"/>
    <n v="0"/>
    <s v="Esta actividad está programada a partir del segundo trimestre de la vigencia 2022."/>
    <n v="1"/>
    <s v="La Dirección actualizó y socializó a todos los funcionarios del instituto la actualización del procedimiento del regulación de la entidad asi como sus formatos, adicionalmente el día 12 de mayo en reunión se socializó el procedimiento"/>
    <m/>
    <m/>
    <m/>
    <m/>
    <n v="1"/>
    <d v="2022-04-11T00:00:00"/>
    <d v="2022-07-19T00:00:00"/>
    <m/>
    <m/>
    <n v="0.25"/>
    <s v=""/>
    <n v="1"/>
    <n v="0"/>
    <n v="0"/>
    <s v="Sin meta asignada en el periodo"/>
    <s v="Concepto Favorable"/>
    <m/>
    <m/>
    <s v="Esta actividad está programada a partir del segundo trimestre de la vigencia 2022."/>
    <s v="Se validan las evidencias"/>
    <m/>
    <m/>
    <s v="Sin meta asignada en el periodo"/>
    <m/>
    <m/>
    <m/>
    <s v="Sin meta asignada para el trimestre."/>
    <m/>
    <m/>
    <m/>
    <s v="Plan Anticorrupción y de Atención al Ciudadano"/>
    <x v="1"/>
    <s v=""/>
    <n v="1"/>
  </r>
  <r>
    <n v="17"/>
    <x v="7"/>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5.2.1. Verificar que se hayan realizado los ejercicios de participación durante el diseño de los proyectos normativos con la ciudadanía y actores interesados."/>
    <d v="2022-01-01T00:00:00"/>
    <d v="2022-12-31T00:00:00"/>
    <s v="Evidencias de la publicación de proyectos normativos para participación ciudadana y actores interesados_x000a__x000a_Observaciones y respuestas publicadas en la página web"/>
    <s v="Dirección de Regulación y Habilitación"/>
    <s v="Número"/>
    <s v="Avance Plan Anticorrupciòn y Atenciòn al Ciudadano"/>
    <s v="Producto"/>
    <s v="Procesos Sede Central"/>
    <n v="8"/>
    <n v="2"/>
    <n v="2"/>
    <n v="2"/>
    <n v="2"/>
    <n v="2"/>
    <s v="Se realizó la solicitud de publicación de los borradores de los actos administrativos regulatorios para participación ciudadana como se puede verificar en el link: https://www.igac.gov.co/es/transparencia-y-acceso-a-la-informacion-publica/proyectos-para-comentar. También se dejaron algunas capturas de pantalla de lo enunciado anteriormente y de los formatos de los comentarios de la ciudadanía en la ruta indicada."/>
    <n v="2"/>
    <s v="En el link https://www.igac.gov.co/es/transparencia-y-acceso-a-la-informacion-publica/proyectos-para-comentar, se encuentran dispuestos los ejercicios para la participación de la ciudadanía."/>
    <m/>
    <m/>
    <m/>
    <m/>
    <n v="4"/>
    <d v="2022-04-11T00:00:00"/>
    <d v="2022-07-15T00:00:00"/>
    <m/>
    <m/>
    <n v="0.5"/>
    <n v="1"/>
    <n v="1"/>
    <n v="0"/>
    <n v="0"/>
    <s v="Concepto Favorable"/>
    <s v="Concepto Favorable"/>
    <m/>
    <m/>
    <s v="Se evidencia en link: https://www.igac.gov.co/es/transparencia-y-acceso-a-la-informacion-publica/proyectos-para-comentar"/>
    <s v="Se evidencia en el link link https://www.igac.gov.co/es/transparencia-y-acceso-a-la-informacion-publica/proyectos-para-comentar"/>
    <m/>
    <m/>
    <s v="Concepto Favorable"/>
    <m/>
    <m/>
    <m/>
    <s v="De acuerdo con las evidencias suministradas correo electrónico de fecha 4/01/2022  Publicación de Resolución Modificación Resol 471 y 529 de 2020, publicación página web del 01 de marzo 2022 y respuesta a las observaciones de la ciudadanía se oberva el desarrollo de la actividad."/>
    <m/>
    <m/>
    <m/>
    <s v="Plan Anticorrupción y de Atención al Ciudadano"/>
    <x v="1"/>
    <n v="1"/>
    <n v="1"/>
  </r>
  <r>
    <n v="1"/>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Realizar el 5to. encuentro nacional de servicio al ciudadano del IGAC."/>
    <d v="2022-01-01T00:00:00"/>
    <d v="2022-09-30T00:00:00"/>
    <s v="Informe, imágenes, pieza del encuentro"/>
    <s v="Oficina de Relación con el Ciudadano"/>
    <s v="Número"/>
    <s v="Encuentro Nacional de Servicio al Ciudadano realizado "/>
    <s v="Eficiencia"/>
    <s v="Procesos Sede Central"/>
    <n v="1"/>
    <n v="0"/>
    <n v="0"/>
    <n v="1"/>
    <n v="0"/>
    <n v="0"/>
    <s v="Actividad programada para el tercer trimestre "/>
    <n v="0"/>
    <s v="Actividad programada para el tercer trimestre "/>
    <m/>
    <m/>
    <m/>
    <m/>
    <n v="0"/>
    <d v="2022-04-19T00:00:00"/>
    <d v="2022-07-19T00:00:00"/>
    <m/>
    <m/>
    <n v="0"/>
    <s v=""/>
    <s v=""/>
    <n v="0"/>
    <s v=""/>
    <s v="Sin meta asignada en el periodo"/>
    <s v="Sin meta asignada en el periodo"/>
    <m/>
    <m/>
    <s v="Sin meta asignada en el periodo"/>
    <s v="Sin meta asignada para el período"/>
    <m/>
    <m/>
    <s v="Sin meta asignada en el periodo"/>
    <m/>
    <m/>
    <m/>
    <s v="Sin meta asignada para el Trimestre."/>
    <m/>
    <m/>
    <m/>
    <s v="No Aplica"/>
    <x v="0"/>
    <s v=""/>
    <s v=""/>
  </r>
  <r>
    <n v="2"/>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Promover la participación de los Servidores Públicos en los talleres o cursos virtuales de: lenguaje claro y enfoque diferencial, ofrecidos por el Departamento Nacional de Planeación, Función Pública, Escuela Superior de Administración Pública, Unidad de Víctimas, entre otras."/>
    <d v="2022-01-01T00:00:00"/>
    <d v="2022-12-31T00:00:00"/>
    <s v="Correos, reuniones, participaciones a los cursos y/o talleres"/>
    <s v="Oficina de Relación con el Ciudadano"/>
    <s v="Número"/>
    <s v="Número de invitaciones a participar en los talleres o cursos virtuales"/>
    <s v="Eficiencia"/>
    <s v="Procesos Sede Central"/>
    <n v="4"/>
    <n v="1"/>
    <n v="1"/>
    <n v="1"/>
    <n v="1"/>
    <n v="1"/>
    <s v="La Oficina de Relación con el Ciudadano, realiza pieza con el paso a paso para la inscripción del curso de lenguaje claro . 4 personas que faltaban por la certificación de la oficina  se certificaron en el curso de lenguaje claro del Departamento Nacional de Planeación - DNP. Así mismo se solicita al DNP el número de funcionarios que desde el 2018 al 2021 han realizado el curso, según el reporte entre el 2018 y el 2020: 83 funcionarios aprobaron el curso, mientras que en el 2021: 283 funcionrios aprobaron el curso."/>
    <n v="1"/>
    <s v="Como parte de la estrategia de lenguaje claro, la Oficina de Relacion con el Ciudadano, realiza postulación para simplificar el documento formulario único de solicitud de trámites catastrales. Se realizó reunión el 7 de abril con funcionaria de Briggitte Quintero de la Función Pública y se revisaró la estratégia de lenguaje claro. El 20 de mayo se realiza el laboratorio de simplicidad con participación del IGAC, DAFP y UNAL. Así mismo, en la capacitaciones &quot;kit de emergencia para acercarse a la ciudadanía&quot; se resalta la importancia del lenguaje claro, se realizó esta charla en el Oficina de Relación con el Ciudadano el 18 de mayo  y la Dirección Territorial de Boyacá el 12 de mayo. "/>
    <m/>
    <m/>
    <m/>
    <m/>
    <n v="2"/>
    <d v="2022-04-19T00:00:00"/>
    <d v="2022-07-19T00:00:00"/>
    <m/>
    <m/>
    <n v="0.5"/>
    <n v="1"/>
    <n v="1"/>
    <n v="0"/>
    <n v="0"/>
    <s v="Concepto Favorable"/>
    <s v="Concepto Favorable"/>
    <m/>
    <m/>
    <s v="De acuerdo con las evidencias cargadas se observa soportes del paso a paso para la inscripción del curso de lenguaje claro. Igualmente, durante el primer trimestre se realizó seguimiento a la participación de los servidores públicos en este curso. Se cumple con el documento de verificación "/>
    <s v="De acuerdo con las evidencias cargadas se observa que durante el segundo trimestre se realizó postulación para simplificar el documento formulario único de solicitud de trámites catastrales, se revisó la estratégia de lenguaje claro, se realizó el laboratorio de simplicidad con participación y se resaltó la importancia del lenguaje claro"/>
    <m/>
    <m/>
    <s v="Concepto Favorable"/>
    <m/>
    <m/>
    <m/>
    <s v="De acuerdo con las evidencias suministradas se observa certificado del curso de lenguaje claro desarrollado por los funcionarios: Manuel Fernando Pérez, Jeisson Alexander Salcedo, John Montenegro Parra, Andrea Solano Eusse, así mismo se observa acta de reunión de fecha 10 de febrero en donde se establece plan de trabajo para incentivar la capacitación de los funcionarios del Instituto."/>
    <m/>
    <m/>
    <m/>
    <s v="No Aplica"/>
    <x v="0"/>
    <n v="1"/>
    <n v="1"/>
  </r>
  <r>
    <n v="3"/>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Fomentar la cultura de servicio al ciudadano mediante campaña interna para fortalecer las competencias de los servidores públicos en: Apropiación de protocolos de atención al ciudadano, atención de canales, ciclo del servicio, carta de trato digno, rendición de cuentas y participación ciudadana, atención preferencial e incluyente."/>
    <d v="2022-01-01T00:00:00"/>
    <d v="2022-12-31T00:00:00"/>
    <s v="Campaña, correos electrónicos solicitando las piezas publicitarias, las piezas publicitarias"/>
    <s v="Oficina de Relación con el Ciudadano"/>
    <s v="Porcentaje"/>
    <s v="Porcentaje de avance de la campaña"/>
    <s v="Eficacia"/>
    <s v="Procesos Sede Central"/>
    <n v="1"/>
    <n v="0.4"/>
    <n v="0.2"/>
    <n v="0.2"/>
    <n v="0.2"/>
    <n v="0.4"/>
    <s v="Se realiza campaña en el mes de febrero sobre Lenguaje no verbal con la Oficina de Comunicaciones (correos 21 y 23 de febrero) y se envía a los funcionarios al correo institucional el día 28 de febrero. Así mismo, se realiza propuesta de campaña de atención al ciudadano (protocolo de atención al Ciudadano - marzo 2022) y diseño de la pieza. "/>
    <n v="0.2"/>
    <s v="Se realiza campaña de protocolo de atención al ciudadano y es difundida a nivel nacional mediante comunicación interna el 20 de abril de 2022"/>
    <m/>
    <m/>
    <m/>
    <m/>
    <n v="0.60000000000000009"/>
    <d v="2022-04-19T00:00:00"/>
    <d v="2022-07-19T00:00:00"/>
    <m/>
    <m/>
    <n v="0.60000000000000009"/>
    <n v="1"/>
    <n v="1"/>
    <n v="0"/>
    <n v="0"/>
    <s v="Concepto Favorable"/>
    <s v="Concepto Favorable"/>
    <m/>
    <m/>
    <s v="De acuerdo con las evidencias cargadas se observan pieza comunicativa a los servidores públicos del 28 de febrero sobre Lenguaje no verbal y los correos de solicitud. Igualmente se realiza propuesta de campaña de atención al ciudadano durante marzo 2022. Se cumple con el documento de verificación"/>
    <s v="De acuerdo con las evidencias cargadas se observa que durante el segundo trimestre se fomentó la cultura de servicio al ciudadano a través de la campaña de protocolo de atención al ciudadano difundida a nivel nacional mediante comunicación interna el 20 de abril de 2022"/>
    <m/>
    <m/>
    <s v="Concepto Favorable"/>
    <m/>
    <m/>
    <m/>
    <s v="De acuerdo con las evidencias suministrad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
    <m/>
    <m/>
    <m/>
    <s v="No Aplica"/>
    <x v="0"/>
    <n v="1"/>
    <n v="1"/>
  </r>
  <r>
    <n v="4"/>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Actualizar, publicar y difundir al interior de las dependencias la caracterización de grupos de valor y grupos de interés. "/>
    <d v="2022-07-01T00:00:00"/>
    <d v="2022-09-30T00:00:00"/>
    <s v="Caracterización de grupos de valor y/o grupos de interés."/>
    <s v="Oficina de Relación con el Ciudadano"/>
    <s v="Número"/>
    <s v="Caracterización realizada"/>
    <s v="Eficacia"/>
    <s v="Procesos Sede Central"/>
    <n v="1"/>
    <n v="0"/>
    <n v="0"/>
    <n v="1"/>
    <n v="0"/>
    <n v="0"/>
    <s v="Actividad programada para el tercer trimestre "/>
    <n v="0"/>
    <s v="Actividad programada para el tercer trimestre."/>
    <m/>
    <m/>
    <m/>
    <m/>
    <n v="0"/>
    <d v="2022-04-19T00:00:00"/>
    <d v="2022-07-19T00:00:00"/>
    <m/>
    <m/>
    <n v="0"/>
    <s v=""/>
    <s v=""/>
    <n v="0"/>
    <s v=""/>
    <s v="Sin meta asignada en el periodo"/>
    <s v="Sin meta asignada en el periodo"/>
    <m/>
    <m/>
    <s v="Sin meta asignada en el periodo"/>
    <s v="Sin meta asignada para el período"/>
    <m/>
    <m/>
    <s v="Sin meta asignada en el periodo"/>
    <m/>
    <m/>
    <m/>
    <s v="Sin meta asignada para el trimestre."/>
    <m/>
    <m/>
    <m/>
    <s v="No Aplica"/>
    <x v="0"/>
    <s v=""/>
    <s v=""/>
  </r>
  <r>
    <n v="5"/>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Promover 8 espacios de transferencia de conocimiento dirigidos a los servidores públicos que apoyan la atención de los canales a nivel nacional."/>
    <d v="2022-01-01T00:00:00"/>
    <d v="2022-12-31T00:00:00"/>
    <s v="Correos, presentaciones y/o actas de asistencia "/>
    <s v="Oficina de Relación con el Ciudadano"/>
    <s v="Número"/>
    <s v="Número de espacios realizados "/>
    <s v="Eficiencia"/>
    <s v="Procesos Sede Central"/>
    <n v="8"/>
    <n v="2"/>
    <n v="2"/>
    <n v="2"/>
    <n v="2"/>
    <n v="2"/>
    <s v="Se realiza convocatoria a las Direcciones Territoriales el 7 de marzo a transferencia de conocimiento &quot;espacio para desarrollar habilidades que nos ayuden a comunicarnos mejor&quot;. Así mismo se adjunta lista de asistencia presencial de la Oficina de Relación con el ciudadano los días 7 y 14 de marzo. "/>
    <n v="2"/>
    <s v="Se realiza jornada de transferencia del conocimiento con la socializacion de &quot;Kit de emergencia para acercarce a la ciudadanía&quot; en sede central con la oficina de Relación con el Ciudadano el 18 de mayo y tres jornadas con la dirección territorial de Boyacá el 11 y 12 de mayo. Socialización de protocolos de atención DT Caldas el 19 de abril."/>
    <m/>
    <m/>
    <m/>
    <m/>
    <n v="4"/>
    <d v="2022-04-19T00:00:00"/>
    <d v="2022-07-19T00:00:00"/>
    <m/>
    <m/>
    <n v="0.5"/>
    <n v="1"/>
    <n v="1"/>
    <n v="0"/>
    <n v="0"/>
    <s v="Concepto Favorable"/>
    <s v="Concepto Favorable"/>
    <m/>
    <m/>
    <s v="De acuerdo con las evidencias cargadas se observa convocatoria a las Direcciones Territoriales el 7 de marzo a transferencia de conocimiento en &quot;espacio para desarrollar habilidades que nos ayuden a comunicarnos mejor&quot;. Igualmente, se adjuntan listas de asistencia presencial de la Oficina de Relación con el ciudadano y algunos participantes de la DT Cundinamarca los días 7 y 14 de marzo. "/>
    <s v="De acuerdo con las evidencias cargadas se observa que durante el segundo trimestre se realizaron jornadas de transferencia del conocimiento con la socializacion de &quot;Kit de emergencia y jornadas con la dirección territorial de Boyacá, Socialización de protocolos de atención DT Caldas."/>
    <m/>
    <m/>
    <s v="Concepto Favorable"/>
    <m/>
    <m/>
    <m/>
    <s v="De acuerdo con las evidencias suministradas se observa desarrollo de dos jornas de transferencia de conocimiento tematica comunicarnos mejor desarrolladas los días 7 y 14 de marzo con la participación presencial de 39 personas segun lo reportado en los registros de asistencia."/>
    <m/>
    <m/>
    <m/>
    <s v="No Aplica"/>
    <x v="0"/>
    <n v="1"/>
    <n v="1"/>
  </r>
  <r>
    <n v="6"/>
    <x v="8"/>
    <s v="Gestión de Atención al Ciudadano"/>
    <s v="PQRSD atendidas dentro del término de ley"/>
    <s v="Garantizar una atención eficiente y oportuna a los ciudadanos y partes interesadas"/>
    <s v="Mejoramiento en la prestación del servicio a la ciudadanía"/>
    <s v="Gestión con Valores para Resultados"/>
    <s v="Servicio al ciudadano"/>
    <s v="Realizar seguimiento a los indicadores de gestión y oportunidad de las PQRSD a nivel nacional."/>
    <d v="2022-01-01T00:00:00"/>
    <d v="2022-12-31T00:00:00"/>
    <s v="Correos y demás soportes"/>
    <s v="Oficina de Relación con el Ciudadano"/>
    <s v="Número"/>
    <s v="(Número) Porcentaje de PQRD atendidas con oportunidad"/>
    <s v="Eficiencia"/>
    <s v="Procesos Sede Central"/>
    <n v="12"/>
    <n v="3"/>
    <n v="3"/>
    <n v="3"/>
    <n v="3"/>
    <n v="3"/>
    <s v="Se realiza reporte mensual del estado de las PQRSD del IGAC de los meses de enero, febrero y marzo . En el primer trimestre se recibieron 9.567 PQRSD, de las cuales se atendieron 5.966 y estan pendientes 3.601; con un indicado de productividad del 62%."/>
    <n v="3"/>
    <s v="El 19 de abril se envía a nivel nacional el estado de la PQRSD a corte 31 de marzo. En el mes de mayo, se envía memorando mediante SIGAC a las direcciones territoriales para el seguimiento de PQRSD a corte 30 de abril de 2022, con copia a la Oficina de Control Interno Disciplinario. Se envía a las dependencias seguimiento de PQRSD con corte a 31 de mayo el 7 de junio mediante correo electrónico."/>
    <m/>
    <m/>
    <m/>
    <m/>
    <n v="6"/>
    <d v="2022-04-19T00:00:00"/>
    <d v="2022-07-19T00:00:00"/>
    <m/>
    <m/>
    <n v="0.5"/>
    <n v="1"/>
    <n v="1"/>
    <n v="0"/>
    <n v="0"/>
    <s v="Concepto Favorable"/>
    <s v="Concepto Favorable"/>
    <m/>
    <m/>
    <s v="De acuerdo con las evidencias cargadas se observa reporte mensual del estado de las PQRSD del IGAC con corte a los meses de enero, febrero y marzo de 2022. Se cumple con el documento de verificación"/>
    <s v="De acuerdo con las evidencias cargadas se observa que durante el segundo trimestre se envía a nivel nacional el estado de la PQRSD, se envía memorando mediante SIGAC a las direcciones territoriales para el seguimiento de PQRSD, Se envía a las dependencias seguimiento de PQRSD mediante correo electrónico."/>
    <m/>
    <m/>
    <s v="Concepto Favorable"/>
    <m/>
    <m/>
    <m/>
    <s v="Según documentos suministrados correos electrónicos del 19/04/2022, se observa que se realiza seguimiento a las respuestas de las PQRSD presentadas tanto de la vigencia 2021 y 2022. Se adjuntan documentos en excel de los meses de enero,febrero y marzo en donde se presenta el respectivo estado por proceso y por Dirección Territorial."/>
    <m/>
    <m/>
    <m/>
    <s v="No Aplica"/>
    <x v="0"/>
    <n v="1"/>
    <n v="1"/>
  </r>
  <r>
    <n v="7"/>
    <x v="8"/>
    <s v="Gestión de Atención al Ciudadano"/>
    <s v="PQRSD atendidas dentro del término de ley"/>
    <s v="Garantizar una atención eficiente y oportuna a los ciudadanos y partes interesadas"/>
    <s v="Mejoramiento en la prestación del servicio a la ciudadanía"/>
    <s v="Gestión con Valores para Resultados"/>
    <s v="Servicio al ciudadano"/>
    <s v="Realizar reporte mensual del estado y/o respuesta a PQRSD para conocimiento de las dependencias y direcciones territoriales a nivel nacional."/>
    <d v="2022-01-01T00:00:00"/>
    <d v="2022-12-31T00:00:00"/>
    <s v="Informe del reporte mensual"/>
    <s v="Oficina de Relación con el Ciudadano"/>
    <s v="Número"/>
    <s v="(Número) Porcentaje de PQRD atendidas con oportunidad"/>
    <s v="Eficiencia"/>
    <s v="Procesos Sede Central"/>
    <n v="12"/>
    <n v="3"/>
    <n v="3"/>
    <n v="3"/>
    <n v="3"/>
    <n v="3"/>
    <s v="Se realiza seguimiento mensual al estado de las PQRSD mediante correo electrónico con las diferentes dependencias y direcciones territoriales. En los correos podemos observar el envío de las bases de datos con las PQRSD pendientes y las reiteraciones solicitando el adecuado cierre de las PQRSD."/>
    <n v="3"/>
    <s v="Se realiza reporte mensual del estado de las PQRSD del IGAC de los meses de abril, mayo y junio. En el primer semestre se recibieron 14.692 PQRSD, de las cuales se atendieron 10.880 y estan pendientes 3.812; con un indicador de productividad del 74%"/>
    <m/>
    <m/>
    <m/>
    <m/>
    <n v="6"/>
    <d v="2022-04-19T00:00:00"/>
    <d v="2022-07-19T00:00:00"/>
    <m/>
    <m/>
    <n v="0.5"/>
    <n v="1"/>
    <n v="1"/>
    <n v="0"/>
    <n v="0"/>
    <s v="Concepto Favorable"/>
    <s v="Concepto Favorable"/>
    <m/>
    <m/>
    <s v="De acuerdo con las evidencias cargadas se observa que se realiza seguimiento mensual al estado de las PQRSD mediante correos electrónicos a las diferentes dependencias y direcciones territoriales, por lo cual se cumple con el documento de verificación._x000d__x000a_"/>
    <s v="De acuerdo con las evidencias cargadas se observa que durante el segundo trimestre se realizó reporte mensual del estado de las PQRSD de los meses de abril, mayo y junio."/>
    <m/>
    <m/>
    <s v="Concepto Favorable"/>
    <m/>
    <m/>
    <m/>
    <s v="De acuerdo con las evidencias suministradas se observa que desde la  Oficina de atención al ciudadno se realiza seguimiento mensual a las PQRSD atendidas de la siguiente forma: Enero: se envío correo electrónico a los líderes de los procesos en sede central y Direcciones Territoriales el día 20 de enero además se observan  correos de seguimiento a las Direcciones Territoriales Bolívar, Boyacá, Casanare, Santander y al proceso de Geografía y Cartografía. Febrero: se envía seguimiento con las PQRSD pendientes a líderes de la sede central y direcciones Territoriales, el 04 de marzo además se presenta seguimiento detallado de las solicitudes de Atlantico, Guajira y Magdalena, Casanare, Cesar, Cundinamarca, Norte de Santander, Tolima. En el mes de Marzo se presenta informe de visita a Atlantico"/>
    <m/>
    <m/>
    <m/>
    <s v="No Aplica"/>
    <x v="0"/>
    <n v="1"/>
    <n v="1"/>
  </r>
  <r>
    <n v="8"/>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Liderar 2 ferias de servicio al ciudadano."/>
    <d v="2022-01-01T00:00:00"/>
    <d v="2022-12-31T00:00:00"/>
    <s v="Informe, imágenes, pieza de las ferias"/>
    <s v="Oficina de Relación con el Ciudadano"/>
    <s v="Número"/>
    <s v="Número de ferias realizadas "/>
    <s v="Eficiencia"/>
    <s v="Procesos Sede Central"/>
    <n v="2"/>
    <n v="0"/>
    <n v="1"/>
    <n v="0"/>
    <n v="1"/>
    <n v="0"/>
    <s v="La Oficina de Relación con el Ciudadano realiza la inscripción a las Ferias del Departamento Administrativo de la Función Pública - DAFP para La Jagua de Ibirico- Cesar el 1 al 2 de abril, Montelibano- Cordoba el 6 y 7 de mayo. Se envía memorando interno a la Secretaría General 3000SECG-2022-0001820-IE- 001 el 10 de marzo de 2021 solicitando la unidad móvil. "/>
    <n v="1"/>
    <s v="Se participa en la Feria Acercate del DAFP en la Jagua de Ibirico del departamento del Cesar el 1 y 2 de abril de 2022. Se adjunta informe de la feria y video de promoción por parte de la Secretaria General del IGAC con el apoyo de la Oficina Asesora de Comunicaciones en la logistica del evento."/>
    <m/>
    <m/>
    <m/>
    <m/>
    <n v="1"/>
    <d v="2022-04-19T00:00:00"/>
    <d v="2022-07-19T00:00:00"/>
    <m/>
    <m/>
    <n v="0.5"/>
    <s v=""/>
    <n v="1"/>
    <s v=""/>
    <n v="0"/>
    <s v="Sin meta asignada en el periodo"/>
    <s v="Concepto Favorable"/>
    <m/>
    <m/>
    <s v="Sin meta asignada en el periodo. No obstante, la Oficina de Relación con el Ciudadano  reporta en su autoseguimiento, la participación en ferias del año 2021."/>
    <s v="De acuerdo con las evidencias cargadas se observa que durante el segundo trimestre la entidad participó en la Feria Acercate del DAFP en la Jagua de Ibirico del departamento del Cesar el 1 y 2 de abril de 2022. "/>
    <m/>
    <m/>
    <s v="Sin meta asignada en el periodo"/>
    <m/>
    <m/>
    <m/>
    <s v="Sin meta asignada para el periodo, sin embargo el proceso aporta correos electrónicos y memorandos de gestión realizada para participar en ferias en el mes de abril."/>
    <m/>
    <m/>
    <m/>
    <s v="No Aplica"/>
    <x v="0"/>
    <s v=""/>
    <n v="1"/>
  </r>
  <r>
    <n v="9"/>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Realizar seguimiento a los canales de atención (telefónico, virtual y presencial)  a través de los cuales la ciudadanía realiza trámites, solicita servicios o presenta peticiones."/>
    <d v="2022-01-01T00:00:00"/>
    <d v="2022-12-31T00:00:00"/>
    <s v="Informe trimestrales "/>
    <s v="Oficina de Relación con el Ciudadano"/>
    <s v="Número"/>
    <s v="Número de informes"/>
    <s v="Eficiencia"/>
    <s v="Procesos Sede Central"/>
    <n v="4"/>
    <n v="1"/>
    <n v="1"/>
    <n v="1"/>
    <n v="1"/>
    <n v="1"/>
    <s v="La Oficina de Relación con el Ciudadano realiza informe trimestral de los canales de atención. "/>
    <n v="1"/>
    <s v="Se realiza informe semestral con el comportamiento de los canales. Para el canal presencial se recibieron 188.785 ciudadanos en las diferentes sedes y 2.104 ciudadanos en la unidad móvil. En el canal virtual 24.938 interacciones con los ciudadanos entre el correo contactenos, SIGAC (ventanilla virtual), redes sociales y Chatbot. Para el canal telefónico se registraron 4.974 llamadas contestadas de enero a los primeros dias de mayo; a partir del 11 de mayo entra en operación el call canter y desde la fecha hasta el 30 de junio se contestaron 3.934 llamadas."/>
    <m/>
    <m/>
    <m/>
    <m/>
    <n v="2"/>
    <d v="2022-04-19T00:00:00"/>
    <d v="2022-07-19T00:00:00"/>
    <m/>
    <m/>
    <n v="0.5"/>
    <n v="1"/>
    <n v="1"/>
    <n v="0"/>
    <n v="0"/>
    <s v="Concepto Favorable"/>
    <s v="Concepto Favorable"/>
    <m/>
    <m/>
    <s v="De acuerdo con las evidencias cargadas se observa que la Oficina de Relación con el Ciudadano realizó el informe trimestral de los canales de atención para esta ocasión presencial. Se cumple con el documento de verificación._x000d__x000a_"/>
    <s v="De acuerdo con la evidencia cargada se observa que se realizó informe semestral con el comportamiento de los canales presencial, virtual y telefónico del primer semestre 2022. "/>
    <m/>
    <m/>
    <s v="Concepto Favorable"/>
    <m/>
    <m/>
    <m/>
    <s v="Segun el documento &quot;Primer informe trimestral canal&quot; se observa que desde la Oficina de Relación con el Ciudadano se realiza seguimiento a las PQRSD recibidas por los diferentes canales de atención, dando cumplimiento a la actividad y producto esperado."/>
    <m/>
    <m/>
    <m/>
    <s v="No Aplica"/>
    <x v="0"/>
    <n v="1"/>
    <n v="1"/>
  </r>
  <r>
    <n v="10"/>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Construcción y aplicación de ficha técnica para realizar ejercicios de cliente incógnito en los canales de atención (telefónico, virtual y presencial)."/>
    <d v="2022-01-01T00:00:00"/>
    <d v="2022-12-31T00:00:00"/>
    <s v="Ficha técnica para realizar ejercicio de cliente incógnito en los canales de atención e informe de ejercicio "/>
    <s v="Oficina de Relación con el Ciudadano"/>
    <s v="Porcentaje"/>
    <s v="Porcentaje de aplicación del ejercicio de cliente incognito en los diferentes canales"/>
    <s v="Eficiencia"/>
    <s v="Procesos Sede Central"/>
    <n v="1"/>
    <n v="0.4"/>
    <n v="0.2"/>
    <n v="0.2"/>
    <n v="0.2"/>
    <n v="0.4"/>
    <s v="Se realizan fichas tecnicas del canal presencial, telefónico y virtual de cliente incognito. Así mismo se realiza ejercicio de cliente incognito del canal presencial el 8 de febrero de 2022."/>
    <n v="0.2"/>
    <s v="Se realiza cliente incognito presencial en las instalaciones de Riohacha, Bogotá, Tunja y Manizales. Se adjuntan fichas técnicas."/>
    <m/>
    <m/>
    <m/>
    <m/>
    <n v="0.60000000000000009"/>
    <d v="2022-04-19T00:00:00"/>
    <d v="2022-07-19T00:00:00"/>
    <m/>
    <m/>
    <n v="0.60000000000000009"/>
    <n v="1"/>
    <n v="1"/>
    <n v="0"/>
    <n v="0"/>
    <s v="Concepto Favorable"/>
    <s v="Concepto Favorable"/>
    <m/>
    <m/>
    <s v="De acuerdo con las evidencias cargadas se observan las fichas tecnicas del canal presencial, telefónico y virtual de cliente incógnito. Se cumple con el documento de verificación._x000d__x000a_"/>
    <s v="De acuerdo con las evidencias cargadas se observa que durante el segundo trimestre se diligenciaron fichas técnicas con ejercicios de cliente incognito presencial en las instalaciones de Riohacha, Bogotá, Tunja y Manizales."/>
    <m/>
    <m/>
    <s v="Concepto Favorable"/>
    <m/>
    <m/>
    <m/>
    <s v="De acuerdo con las evidencias suministradas, formato para realizar llamadas telefónicas, formato para la atención en canal virtual, evaluación de canal presencial, y prueba piloto ejercicio evaluación de la atención en canal presencial realizada el 08 de febrero se observa el desarrollo de la actividad."/>
    <m/>
    <m/>
    <m/>
    <s v="No Aplica"/>
    <x v="0"/>
    <n v="1"/>
    <n v="1"/>
  </r>
  <r>
    <n v="11"/>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Realizar y gestionar visitas guiadas presenciales y/o virtuales a los museos del Instituto."/>
    <d v="2022-01-01T00:00:00"/>
    <d v="2022-12-31T00:00:00"/>
    <s v="Comunicaciones y/o actas de asistencia "/>
    <s v="Oficina de Relación con el Ciudadano"/>
    <s v="Porcentaje"/>
    <s v="Número de visitas guiadas"/>
    <s v="Eficiencia"/>
    <s v="Procesos Sede Central"/>
    <n v="1"/>
    <n v="0.25"/>
    <n v="0.25"/>
    <n v="0.25"/>
    <n v="0.25"/>
    <n v="0.25"/>
    <s v="En el mes de febrero la Universidades: Distrital Francisco José de Caldas, Externado y la Sergio Arboleda, junto con el SENA regional Tolima hicieron visita al Museo de Nacional de Suelos y al Museo Nacional de Geografía y Cartografía (se adjuntas actas de asistencia y registro fotográfico). En el mes de marzo se recibieron visitas de: Universidad de Nariño, Universidad ECCI, Universidad Nacional de Colombia, Universidad Pedagógica, Colegio Nacional de Avaluadores, Politécnico Internacional, Universidad DIstrital. "/>
    <n v="0.25"/>
    <s v="El museo recibe constantes visitas de colegios, insituciones,  universidad y ciudadanos como se adjevidencia en los soportes. Para el segundo trimestre tuvimos las siguientes visitas: abril, 495 usuarios; mayo, 641 usuarios y junio, 871 visitantes. Para el segundo trimestre se destaca:*El 18 de mayo de 2022, por invitación de la Mesa de Museos de Bogotá, en coordinación con la Secretaría de Desarrollo Económico, el Instituto Distrital de Patrimonio Cultural - IDPC y el Instituto Distrital de Turismo – IDT, el Instituto Geográfico Agustín Codazzi - IGAC participó en la iniciativa Noche de Museos, con la muestra del Museo Nacional de Geografía y Cartografía y el Museo Nacional de Suelos.Del 14 al 17 de junio se realizó la novena edición de la Semana Geomática Internacional 2022 en Maloka."/>
    <m/>
    <m/>
    <m/>
    <m/>
    <n v="0.5"/>
    <d v="2022-04-19T00:00:00"/>
    <d v="2022-07-19T00:00:00"/>
    <m/>
    <m/>
    <n v="0.5"/>
    <n v="1"/>
    <n v="1"/>
    <n v="0"/>
    <n v="0"/>
    <s v="Concepto Favorable"/>
    <s v="Concepto Favorable"/>
    <m/>
    <m/>
    <s v="De acuerdo con las evidencias cargadas se observa que en el mes de febrero y marzo hicieron visita al Museo de Nacional de Suelos y al Museo Nacional de Geografía y Cartografía algunas universidades. Se cumple con el documento de verificación_x000d__x000a_"/>
    <s v="De acuerdo con las evidencias cargadas se observan carpetas por trimestrede las visitas realizadas"/>
    <m/>
    <m/>
    <s v="Concepto Favorable"/>
    <m/>
    <m/>
    <m/>
    <s v="De acuerdo con las evidencias suministradas registros de asistencia de fechas 28/02/2022, 10/03/2022,18/03/2022, 19/03/2022, 24/03/2022, 26/03/2022, 28/03/2022, 29/03/2022, y 31/03/2022 se observa que se han realizado visitas guiadas de forma presencial al museo del Instituto."/>
    <m/>
    <m/>
    <m/>
    <s v="No Aplica"/>
    <x v="0"/>
    <n v="1"/>
    <n v="1"/>
  </r>
  <r>
    <n v="12"/>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Adaptar 1 publicación del IGAC para lectura de personas con discapacidad visual."/>
    <d v="2022-01-01T00:00:00"/>
    <d v="2022-12-31T00:00:00"/>
    <s v="Libro adaptado"/>
    <s v="Oficina de Relación con el Ciudadano"/>
    <s v="Número"/>
    <s v="Libro adaptado  para lectura de personas con discapacidad visual."/>
    <s v="Eficiencia"/>
    <s v="Procesos Sede Central"/>
    <n v="1"/>
    <n v="0"/>
    <n v="0"/>
    <n v="0"/>
    <n v="1"/>
    <n v="0"/>
    <s v="El 1 de marzo se realiza reunión el con INCI junto con la Oficina de Relación con el Ciudadano y se preseleccionó el libro para traducir &quot;Nombres Geográficos de Colombia, departamentos y ciudades capitales&quot;,. Así mismo, se realiza cronograma para la respectiva traducción. "/>
    <n v="0"/>
    <s v="Actividad programada para el cuarto trimestre."/>
    <m/>
    <m/>
    <m/>
    <m/>
    <n v="0"/>
    <d v="2022-04-19T00:00:00"/>
    <d v="2022-07-19T00:00:00"/>
    <m/>
    <m/>
    <n v="0"/>
    <s v=""/>
    <s v=""/>
    <s v=""/>
    <n v="0"/>
    <s v="Sin meta asignada en el periodo"/>
    <s v="Sin meta asignada en el periodo"/>
    <m/>
    <m/>
    <s v="Sin meta asignada en el periodo. no obstante, se carga como evidencia el reporte de actividades adelantadas para adaptar una publicación del Igac para lectura de personas con discapacidad visual."/>
    <s v="Sin meta asignada en el periodo. no obstante, se carga como evidencia el reporte de actividades adelantadas para adaptar una publicación del Igac para lectura de personas con discapacidad visual."/>
    <m/>
    <m/>
    <s v="Sin meta asignada en el periodo"/>
    <m/>
    <m/>
    <m/>
    <s v="Sin meta asignada para el trimestre, sin embargo el proceso presenta informe de ACTIVIDADES ADELANTADAS EN ADAPTAR UNA PUBLICACIÓN DEL IGAC PARA LECTURA DE PERSONAS CON DISCAPACIDAD VISUAL donde se observa la gestión adelantada."/>
    <m/>
    <m/>
    <m/>
    <s v="No Aplica"/>
    <x v="0"/>
    <s v=""/>
    <s v=""/>
  </r>
  <r>
    <n v="13"/>
    <x v="8"/>
    <s v="Gestión de Atención al Ciudadano"/>
    <s v="Trámites y OPA"/>
    <s v="Garantizar una atención eficiente y oportuna a los ciudadanos y partes interesadas"/>
    <s v="Mejoramiento en la prestación del servicio a la ciudadanía"/>
    <s v="Gestión con Valores para Resultados"/>
    <s v="Servicio al ciudadano"/>
    <s v="Mantener actualizados los trámites y OPA de cara al ciudadano en el Sistema Único de Trámites - SUIT."/>
    <d v="2022-01-01T00:00:00"/>
    <d v="2022-12-31T00:00:00"/>
    <s v="Archivo con las OPA y trámites"/>
    <s v="Oficina de Relación con el Ciudadano"/>
    <s v="Porcentaje"/>
    <s v="Trámites y OPA actualizados"/>
    <s v="Eficiencia"/>
    <s v="Procesos Sede Central"/>
    <n v="1"/>
    <n v="0.25"/>
    <n v="0.25"/>
    <n v="0.25"/>
    <n v="0.25"/>
    <n v="0.25"/>
    <s v="En enero se evidencia el consolidado de datos de operación SUIT de la vigencia 2021. Así mismo, se observa el respectivo seguimiento a los trámites y OPA con la actualización en el SUIT. Para el mes de febrero, se consolidan los datos de operación de los trámites y OPA del mes de enero y febrero de 2022. Por ultimo, se evidencia la nueva resolución de precios 2022 la cual se actualizó en la plataforma SUIT en el mes de marzo. Se revisa y corrige la política de racionalización de trámites."/>
    <n v="0.25"/>
    <s v="Actualización de datos de operación de los meses de marzo, abril y mayo. Así mismo, se actualiza la política de racionalización de trámites el 16 de junio. https://www.igac.gov.co/sites/igac.gov.co/files/listadomaestro/pl-aci-01_racionalizacion_de_tramites.pdf"/>
    <m/>
    <m/>
    <m/>
    <m/>
    <n v="0.5"/>
    <d v="2022-04-19T00:00:00"/>
    <d v="2022-07-19T00:00:00"/>
    <m/>
    <m/>
    <n v="0.5"/>
    <n v="1"/>
    <n v="1"/>
    <n v="0"/>
    <n v="0"/>
    <s v="Concepto Favorable"/>
    <s v="Concepto Favorable"/>
    <m/>
    <m/>
    <s v="De acuerdo con las evidencias cargadas se observa que se realizó la revisión de los datos de operación de los trámites y OPA del mes de enero y febrero de 2022, se actualizaron los datos de la nueva resolución de precios 2022  en el SUIT. Se cumple con el documento de verificación._x000d__x000a_"/>
    <s v="De acuerdo con la evidencia cargada se observa el reporte de datos de operación cargados en el SUIT correspondiente al segundo trimestre. Así mismo, se evidencia la actualización de la política de racionalización de trámites el 16 de junio"/>
    <m/>
    <m/>
    <s v="Concepto Favorable"/>
    <m/>
    <m/>
    <m/>
    <s v="De acuerdo con los documentos suministrados, se evidencia que se han venido actualizando los tramites de racionalización en el aplicativo suit en lo relacionado con los precios y también con aquellos tramités gratuitos."/>
    <m/>
    <m/>
    <m/>
    <s v="No Aplica"/>
    <x v="0"/>
    <n v="1"/>
    <n v="1"/>
  </r>
  <r>
    <n v="14"/>
    <x v="8"/>
    <s v="Orientación al Servicio"/>
    <s v="Participación ciudadana y rendición de cuentas"/>
    <s v="Garantizar una atención eficiente y oportuna a los ciudadanos y partes interesadas"/>
    <s v="Garantizar la rendición de cuentas permanente para la ciudadanía"/>
    <s v="Gestión con Valores para Resultados"/>
    <s v="Servicio al ciudadano"/>
    <s v="Elaborar estrategia de Participación Ciudadana "/>
    <d v="2022-01-01T00:00:00"/>
    <d v="2022-03-31T00:00:00"/>
    <s v="Estrategia de Participación Ciudadana"/>
    <s v="Oficina de Relación con el Ciudadano"/>
    <s v="Número"/>
    <s v="Porcentaje de avance implementado del Plan de participación ciudadana."/>
    <s v="Eficiencia"/>
    <s v="Procesos Sede Central"/>
    <n v="1"/>
    <n v="1"/>
    <n v="0"/>
    <n v="0"/>
    <n v="0"/>
    <n v="1"/>
    <s v="Se presenta Estrategia de Participación Ciudadana de aplicación a nivel nacional."/>
    <n v="0"/>
    <s v="Se realiza la Estrategia de Participación ciudadana para ser presentada al equipo lider, aprobada y validada por el mismo."/>
    <m/>
    <m/>
    <m/>
    <m/>
    <n v="1"/>
    <d v="2022-04-19T00:00:00"/>
    <d v="2022-07-19T00:00:00"/>
    <m/>
    <m/>
    <n v="1"/>
    <n v="1"/>
    <s v=""/>
    <s v=""/>
    <s v=""/>
    <s v="Concepto Favorable"/>
    <s v="Sin meta asignada en el periodo"/>
    <m/>
    <m/>
    <s v="De acuerdo con la evidencias cargada se observa la Estrategia de Participación Ciudadana para el año 2022. Se cumple con el documento de verificación._x000d__x000a_"/>
    <s v="A pesar de que esta actividad no tiene meta asignada para el período, de acuerdo con la evidencia cargada se observa que se realizó la Estrategia de Participación ciudadana para ser presentada al equipo lider, aprobada y validada por el mismo."/>
    <m/>
    <m/>
    <s v="Concepto Favorable"/>
    <m/>
    <m/>
    <m/>
    <s v="Según el documento &quot;​Estrategia de Participación Ciudadana  IGAC 2022&quot; se presenta propuesta en donde se establece metodologia y roles para tener en cuenta de los espacios de rendición de cuentas"/>
    <m/>
    <m/>
    <m/>
    <s v="No Aplica"/>
    <x v="0"/>
    <n v="1"/>
    <s v=""/>
  </r>
  <r>
    <n v="15"/>
    <x v="8"/>
    <s v="Orientación al Servicio"/>
    <s v="Participación ciudadana y rendición de cuentas"/>
    <s v="Garantizar una atención eficiente y oportuna a los ciudadanos y partes interesadas"/>
    <s v="Garantizar la rendición de cuentas permanente para la ciudadanía"/>
    <s v="Gestión con Valores para Resultados"/>
    <s v="Servicio al ciudadano"/>
    <s v="Publicar  en pagina web Informes de avance de la estrategia de participación ciudadana "/>
    <d v="2022-01-01T00:00:00"/>
    <d v="2022-02-28T00:00:00"/>
    <s v="Link de publicación de los informes"/>
    <s v="Oficina de Relación con el Ciudadano"/>
    <s v="Número"/>
    <s v="Porcentaje de avance implementado del Plan de participación ciudadana."/>
    <s v="Eficiencia"/>
    <s v="Procesos Sede Central"/>
    <n v="3"/>
    <n v="0"/>
    <n v="1"/>
    <n v="1"/>
    <n v="1"/>
    <n v="0"/>
    <s v="Actividad programada para el segundo trimestre"/>
    <n v="1"/>
    <s v="Se adjunta informe semestral de espacios de participación ciudadana y rendición de cuentas."/>
    <m/>
    <m/>
    <m/>
    <m/>
    <n v="1"/>
    <d v="2022-04-19T00:00:00"/>
    <d v="2022-07-19T00:00:00"/>
    <m/>
    <m/>
    <n v="0.33333333333333331"/>
    <s v=""/>
    <n v="1"/>
    <n v="0"/>
    <n v="0"/>
    <s v="Sin meta asignada en el periodo"/>
    <s v="Concepto No Favorable"/>
    <m/>
    <m/>
    <s v="Sin meta asignada en el periodo"/>
    <s v="De acuerdo con las evidencias cargadas y el avance cualitativo reportado, hacen referencia al informe semestral de espacios de participación ciudadana y rendición de cuentas, sin embargo, la actividad y el documento de verificación hacen referencia a la Publicación en página web de los Informes de avance de la estrategia de participación ciudadana "/>
    <m/>
    <m/>
    <s v="Sin meta asignada en el periodo"/>
    <m/>
    <m/>
    <m/>
    <s v="Sin meta asignada para el trimestre."/>
    <m/>
    <m/>
    <m/>
    <s v="No Aplica"/>
    <x v="0"/>
    <s v=""/>
    <n v="0"/>
  </r>
  <r>
    <n v="16"/>
    <x v="8"/>
    <s v="Orientación al Servicio"/>
    <s v="Servicio al Ciudadano Fortalecido"/>
    <s v="Garantizar una atención eficiente y oportuna a los ciudadanos y partes interesadas"/>
    <s v="Garantizar la rendición de cuentas permanente para la ciudadanía"/>
    <s v="Gestión con Valores para Resultados"/>
    <s v="Servicio al ciudadano"/>
    <s v="Realizar encuestas de satisfacción y percepción de los ciudadanos."/>
    <d v="2022-03-01T00:00:00"/>
    <d v="2022-12-31T00:00:00"/>
    <s v="Informe Semestral de Encuestas"/>
    <s v="Oficina de Relación con el Ciudadano"/>
    <s v="Número"/>
    <s v="Informes  de satisfacción por canal de atención "/>
    <s v="Eficiencia"/>
    <s v="Sede Central y territoriales "/>
    <n v="2"/>
    <n v="0"/>
    <n v="1"/>
    <n v="0"/>
    <n v="1"/>
    <n v="0"/>
    <s v="Actividad programada para el segundo trimestre "/>
    <n v="1"/>
    <s v="Se realiza informe semestral de encuestas con los siguientes indicadores:_x000d__x000a_*nivel de satisfacción canal telefónico: 93%_x000d__x000a_*nivel de satisfacción canal virtual: 37%_x000d__x000a_*nivel de satisfacción canal presencial: 94% "/>
    <m/>
    <m/>
    <m/>
    <m/>
    <n v="1"/>
    <d v="2022-04-19T00:00:00"/>
    <d v="2022-07-19T00:00:00"/>
    <m/>
    <m/>
    <n v="0.5"/>
    <s v=""/>
    <n v="1"/>
    <s v=""/>
    <n v="0"/>
    <s v="Sin meta asignada en el periodo"/>
    <s v="Concepto Favorable"/>
    <m/>
    <m/>
    <s v="Sin meta asignada en el periodo"/>
    <s v="De acuerdo con la evidencia cargada se observa informe semestral de encuestas "/>
    <m/>
    <m/>
    <s v="Sin meta asignada en el periodo"/>
    <m/>
    <m/>
    <m/>
    <s v="Sin meta asignada para el trimestre."/>
    <m/>
    <m/>
    <m/>
    <s v="No Aplica"/>
    <x v="0"/>
    <s v=""/>
    <n v="1"/>
  </r>
  <r>
    <n v="17"/>
    <x v="8"/>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de Relación con el Ciudadano"/>
    <s v="Número"/>
    <s v="Índice de desempeño institucional"/>
    <s v="Producto"/>
    <s v="Procesos Sede Central"/>
    <n v="4"/>
    <n v="1"/>
    <n v="1"/>
    <n v="1"/>
    <n v="1"/>
    <n v="1"/>
    <s v="Se realiza el reporte de los controles para los riesgos de la Oficina de Relación con el Ciudadano en PLANIGAC"/>
    <n v="1"/>
    <s v="Se realiza el reporte de los Riesgos de la Oficina de Relación con el Ciudadano en PLANIGAC."/>
    <m/>
    <m/>
    <m/>
    <m/>
    <n v="2"/>
    <d v="2022-04-19T00:00:00"/>
    <d v="2022-07-19T00:00:00"/>
    <m/>
    <m/>
    <n v="0.5"/>
    <n v="1"/>
    <n v="1"/>
    <n v="0"/>
    <n v="0"/>
    <s v="Concepto Favorable"/>
    <s v="Concepto Favorable"/>
    <m/>
    <m/>
    <s v="De acuerdo con las evidencias cargadas se observa reporte planigac con la gestión de los riesgos del proceso para el primer trimestre 2022. Se cumple con el documento de verificación._x000d__x000a_"/>
    <s v="De acuerdo con la evidencia cargada se observa que se realizó seguimiento a los controles de los riesgos del proceso"/>
    <m/>
    <m/>
    <s v="Concepto Favorable"/>
    <m/>
    <m/>
    <m/>
    <s v="De acuerdo con &quot;Planigac- Gestión Servicio al Ciudadano&quot; y el &quot;INFORME DE AVANCE RIESGOS 2022 DEL PROCESO: GESTIÓN DE SERVICIO AL CIUDADANO GSC&quot; se observa que el proceso ha efectuado el seguimiento a los controles de los riesgos."/>
    <m/>
    <m/>
    <m/>
    <s v="No Aplica"/>
    <x v="0"/>
    <n v="1"/>
    <n v="1"/>
  </r>
  <r>
    <n v="18"/>
    <x v="8"/>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de Relación con el Ciudadano"/>
    <s v="Número"/>
    <s v="Índice de desempeño institucional"/>
    <s v="Producto"/>
    <s v="Procesos Sede Central"/>
    <n v="1"/>
    <n v="0"/>
    <n v="0"/>
    <n v="0"/>
    <n v="1"/>
    <n v="0"/>
    <s v="Actividad programada para el cuarto trimestre "/>
    <n v="0"/>
    <s v="Actividad programada para el cuarto trimestre."/>
    <m/>
    <m/>
    <m/>
    <m/>
    <n v="0"/>
    <d v="2022-04-19T00:00:00"/>
    <d v="2022-07-19T00:00:00"/>
    <m/>
    <m/>
    <n v="0"/>
    <s v=""/>
    <s v=""/>
    <s v=""/>
    <n v="0"/>
    <s v="Sin meta asignada en el periodo"/>
    <s v="Sin meta asignada en el periodo"/>
    <m/>
    <m/>
    <s v="Sin meta asignada en el periodo"/>
    <s v="Sin meta asignada para el período"/>
    <m/>
    <m/>
    <s v="Sin meta asignada en el periodo"/>
    <m/>
    <m/>
    <m/>
    <s v="Sin meta asignada para el trimestre."/>
    <m/>
    <m/>
    <m/>
    <s v="No Aplica"/>
    <x v="0"/>
    <s v=""/>
    <s v=""/>
  </r>
  <r>
    <n v="19"/>
    <x v="8"/>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de Relación con el Ciudadano"/>
    <s v="Porcentaje"/>
    <s v="Índice de desempeño institucional"/>
    <s v="Producto"/>
    <s v="Procesos Sede Central"/>
    <n v="1"/>
    <n v="0.5"/>
    <n v="0.5"/>
    <n v="0"/>
    <n v="0"/>
    <n v="0.22"/>
    <s v="De acuerdo con el decreto 846 de 2021 &quot;por el cual se modifica la estructura del Instituto Geográfico Agustín Codazzi&quot; se actualizan los siguientes documentos por parte de la Oficina de Relación con el Ciudadano con sus respectivos formatos :_x000d__x000a_- Caracterización Gestión de Servicio al Ciudadano: 24 de nov 2021 https://www.igac.gov.co/sites/igac.gov.co/files/listadomaestro/ct-gsc_gestion_de_servico_al_ciudadano.pdf_x000d__x000a_- Procedimiento trámite de PQRSD : 30 de diciembre de 2021 https://www.igac.gov.co/sites/igac.gov.co/files/listadomaestro/pc-aci-01_tramite_pqrsdf.pdf. Para el segundo trimestre se realizará la actualización de los demás documentos de la Oficina de Relación con el Ciudadano. "/>
    <n v="0.16"/>
    <s v="Se actualizaron los siguientes documentos el 16 de junio de 2022:*Política de Racionalización de trámites: https://www.igac.gov.co/sites/igac.gov.co/files/listadomaestro/pl-aci-01_racionalizacion_de_tramites.pdf_x000d__x000a_*Política de Servicio al Ciudadano: https://www.igac.gov.co/sites/igac.gov.co/files/listadomaestro/pl-osv-01_servicio_al_ciudadano.pdf_x000d__x000a_*Política de Participación Ciudadana en la Gestión Pública: https://www.igac.gov.co/sites/igac.gov.co/files/listadomaestro/pl-aci-02_participacion_ciudadana_en_la_gestion_publica.pdf"/>
    <m/>
    <m/>
    <m/>
    <m/>
    <n v="0.38"/>
    <d v="2022-04-19T00:00:00"/>
    <d v="2022-07-19T00:00:00"/>
    <m/>
    <m/>
    <n v="0.38"/>
    <n v="0.44"/>
    <n v="0.32"/>
    <s v=""/>
    <s v=""/>
    <s v="Concepto Favorable"/>
    <s v="Concepto No Favorable"/>
    <m/>
    <m/>
    <s v="Consultado el enlace citado se observa la actualización del procedimiento de trámite de PQRSD y sus documentos asociados. Se cumple con el documento de verificación."/>
    <s v="A pesar de que durante el segundo trimestre 2022 actualizaron la Política de Servicio al Ciudadano y la Política de Participación Ciudadana en la Gestión Pública no se cumple con la meta establecida."/>
    <m/>
    <m/>
    <s v="Concepto No Favorable"/>
    <m/>
    <m/>
    <m/>
    <s v="Se observa que se han realizado actualizaciones a procedimientos, formatos e instructivos del proceso de Gestión de Servicio al Ciudadano durante el último trimestre de 2021, por lo que no es posible evidenciar la gestión realizada en el primer trimestre 2022."/>
    <m/>
    <m/>
    <m/>
    <s v="No Aplica"/>
    <x v="0"/>
    <n v="0.44"/>
    <n v="0"/>
  </r>
  <r>
    <n v="20"/>
    <x v="8"/>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de Relación con el Ciudadano"/>
    <s v="Número"/>
    <s v="Índice de desempeño institucional"/>
    <s v="Producto"/>
    <s v="Procesos Sede Central"/>
    <n v="1"/>
    <n v="0"/>
    <n v="0"/>
    <n v="1"/>
    <n v="0"/>
    <n v="0"/>
    <s v="Se reportó el FURAG de la vigencia 2021 en el mes de marzo y se espera tener oportunidades de mejora tan pronto lleguen los resultados."/>
    <n v="0"/>
    <s v="Se revisan los resultados del FURAG el 29 de junio. Política de servicio al ciudadano: 95%, Política de racionalización de trámites 90,2% y Política de Participación ciudadana con 85%."/>
    <m/>
    <m/>
    <m/>
    <m/>
    <n v="0"/>
    <d v="2022-04-19T00:00:00"/>
    <d v="2022-07-19T00:00:00"/>
    <m/>
    <m/>
    <n v="0"/>
    <s v=""/>
    <s v=""/>
    <n v="0"/>
    <s v=""/>
    <s v="Sin meta asignada en el periodo"/>
    <s v="Sin meta asignada en el periodo"/>
    <m/>
    <m/>
    <s v="Sin meta asignada en el periodo"/>
    <s v="A pesar de que no tenían meta asignada para el período, de acuerdo con la evidencia cargada se observa que realizaron reunión el 29 de junio para revisar los resultados del FURAG "/>
    <m/>
    <m/>
    <s v="Sin meta asignada en el periodo"/>
    <m/>
    <m/>
    <m/>
    <s v="Sin meta asignada para el Trimestre."/>
    <m/>
    <m/>
    <m/>
    <s v="No Aplica"/>
    <x v="0"/>
    <s v=""/>
    <s v=""/>
  </r>
  <r>
    <n v="21"/>
    <x v="8"/>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de Relación con el Ciudadano"/>
    <s v="Número"/>
    <s v="Índice de desempeño institucional"/>
    <s v="Producto"/>
    <s v="Procesos Sede Central"/>
    <n v="1"/>
    <n v="0"/>
    <n v="0"/>
    <n v="0"/>
    <n v="1"/>
    <n v="0"/>
    <s v="Actividad programada para el cuarto trimestre "/>
    <n v="0"/>
    <s v="Actividad programada para el cuarto trimestre."/>
    <m/>
    <m/>
    <m/>
    <m/>
    <n v="0"/>
    <d v="2022-04-19T00:00:00"/>
    <d v="2022-07-19T00:00:00"/>
    <m/>
    <m/>
    <n v="0"/>
    <s v=""/>
    <s v=""/>
    <s v=""/>
    <n v="0"/>
    <s v="Sin meta asignada en el periodo"/>
    <s v="Sin meta asignada en el periodo"/>
    <m/>
    <m/>
    <s v="Sin meta asignada en el periodo"/>
    <s v="Sin meta asignada para el período_x000a_"/>
    <m/>
    <m/>
    <s v="Sin meta asignada en el periodo"/>
    <m/>
    <m/>
    <m/>
    <s v="Sin meta asignada para el trimestre"/>
    <m/>
    <m/>
    <m/>
    <s v="No Aplica"/>
    <x v="0"/>
    <s v=""/>
    <s v=""/>
  </r>
  <r>
    <n v="22"/>
    <x v="8"/>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Oficina de Relación con el Ciudadano"/>
    <s v="Número"/>
    <s v="Índice de desempeño institucional"/>
    <s v="Producto"/>
    <s v="Procesos Sede Central"/>
    <n v="4"/>
    <n v="1"/>
    <n v="1"/>
    <n v="1"/>
    <n v="1"/>
    <n v="1"/>
    <s v="Se realiza el seguimiento a las actividades del PAA y PAAC de la Oficina de Relación con el Ciudadano en el PLANIGAC"/>
    <n v="1"/>
    <s v="Se realiza el seguimiento a las actividades del PAA y PAAC de la oficina de relación con el ciudadano."/>
    <m/>
    <m/>
    <m/>
    <m/>
    <n v="2"/>
    <d v="2022-04-19T00:00:00"/>
    <d v="2022-07-19T00:00:00"/>
    <m/>
    <m/>
    <n v="0.5"/>
    <n v="1"/>
    <n v="1"/>
    <n v="0"/>
    <n v="0"/>
    <s v="Concepto Favorable"/>
    <s v="Concepto Favorable"/>
    <m/>
    <m/>
    <s v="De acuerdo con las evidencias cargadas se observa que la Oficina de Relación con el Ciudadano realizó seguimiento a las actividades del PAA y PAAC del primer trimestre 2022. Se cumple con el documento de verificación._x000d__x000a_"/>
    <s v="De acuerdo con la evidencia cargada se observa que se realizó el seguimiento a las actividades del PAA y PAAC de la oficina de relación con el ciudadano"/>
    <m/>
    <m/>
    <s v="Concepto Favorable"/>
    <m/>
    <m/>
    <m/>
    <s v="Según Planigac del Proceso de Gestión de Servicio al Ciudadano se observa que se realiza seguimiento a las actividades contempladas en el Plan de Acción Anual, respecto a las actividades y gestiones adelantadas en el marco del Plan Anticorrupción y atención al ciudadano no se presentan evidencias, se sugiere revisar este tema."/>
    <m/>
    <m/>
    <m/>
    <s v="No Aplica"/>
    <x v="0"/>
    <n v="1"/>
    <n v="1"/>
  </r>
  <r>
    <n v="23"/>
    <x v="8"/>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de Relación con el Ciudadano"/>
    <s v="Número"/>
    <s v="Índice de desempeño institucional"/>
    <s v="Producto"/>
    <s v="Procesos Sede Central"/>
    <n v="2"/>
    <n v="0"/>
    <n v="0"/>
    <n v="0"/>
    <n v="2"/>
    <n v="0"/>
    <s v="Actividad programada para el cuarto trimestre "/>
    <n v="0"/>
    <s v="Actividad programada para el cuarto trimestre."/>
    <m/>
    <m/>
    <m/>
    <m/>
    <n v="0"/>
    <d v="2022-04-19T00:00:00"/>
    <d v="2022-07-19T00:00:00"/>
    <m/>
    <m/>
    <n v="0"/>
    <s v=""/>
    <s v=""/>
    <s v=""/>
    <n v="0"/>
    <s v="Sin meta asignada en el periodo"/>
    <s v="Sin meta asignada en el periodo"/>
    <m/>
    <m/>
    <s v="Sin meta asignada en el periodo"/>
    <s v="Sin meta asignada en el periodo"/>
    <m/>
    <m/>
    <s v="Sin meta asignada en el periodo"/>
    <m/>
    <m/>
    <m/>
    <s v="Sin meta asignada para el Trimestre."/>
    <m/>
    <m/>
    <m/>
    <s v="No Aplica"/>
    <x v="0"/>
    <s v=""/>
    <s v=""/>
  </r>
  <r>
    <n v="24"/>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1.1. Presentar informe al Comité de Gestión y Desempeño de la oficina de relación con el ciudadano con el propósito de tomar decisiones y detectar oportunidades de mejora"/>
    <d v="2022-10-01T00:00:00"/>
    <d v="2022-12-31T00:00:00"/>
    <s v="Acta del Comité de Gestión y Desempeño_x000a_Informe relación con el ciudadano "/>
    <s v="Oficina de Relación con el Ciudadano"/>
    <s v="Número"/>
    <s v="Avance Plan Anticorrupciòn y Atenciòn al Ciudadano"/>
    <s v="Producto"/>
    <s v="Procesos Sede Central"/>
    <n v="2"/>
    <n v="0"/>
    <n v="0"/>
    <n v="0"/>
    <n v="2"/>
    <n v="0"/>
    <s v="Actividad programada para el cuarto trimestre "/>
    <n v="0"/>
    <s v="Actividad programada para el cuarto trimestre."/>
    <m/>
    <m/>
    <m/>
    <m/>
    <n v="0"/>
    <d v="2022-04-19T00:00:00"/>
    <d v="2022-07-19T00:00:00"/>
    <m/>
    <m/>
    <n v="0"/>
    <s v=""/>
    <s v=""/>
    <s v=""/>
    <n v="0"/>
    <s v="Sin meta asignada en el periodo"/>
    <s v="Sin meta asignada en el periodo"/>
    <m/>
    <m/>
    <s v="sin meta asignada para el periodo"/>
    <s v="Actividad programada para el cuarto trimestre."/>
    <m/>
    <m/>
    <s v="Sin meta asignada en el periodo"/>
    <m/>
    <m/>
    <m/>
    <s v="Sin meta asignada para el trimestre."/>
    <m/>
    <m/>
    <m/>
    <s v="Plan Anticorrupción y de Atención al Ciudadano"/>
    <x v="1"/>
    <s v=""/>
    <s v=""/>
  </r>
  <r>
    <n v="25"/>
    <x v="8"/>
    <s v="no aplica"/>
    <s v="Plan Anticorrupciòn y Atenciòn al Ciudadano"/>
    <s v="Garantizar una atención eficiente y oportuna a los ciudadanos y partes interesadas"/>
    <s v="Mejoramiento en la prestación del servicio a la ciudadanía"/>
    <s v="Información y Comunicación"/>
    <s v="Transparencia, acceso a la información pública y lucha contra la corrupción"/>
    <s v="PAAC -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d v="2022-04-01T00:00:00"/>
    <d v="2022-06-30T00:00:00"/>
    <s v="Herramienta actualizada con la información de los productos, servicios, trámites y procedimientos de cara al ciudadano_x000a_Evidencias de la socialización de la guía o herramienta"/>
    <s v="Oficina de Relación con el Ciudadano"/>
    <s v="Número"/>
    <s v="Avance Plan Anticorrupciòn y Atenciòn al Ciudadano"/>
    <s v="Producto"/>
    <s v="Procesos Sede Central"/>
    <n v="2"/>
    <n v="0"/>
    <n v="2"/>
    <n v="0"/>
    <n v="0"/>
    <n v="0"/>
    <s v="Actividad programada para el segundo trimestre "/>
    <n v="1"/>
    <s v="Se actualiza herramienta dinámica que contiene productos, servicios, trámites y procedimientos de cara al ciudadano, con los respectivos requisitos, tiempos y dependencias que lo atiende para facilitar la distribución de las peticiones al interior del Instituto."/>
    <m/>
    <m/>
    <m/>
    <m/>
    <n v="1"/>
    <d v="2022-04-19T00:00:00"/>
    <d v="2022-07-19T00:00:00"/>
    <m/>
    <m/>
    <n v="0.5"/>
    <s v=""/>
    <n v="0.5"/>
    <s v=""/>
    <s v=""/>
    <s v="Sin meta asignada en el periodo"/>
    <s v="Concepto No Favorable"/>
    <m/>
    <m/>
    <s v="sin meta para el periodo"/>
    <s v="se revisa la actualización a la herramienta cumple con el producto esperado, sin embargo falta la evidencia de la socialización"/>
    <m/>
    <m/>
    <s v="Sin meta asignada en el periodo"/>
    <m/>
    <m/>
    <m/>
    <s v="Sin meta asignada para el trimestre."/>
    <m/>
    <m/>
    <m/>
    <s v="Plan Anticorrupción y de Atención al Ciudadano"/>
    <x v="1"/>
    <s v=""/>
    <n v="0"/>
  </r>
  <r>
    <n v="26"/>
    <x v="8"/>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5. Revisar y actualizar de ser necesario, la caracterización de las personas que atienden público por canal de atención, evaluando capacidad, competencia, actitud de servicio y tipo de vinculación, así como análisis de la suficiencia de talento humano "/>
    <d v="2022-04-01T00:00:00"/>
    <s v="31/09/2022"/>
    <s v="Caracterización de las personas que atienden público actualizada _x000a_Acta de reunión de mesas de trabajo en las que se revisó la caracterización"/>
    <s v="Oficina de Relación con el Ciudadano"/>
    <s v="Número"/>
    <s v="Avance Plan Anticorrupciòn y Atenciòn al Ciudadano"/>
    <s v="Producto"/>
    <s v="Procesos Sede Central"/>
    <n v="2"/>
    <n v="0"/>
    <n v="1"/>
    <n v="1"/>
    <n v="0"/>
    <n v="0"/>
    <s v="Se realiza reunión de los responsables de la actividad para definir tareas el 21 de febrero. Así mismo, se proyecta correo para remitir a las territoriales y solicitar la actualización de la información. "/>
    <n v="1"/>
    <s v="Se adjunta archivo Excel con la caracterizacion de personas que atienden público a nivel nacional parcialmente actualizado."/>
    <m/>
    <m/>
    <m/>
    <m/>
    <n v="1"/>
    <d v="2022-04-19T00:00:00"/>
    <d v="2022-07-19T00:00:00"/>
    <m/>
    <m/>
    <n v="0.5"/>
    <s v=""/>
    <n v="1"/>
    <n v="0"/>
    <s v=""/>
    <s v="Sin meta asignada en el periodo"/>
    <s v="Concepto Favorable"/>
    <m/>
    <m/>
    <s v="se revisa la evidencia cumple con el producto esperado, sin embargo la meta esta asignada para el siguiente periodo"/>
    <s v="se revisa la evidencia cargada por el proceso, cumple con el producto esperado"/>
    <m/>
    <m/>
    <s v="Sin meta asignada en el periodo"/>
    <m/>
    <m/>
    <m/>
    <s v="Sin meta asignada para el trimestre. Sin embargo el proceso presenta registro de asistencia de reunión del 21 de febrero 2022 en donde se establece plan de trabajo para la actualización de la información, ademas se presenta proyección de correo al respecto."/>
    <m/>
    <m/>
    <m/>
    <s v="Plan Anticorrupción y de Atención al Ciudadano"/>
    <x v="1"/>
    <s v=""/>
    <n v="1"/>
  </r>
  <r>
    <n v="27"/>
    <x v="8"/>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6. Fomentar la cultura de servicio al ciudadano mediante campaña interna para fortalecer las competencias de los servidores públicos."/>
    <d v="2022-07-01T00:00:00"/>
    <s v="31/09/2022"/>
    <s v=" 2 campañas al año de Servicio al ciudadano"/>
    <s v="Oficina de Relación con el Ciudadano"/>
    <s v="Número"/>
    <s v="Avance Plan Anticorrupciòn y Atenciòn al Ciudadano"/>
    <s v="Producto"/>
    <s v="Procesos Sede Central"/>
    <n v="1"/>
    <n v="0"/>
    <n v="0"/>
    <n v="1"/>
    <n v="0"/>
    <n v="1"/>
    <s v="Se realiza campaña en el mes de febrero sobre Lenguaje no verbal con la Oficina de Comunicaciones (correos 21 y 23 de febrero) y se envía a los funcionarios al correo institucional el día 28 de febrero. Así mismo, se realiza propuesta de campaña de atención al ciudadano (protocolo de atención al Ciudadano - marzo 2022) y diseño de la pieza. "/>
    <n v="1"/>
    <s v="Se realiza campaña de protocolo de atención al ciudadano y es difundida a nivel nacional mediante comunicación interna el 20 de abril de 2022."/>
    <m/>
    <m/>
    <m/>
    <m/>
    <n v="2"/>
    <d v="2022-04-19T00:00:00"/>
    <d v="2022-07-19T00:00:00"/>
    <m/>
    <m/>
    <n v="1"/>
    <s v=""/>
    <s v=""/>
    <n v="0"/>
    <s v=""/>
    <s v="Sin meta asignada en el periodo"/>
    <s v="Concepto Favorable"/>
    <m/>
    <m/>
    <s v="se revisa la evidencia cumple con el producto esperado, sin embargo la meta esta asignada para el siguiente periodo"/>
    <s v="Se realiza campaña de protocolo de atención al ciudadano y es difundida a nivel nacional mediante comunicación interna el 20 de abril de 2022."/>
    <m/>
    <m/>
    <s v="Sin meta asignada en el periodo"/>
    <m/>
    <m/>
    <m/>
    <s v="Sin meta asignada para el Trimestre. Sin embargo el proceso presenta  evidenci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
    <m/>
    <m/>
    <m/>
    <s v="Plan Anticorrupción y de Atención al Ciudadano"/>
    <x v="1"/>
    <s v=""/>
    <s v=""/>
  </r>
  <r>
    <n v="28"/>
    <x v="8"/>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4.1. Actualizar, publicar y socializar el protocolo de atención al ciudadano y carta de trato digno"/>
    <d v="2022-07-01T00:00:00"/>
    <d v="2022-12-31T00:00:00"/>
    <s v="Protocolo de atención al ciudadano actualizado y publicado_x000a_Carta de trato digno actualizada y publicada_x000a_Evidencia de Socializaciones"/>
    <s v="Oficina de Relación con el Ciudadano"/>
    <s v="Número"/>
    <s v="Avance Plan Anticorrupciòn y Atenciòn al Ciudadano"/>
    <s v="Producto"/>
    <s v="Procesos Sede Central"/>
    <n v="3"/>
    <n v="0"/>
    <n v="0"/>
    <n v="2"/>
    <n v="1"/>
    <n v="0"/>
    <s v="Actividad programada para el tercer trimestre "/>
    <n v="0"/>
    <s v="Actividad programada para el tercer trimestre."/>
    <m/>
    <m/>
    <m/>
    <m/>
    <n v="0"/>
    <d v="2022-04-19T00:00:00"/>
    <d v="2022-07-19T00:00:00"/>
    <m/>
    <m/>
    <n v="0"/>
    <s v=""/>
    <s v=""/>
    <n v="0"/>
    <n v="0"/>
    <s v="Sin meta asignada en el periodo"/>
    <s v="Sin meta asignada en el periodo"/>
    <m/>
    <m/>
    <s v="la meta esta asignada para otro periodo"/>
    <s v="Actividad programada para el tercer trimestre."/>
    <m/>
    <m/>
    <s v="Sin meta asignada en el periodo"/>
    <m/>
    <m/>
    <m/>
    <s v="Sin meta asignada para el trimestre."/>
    <m/>
    <m/>
    <m/>
    <s v="Plan Anticorrupción y de Atención al Ciudadano"/>
    <x v="1"/>
    <s v=""/>
    <s v=""/>
  </r>
  <r>
    <n v="29"/>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5.1. Revisar y ajustar la caracterización de los grupos de valor"/>
    <d v="2022-10-01T00:00:00"/>
    <d v="2022-12-31T00:00:00"/>
    <s v="Caracterización de los grupos de valor actualizada"/>
    <s v="Oficina de Relación con el Ciudadano"/>
    <s v="Número"/>
    <s v="Avance Plan Anticorrupciòn y Atenciòn al Ciudadano"/>
    <s v="Producto"/>
    <s v="Procesos Sede Central"/>
    <n v="1"/>
    <n v="0"/>
    <n v="0"/>
    <n v="0"/>
    <n v="1"/>
    <n v="0"/>
    <s v="Actividad programada para el cuarto "/>
    <n v="0"/>
    <s v="Actividad programada para el cuarto trimestre."/>
    <m/>
    <m/>
    <m/>
    <m/>
    <n v="0"/>
    <d v="2022-04-19T00:00:00"/>
    <d v="2022-07-19T00:00:00"/>
    <m/>
    <m/>
    <n v="0"/>
    <s v=""/>
    <s v=""/>
    <s v=""/>
    <n v="0"/>
    <s v="Sin meta asignada en el periodo"/>
    <s v="Sin meta asignada en el periodo"/>
    <m/>
    <m/>
    <s v="Actividad programada para el cuarto periodo"/>
    <s v="Actividad programada para el cuarto trimestre."/>
    <m/>
    <m/>
    <s v="Sin meta asignada en el periodo"/>
    <m/>
    <m/>
    <m/>
    <s v="Sin meta asignada para el trimestre."/>
    <m/>
    <m/>
    <m/>
    <s v="Plan Anticorrupción y de Atención al Ciudadano"/>
    <x v="1"/>
    <s v=""/>
    <s v=""/>
  </r>
  <r>
    <n v="30"/>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5.2. Realizar encuestas de percepción de los ciudadanos "/>
    <d v="2022-07-01T00:00:00"/>
    <d v="2022-12-31T00:00:00"/>
    <s v="4 Informes de encuestas de satisfacción y percepción al ciudadano publicado"/>
    <s v="Oficina de Relación con el Ciudadano"/>
    <s v="Número"/>
    <s v="Avance Plan Anticorrupciòn y Atenciòn al Ciudadano"/>
    <s v="Producto"/>
    <s v="Procesos Sede Central"/>
    <n v="2"/>
    <n v="0"/>
    <n v="0"/>
    <n v="1"/>
    <n v="1"/>
    <n v="0"/>
    <s v="Actividad programada para el tercer trimestre "/>
    <n v="0"/>
    <s v="Se realiza informe semestral de encuestas con los siguientes indicadores:_x000d__x000a_*nivel de satisfacción canal telefónico: 93%_x000d__x000a_*nivel de satisfacción canal virtual: 37%_x000d__x000a_*nivel de satisfacción canal presencial: 94% "/>
    <m/>
    <m/>
    <m/>
    <m/>
    <n v="0"/>
    <d v="2022-04-19T00:00:00"/>
    <d v="2022-07-19T00:00:00"/>
    <m/>
    <m/>
    <n v="0"/>
    <s v=""/>
    <s v=""/>
    <n v="0"/>
    <n v="0"/>
    <s v="Sin meta asignada en el periodo"/>
    <s v="Concepto Favorable"/>
    <m/>
    <m/>
    <s v="Actividad programada para el tercer trimestre "/>
    <s v="Se realiza informe semestral de encuestas con los siguientes indicadores:_x000d__x000a_*nivel de satisfacción canal telefónico: 93%_x000d__x000a_*nivel de satisfacción canal virtual: 37%_x000d__x000a_*nivel de satisfacción canal presencial: 94% "/>
    <m/>
    <m/>
    <s v="Sin meta asignada en el periodo"/>
    <m/>
    <m/>
    <m/>
    <s v="Sin meta asignada para el trimestre."/>
    <m/>
    <m/>
    <m/>
    <s v="Plan Anticorrupción y de Atención al Ciudadano"/>
    <x v="1"/>
    <s v=""/>
    <s v=""/>
  </r>
  <r>
    <n v="31"/>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5.4. Realizar y /o participar en ferias de servicio"/>
    <d v="2022-04-01T00:00:00"/>
    <d v="2022-12-31T00:00:00"/>
    <s v="Evidencias de realización y/o participación en dos (2) ferias de servicio"/>
    <s v="Oficina de Relación con el Ciudadano"/>
    <s v="Número"/>
    <s v="Avance Plan Anticorrupciòn y Atenciòn al Ciudadano"/>
    <s v="Producto"/>
    <s v="Procesos Sede Central"/>
    <n v="2"/>
    <n v="0"/>
    <n v="1"/>
    <n v="0"/>
    <n v="1"/>
    <n v="0"/>
    <s v="La Oficina de Relación con el Ciudadano realiza la inscripción a las Ferias del Departamento Administrativo de la Función Pública - DAFP para La Jagua de Ibirico- Cesar el 1 al 2 de abril, Montelibano- Cordoba el 6 y 7 de mayo. Se envía memorando interno a la Secretaría General 3000SECG-2022-0001820-IE- 001 el 10 de marzo de 2021 solicitando la unidad móvil. "/>
    <n v="1"/>
    <s v="Se participa en la Feria Acercate del DAFP en la Jagua de Ibirico del departamento del Cesar el 1 y 2 de abril de 2022. Se adjunta informe de la feria y video de promoción por parte de la Secretaria General del IGAC con el apoyo de la Oficina Asesora de Comunicaciones en la logistica del evento."/>
    <m/>
    <m/>
    <m/>
    <m/>
    <n v="1"/>
    <d v="2022-04-19T00:00:00"/>
    <d v="2022-07-19T00:00:00"/>
    <m/>
    <m/>
    <n v="0.5"/>
    <s v=""/>
    <n v="1"/>
    <s v=""/>
    <n v="0"/>
    <s v="Sin meta asignada en el periodo"/>
    <s v="Concepto Favorable"/>
    <m/>
    <m/>
    <s v="Actividad programada para el segundo trimestre "/>
    <s v="Se participa en la Feria Acercate del DAFP en la Jagua de Ibirico del departamento del Cesar el 1 y 2 de abril de 2022. Se adjunta informe de la feria y video de promoción por parte de la Secretaria General del IGAC con el apoyo de la Oficina Asesora de Comunicaciones en la logistica del evento."/>
    <m/>
    <m/>
    <s v="Sin meta asignada en el periodo"/>
    <m/>
    <m/>
    <m/>
    <s v="Sin meta asignada para el trimestre.Sin embargo el proceso presenta correos electrónicos en donde se evidencia la gestión realizada para la participación en ferias en el mes de abril."/>
    <m/>
    <m/>
    <m/>
    <s v="Plan Anticorrupción y de Atención al Ciudadano"/>
    <x v="1"/>
    <s v=""/>
    <n v="1"/>
  </r>
  <r>
    <n v="32"/>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6. Actualizar la información que le compete a la oficina de relación  con el  ciudadano en la sección de Transparencia y acceso a la información pública  del portal web."/>
    <d v="2022-05-01T00:00:00"/>
    <d v="2022-12-31T00:00:00"/>
    <s v="2 Reportes de los cambios realizados en la información que le compete a relación con el ciudadano "/>
    <s v="Oficina de Relación con el Ciudadano"/>
    <s v="Número"/>
    <s v="Avance Plan Anticorrupciòn y Atenciòn al Ciudadano"/>
    <s v="Producto"/>
    <s v="Procesos Sede Central"/>
    <n v="2"/>
    <n v="0"/>
    <n v="1"/>
    <n v="0"/>
    <n v="1"/>
    <n v="0"/>
    <s v="Actividad programada para el segundo trimestre "/>
    <n v="1"/>
    <s v="Se realizaron los siguientes cambios en la pagina web del Instituto:_x000d__x000a_*Actualización de nombres de directores y encargados de 4 territoriales; *Actualización de correo electronico para la Territorial Tolima; *Actualización de horarios de atención a nivel nacional, direcciones y datos de la Oficina en San Andrés Isla; *Cambio del número del conmutador. Se adjuntan GLPI para los cambios."/>
    <m/>
    <m/>
    <m/>
    <m/>
    <n v="1"/>
    <d v="2022-04-19T00:00:00"/>
    <d v="2022-07-19T00:00:00"/>
    <m/>
    <m/>
    <n v="0.5"/>
    <s v=""/>
    <n v="1"/>
    <s v=""/>
    <n v="0"/>
    <s v="Sin meta asignada en el periodo"/>
    <s v="Concepto Favorable"/>
    <m/>
    <m/>
    <s v="Actividad programada para el segundo trimestre "/>
    <s v="se revisa la evidencia cumple con el producto esperado"/>
    <m/>
    <m/>
    <s v="Sin meta asignada en el periodo"/>
    <m/>
    <m/>
    <m/>
    <s v="Sin meta asignada para el trimestre."/>
    <m/>
    <m/>
    <m/>
    <s v="Plan Anticorrupción y de Atención al Ciudadano"/>
    <x v="1"/>
    <s v=""/>
    <n v="1"/>
  </r>
  <r>
    <n v="33"/>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4.1. Realizar la traducción del propósito central y del objetivo retador dirigidos a los grupos étnicos conforme lo dispone el artículo 8 de la Ley 1381 de 2010"/>
    <d v="2022-10-01T00:00:00"/>
    <d v="2022-12-31T00:00:00"/>
    <s v="Traducción del propósito central y del objetivo retador"/>
    <s v="Oficina de Relación con el Ciudadano"/>
    <s v="Número"/>
    <s v="Avance Plan Anticorrupciòn y Atenciòn al Ciudadano"/>
    <s v="Producto"/>
    <s v="Procesos Sede Central"/>
    <n v="1"/>
    <n v="0"/>
    <n v="0"/>
    <n v="1"/>
    <n v="0"/>
    <n v="0"/>
    <s v="Actividad programada para el tercer trimestre "/>
    <n v="0"/>
    <s v="Actividad programada para el tercer trimestre."/>
    <m/>
    <m/>
    <m/>
    <m/>
    <n v="0"/>
    <d v="2022-04-19T00:00:00"/>
    <d v="2022-07-19T00:00:00"/>
    <m/>
    <m/>
    <n v="0"/>
    <s v=""/>
    <s v=""/>
    <n v="0"/>
    <s v=""/>
    <s v="Sin meta asignada en el periodo"/>
    <s v="Concepto Favorable"/>
    <m/>
    <m/>
    <s v="Actividad programada para el tercer trimestre "/>
    <s v="Actividad programada para el tercer trimestre."/>
    <m/>
    <m/>
    <s v="Sin meta asignada en el periodo"/>
    <m/>
    <m/>
    <m/>
    <s v="Sin meta asignada para el trimestre."/>
    <m/>
    <m/>
    <m/>
    <s v="Plan Anticorrupción y de Atención al Ciudadano"/>
    <x v="1"/>
    <s v=""/>
    <s v=""/>
  </r>
  <r>
    <n v="34"/>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5.1. Realizar, tabular y publicar informe de los resultados de la encuesta sobre Transparencia y acceso a la información del sitio Web oficial"/>
    <d v="2022-10-01T00:00:00"/>
    <d v="2022-12-31T00:00:00"/>
    <s v="Informe de resultados de la encuesta de satisfacción del ciudadano sobre Transparencia y acceso a la información del sitio Web oficial"/>
    <s v="Oficina de Relación con el Ciudadano"/>
    <s v="Número"/>
    <s v="Avance Plan Anticorrupciòn y Atenciòn al Ciudadano"/>
    <s v="Producto"/>
    <s v="Procesos Sede Central"/>
    <n v="1"/>
    <n v="0"/>
    <n v="0"/>
    <n v="0"/>
    <n v="1"/>
    <n v="0"/>
    <s v="Actividad programada para el cuarto trimestre "/>
    <n v="0"/>
    <s v="Actividad programada para el cuarto trimestre."/>
    <m/>
    <m/>
    <m/>
    <m/>
    <n v="0"/>
    <d v="2022-04-19T00:00:00"/>
    <d v="2022-07-19T00:00:00"/>
    <m/>
    <m/>
    <n v="0"/>
    <s v=""/>
    <s v=""/>
    <s v=""/>
    <n v="0"/>
    <s v="Sin meta asignada en el periodo"/>
    <s v="Sin meta asignada en el periodo"/>
    <m/>
    <m/>
    <s v="Actividad programada para el cuarto trimestre "/>
    <s v="Actividad programada para el cuarto trimestre."/>
    <m/>
    <m/>
    <s v="Sin meta asignada en el periodo"/>
    <m/>
    <m/>
    <m/>
    <s v="Sin meta asignada para el trimestre."/>
    <m/>
    <m/>
    <m/>
    <s v="Plan Anticorrupción y de Atención al Ciudadano"/>
    <x v="1"/>
    <s v=""/>
    <s v=""/>
  </r>
  <r>
    <n v="35"/>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1.1. Realizar autodiagnóstico, autoevaluación y reto para presentarlo al equipo líder de participación ciudadana y rendición de cuentas para su validación y posterior publicación."/>
    <d v="2022-01-01T00:00:00"/>
    <d v="2022-06-30T00:00:00"/>
    <s v="Instrumento de autodiagnóstico de rendición de cuentas aplicado_x000a_Instrumento de Autoevaluación enfoque de derechos humanos y paz en la rendición de cuentas aplicado_x000a_Reto de la rendición de cuentas formulado _x000a_Soporte de validación del equipo líder del autodiagnóstico, autoevaluación y el reto. _x000a_Evidencia de la Publicación de los instrumentos validados. "/>
    <s v="Oficina de Relación con el Ciudadano"/>
    <s v="Número"/>
    <s v="Avance Plan Anticorrupciòn y Atenciòn al Ciudadano"/>
    <s v="Producto"/>
    <s v="Procesos Sede Central"/>
    <n v="5"/>
    <n v="3"/>
    <n v="2"/>
    <n v="0"/>
    <n v="0"/>
    <n v="3"/>
    <s v="Se realizan:_x000d__x000a_-Instrumento de autodiagnóstico de rendición de cuentas aplicado_x000d__x000a_-Instrumento de Autoevaluación enfoque de derechos humanos y paz en la rendición de cuentas aplicado_x000d__x000a_-Reto de la rendición de cuentas formulado "/>
    <n v="0"/>
    <s v="Instrumentos pendiente por validar por el Equipo Líder."/>
    <m/>
    <m/>
    <m/>
    <m/>
    <n v="3"/>
    <d v="2022-04-19T00:00:00"/>
    <d v="2022-07-19T00:00:00"/>
    <m/>
    <m/>
    <n v="0.6"/>
    <n v="1"/>
    <n v="0"/>
    <s v=""/>
    <s v=""/>
    <s v="Concepto Favorable"/>
    <s v="Concepto No Favorable"/>
    <m/>
    <m/>
    <s v="se revisa la evidencia cumple con el producto esperado"/>
    <s v="Instrumentos pendiente por validar por el Equipo Líder, por lo cual no se puede verificar el cumplimiento de la actividad"/>
    <m/>
    <m/>
    <s v="Concepto Favorable"/>
    <m/>
    <m/>
    <m/>
    <s v="De acuerdo con las evidencias presentadas &quot;Reto IGac 2022&quot;, &quot;Auto diagnóstico Igac&quot; &quot;Autoevaluación Ddhh y paz 2022&quot; se observa que se ha venido trabajando en los instrumentsos de autodiagnóstico para la rendición de cuentas."/>
    <m/>
    <m/>
    <m/>
    <s v="Plan Anticorrupción y de Atención al Ciudadano"/>
    <x v="1"/>
    <n v="1"/>
    <n v="0"/>
  </r>
  <r>
    <n v="36"/>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1.3. Identificar los enlaces de cada dependencia y cada dirección territorial para suministro de información orientada a la rendición de cuentas"/>
    <d v="2022-01-01T00:00:00"/>
    <d v="2022-03-31T00:00:00"/>
    <s v="Archivo con la relación de enlaces para rendición de cuentas"/>
    <s v="Oficina de Relación con el Ciudadano"/>
    <s v="Número"/>
    <s v="Avance Plan Anticorrupciòn y Atenciòn al Ciudadano"/>
    <s v="Producto"/>
    <s v="Procesos Sede Central"/>
    <n v="1"/>
    <n v="1"/>
    <n v="0"/>
    <n v="0"/>
    <n v="0"/>
    <n v="1"/>
    <s v="Se adjunta archivo con la relación de enlaces para el suministro de información orientada a la rendición de cuentas"/>
    <n v="0"/>
    <s v="actividad completada en el primer trimestre "/>
    <m/>
    <m/>
    <m/>
    <m/>
    <n v="1"/>
    <d v="2022-04-19T00:00:00"/>
    <d v="2022-07-19T00:00:00"/>
    <m/>
    <m/>
    <n v="1"/>
    <n v="1"/>
    <s v=""/>
    <s v=""/>
    <s v=""/>
    <s v="Concepto Favorable"/>
    <s v="Sin meta asignada en el periodo"/>
    <m/>
    <m/>
    <s v="evidencia cumple con el prodcuto esperado"/>
    <s v="actividad completada en el primer trimestre "/>
    <m/>
    <m/>
    <s v="Concepto Favorable"/>
    <m/>
    <m/>
    <m/>
    <s v="De acuerdo con las evidencias suministradas &quot;Roles ,responsabilidades y enlaces Rendiciòn de cuentas&quot; se evidencia la actualización de la información. Se sugiere complementar el archivo incluyendo los enlaces por cada una de las áreas"/>
    <m/>
    <m/>
    <m/>
    <s v="Plan Anticorrupción y de Atención al Ciudadano"/>
    <x v="1"/>
    <n v="1"/>
    <s v=""/>
  </r>
  <r>
    <n v="37"/>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2.1. Actualizar los roles y responsabilidades de las diferentes áreas de la entidad, en materia de rendición de cuentas y socializarla."/>
    <d v="2022-01-01T00:00:00"/>
    <d v="2022-03-31T00:00:00"/>
    <s v="Documento con roles y responsabilidades de las diferentes áreas de la entidad, en materia de rendición de cuentas_x000a_Evidencias de socialización de roles y responsabilidades"/>
    <s v="Oficina de Relación con el Ciudadano"/>
    <s v="Número"/>
    <s v="Avance Plan Anticorrupciòn y Atenciòn al Ciudadano"/>
    <s v="Producto"/>
    <s v="Procesos Sede Central"/>
    <n v="1"/>
    <n v="1"/>
    <n v="0"/>
    <n v="0"/>
    <n v="0"/>
    <n v="0"/>
    <s v="Se realiza documento con roles y responsabilidades de las diferentes áreas de la entidad, en materia de rendición de cuentas , pero la actividad no es satisfactoria debido a que no se llevo a cabo la socialización de roles y responsabilidades. Se realizará en el siguiente trimestre."/>
    <n v="0"/>
    <s v="Roles y responsabilidades pendientes por socializador con el Equipo Líder."/>
    <m/>
    <m/>
    <m/>
    <m/>
    <n v="0"/>
    <d v="2022-04-19T00:00:00"/>
    <d v="2022-07-19T00:00:00"/>
    <m/>
    <m/>
    <n v="0"/>
    <n v="0"/>
    <s v=""/>
    <s v=""/>
    <s v=""/>
    <s v="Concepto No Favorable"/>
    <s v="Concepto No Favorable"/>
    <m/>
    <m/>
    <s v="Se realiza documento con roles y responsabilidades de las diferentes áreas de la entidad, en materia de rendición de cuentas , pero la actividad no es satisfactoria debido a que no se llevo a cabo la socialización de roles y responsabilidades. Se realizará en el siguiente trimestre."/>
    <s v="Roles y responsabilidades pendientes por socializador con el Equipo Líder."/>
    <m/>
    <m/>
    <s v="Concepto No Favorable"/>
    <m/>
    <m/>
    <m/>
    <s v="De acuerdo con la evidencia suministrada &quot;Roles ,responsabilidades y enlaces Rendiciòn de cuentas&quot; no se observa claramente la participación de todas las áreas, además no se aportan documentos que sustencten la socialización de esta actividad."/>
    <m/>
    <m/>
    <m/>
    <s v="Plan Anticorrupción y de Atención al Ciudadano"/>
    <x v="1"/>
    <n v="0"/>
    <n v="0"/>
  </r>
  <r>
    <n v="38"/>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3.1. Identificar, recolectar y analizar la información necesaria para la rendición de cuentas."/>
    <d v="2022-07-01T00:00:00"/>
    <d v="2022-12-31T00:00:00"/>
    <s v="Evidencias de la solicitud de información para la rendición de cuentas_x000a_Carpeta donde se encuentre la información recolectada"/>
    <s v="Oficina de Relación con el Ciudadano"/>
    <s v="Número"/>
    <s v="Avance Plan Anticorrupciòn y Atenciòn al Ciudadano"/>
    <s v="Producto"/>
    <s v="Procesos Sede Central"/>
    <n v="2"/>
    <n v="0"/>
    <n v="0"/>
    <n v="1"/>
    <n v="1"/>
    <n v="0"/>
    <s v="Actividad programada para el tercer trimestre "/>
    <n v="0"/>
    <s v="Actividad programada para el tercer trimestre."/>
    <m/>
    <m/>
    <m/>
    <m/>
    <n v="0"/>
    <d v="2022-04-19T00:00:00"/>
    <d v="2022-07-19T00:00:00"/>
    <m/>
    <m/>
    <n v="0"/>
    <s v=""/>
    <s v=""/>
    <n v="0"/>
    <n v="0"/>
    <s v="Sin meta asignada en el periodo"/>
    <s v="Sin meta asignada en el periodo"/>
    <m/>
    <m/>
    <s v="Actividad programada para el tercer trimestre "/>
    <s v="Actividad programada para el tercer trimestre."/>
    <m/>
    <m/>
    <s v="Sin meta asignada en el periodo"/>
    <m/>
    <m/>
    <m/>
    <s v="Sin meta asignada para el trimestre."/>
    <m/>
    <m/>
    <m/>
    <s v="Plan Anticorrupción y de Atención al Ciudadano"/>
    <x v="1"/>
    <s v=""/>
    <s v=""/>
  </r>
  <r>
    <n v="39"/>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3.2. Socializar temas de rendición de cuentas con los grupos de valor externos o asociaciones identificados para fortalecer capacidades de diálogo"/>
    <d v="2022-07-01T00:00:00"/>
    <s v="31/09/2022"/>
    <s v="Evidencias de la socialización"/>
    <s v="Oficina de Relación con el Ciudadano"/>
    <s v="Número"/>
    <s v="Avance Plan Anticorrupciòn y Atenciòn al Ciudadano"/>
    <s v="Producto"/>
    <s v="Procesos Sede Central"/>
    <n v="1"/>
    <n v="0"/>
    <n v="0"/>
    <n v="1"/>
    <n v="0"/>
    <n v="0"/>
    <s v="Actividad programada para el tercer trimestre "/>
    <n v="0"/>
    <s v="Actividad programada para el tercer trimestre."/>
    <m/>
    <m/>
    <m/>
    <m/>
    <n v="0"/>
    <d v="2022-04-19T00:00:00"/>
    <d v="2022-07-19T00:00:00"/>
    <m/>
    <m/>
    <n v="0"/>
    <s v=""/>
    <s v=""/>
    <n v="0"/>
    <s v=""/>
    <s v="Sin meta asignada en el periodo"/>
    <s v="Sin meta asignada en el periodo"/>
    <m/>
    <m/>
    <s v="Actividad programada para el tercer trimestre "/>
    <s v="Actividad programada para el tercer trimestre."/>
    <m/>
    <m/>
    <s v="Sin meta asignada en el periodo"/>
    <m/>
    <m/>
    <m/>
    <s v="Sin meta asignada para el trimestre."/>
    <m/>
    <m/>
    <m/>
    <s v="Plan Anticorrupción y de Atención al Ciudadano"/>
    <x v="1"/>
    <s v=""/>
    <s v=""/>
  </r>
  <r>
    <n v="40"/>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7. Convocar y realizar audiencia pública de rendición de cuentas del IGAC"/>
    <d v="2022-10-01T00:00:00"/>
    <d v="2022-12-31T00:00:00"/>
    <s v="Evidencias de la ejecución de la audiencia pública_x000a_Carpeta con soportes de audiencia pública "/>
    <s v="Oficina de Relación con el Ciudadano"/>
    <s v="Número"/>
    <s v="Avance Plan Anticorrupciòn y Atenciòn al Ciudadano"/>
    <s v="Producto"/>
    <s v="Procesos Sede Central"/>
    <n v="1"/>
    <n v="0"/>
    <n v="0"/>
    <n v="0"/>
    <n v="1"/>
    <n v="0"/>
    <s v="Actividad programada para el cuarto trimestre "/>
    <n v="0"/>
    <s v="Actividad programada para el cuarto trimestre."/>
    <m/>
    <m/>
    <m/>
    <m/>
    <n v="0"/>
    <m/>
    <d v="2022-07-19T00:00:00"/>
    <m/>
    <m/>
    <n v="0"/>
    <s v=""/>
    <s v=""/>
    <s v=""/>
    <n v="0"/>
    <s v="Sin meta asignada en el periodo"/>
    <s v="Sin meta asignada en el periodo"/>
    <m/>
    <m/>
    <s v="Actividad programada para el cuarto trimestre "/>
    <s v="Actividad programada para el cuarto trimestre."/>
    <m/>
    <m/>
    <s v="Sin meta asignada en el periodo"/>
    <m/>
    <m/>
    <m/>
    <s v="Sin meta asignada para el trimestre."/>
    <m/>
    <m/>
    <m/>
    <s v="Plan Anticorrupción y de Atención al Ciudadano"/>
    <x v="1"/>
    <s v=""/>
    <s v=""/>
  </r>
  <r>
    <n v="41"/>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5.1. Recopilar, sistematizar y analizar las propuestas y observaciones efectuadas por la ciudadanía  en la audiencia pública de rendición de cuentas."/>
    <d v="2022-10-01T00:00:00"/>
    <d v="2022-12-31T00:00:00"/>
    <s v="1 Informes recopilando propuestas y observaciones de la ciudadanía frente a la audiencia pública de rendición de cuentas_x000a_1 oficio o correo electrónico dando a conocer el informe a OAP_x000a_"/>
    <s v="Oficina de Relación con el Ciudadano"/>
    <s v="Número"/>
    <s v="Avance Plan Anticorrupciòn y Atenciòn al Ciudadano"/>
    <s v="Producto"/>
    <s v="Procesos Sede Central"/>
    <n v="2"/>
    <n v="0"/>
    <n v="0"/>
    <n v="2"/>
    <n v="0"/>
    <n v="0"/>
    <s v="Actividad programada para el tercer trimestre "/>
    <n v="0"/>
    <s v="Actividad programada para el tercer trimestre."/>
    <m/>
    <m/>
    <m/>
    <m/>
    <n v="0"/>
    <d v="2022-04-19T00:00:00"/>
    <d v="2022-07-19T00:00:00"/>
    <m/>
    <m/>
    <n v="0"/>
    <s v=""/>
    <s v=""/>
    <n v="0"/>
    <s v=""/>
    <s v="Sin meta asignada en el periodo"/>
    <s v="Sin meta asignada en el periodo"/>
    <m/>
    <m/>
    <s v="Actividad programada para el tercer trimestre "/>
    <s v="Actividad programada para el tercer trimestre."/>
    <m/>
    <m/>
    <s v="Sin meta asignada en el periodo"/>
    <m/>
    <m/>
    <m/>
    <s v="Sin meta asignada para el trimestre."/>
    <m/>
    <m/>
    <m/>
    <s v="Plan Anticorrupción y de Atención al Ciudadano"/>
    <x v="1"/>
    <s v=""/>
    <s v=""/>
  </r>
  <r>
    <n v="42"/>
    <x v="8"/>
    <s v="no aplica"/>
    <s v="Plan Anticorrupciòn y Atenciòn al Ciudadano"/>
    <s v="Garantizar una atención eficiente y oportuna a los ciudadanos y partes interesadas"/>
    <s v="Garantizar la rendición de cuentas permanente para la ciudadanía"/>
    <s v="Control Interno"/>
    <s v="Control Interno"/>
    <s v="PAAC - 4.5.4. Elaborar y publicar el informe de resultados de la estrategia de rendición de cuentas realizados en el año 2022."/>
    <d v="2022-10-01T00:00:00"/>
    <d v="2022-12-31T00:00:00"/>
    <s v="1 Informe de resultados de la estrategia de rendición de cuentas"/>
    <s v="Oficina de Relación con el Ciudadano"/>
    <s v="Número"/>
    <s v="Avance Plan Anticorrupciòn y Atenciòn al Ciudadano"/>
    <s v="Producto"/>
    <s v="Procesos Sede Central"/>
    <n v="1"/>
    <n v="0"/>
    <n v="0"/>
    <n v="0"/>
    <n v="1"/>
    <n v="0"/>
    <s v="Actividad programada para el cuarto trimestre "/>
    <n v="0"/>
    <s v="Actividad programada para el cuarto trimestre."/>
    <m/>
    <m/>
    <m/>
    <m/>
    <n v="0"/>
    <d v="2022-04-19T00:00:00"/>
    <d v="2022-07-19T00:00:00"/>
    <m/>
    <m/>
    <n v="0"/>
    <s v=""/>
    <s v=""/>
    <s v=""/>
    <n v="0"/>
    <s v="Sin meta asignada en el periodo"/>
    <s v="Sin meta asignada en el periodo"/>
    <m/>
    <m/>
    <s v="Actividad programada para el cuarto trimestre "/>
    <s v="Actividad programada para el cuarto trimestre."/>
    <m/>
    <m/>
    <s v="Sin meta asignada en el periodo"/>
    <m/>
    <m/>
    <m/>
    <s v="Sin meta asignada para el trimestre."/>
    <m/>
    <m/>
    <m/>
    <s v="Plan Anticorrupción y de Atención al Ciudadano"/>
    <x v="1"/>
    <s v=""/>
    <s v=""/>
  </r>
  <r>
    <n v="1"/>
    <x v="9"/>
    <s v="Diseño y Desarrollo de Sistemas de Información"/>
    <s v="Fortalecimiento tecnológico para la implementación del SNC"/>
    <s v="Fortalecer los recursos técnicos y tecnológicos para la modernización institucional "/>
    <s v="Implementación del nuevo SNC (sistema nacional catastral)"/>
    <s v="Gestión con Valores para Resultados"/>
    <s v="Gobierno Digital "/>
    <s v="Levantamiento de información en procura de la definición de la visión de arquitectura general, arquitectura de procesos, requerimientos detallados, arquitectura de datos y arquitectura de solución para el nuevo Sistema Nacional Catastral - SNC"/>
    <d v="2022-01-01T00:00:00"/>
    <d v="2022-07-31T00:00:00"/>
    <s v="Documentos de Arquitectura  "/>
    <s v="Subdirección de Sistemas de Información"/>
    <s v="Porcentaje"/>
    <s v="Porcentaje definición Arquitectura"/>
    <s v="Eficiencia"/>
    <s v="Procesos Sede Central"/>
    <n v="1"/>
    <n v="0"/>
    <n v="0"/>
    <n v="1"/>
    <n v="0"/>
    <n v="0"/>
    <s v="Sin meta programada para este trimestre"/>
    <n v="0"/>
    <s v="Sin meta programada para el periodo"/>
    <m/>
    <m/>
    <m/>
    <m/>
    <n v="0"/>
    <d v="2022-04-19T00:00:00"/>
    <d v="2022-07-19T00:00:00"/>
    <m/>
    <m/>
    <n v="0"/>
    <s v=""/>
    <s v=""/>
    <n v="0"/>
    <s v=""/>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2"/>
    <x v="9"/>
    <s v="Diseño y Desarrollo de Sistemas de Información"/>
    <s v="Fortalecimiento tecnológico para la implementación del SNC"/>
    <s v="Fortalecer los recursos técnicos y tecnológicos para la modernización institucional "/>
    <s v="Implementación del nuevo SNC (sistema nacional catastral)"/>
    <s v="Gestión con Valores para Resultados"/>
    <s v="Gobierno Digital "/>
    <s v="Definición y priorización de construcción o ajustes de funcionalidades del  Sistema Nacional Catastral - SNC "/>
    <d v="2021-08-01T00:00:00"/>
    <d v="2022-08-31T00:00:00"/>
    <s v="Documento de Priorización"/>
    <s v="Subdirección de Sistemas de Información"/>
    <s v="Porcentaje"/>
    <s v="Porcentaje de priorización de  funcionalidades"/>
    <s v="Eficiencia"/>
    <s v="Procesos Sede Central"/>
    <n v="1"/>
    <n v="0"/>
    <n v="0"/>
    <n v="1"/>
    <n v="0"/>
    <n v="0"/>
    <s v="Sin meta programada para este trimestre"/>
    <n v="0"/>
    <s v="Sin meta programada para el periodo"/>
    <m/>
    <m/>
    <m/>
    <m/>
    <n v="0"/>
    <d v="2022-04-19T00:00:00"/>
    <d v="2022-07-19T00:00:00"/>
    <m/>
    <m/>
    <n v="0"/>
    <s v=""/>
    <s v=""/>
    <n v="0"/>
    <s v=""/>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3"/>
    <x v="9"/>
    <s v="Diseño y Desarrollo de Sistemas de Información"/>
    <s v="Fortalecimiento tecnológico para la implementación del SNC"/>
    <s v="Fortalecer los recursos técnicos y tecnológicos para la modernización institucional "/>
    <s v="Implementación del nuevo SNC (sistema nacional catastral)"/>
    <s v="Gestión con Valores para Resultados"/>
    <s v="Gobierno Digital "/>
    <s v="Construcción de funcionalidades priorizadas por parte de  la fábrica de software  para el Sistema Nacional Catastral SNC"/>
    <d v="2022-09-01T00:00:00"/>
    <d v="2022-12-31T00:00:00"/>
    <s v="Actas puesta en producción funcionalidades"/>
    <s v="Subdirección de Sistemas de Información"/>
    <s v="Porcentaje"/>
    <s v="Porcentaje de priorización de  funcionalidades"/>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4"/>
    <x v="9"/>
    <s v="Diseño y Desarrollo de Sistemas de Información"/>
    <s v="Fortalecimiento tecnológico para la implementación del SINIC/RMD"/>
    <s v="Fortalecer los recursos técnicos y tecnológicos para la modernización institucional "/>
    <s v="Implementación del SINIC (Sistema Nacional de Información de Catastro Multipropósito)"/>
    <s v="Gestión con Valores para Resultados"/>
    <s v="Gobierno Digital "/>
    <s v="Creación de la estructura de datos de  RDM/SINIC alineado a los estándares definidos por el DNP"/>
    <d v="2022-01-01T00:00:00"/>
    <d v="2022-12-31T00:00:00"/>
    <s v="El Modelo entidad relación implementado sobre la base de datos"/>
    <s v="Subdirección de Sistemas de Información"/>
    <s v="Porcentaje"/>
    <s v="Porcentaje Modelo entidad relación implementado"/>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5"/>
    <x v="9"/>
    <s v="Diseño y Desarrollo de Sistemas de Información"/>
    <s v="Fortalecimiento tecnológico para la implementación del SINIC/RMD"/>
    <s v="Fortalecer los recursos técnicos y tecnológicos para la modernización institucional "/>
    <s v="Implementación del SINIC (Sistema Nacional de Información de Catastro Multipropósito)"/>
    <s v="Gestión con Valores para Resultados"/>
    <s v="Gobierno Digital "/>
    <s v="Creación de funcionalidades de cargue de Información catastral y registral  RDM/SINIC"/>
    <d v="2022-04-01T00:00:00"/>
    <d v="2022-12-31T00:00:00"/>
    <s v="Actas Modulo de cargue de Información catastral, registral y de objetos territoriales "/>
    <s v="Subdirección de Sistemas de Información"/>
    <s v="Porcentaje"/>
    <s v="Porcentaje de implementación de las funcionalidades"/>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6"/>
    <x v="9"/>
    <s v="Diseño y Desarrollo de Sistemas de Información"/>
    <s v="Fortalecimiento tecnológico para la implementación del SINIC/RMD"/>
    <s v="Fortalecer los recursos técnicos y tecnológicos para la modernización institucional "/>
    <s v="Implementación del SINIC (Sistema Nacional de Información de Catastro Multipropósito)"/>
    <s v="Gestión con Valores para Resultados"/>
    <s v="Gobierno Digital "/>
    <s v="Creación de funcionalidades de consulta de información catastral y registral  en el RDM/SINIC  para Gestores Catastrales"/>
    <d v="2022-07-01T00:00:00"/>
    <d v="2022-12-31T00:00:00"/>
    <s v="Actas Modulo de consulta de información catastral, registral y de objetos territoriales "/>
    <s v="Subdirección de Sistemas de Información"/>
    <s v="Porcentaje"/>
    <s v="Porcentaje de implementación de las funcionalidades"/>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7"/>
    <x v="9"/>
    <s v="Diseño y Desarrollo de Sistemas de Información"/>
    <s v="Fortalecimiento tecnológico para la implementación del SINIC/RMD"/>
    <s v="Fortalecer los recursos técnicos y tecnológicos para la modernización institucional "/>
    <s v="Implementación del SINIC (Sistema Nacional de Información de Catastro Multipropósito)"/>
    <s v="Gestión con Valores para Resultados"/>
    <s v="Gobierno Digital "/>
    <s v="Construcción de la Interoperabilidad entre en SNC y el RDM y demás requerimientos pendientes dentro de la priorización abordadas por la fábrica software. "/>
    <d v="2022-10-01T00:00:00"/>
    <d v="2022-12-31T00:00:00"/>
    <s v="Acta de implementación de interoperabilidad"/>
    <s v="Subdirección de Sistemas de Información"/>
    <s v="Porcentaje"/>
    <s v="Porcentaje de Construcción de la Interoperabilidad entre en SNC y el RDM"/>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8"/>
    <x v="9"/>
    <s v="Diseño y Desarrollo de Sistemas de Información"/>
    <s v="Funcionalidades de software implementadas"/>
    <s v="Fortalecer los recursos técnicos y tecnológicos para la modernización institucional "/>
    <s v="Unificación de Sistemas de Información de Gestión Catastral"/>
    <s v="Gestión con Valores para Resultados"/>
    <s v="Gobierno Digital "/>
    <s v="Migración de información de COBOL a SNC - Territorial Nariño, Territorial  Risaralda (Municipios de Chocó restantes), Territorial Cesar,  Territorial la Guajira, Territorial Magdalena,  Territorial Norte de Santander, Territorial Santander y Territorial Valle del Cauca. "/>
    <d v="2022-01-01T00:00:00"/>
    <d v="2022-12-31T00:00:00"/>
    <s v="Actas de Migración"/>
    <s v="Subdirección de Sistemas de Información"/>
    <s v="Porcentaje"/>
    <s v="Porcentaje de Direcciones territoriales migradas a SNC"/>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9"/>
    <x v="9"/>
    <s v="Gestión de Infraestructura"/>
    <s v="Solicitudes de TI"/>
    <s v="Fortalecer los recursos técnicos y tecnológicos para la modernización institucional "/>
    <s v="Modernizar la infraestructura de conectividad del IGAC"/>
    <s v="Gestión con Valores para Resultados"/>
    <s v="Gobierno Digital "/>
    <s v="Atender incidencias y requerimientos de la mesa de servicios TI"/>
    <d v="2021-01-01T00:00:00"/>
    <d v="2022-12-31T00:00:00"/>
    <s v="Reporte de incidencias y requerimientos atendidos"/>
    <s v="Subdirección de Infraestructura Tecnológica"/>
    <s v="Porcentaje"/>
    <s v="Solicitudes de TI atendidas"/>
    <s v="Eficiencia"/>
    <s v="Procesos Sede Central"/>
    <n v="1"/>
    <n v="0.25"/>
    <n v="0.25"/>
    <n v="0.25"/>
    <n v="0.25"/>
    <n v="0.25"/>
    <s v="Dentro del periodo  de enero   a  marzo de 2022  se atendió un total 6433 solicitudes, de los cuales se resolvieron 6135 casos. Atendiendo en un  95%  los casos registrados por los usuarios. Se anexa Reporte de incidencias y requerimientos atendidos en los meses de enero, febrero y marzo 2022"/>
    <n v="0.25"/>
    <s v="Dentro del periodo  de enero   y junio  de 2022, se atendió un total de 14.273  casos  (Incidencias: 1046 y Requerimientos: 13.227)  de los cuales se solucionaron 13.841 casos, con un índice de cumplimiento del servicio del 97%."/>
    <m/>
    <m/>
    <m/>
    <m/>
    <n v="0.5"/>
    <d v="2022-04-19T00:00:00"/>
    <d v="2022-07-19T00:00:00"/>
    <m/>
    <m/>
    <n v="0.5"/>
    <n v="1"/>
    <n v="1"/>
    <n v="0"/>
    <n v="0"/>
    <s v="Concepto Favorable"/>
    <s v="Concepto Favorable"/>
    <m/>
    <m/>
    <s v="Se evidencian reportes de la mesa de servicio de los meses de enero, febrero y marzo de 2022. Al ser coincidentes la evidencia con el documento de soporte se aprueba el seguimiento "/>
    <s v="Se evidencia reporte de la mesa de servicio del periodo comprendido entre enero a junio de 2022. Al ser coincidentes la evidencia con el documento de soporte se aprueba el seguimiento "/>
    <m/>
    <m/>
    <s v="Concepto Favorable"/>
    <m/>
    <m/>
    <m/>
    <s v="Se presentan como evidencias los reportes de incidencias y requerimientos atendidos mensualmente durante el primer trimestre 2022, arrojando un total de 1068  casos resueltos y 14 no resueltos en enero; para febrero 2886, resueltos 2835 y no resueltos 51 y para marzo 2465, resueltos 2232 y 231 no resueltos. También presentan cuántos fueron atendidos fuera de los ANS"/>
    <m/>
    <m/>
    <m/>
    <s v="Plan Estratégico de Tecnologías de la Información y las Comunicaciones PETI"/>
    <x v="0"/>
    <n v="1"/>
    <n v="1"/>
  </r>
  <r>
    <n v="10"/>
    <x v="9"/>
    <s v="Gestión de Infraestructura"/>
    <s v="Servicios Tecnológicos"/>
    <s v="Fortalecer los recursos técnicos y tecnológicos para la modernización institucional "/>
    <s v="Modernizar la infraestructura de conectividad del IGAC"/>
    <s v="Gestión con Valores para Resultados"/>
    <s v="Gobierno Digital "/>
    <s v="Implementación y sostenimiento de estrategias de Seguridad Informática  y/o Monitoreo  de servicios Web y Nube"/>
    <d v="2022-01-01T00:00:00"/>
    <d v="2022-12-31T00:00:00"/>
    <s v="Informe de Monitoreo "/>
    <s v="Subdirección de Infraestructura Tecnológica"/>
    <s v="Número"/>
    <s v="índice de capacidad en la prestación de servicios de tecnología"/>
    <s v="Eficiencia"/>
    <s v="Procesos Sede Central"/>
    <n v="4"/>
    <n v="1"/>
    <n v="1"/>
    <n v="1"/>
    <n v="1"/>
    <n v="1"/>
    <s v="Durante el periodo se realiza  la implementación y sostenimiento  a las estrategias de seguridad Informática, que se basan en el uso de las diferentes plataformas tecnológica relacionadas a continuación: Firewall perimetral, Balanceador de carga y WAF (Fotianalyzer, FORTISIEM y SOC, FortiEDR, Certificados SSL, Google Analytics, Sistemas operativos Asegurado, Plataforma de Virtualización, Correo electrónico,_x000a_plataforma XROAD, Servicios de Nube y Bases de datos respaldadas sobre_x000a_una NAS (NetApp)). Se anexa informe de monitoreo."/>
    <n v="1"/>
    <s v="Durante el periodo se realiza  la implementacióny sostenimiento  a las estrategias de seguridad Informática, en diferentes plataformas tecnológica como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 de monitoreo."/>
    <m/>
    <m/>
    <m/>
    <m/>
    <n v="2"/>
    <d v="2022-04-19T00:00:00"/>
    <d v="2022-07-19T00:00:00"/>
    <m/>
    <m/>
    <n v="0.5"/>
    <n v="1"/>
    <n v="1"/>
    <n v="0"/>
    <n v="0"/>
    <s v="Concepto Favorable"/>
    <s v="Concepto Favorable"/>
    <m/>
    <m/>
    <s v="Se evidencia informe de monitoreo de las herramientas utilizadas para la implementación de la estrategia de seguridad informatica, al ser coincidente con el documento de verificacíón se aprueba el seguimento. "/>
    <s v="Se evidencia informe de monitoreo de las herramientas utilizadas así como minutograma de firewall que muestran la implementación de la estrategia de seguridad informatica, al ser coincidente con el documento de verificacíón se aprueba el seguimento. "/>
    <m/>
    <m/>
    <s v="Concepto Favorable"/>
    <m/>
    <m/>
    <m/>
    <s v="Se observa informe de implementación y sostenimiento de estrategias de seguridad informática y/o monitoreo de servicios web y nube de enero a marzo 2022, donde se hace la presentación de funcionamiento de plataformas tales como firewall perimetral, balanceador de cargas y WAF, Google analytics, sistemas operativos asegurados, plataforma de virtualización, correo electrónico, interoperabilidad, servicios en la nube y respaldo de la información, entre otros."/>
    <m/>
    <m/>
    <m/>
    <s v="Plan Estratégico de Tecnologías de la Información y las Comunicaciones PETI"/>
    <x v="0"/>
    <n v="1"/>
    <n v="1"/>
  </r>
  <r>
    <n v="11"/>
    <x v="9"/>
    <s v="Gestión de Infraestructura"/>
    <s v="Servicios Tecnológicos"/>
    <s v="Fortalecer los recursos técnicos y tecnológicos para la modernización institucional "/>
    <s v="Modernizar la infraestructura de conectividad del IGAC"/>
    <s v="Gestión con Valores para Resultados"/>
    <s v="Gobierno Digital "/>
    <s v="Plataforma de redes modernizada y en operación  - Networking"/>
    <d v="2022-02-01T00:00:00"/>
    <d v="2022-12-30T00:00:00"/>
    <s v="Informe Plataforma de redes modernizada"/>
    <s v="Subdirección de Infraestructura Tecnológica"/>
    <s v="Número"/>
    <s v="índice de capacidad en la prestación de servicios de tecnología"/>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
    <m/>
    <m/>
    <s v="Sin meta asignada en el periodo"/>
    <m/>
    <m/>
    <m/>
    <s v="No se asigna meta para este trimestre"/>
    <m/>
    <m/>
    <m/>
    <s v="Plan Estratégico de Tecnologías de la Información y las Comunicaciones PETI"/>
    <x v="0"/>
    <s v=""/>
    <s v=""/>
  </r>
  <r>
    <n v="12"/>
    <x v="9"/>
    <s v="Gestión de Tecnologías de Información"/>
    <s v="Marco estratégico de TI"/>
    <s v="Fortalecer los recursos técnicos y tecnológicos para la modernización institucional "/>
    <s v="Mejoramiento del servicio de datos abiertos"/>
    <s v="Gestión con Valores para Resultados"/>
    <s v="Gobierno Digital "/>
    <s v="Extender el conjunto de datos abiertos publicados por el IGAC (Énfasis información no geográfica)_x000a__x000a_(Número de conjunto de datos abiertos nuevos no geográficos  publicados en el período / total de los conjuntos de datos abiertos publicados)  * 100_x000a__x000a__x000a__x000a__x000a__x000a_"/>
    <d v="2022-01-01T00:00:00"/>
    <d v="2022-12-31T00:00:00"/>
    <s v="Reporte de Conjunto de datos abiertos"/>
    <s v="Subdirección de Información "/>
    <s v="Porcentaje"/>
    <s v="Porcentaje de ampliación de conjuntos de datos abiertos"/>
    <s v="Eficiencia"/>
    <s v="Procesos Sede Central"/>
    <n v="0.2"/>
    <n v="0"/>
    <n v="0.1"/>
    <n v="0"/>
    <n v="0.1"/>
    <n v="0"/>
    <s v="Sin meta programada para este trimestre"/>
    <n v="0"/>
    <s v="Se está construyendo  la planificación y el trabajo de levantamiento de la información  que actualmente existe como dato abierto; con el fin de obtener  una línea base y  realizar las  mediciones. No se aporta evidencia "/>
    <m/>
    <m/>
    <m/>
    <m/>
    <n v="0"/>
    <d v="2022-04-19T00:00:00"/>
    <d v="2022-07-19T00:00:00"/>
    <m/>
    <m/>
    <n v="0"/>
    <s v=""/>
    <n v="0"/>
    <s v=""/>
    <n v="0"/>
    <s v="Sin meta asignada en el periodo"/>
    <s v="Concepto No Favorable"/>
    <m/>
    <m/>
    <s v="Sin meta asignada para el periodo "/>
    <s v="No se cumple con la meta programada "/>
    <m/>
    <m/>
    <s v="Sin meta asignada en el periodo"/>
    <m/>
    <m/>
    <m/>
    <s v="No se asigna meta para este trimestre"/>
    <m/>
    <m/>
    <m/>
    <s v="Plan Estratégico de Tecnologías de la Información y las Comunicaciones PETI"/>
    <x v="0"/>
    <s v=""/>
    <n v="0"/>
  </r>
  <r>
    <n v="13"/>
    <x v="9"/>
    <s v="Gestión de Tecnologías de Información"/>
    <s v="Marco estratégico de TI"/>
    <s v="Implementar políticas y acciones enfocadas en el fortalecimiento institucional y la arquitectura de procesos como pilar estratégico del Instituto"/>
    <s v="Rediseño del IGAC y modernización basada en procesos"/>
    <s v="Gestión con Valores para Resultados"/>
    <s v="Gobierno Digital "/>
    <s v="Generar la primera vista (Hoja de Ruta)  de la Arquitectura Empresarial de acuerdo al nuevo organigrama IGAC "/>
    <d v="2022-04-01T00:00:00"/>
    <d v="2022-12-31T00:00:00"/>
    <s v="Documento primera vista alinean a la estructura orgánica de la  entidad"/>
    <s v="Dirección de Tecnologías de la Información y Comunicaciones"/>
    <s v="Número"/>
    <s v="Implementación del marco estratégico de TI"/>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
    <m/>
    <m/>
    <s v="Sin meta asignada en el periodo"/>
    <m/>
    <m/>
    <m/>
    <s v="No se asigna meta para este trimestre"/>
    <m/>
    <m/>
    <m/>
    <s v="Plan Estratégico de Tecnologías de la Información y las Comunicaciones PETI"/>
    <x v="0"/>
    <s v=""/>
    <s v=""/>
  </r>
  <r>
    <n v="14"/>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Gobierno Digital "/>
    <s v="Actualizar el PETIC de acuerdo con el marco de referencia de arquitectura empresarial"/>
    <d v="2022-06-01T00:00:00"/>
    <d v="2022-12-31T00:00:00"/>
    <s v="PETIC"/>
    <s v="Dirección de Tecnologías de la Información y Comunicaciones"/>
    <s v="Número"/>
    <s v="Implementación del marco estratégico de TI"/>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
    <m/>
    <m/>
    <s v="Sin meta asignada en el periodo"/>
    <m/>
    <m/>
    <m/>
    <s v="No se asigna meta para este trimestre"/>
    <m/>
    <m/>
    <m/>
    <s v="Plan Estratégico de Tecnologías de la Información y las Comunicaciones PETI"/>
    <x v="0"/>
    <s v=""/>
    <s v=""/>
  </r>
  <r>
    <n v="15"/>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Gobierno Digital "/>
    <s v="Actualizar el Portafolio Servicios Tecnológicos "/>
    <d v="2022-04-01T00:00:00"/>
    <d v="2022-12-31T00:00:00"/>
    <s v="Portafolio de servicios tecnológicos"/>
    <s v="Dirección de Tecnologías de la Información y Comunicaciones"/>
    <s v="Número"/>
    <s v="Implementación del marco estratégico de TI"/>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16"/>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Gobierno Digital "/>
    <s v="Ejecutar el Plan de Sensibilización del SGSI de la Vigencia "/>
    <d v="2022-02-01T00:00:00"/>
    <d v="2022-12-30T00:00:00"/>
    <s v="Registros de asistencia y/o correos electrónicos"/>
    <s v="Subdirección de Infraestructura Tecnológica"/>
    <s v="Número"/>
    <s v="Implementación del marco estratégico de TI"/>
    <s v="Eficiencia"/>
    <s v="Procesos Sede Central"/>
    <n v="9"/>
    <n v="1"/>
    <n v="3"/>
    <n v="3"/>
    <n v="2"/>
    <n v="1"/>
    <s v="Se da cumplimiento al Plan de Sensibilización del SGSI de la Vigencia, mediante el cual se realizó una sensibilización en seguridad de la información, así como el desarrollo de la iniciativa del concurso del avatar con la Oficina Asesora de Comunicaciones. "/>
    <n v="3"/>
    <s v="Se da cumplimiento al Plan de Sensibilización del SGSI de la Vigencia con el  desarrollo  de las siguientes  actividades: Aplicación de una encuesta, desarrollo de las piezas de comunicaciones, crear recursos que soporten las actividades de sensibilización y capacitación, ejecutar actividades de sensibilización y capacitación,  miércoles de sensibilización de seguridad de la información."/>
    <m/>
    <m/>
    <m/>
    <m/>
    <n v="4"/>
    <d v="2022-04-19T00:00:00"/>
    <d v="2022-07-19T00:00:00"/>
    <m/>
    <m/>
    <n v="0.44444444444444442"/>
    <n v="1"/>
    <n v="1"/>
    <n v="0"/>
    <n v="0"/>
    <s v="Concepto No Favorable"/>
    <s v="Concepto Favorable"/>
    <m/>
    <m/>
    <s v="Dentro del plan de sensibilización del SGSI adjunto como evidencia, se muestra que para el primer trimestre del año se debian cumplir con diez productos (1 Documento con resultado de la aplicación de una encuesta, Evidencias de la creación de nueve (9)  piezas de comunicaciones , Evidencias de cinco  (5) capacitaciones y/o publicaciones, 1 Indicador de seguridad de la información, Evidencias de cinco  (5) socializaciones presenciales o virtuales de seguridad de la información, (Un) 1 pieza de divulgación del concurso, Nueve (9) Listados de asistencia, Cuatro (4) mediciones del indicador, Cuatro (4)  Correos electrónicos trimestrales y Cuatro (4)  Correos electrónicos trimestrales, sin embargo, solo se adjuntan evidencias de dos actividades, por tanto, no se cumple con la ejecución del plan"/>
    <s v="Se evidencian registros de asistencia, piezas de comunicación e informe de la encuesta que muestran la ejecución del plan de sensibilización del SGSI. Al ser coincidente la evidencia con el documento de verificación se valida el seguimiento"/>
    <m/>
    <m/>
    <s v="Concepto No Favorable"/>
    <m/>
    <m/>
    <m/>
    <s v="Se evidencia registro de asistencia de 27 asistentes, capacitación ¿Qué papel juegas como usuario en la seguridad de la información?; 3 correos invitando a votar para escoger el avatar de 3, 14 y 29 de marzo 2022. Las demás actividades propuestas para el trimestre en el Plan de comunicación, sensibilización y capacitación en seguridad de la información no se evidencian, como:_x000d__x000a_Documento resultado de la aplicación de 1 encuesta, creación de 2 piezas de comunicaciones, 1 capacitación y/o publicación, definir 1 indicador de seg. de la inf., 1 socialización de seg. de la inf, 1 pieza de divulgación del concurso Avatar, 1 listado asistencia capacitación seg de la inf, 1 medición de un indicador de gestión de la cultura de seg de la inf, entre otros"/>
    <m/>
    <m/>
    <m/>
    <s v="Plan Estratégico de Tecnologías de la Información y las Comunicaciones PETI"/>
    <x v="0"/>
    <n v="0"/>
    <n v="1"/>
  </r>
  <r>
    <n v="17"/>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Gobierno Digital "/>
    <s v="Actualización de la política Seguridad de la Información "/>
    <d v="2022-02-01T00:00:00"/>
    <d v="2022-06-30T00:00:00"/>
    <s v="Política de seguridad de la información actualizada"/>
    <s v="Subdirección de Infraestructura Tecnológica"/>
    <s v="Número"/>
    <s v="Implementación del marco estratégico de TI"/>
    <s v="Eficiencia"/>
    <s v="Procesos Sede Central"/>
    <n v="1"/>
    <n v="0"/>
    <n v="1"/>
    <n v="0"/>
    <n v="0"/>
    <n v="0"/>
    <s v="Sin meta programada para este trimestre"/>
    <n v="1"/>
    <s v="Se realiza la  actualización y publicación de la Política de Seguridad de la información la cual se encuentra publicada en el Listado Maestro de Documentos SGI. Se anexa política seguridad y pantallazo publicación."/>
    <m/>
    <m/>
    <m/>
    <m/>
    <n v="1"/>
    <d v="2022-04-19T00:00:00"/>
    <d v="2022-07-19T00:00:00"/>
    <m/>
    <m/>
    <n v="1"/>
    <s v=""/>
    <n v="1"/>
    <s v=""/>
    <s v=""/>
    <s v="Sin meta asignada en el periodo"/>
    <s v="Concepto Favorable"/>
    <m/>
    <m/>
    <s v="Sin meta asignada para el periodo "/>
    <s v="Se evidencia la politica de seguridad de la información oficializada con fecha 16 de junio de 2022. Al ser coincidente la evidencia con el documento de verificación se valida el seguimiento "/>
    <m/>
    <m/>
    <s v="Sin meta asignada en el periodo"/>
    <m/>
    <m/>
    <m/>
    <s v="No se asigna meta para este trimestre."/>
    <m/>
    <m/>
    <m/>
    <s v="Plan Estratégico de Tecnologías de la Información y las Comunicaciones PETI"/>
    <x v="0"/>
    <s v=""/>
    <n v="1"/>
  </r>
  <r>
    <n v="18"/>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Identificación e incorporación de avances tecnológicos e innovación en procesos misionales"/>
    <s v="Gestión con Valores para Resultados"/>
    <s v="Realizar y publicar el registro de activos de información de procesos priorizados, conseguir su aprobación por acto administrativo y publicarlos en la portal web"/>
    <d v="2022-05-01T00:00:00"/>
    <d v="2022-12-30T00:00:00"/>
    <s v="Matriz de activos de información publicados en la página web_x000a_Acto administrativo de aprobación del Registro de activos de información"/>
    <s v="Subdirección de Infraestructura Tecnológica"/>
    <s v="Número"/>
    <s v="Implementación del marco estratégico de TI"/>
    <s v="Eficiencia"/>
    <s v="Procesos Sede Central"/>
    <n v="6"/>
    <n v="0"/>
    <n v="0"/>
    <n v="0"/>
    <n v="6"/>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Plan Estratégico de Tecnologías de la Información y las Comunicaciones PETI"/>
    <x v="0"/>
    <s v=""/>
    <s v=""/>
  </r>
  <r>
    <n v="19"/>
    <x v="9"/>
    <s v="Infraestructura de Datos Espaciales (ICDE)"/>
    <s v="Plataforma tecnológica de la ICDE"/>
    <s v="Maximizar la disposición y uso de la información generada "/>
    <s v="Fortalecimiento de la Infraestructura Colombiana de Datos Espaciales"/>
    <s v="Gestión del Conocimiento y la Innovación"/>
    <s v="Gestión del conocimiento y la innovación"/>
    <s v="Desarrollar y poner en operación la plataforma tecnológica de la ICDE para la administración territorial (Fase 2)"/>
    <d v="2022-04-01T00:00:00"/>
    <d v="2022-12-31T00:00:00"/>
    <s v="Informe técnico del proceso desarrollado para la construcción y puesta en operación de la Plataforma Tecnológica de la ICDE durante la Fase 2, en el cual se describa, resultados obtenidos, y procesos a desarrollar durante la siguiente vigencia"/>
    <s v="Subdirección de Información "/>
    <s v="Porcentaje"/>
    <s v="Plataforma tecnológica de la ICDE rediseñada y puesta en operación bajo la estrategia de interoperabilidad con los demás sistemas nacionales de información para la administración del territorio."/>
    <s v="Eficiencia"/>
    <s v="Procesos Sede Central"/>
    <n v="1"/>
    <n v="0"/>
    <n v="0.2"/>
    <n v="0.4"/>
    <n v="0.4"/>
    <n v="0"/>
    <s v="Sin meta programada para este trimestre"/>
    <n v="0.2"/>
    <s v="Se da continuidad a la puesta en operación de la plataforma tecnológica de la ICDE la cual se llevó a cabo durante el segundo semestre de 2021. Las actividades desarrolladas buscan mejorar el nivel de servicio y las funcionalidades disponibles en la plataforma. Esta gestión permite mejorar los servicios implementados y los datos disponibles desde el momento del lanzamiento, trayendo nuevas funcionalidades y/o mejorando las existentes como: El lanzamiento de la herramienta denominada InData. Avance en la implementación de servicio de catálogo web CSW. Conformación degl Hub de datos abiertos geográficos a partir del portal existente de datos abiertos geográficos de la ICDE. Se anexa informe."/>
    <m/>
    <m/>
    <m/>
    <m/>
    <n v="0.2"/>
    <d v="2022-04-19T00:00:00"/>
    <d v="2022-07-19T00:00:00"/>
    <m/>
    <m/>
    <n v="0.2"/>
    <s v=""/>
    <n v="1"/>
    <n v="0"/>
    <n v="0"/>
    <s v="Sin meta asignada en el periodo"/>
    <s v="Concepto No Favorable"/>
    <m/>
    <m/>
    <s v="Sin meta asignada para el periodo "/>
    <s v="El seguimiento hace mención a actividades desarrolladas durante el segundo semestre de 2021, lo cual no corresponde al periodo de seguimiento, 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
    <m/>
    <m/>
    <s v="Sin meta asignada en el periodo"/>
    <m/>
    <m/>
    <m/>
    <s v="No se asigna meta para este trimestre."/>
    <m/>
    <m/>
    <m/>
    <s v="No Aplica"/>
    <x v="0"/>
    <s v=""/>
    <n v="0"/>
  </r>
  <r>
    <n v="20"/>
    <x v="9"/>
    <s v="Infraestructura de Datos Espaciales (ICDE)"/>
    <s v="Plataforma tecnológica de la ICDE"/>
    <s v="Maximizar la disposición y uso de la información generada "/>
    <s v="Fortalecimiento de la Infraestructura Colombiana de Datos Espaciales"/>
    <s v="Gestión del Conocimiento y la Innovación"/>
    <s v="Gestión del conocimiento y la innovación"/>
    <s v="Diseñar funcionalmente los servicios tecnológicos (de información y transaccionales) para la optimización de la operación catastral haciendo uso de tecnologías emergentes (big data, inteligencia artificial, blockchain) y procesos participativos"/>
    <d v="2022-04-01T00:00:00"/>
    <d v="2022-12-31T00:00:00"/>
    <s v="Informe técnico de los servicios tecnológicos implementados en el fortalecimiento de la ICDE con enfoque en la optimización de la gestión catastral"/>
    <s v="Subdirección de Información "/>
    <s v="Porcentaje"/>
    <s v="Servicios tecnológicos para la optimización de la operación catastral diseñados y puestos en operación"/>
    <s v="Eficiencia"/>
    <s v="Procesos Sede Central"/>
    <n v="1"/>
    <n v="0"/>
    <n v="0.2"/>
    <n v="0.4"/>
    <n v="0.4"/>
    <n v="0"/>
    <s v="Sin meta programada para este trimestre"/>
    <n v="0.2"/>
    <s v="Durante el primer semestre se llevó a cabo la revisión de las propuestas de prototipos de servicios a implementar durante el año 2022 con miras a seleccionar el servicio final de acuerdo a la pertinencia en relación con los demás componentes existentes de la plataforma ICDE. Se dio inicio a la implementación del servicio de catálogo web para la consolidación de una base de metadatos de información geográfica de la ICDE. Creación del HUB de ArcGIS de datos. Se anexa Informe."/>
    <m/>
    <m/>
    <m/>
    <m/>
    <n v="0.2"/>
    <d v="2022-04-19T00:00:00"/>
    <d v="2022-07-19T00:00:00"/>
    <m/>
    <m/>
    <n v="0.2"/>
    <s v=""/>
    <n v="1"/>
    <n v="0"/>
    <n v="0"/>
    <s v="Sin meta asignada en el periodo"/>
    <s v="Concepto No Favorable"/>
    <m/>
    <m/>
    <s v="Sin meta asignada para el periodo "/>
    <s v="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
    <m/>
    <m/>
    <s v="Sin meta asignada en el periodo"/>
    <m/>
    <m/>
    <m/>
    <s v="No se asigna meta para este trimestre."/>
    <m/>
    <m/>
    <m/>
    <s v="No Aplica"/>
    <x v="0"/>
    <s v=""/>
    <n v="0"/>
  </r>
  <r>
    <n v="21"/>
    <x v="9"/>
    <s v="Infraestructura de Datos Espaciales (ICDE)"/>
    <s v="Datos geográficos integrados y dispuestos en la plataforma ICDE como apoyo al catastro multipropósito y a la administración del territorio"/>
    <s v="Maximizar la disposición y uso de la información generada "/>
    <s v="Fortalecimiento de la Infraestructura Colombiana de Datos Espaciales"/>
    <s v="Gestión del Conocimiento y la Innovación"/>
    <s v="Gestión del conocimiento y la innovación"/>
    <s v="Disponer los datos fundamentales identificados en la matriz de insumos como soporte a la implementación del catastro  multipropósito, la administración del territorio."/>
    <d v="2022-04-01T00:00:00"/>
    <d v="2022-12-31T00:00:00"/>
    <s v="Conjuntos de datos fundamentales dispuestos de la matriz de insumos."/>
    <s v="Subdirección de Información "/>
    <s v="Número"/>
    <s v="Número de conjuntos de datos dispuestos  como apoyo al catastro multipropósito y a la administración del territorio"/>
    <s v="Eficiencia"/>
    <s v="Procesos Sede Central"/>
    <n v="5"/>
    <n v="0"/>
    <n v="0"/>
    <n v="0"/>
    <n v="5"/>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asignada para el periodo"/>
    <m/>
    <m/>
    <s v="Sin meta asignada en el periodo"/>
    <m/>
    <m/>
    <m/>
    <s v="No se asigna meta para este trimestre."/>
    <m/>
    <m/>
    <m/>
    <s v="No Aplica"/>
    <x v="0"/>
    <s v=""/>
    <s v=""/>
  </r>
  <r>
    <n v="22"/>
    <x v="9"/>
    <s v="Infraestructura de Datos Espaciales (ICDE)"/>
    <s v="Datos geográficos integrados y dispuestos en la plataforma ICDE como apoyo al catastro multipropósito y a la administración del territorio"/>
    <s v="Maximizar la disposición y uso de la información generada "/>
    <s v="Fortalecimiento de la Infraestructura Colombiana de Datos Espaciales"/>
    <s v="Gestión del Conocimiento y la Innovación"/>
    <s v="Gestión del conocimiento y la innovación"/>
    <s v="Establecer la arquitectura de los datos fundamentales complementarios a la matriz de insumos para el catastro multipropósito y contenidos en las temáticas definidas por el IGIF, adoptando mecanismos de custodia, gestión y disposición dentro de la ICDE."/>
    <d v="2022-04-01T00:00:00"/>
    <d v="2022-12-31T00:00:00"/>
    <s v="Conjuntos de datos complementarios a la matriz de insumos gestionados y dispuestos en la plataforma tecnológica ICDE"/>
    <s v="Subdirección de Información "/>
    <s v="Número"/>
    <s v="Número de conjuntos de datos dispuestos  como apoyo al catastro multipropósito y a la administración del territorio"/>
    <s v="Eficiencia"/>
    <s v="Procesos Sede Central"/>
    <n v="30"/>
    <n v="0"/>
    <n v="5"/>
    <n v="15"/>
    <n v="10"/>
    <n v="0"/>
    <s v="Sin meta programada para este trimestre"/>
    <n v="9"/>
    <s v="En la mesa técnica sectorial de Ambiente se han gestionado reuniones con Ministerio de Ambiente y desarrollo Sostenible y con entidades como Parques Nacionales Naturales (PNN) y Agencia Nacional de Licencias Ambientales.  En el marco de la mesa del sector Ambiental se obtiene acceso a la información del SINAP y se dispone a través la plataforma ICDE con el Geo servicio denominado  el servicio de PNN que contiene 9 datos fundamentales. Con respecto a la meta para el año 2022 este avance representa un 30% en la gestión de datos fundamentales. Se anexa Informe "/>
    <m/>
    <m/>
    <m/>
    <m/>
    <n v="9"/>
    <d v="2022-04-19T00:00:00"/>
    <d v="2022-07-19T00:00:00"/>
    <m/>
    <m/>
    <n v="0.3"/>
    <s v=""/>
    <n v="1"/>
    <n v="0"/>
    <n v="0"/>
    <s v="Sin meta asignada en el periodo"/>
    <s v="Concepto Favorable"/>
    <m/>
    <m/>
    <s v="Sin meta asignada para el periodo "/>
    <s v="Se evidencia informe y conjunto de datos fundamentales dispuestos en el periodo de evaluación, al ser coincidente la evidencia aportada con el documento de verificación se validad el seguimiento"/>
    <m/>
    <m/>
    <s v="Sin meta asignada en el periodo"/>
    <m/>
    <m/>
    <m/>
    <s v="No se asigna meta para este trimestre."/>
    <m/>
    <m/>
    <m/>
    <s v="No Aplica"/>
    <x v="0"/>
    <s v=""/>
    <n v="1"/>
  </r>
  <r>
    <n v="23"/>
    <x v="9"/>
    <s v="Infraestructura de Datos Espaciales (ICDE)"/>
    <s v="Datos geográficos integrados y dispuestos en la plataforma ICDE como apoyo al catastro multipropósito y a la administración del territorio"/>
    <s v="Maximizar la disposición y uso de la información generada "/>
    <s v="Fortalecimiento de la Infraestructura Colombiana de Datos Espaciales"/>
    <s v="Gestión del Conocimiento y la Innovación"/>
    <s v="Gestión del conocimiento y la innovación"/>
    <s v="Gestionar y disponer datos de observación de la tierra y otros datos geográficos para la gestión territorial"/>
    <d v="2022-04-01T00:00:00"/>
    <d v="2022-12-31T00:00:00"/>
    <s v="Conjuntos de datos de Observación de la Tierra y otros datos geográficos dispuestos"/>
    <s v="Subdirección de Información "/>
    <s v="Número"/>
    <s v="Número de conjuntos de datos dispuestos  como apoyo al catastro multipropósito y a la administración del territorio"/>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asignada para el periodo "/>
    <m/>
    <m/>
    <s v="Sin meta asignada en el periodo"/>
    <m/>
    <m/>
    <m/>
    <s v="No se asigna meta para este trimestre."/>
    <m/>
    <m/>
    <m/>
    <s v="No Aplica"/>
    <x v="0"/>
    <s v=""/>
    <s v=""/>
  </r>
  <r>
    <n v="24"/>
    <x v="9"/>
    <s v="Infraestructura de Datos Espaciales (ICDE)"/>
    <s v="Marco de referencia geoespacial actualizado para Colombia"/>
    <s v="Maximizar la disposición y uso de la información generada "/>
    <s v="Fortalecimiento de la Infraestructura Colombiana de Datos Espaciales"/>
    <s v="Gestión del Conocimiento y la Innovación"/>
    <s v="Gestión del conocimiento y la innovación"/>
    <s v="Avanzar en los procesos de implementación de las vías estratégicas del Marco de Referencia Geoespacial de la ICDE"/>
    <d v="2022-04-01T00:00:00"/>
    <d v="2022-12-31T00:00:00"/>
    <s v="Informe técnico de los lineamientos implementados "/>
    <s v="Subdirección de Información "/>
    <s v="Número"/>
    <s v="Lineamientos para gestión de información geoespacial implementados"/>
    <s v="Eficiencia"/>
    <s v="Procesos Sede Central"/>
    <n v="1"/>
    <n v="0"/>
    <n v="0"/>
    <n v="1"/>
    <n v="0"/>
    <n v="0"/>
    <s v="Sin meta programada para este trimestre"/>
    <n v="0"/>
    <s v="Sin meta programada para el periodo"/>
    <m/>
    <m/>
    <m/>
    <m/>
    <n v="0"/>
    <d v="2022-04-19T00:00:00"/>
    <d v="2022-07-19T00:00:00"/>
    <m/>
    <m/>
    <n v="0"/>
    <s v=""/>
    <s v=""/>
    <n v="0"/>
    <s v=""/>
    <s v="Sin meta asignada en el periodo"/>
    <s v="Sin meta asignada en el periodo"/>
    <m/>
    <m/>
    <s v="Sin meta asignada para el periodo "/>
    <s v="Sin meta asignada para el periodo "/>
    <m/>
    <m/>
    <s v="Sin meta asignada en el periodo"/>
    <m/>
    <m/>
    <m/>
    <s v="No se asigna meta para este trimestre."/>
    <m/>
    <m/>
    <m/>
    <s v="No Aplica"/>
    <x v="0"/>
    <s v=""/>
    <s v=""/>
  </r>
  <r>
    <n v="25"/>
    <x v="9"/>
    <s v="Infraestructura de Datos Espaciales (ICDE)"/>
    <s v="Marco de referencia geoespacial actualizado para Colombia"/>
    <s v="Maximizar la disposición y uso de la información generada "/>
    <s v="Fortalecimiento de la Infraestructura Colombiana de Datos Espaciales"/>
    <s v="Gestión del Conocimiento y la Innovación"/>
    <s v="Gestión del conocimiento y la innovación"/>
    <s v="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
    <d v="2022-04-01T00:00:00"/>
    <d v="2022-12-31T00:00:00"/>
    <s v="Informe sobre la implementación de la ruta de fortalecimiento de capacidades de los municipios priorizados, incluyendo componente tecnológico._x000a__x000a_"/>
    <s v="Subdirección de Información "/>
    <s v="Número"/>
    <s v="Municipios fortalecidos  en materia de uso y gestión de información geográfica "/>
    <s v="Eficiencia"/>
    <s v="Procesos Sede Central"/>
    <n v="3"/>
    <n v="0"/>
    <n v="1"/>
    <n v="1"/>
    <n v="1"/>
    <n v="0"/>
    <s v="Sin meta programada para este trimestre"/>
    <n v="1"/>
    <s v="Se realiza la actualización del esquema de intervención en territorio, en el marco del proceso de socialización y promoción del Proyecto de Fortalecimiento Tecnológico de la ICDE en los frentes de trabajo: Datos, Tecnología e Innovación. Se realiza la Gestión y participación en una jornada de planeación y estructuración con el Departamento Nacional de Planeación – DNP;  con el fin de coordinar los espacios de fortalecimiento en territorio a realizarse por parte del equipo de la ICDE. Se lleva a cabo la estructuración y ajuste de los contenidos asociados al proceso de fortalecimiento de capacidades territoriales en torno al acceso, uso y aprovechamiento de la información geoespacial dispuesta por la ICDE. Se Anexa Informe. "/>
    <m/>
    <m/>
    <m/>
    <m/>
    <n v="1"/>
    <d v="2022-04-19T00:00:00"/>
    <d v="2022-07-19T00:00:00"/>
    <m/>
    <m/>
    <n v="0.33333333333333331"/>
    <s v=""/>
    <n v="1"/>
    <n v="0"/>
    <n v="0"/>
    <s v="Sin meta asignada en el periodo"/>
    <s v="Concepto No Favorable"/>
    <m/>
    <m/>
    <s v="Sin meta asignada para el periodo "/>
    <s v="El documento aportado corresponde a la versión 2 del mismo el cual tiene fecha de 13 de julio de 2022, lo cual no corresponde al periodo evaluado. Así mismo en el documento se menciona que la implementación y socialización de la estrategia se realizará durante el segundo semestre de 2022. "/>
    <m/>
    <m/>
    <s v="Sin meta asignada en el periodo"/>
    <m/>
    <m/>
    <m/>
    <s v="No se asigna meta para este trimestre."/>
    <m/>
    <m/>
    <m/>
    <s v="No Aplica"/>
    <x v="0"/>
    <s v=""/>
    <n v="0"/>
  </r>
  <r>
    <n v="26"/>
    <x v="9"/>
    <s v="Infraestructura de Datos Espaciales (ICDE)"/>
    <s v="Niveles de información dispuestos a través de Geoservicios"/>
    <s v="Maximizar la disposición y uso de la información generada "/>
    <s v="Integración y disposición de la información geográfica nacional a través de Colombia en Mapas como portal único de información geográfica nacional"/>
    <s v="Gestión del Conocimiento y la Innovación"/>
    <s v="Gestión del conocimiento y la innovación"/>
    <s v="Gestionar nuevos geoservicios y realizar el monitoreo de los publicados para garantizar su integración y disponibilidad a través de la plataforma dispuesta para tal fin."/>
    <d v="2022-02-01T00:00:00"/>
    <d v="2022-12-31T00:00:00"/>
    <s v="Matriz con geoservicios nuevos y reporte de mantenimiento de los geoservicios publicados y disponibles."/>
    <s v="Subdirección de Información "/>
    <s v="Número"/>
    <s v="Geoservicios publicados y disponibles"/>
    <s v="Eficiencia"/>
    <s v="Procesos Sede Central"/>
    <n v="28"/>
    <n v="0"/>
    <n v="8"/>
    <n v="15"/>
    <n v="5"/>
    <n v="0"/>
    <s v="Sin meta programada para este trimestre"/>
    <n v="8"/>
    <s v="Al mes de junio de 2022, se realizó el monitoreo de 1684 geoservicios de distintas entidades, mediante el aplicativo Geohealthcheck, dentro de los cuales se adicionaron 18  nuevos geoservicios correspondientes al IGAC.  Es de aclarar que de los 1684  geoservircios  motinoreados,  1001  se encuentran operando plenamente._x000d__x000a_"/>
    <m/>
    <m/>
    <m/>
    <m/>
    <n v="8"/>
    <d v="2022-04-19T00:00:00"/>
    <d v="2022-07-19T00:00:00"/>
    <m/>
    <m/>
    <n v="0.2857142857142857"/>
    <s v=""/>
    <n v="1"/>
    <n v="0"/>
    <n v="0"/>
    <s v="Sin meta asignada en el periodo"/>
    <s v="Concepto Favorable"/>
    <m/>
    <m/>
    <s v="Sin meta asignada para el periodo "/>
    <s v="Se evidencia el monitoreo de los geoservicios realizado durante el periodo evaluado, mediante el documento de monitoreo de geoservicios. Al ser coincidente el documento de verificación con la evidencia entregada se valida el seguimiento. "/>
    <m/>
    <m/>
    <s v="Sin meta asignada en el periodo"/>
    <m/>
    <m/>
    <m/>
    <s v="No se asigna meta para este trimestre."/>
    <m/>
    <m/>
    <m/>
    <s v="No Aplica"/>
    <x v="0"/>
    <s v=""/>
    <n v="1"/>
  </r>
  <r>
    <n v="27"/>
    <x v="9"/>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Dirección de Tecnologías de la Información y Comunicaciones"/>
    <s v="Número"/>
    <s v="Índice de desempeño institucional"/>
    <s v="Producto"/>
    <s v="Procesos Sede Central"/>
    <n v="4"/>
    <n v="1"/>
    <n v="1"/>
    <n v="1"/>
    <n v="1"/>
    <n v="1"/>
    <s v="Se realiza seguimiento a los controles de los riesgos del proceso, las evidencias se encuentra  en el respectivo OneDrive.  Se anexa reporte seguimiento Herramienta PLANIGAC"/>
    <n v="1"/>
    <s v="Se realiza seguimiento a los controles de los riesgos del proceso, las evidencias se encuentra  en el respectivo OneDrive.  Se anexa reporte seguimiento Herramienta PLANIGAC"/>
    <m/>
    <m/>
    <m/>
    <m/>
    <n v="2"/>
    <d v="2022-04-19T00:00:00"/>
    <d v="2022-07-19T00:00:00"/>
    <m/>
    <m/>
    <n v="0.5"/>
    <n v="1"/>
    <n v="1"/>
    <n v="0"/>
    <n v="0"/>
    <s v="Concepto Favorable"/>
    <s v="Concepto Favorable"/>
    <m/>
    <m/>
    <s v="Se evidencia reporte de la herramienta planigac con el seguimiento a riesgos del primer trimestre, al ser coincidentes la evidencia por el documento de verificación se aprueba el seguimiento "/>
    <s v="Se evidencia reporte de la herramienta planigac con el seguimiento a riesgos del segundo trimestre, al ser coincidentes la evidencia por el documento de verificación se aprueba el seguimiento "/>
    <m/>
    <m/>
    <s v="Concepto Favorable"/>
    <m/>
    <m/>
    <m/>
    <s v="Se presenta el reporte PLANIGAC de dos riesgos del proceso. Al estar bloqueada la hoja Resumen riesgos, no se puede leer el contenido correspondiente al control, sin embargo reportan una ejecución del 100% frente a la meta fijada para el primer trimestre. De igual forma, se presenta otro control, que en lo poco que se puede leer hace alusión a las bases de datos, presentando una ejecución de uno frente a una meta de cero."/>
    <m/>
    <m/>
    <m/>
    <s v="No Aplica"/>
    <x v="0"/>
    <n v="1"/>
    <n v="1"/>
  </r>
  <r>
    <n v="28"/>
    <x v="9"/>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Dirección de Tecnologías de la Información y Comunicaciones"/>
    <s v="Número"/>
    <s v="Índice de desempeño institucional"/>
    <s v="Producto"/>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No Aplica"/>
    <x v="0"/>
    <s v=""/>
    <s v=""/>
  </r>
  <r>
    <n v="29"/>
    <x v="9"/>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Dirección de Tecnologías de la Información y Comunicaciones"/>
    <s v="Porcentaje"/>
    <s v="Índice de desempeño institucional"/>
    <s v="Producto"/>
    <s v="Procesos Sede Central"/>
    <n v="1"/>
    <n v="0.5"/>
    <n v="0.5"/>
    <n v="0"/>
    <n v="0"/>
    <n v="0"/>
    <s v="Se llevó a cabo la actualización del documento de caracterización del proceso;  el cual se encuentra publicado en el Listado Maestro de Documentos SGI: https://www.igac.gov.co/sites/igac.gov.co/files/listadomaestro/ct-sii_gestion_de_sistemas_de_informacion_e_infraestructura_0.pdf. Se anexa documento en mención. Adicional, a la fecha se encuentran  listos  para ser oficializados cinco (5) procedimientos nuevos correspondientes al suproceso (ICDE), los cuales cuentan con revisión técnica y metodológica aprobada, una vez se cuente con la aprobación del líder del proceso serán enviados a la OAP para ser oficializados. Así mismo, durante el periodo se realizó el trámite de la derogación de dos procedimientos (ICDE). "/>
    <n v="0.1"/>
    <s v="Se llevó a cabo la actualización del documento de caracterización, Política Seguridad, Política Gobierno Digital y Gestión Mesa de Servicios TI, los cuales se encuentran publicados en el Listado Maestro de Documentos SGI. Se Anexa, caracterización, Políticas y Procedimiento Gestión Mesa de Servicios TI."/>
    <m/>
    <m/>
    <m/>
    <m/>
    <n v="0.1"/>
    <d v="2022-04-19T00:00:00"/>
    <d v="2022-07-19T00:00:00"/>
    <m/>
    <m/>
    <n v="0.1"/>
    <n v="0"/>
    <n v="0.2"/>
    <s v=""/>
    <s v=""/>
    <s v="Concepto No Favorable"/>
    <s v="Concepto No Favorable"/>
    <m/>
    <m/>
    <s v="No se cumplio con la meta de actualización documental del proceso "/>
    <s v="No se cumple con la meta programada "/>
    <m/>
    <m/>
    <s v="Concepto Favorable"/>
    <m/>
    <m/>
    <m/>
    <s v="Se evidencia publicación de la caracterización del proceso que, de acuerdo a lo informado por los encargados de la actividad, fue actualizado. Teniendo en cuenta que la meta para este trimestre es 0,5, se observa el cumplimiento de la actividad. "/>
    <m/>
    <m/>
    <m/>
    <s v="No Aplica"/>
    <x v="0"/>
    <n v="0"/>
    <n v="0"/>
  </r>
  <r>
    <n v="30"/>
    <x v="9"/>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Dirección de Tecnologías de la Información y Comunicaciones"/>
    <s v="Número"/>
    <s v="Índice de desempeño institucional"/>
    <s v="Producto"/>
    <s v="Procesos Sede Central"/>
    <n v="1"/>
    <n v="0"/>
    <n v="0"/>
    <n v="0"/>
    <n v="1"/>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No Aplica"/>
    <x v="0"/>
    <s v=""/>
    <s v=""/>
  </r>
  <r>
    <n v="31"/>
    <x v="9"/>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Dirección de Tecnologías de la Información y Comunicaciones"/>
    <s v="Número"/>
    <s v="Índice de desempeño institucional"/>
    <s v="Producto"/>
    <s v="Procesos Sede Central"/>
    <n v="1"/>
    <n v="0"/>
    <n v="0"/>
    <n v="1"/>
    <n v="0"/>
    <n v="0"/>
    <s v="Sin meta programada para este trismestre."/>
    <n v="0"/>
    <s v="Sin meta programada para el periodo"/>
    <m/>
    <m/>
    <m/>
    <m/>
    <n v="0"/>
    <d v="2022-04-19T00:00:00"/>
    <d v="2022-07-19T00:00:00"/>
    <m/>
    <m/>
    <n v="0"/>
    <s v=""/>
    <s v=""/>
    <n v="0"/>
    <s v=""/>
    <s v="Sin meta asignada en el periodo"/>
    <s v="Sin meta asignada en el periodo"/>
    <m/>
    <m/>
    <s v="Sin meta asignada para el periodo "/>
    <s v="Sin meta para el trimestre"/>
    <m/>
    <m/>
    <s v="Sin meta asignada en el periodo"/>
    <m/>
    <m/>
    <m/>
    <s v="No se asigna meta para este trimestre."/>
    <m/>
    <m/>
    <m/>
    <s v="No Aplica"/>
    <x v="0"/>
    <s v=""/>
    <s v=""/>
  </r>
  <r>
    <n v="32"/>
    <x v="9"/>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Dirección de Tecnologías de la Información y Comunicaciones"/>
    <s v="Número"/>
    <s v="Índice de desempeño institucional"/>
    <s v="Producto"/>
    <s v="Procesos Sede Central"/>
    <n v="4"/>
    <n v="1"/>
    <n v="1"/>
    <n v="1"/>
    <n v="1"/>
    <n v="1"/>
    <s v="Se realiza   las actividades contempladas en el Plan de Acción Anual y en el Plan Anticorrupción y Atención al Ciudadano,  las evidencias se encuentran en el respectivo OneDrive.  Se anexa reporte seguimiento Herramienta PLANIGAC"/>
    <n v="1"/>
    <s v="Se realiza   las actividades contempladas en el Plan de Acción Anual y en el Plan Anticorrupción y Atención al Ciudadano,  las evidencias se encuentran en el respectivo OneDrive.  Se anexa reporte seguimiento Herramienta PLANIGAC"/>
    <m/>
    <m/>
    <m/>
    <m/>
    <n v="2"/>
    <d v="2022-04-19T00:00:00"/>
    <d v="2022-07-19T00:00:00"/>
    <m/>
    <m/>
    <n v="0.5"/>
    <n v="1"/>
    <n v="1"/>
    <n v="0"/>
    <n v="0"/>
    <s v="Concepto Favorable"/>
    <s v="Concepto Favorable"/>
    <m/>
    <m/>
    <s v="Se evidencia reporte de planigac con el seguimiento del PAA y del PAAC, al ser coincidentes la evidencia y el documento de soporte se aprueba el seguimiento "/>
    <s v="Se evidencia reporte de planigac con el seguimiento del PAA y del PAAC, al ser coincidentes la evidencia y el documento de soporte se aprueba el seguimiento "/>
    <m/>
    <m/>
    <s v="Concepto Favorable"/>
    <m/>
    <m/>
    <m/>
    <s v="Se presenta el cuadro en Excel Reporte PLANIGAC Plan de Acción, donde se reporta que la actividad Actualizar la información documentada del SGI del proceso cuya meta era el 50% tuve un avance de 0%; las actividades Realizar seguimiento a los controles de los riesgos del proceso, realizar actividades contempladas en el PAA y el PAAC a cargo del proceso, Atender incidencias y requerimientos de la mesa de servicios de TI, Implementación y sostenimiento de estrategias de seguridad informática y/o monitoreo de servicios y Ejecutar el plan de sensibilización del SGSI de la vigencia fueron evaluados con un avance del 100%."/>
    <m/>
    <m/>
    <m/>
    <s v="No Aplica"/>
    <x v="0"/>
    <n v="1"/>
    <n v="1"/>
  </r>
  <r>
    <n v="33"/>
    <x v="9"/>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Dirección de Tecnologías de la Información y Comunicaciones"/>
    <s v="Número"/>
    <s v="Índice de desempeño institucional"/>
    <s v="Producto"/>
    <s v="Procesos Sede Central"/>
    <n v="2"/>
    <n v="0"/>
    <n v="0"/>
    <n v="0"/>
    <n v="2"/>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m/>
    <m/>
    <m/>
    <s v="No se asigna meta para este trimestre"/>
    <m/>
    <m/>
    <m/>
    <s v="No Aplica"/>
    <x v="0"/>
    <s v=""/>
    <s v=""/>
  </r>
  <r>
    <n v="34"/>
    <x v="9"/>
    <s v="no aplica"/>
    <s v="Plan Anticorrupciòn y Atenciòn al Ciudadano"/>
    <s v="Fortalecer los recursos técnicos y tecnológicos para la modernización institucional "/>
    <s v="Modernizar la infraestructura de conectividad del IGAC"/>
    <s v="Información y Comunicación"/>
    <s v="Transparencia, acceso a la información pública y lucha contra la corrupción"/>
    <s v="PAAC - 2.2.3. Garantizar que la estructura del portal web cumpla frente a lo establecido en la NTC 5854 de accesibilidad en los niveles (A, AA y AAA), así como la usabilidad web en los criterios evaluados por el FURAG."/>
    <d v="2022-04-01T00:00:00"/>
    <d v="2022-09-30T00:00:00"/>
    <s v="Informe del cumplimiento del portal web frente a la NTC 5854"/>
    <s v="Dirección de Tecnologías de la Información y Comunicaciones"/>
    <s v="Número"/>
    <s v="Avance Plan Anticorrupciòn y Atenciòn al Ciudadano"/>
    <s v="Producto"/>
    <s v="Procesos Sede Central"/>
    <n v="2"/>
    <n v="0"/>
    <n v="1"/>
    <n v="0"/>
    <n v="1"/>
    <n v="0"/>
    <s v="Sin meta programada para este trismestre."/>
    <n v="1"/>
    <s v="Se garantizó que  la estructura del portal web cumpliera  frente a lo establecido en la NTC 5854 de accesibilidad en los niveles (A, AA y AAA), así como la usabilidad web en los criterios evaluados por el FURAG. El documento presentado (EVALUACION.pdf) muestra los numerales del FURAG, que son evaluados para los temas de accesibilidad (108) y usabilidad (109).  En el documento se evidencian cada uno de los literales evaluados donde se indica el cumplimiento de cada uno de ellos en el portal web versión Drupal 7.  "/>
    <m/>
    <m/>
    <m/>
    <m/>
    <n v="1"/>
    <d v="2022-04-19T00:00:00"/>
    <d v="2022-07-19T00:00:00"/>
    <m/>
    <m/>
    <n v="0.5"/>
    <s v=""/>
    <n v="1"/>
    <s v=""/>
    <n v="0"/>
    <s v="Sin meta asignada en el periodo"/>
    <s v="Concepto Favorable"/>
    <m/>
    <m/>
    <s v="Sin meta asignada para el periodo "/>
    <s v="se revisa la evidencia cumple con el producto esperado"/>
    <m/>
    <m/>
    <s v="Sin meta asignada en el periodo"/>
    <m/>
    <m/>
    <m/>
    <s v="No se asigna meta para este trimestre"/>
    <m/>
    <m/>
    <m/>
    <s v="Plan Anticorrupción y de Atención al Ciudadano"/>
    <x v="1"/>
    <s v=""/>
    <n v="1"/>
  </r>
  <r>
    <n v="35"/>
    <x v="9"/>
    <s v="no aplica"/>
    <s v="Plan Anticorrupciòn y Atenciòn al Ciudadano"/>
    <s v="Fortalecer los recursos técnicos y tecnológicos para la modernización institucional "/>
    <s v="Modernizar la infraestructura de conectividad del IGAC"/>
    <s v="Información y Comunicación"/>
    <s v="Transparencia, acceso a la información pública y lucha contra la corrupción"/>
    <s v="PAAC - 2.2.4. Realizar en la vigencia las acciones determinadas en el plan de trabajo, frente a los criterios de accesibilidad y usabilidad evaluados por el FURAG."/>
    <d v="2022-10-01T00:00:00"/>
    <d v="2022-12-31T00:00:00"/>
    <s v="1. Documento que identifica los cambios realizados en la portal web"/>
    <s v="Dirección de Tecnologías de la Información y Comunicaciones"/>
    <s v="Número"/>
    <s v="Avance Plan Anticorrupciòn y Atenciòn al Ciudadano"/>
    <s v="Producto"/>
    <s v="Procesos Sede Central"/>
    <n v="2"/>
    <n v="0"/>
    <n v="1"/>
    <n v="0"/>
    <n v="1"/>
    <n v="0"/>
    <s v="Sin meta programada para este trismestre."/>
    <n v="1"/>
    <s v="Frente a las gestiones realizadas en portal web versión Drupal 7, se han incluido las más acciones realizadas; con el fin de dar cumplimiento con todos los elementos requeridos por las diversas normatividades exigidas para portales web o sedes electrónicas. Se anexa documento (Excel) que identifica los cambios realizados en el portal web."/>
    <m/>
    <m/>
    <m/>
    <m/>
    <n v="1"/>
    <d v="2022-04-19T00:00:00"/>
    <d v="2022-07-19T00:00:00"/>
    <m/>
    <m/>
    <n v="0.5"/>
    <s v=""/>
    <n v="1"/>
    <s v=""/>
    <n v="0"/>
    <s v="Sin meta asignada en el periodo"/>
    <s v="Concepto Favorable"/>
    <m/>
    <m/>
    <s v="Sin meta asignada para el periodo "/>
    <s v="se revisa la evidencia cumple con el producto esperado"/>
    <m/>
    <m/>
    <s v="Sin meta asignada en el periodo"/>
    <m/>
    <m/>
    <m/>
    <s v="No se asigna meta para este trimestre"/>
    <m/>
    <m/>
    <m/>
    <s v="Plan Anticorrupción y de Atención al Ciudadano"/>
    <x v="1"/>
    <s v=""/>
    <n v="1"/>
  </r>
  <r>
    <n v="36"/>
    <x v="9"/>
    <s v="no aplica"/>
    <s v="Plan Anticorrupciòn y Atenciòn al Ciudadano"/>
    <s v="Fortalecer los recursos técnicos y tecnológicos para la modernización institucional "/>
    <s v="Modernizar la infraestructura de conectividad del IGAC"/>
    <s v="Información y Comunicación"/>
    <s v="Transparencia, acceso a la información pública y lucha contra la corrupción"/>
    <s v="PAAC - 2.2.5. Gestionar la capacitación para el IGAC en el uso y funcionamiento de la herramienta Centro de Relevo para la atención al usuario con discapacidad auditiva o lenguaje de señas."/>
    <d v="2022-04-01T00:00:00"/>
    <d v="2022-12-31T00:00:00"/>
    <s v="Evidencia de la capacitación prestada al personal._x000a_Registro de asistencia."/>
    <s v="Dirección de Tecnologías de la Información y Comunicaciones"/>
    <s v="Número"/>
    <s v="Avance Plan Anticorrupciòn y Atenciòn al Ciudadano"/>
    <s v="Producto"/>
    <s v="Procesos Sede Central"/>
    <n v="1"/>
    <n v="0"/>
    <n v="1"/>
    <n v="0"/>
    <n v="0"/>
    <n v="0"/>
    <s v="Sin meta programada para este trismestre."/>
    <n v="1"/>
    <s v="El día 29 de junio, se realiza la capacitación en el uso y funcionamiento de  herramienta de Centro de Relevo para la atención al usuario con discapacidad auditiva o lenguaje de señas. La actividad se realizó con funcionarios y contratistas de la oficina de relación con el ciudadano y las direcciones territoriales. Se anexa registro  de asistencia. "/>
    <m/>
    <m/>
    <m/>
    <m/>
    <n v="1"/>
    <d v="2022-04-19T00:00:00"/>
    <d v="2022-07-19T00:00:00"/>
    <m/>
    <m/>
    <n v="1"/>
    <s v=""/>
    <n v="1"/>
    <s v=""/>
    <s v=""/>
    <s v="Sin meta asignada en el periodo"/>
    <s v="Concepto Favorable"/>
    <m/>
    <m/>
    <s v="Sin meta asignada para el periodo "/>
    <s v="se revisa la evidencia cumple con el producto esperado"/>
    <m/>
    <m/>
    <s v="Sin meta asignada en el periodo"/>
    <m/>
    <m/>
    <m/>
    <s v="No se asigna meta para este trimestre"/>
    <m/>
    <m/>
    <m/>
    <s v="Plan Anticorrupción y de Atención al Ciudadano"/>
    <x v="1"/>
    <s v=""/>
    <n v="1"/>
  </r>
  <r>
    <n v="37"/>
    <x v="9"/>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4.3. Mantener y solicitar la notificación de los servicios de interoperabilidad con las entidades del gobierno en lenguaje común"/>
    <d v="2022-10-01T00:00:00"/>
    <d v="2022-12-31T00:00:00"/>
    <s v="Correo electrónico con la notificación de los servicios de interoperabilidad"/>
    <s v="Dirección de Tecnologías de la Información y Comunicaciones"/>
    <s v="Número"/>
    <s v="Avance Plan Anticorrupciòn y Atenciòn al Ciudadano"/>
    <s v="Producto"/>
    <s v="Procesos Sede Central"/>
    <n v="1"/>
    <n v="0"/>
    <n v="0"/>
    <n v="0"/>
    <n v="1"/>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rogramada para el periodo"/>
    <m/>
    <m/>
    <s v="Sin meta asignada en el periodo"/>
    <m/>
    <m/>
    <m/>
    <s v="No se asigna meta para este trimestre"/>
    <m/>
    <m/>
    <m/>
    <s v="Plan Anticorrupción y de Atención al Ciudadano"/>
    <x v="1"/>
    <s v=""/>
    <s v=""/>
  </r>
  <r>
    <n v="38"/>
    <x v="9"/>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3.1. Realizar y publicar el registro de activos de información de procesos priorizados, conseguir su aprobación por acto administrativo y publicarlos en la portal web"/>
    <d v="2022-10-01T00:00:00"/>
    <d v="2022-12-31T00:00:00"/>
    <s v="Activos de información de 12 procesos publicados en la página web_x000a_Acto administrativo de aprobación del Registro de activos de información"/>
    <s v="Dirección de Tecnologías de la Información y Comunicaciones"/>
    <s v="Número"/>
    <s v="Avance Plan Anticorrupciòn y Atenciòn al Ciudadano"/>
    <s v="Producto"/>
    <s v="Procesos Sede Central"/>
    <n v="6"/>
    <n v="0"/>
    <n v="0"/>
    <n v="0"/>
    <n v="6"/>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rogramada para el periodo"/>
    <m/>
    <m/>
    <s v="Sin meta asignada en el periodo"/>
    <m/>
    <m/>
    <m/>
    <s v="No se asigna meta para este trimestre"/>
    <m/>
    <m/>
    <m/>
    <s v="Plan Anticorrupción y de Atención al Ciudadano"/>
    <x v="1"/>
    <s v=""/>
    <s v=""/>
  </r>
  <r>
    <n v="39"/>
    <x v="9"/>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5.2. Implementar las  mejoras identificadas y  priorizadas por las áreas  en la sección de transparencia del Portal Web"/>
    <d v="2022-07-01T00:00:00"/>
    <d v="2022-12-31T00:00:00"/>
    <s v="Documento de las mejoras realizadas"/>
    <s v="Dirección de Tecnologías de la Información y Comunicaciones"/>
    <s v="Número"/>
    <s v="Avance Plan Anticorrupciòn y Atenciòn al Ciudadano"/>
    <s v="Producto"/>
    <s v="Procesos Sede Central"/>
    <n v="1"/>
    <n v="0"/>
    <n v="0"/>
    <n v="0"/>
    <n v="1"/>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rogramada para el periodo"/>
    <m/>
    <m/>
    <s v="Sin meta asignada en el periodo"/>
    <m/>
    <m/>
    <m/>
    <s v="No se asigna meta para este trimestre"/>
    <m/>
    <m/>
    <m/>
    <s v="Plan Anticorrupción y de Atención al Ciudadano"/>
    <x v="1"/>
    <s v=""/>
    <s v=""/>
  </r>
  <r>
    <n v="1"/>
    <x v="10"/>
    <s v="Administración de personal"/>
    <s v="Plan Estratégico del Talento Humano"/>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Estratégico de Talento Humano"/>
    <d v="2022-01-01T00:00:00"/>
    <d v="2022-02-28T00:00:00"/>
    <s v="Plan Estratégico del Talento Humano"/>
    <s v="Subdirección de Talento Humano"/>
    <s v="Número"/>
    <s v="Cumplimiento de Actividades propuestas"/>
    <s v="Eficiencia"/>
    <s v="Procesos Sede Central"/>
    <n v="1"/>
    <n v="1"/>
    <n v="0"/>
    <n v="0"/>
    <n v="0"/>
    <n v="1"/>
    <s v="Se elaboró el Plan Estratégico de Talento Humano 2022, el cual fue aprobado en la reunión sostenida por el Comité Institucional de Gestión y Desempeño realizada el día 28 de enero y pub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Se valida la evidencia"/>
    <s v="Actividad ejecutada durante el primer trimestre"/>
    <m/>
    <m/>
    <s v="Concepto Favorable"/>
    <m/>
    <m/>
    <m/>
    <s v="Se evidencia Plan Estratégico Talento Humano Vigencia 2022.V1 y Acta No. 2 Comité de Gestión y Desempeño Institucional del 28 de enero de 2022"/>
    <m/>
    <m/>
    <m/>
    <s v="Plan Estratégico de Talento Humano"/>
    <x v="0"/>
    <n v="1"/>
    <s v=""/>
  </r>
  <r>
    <n v="2"/>
    <x v="10"/>
    <s v="Administración de personal"/>
    <s v="Piezas comunicativas promoviendo (2)_x000a_Reportes de SIGEP (2)"/>
    <s v="Implementar políticas y acciones enfocadas en el fortalecimiento institucional y la arquitectura de procesos como pilar estratégico del Instituto"/>
    <s v="Sostenimiento de las políticas del Modelo Integrado de Planeación y Gestión (MIPG)"/>
    <s v="Talento Humano"/>
    <s v="Talento Humano"/>
    <s v="Promover y realizar seguimiento a la actualización de la información registrada en el SIGEP por los funcionario de planta   "/>
    <d v="2022-04-01T00:00:00"/>
    <d v="2022-10-31T00:00:00"/>
    <s v="Piezas comunicativas promoviendo (2)_x000a_Reportes de SIGEP (2)"/>
    <s v="Subdirección de Talento Humano"/>
    <s v="Número"/>
    <s v="Cumplimiento de Actividades propuestas"/>
    <s v="Eficacia"/>
    <s v="Procesos Sede Central"/>
    <n v="4"/>
    <n v="0"/>
    <n v="2"/>
    <n v="2"/>
    <n v="0"/>
    <n v="0"/>
    <s v="Actividad no programada para el primer trimestre"/>
    <n v="2"/>
    <s v="Se promocionó la actualización de la información registrada en SIGEP a través de piezas publicitarias enviadas los días 2, 25 y 31 de mayo. Adicionalmente, se realizó el reporte de seguimiento de registro de Bienes y rentas en SIGEP, encontrando que el 65% de los funcionarios a nivel nacional presentó esta información de manera oportuna, según se detalla por proceso y Dirección Territorial en el archivo que se envía como evidencia."/>
    <m/>
    <m/>
    <m/>
    <m/>
    <n v="2"/>
    <d v="2022-04-05T00:00:00"/>
    <d v="2022-07-05T00:00:00"/>
    <m/>
    <m/>
    <n v="0.5"/>
    <s v=""/>
    <n v="1"/>
    <n v="0"/>
    <s v=""/>
    <s v="Sin meta asignada en el periodo"/>
    <s v="Concepto Favorable"/>
    <m/>
    <m/>
    <s v="Actividad no programada para el primer trimestre"/>
    <s v="Las evidencias corresponden"/>
    <m/>
    <m/>
    <s v="Sin meta asignada en el periodo"/>
    <m/>
    <m/>
    <m/>
    <s v="Esta actividad se encuentra programada para el 2do. trimestre"/>
    <m/>
    <m/>
    <m/>
    <s v="Plan Estratégico de Talento Humano"/>
    <x v="0"/>
    <s v=""/>
    <n v="1"/>
  </r>
  <r>
    <n v="3"/>
    <x v="10"/>
    <s v="Administración de personal"/>
    <s v="Reportes trimestral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Promover y realizar seguimiento a la actualización de la información en el aplicativo para la integridad pública (Ley 2013)"/>
    <d v="2022-04-01T00:00:00"/>
    <d v="2022-12-31T00:00:00"/>
    <s v="Reportes trimestrales"/>
    <s v="Subdirección de Talento Humano"/>
    <s v="Número"/>
    <s v="Cumplimiento de Actividades propuestas"/>
    <s v="Eficacia"/>
    <s v="Procesos Sede Central"/>
    <n v="3"/>
    <n v="0"/>
    <n v="1"/>
    <n v="1"/>
    <n v="1"/>
    <n v="0"/>
    <s v="Actividad no programada para el primer trimestre"/>
    <n v="1"/>
    <s v="Se realiza seguimiento a la actualización de la información en el aplicativo para la integridad pública (Ley 2013), encontrando que el 50% de los directivos cumplen, al 30% le falta adjuntar la última declaración de renta y 20% no ha realizado el registro, el detalle de los resultados se encuentran en el archivo que se envía como soporte. A partir de estos resultados se han enviado correos electrónicos solicitando la actualización respectiva."/>
    <m/>
    <m/>
    <m/>
    <m/>
    <n v="1"/>
    <d v="2022-04-05T00:00:00"/>
    <d v="2022-07-05T00:00:00"/>
    <m/>
    <m/>
    <n v="0.33333333333333331"/>
    <s v=""/>
    <n v="1"/>
    <n v="0"/>
    <n v="0"/>
    <s v="Sin meta asignada en el periodo"/>
    <s v="Concepto Favorable"/>
    <m/>
    <m/>
    <s v="Actividad no programada para el primer trimestre"/>
    <s v="Las evidencias corresponden"/>
    <m/>
    <m/>
    <s v="Sin meta asignada en el periodo"/>
    <m/>
    <m/>
    <m/>
    <s v="Esta actividad se encuentra programada para el 2do. 3er, y 4to. trimestre"/>
    <m/>
    <m/>
    <m/>
    <s v="Plan Estratégico de Talento Humano"/>
    <x v="0"/>
    <s v=""/>
    <n v="1"/>
  </r>
  <r>
    <n v="4"/>
    <x v="10"/>
    <s v="Administración de personal"/>
    <s v="Plan de trabajo para la organización documental_x000a_Avance en el cumplimiento de ese plan de trabajo"/>
    <s v="Implementar políticas y acciones enfocadas en el fortalecimiento institucional y la arquitectura de procesos como pilar estratégico del Instituto"/>
    <s v="Sostenimiento de las políticas del Modelo Integrado de Planeación y Gestión (MIPG)"/>
    <s v="Talento Humano"/>
    <s v="Talento Humano"/>
    <s v="Organización de las historias laborales del archivo de gestión de la Subdirección de Talento Humano"/>
    <d v="2022-02-01T00:00:00"/>
    <d v="2022-12-31T00:00:00"/>
    <s v="Plan de trabajo para la organización documental_x000a_Avance en el cumplimiento de ese plan de trabajo"/>
    <s v="Subdirección de Talento Humano"/>
    <s v="Porcentaje"/>
    <s v="Porcentaje de cumplimiento del plan de trabajo para la organizacional documental"/>
    <s v="Eficacia"/>
    <s v="Procesos Sede Central"/>
    <n v="0.95"/>
    <n v="0.18"/>
    <n v="0.27"/>
    <n v="0.27"/>
    <n v="0.23"/>
    <n v="0.18"/>
    <s v="Se formuló plan de trabajo para la organización de las historias laborales, del cual se ha cumplido lo siguiente: Se verificó el inventario inicial contra lo físico. (Evidencia: archivo diagnóstico)_x000d__x000a_- Se actualiza el inventario documental (evidencia: inventario documental actualizado)_x000d__x000a_-Se crean carpetas de los nuevos funcionarios de las vigencias 2021 y 2022, de Sede Central y Direcciones Territoriales. (evidencia: informe de actividades desarrolladas)_x000d__x000a_-Se ha clasificado y archivado parcialmente unos documentos en su respectiva carpeta. (evidencia: informe de actividades desarrolladas)"/>
    <n v="0.27"/>
    <s v="Se modifica el plan de trabajo de archivo de gestión debido a que el archivo central comunicó que la fecha de entrega de la trasferencia es en el mes de noviembre., por lo que se tuvieron que ajustar las actividades 11 hacia adelante, conforme se evidencia en la versión 2 de este documento que se envía. Se desarrollan las actividades programadas para el segundo trimestre respecto a la organización de historias laborales, según se observa en el informe que se envía."/>
    <m/>
    <m/>
    <m/>
    <m/>
    <n v="0.45"/>
    <d v="2022-04-18T00:00:00"/>
    <d v="2022-07-05T00:00:00"/>
    <m/>
    <m/>
    <n v="0.47368421052631582"/>
    <n v="1"/>
    <n v="1"/>
    <n v="0"/>
    <n v="0"/>
    <s v="Concepto Favorable"/>
    <s v="Concepto Favorable"/>
    <m/>
    <m/>
    <s v="Se validan las evidencias"/>
    <s v="Se valida plan de trabajo y seguimiento a este"/>
    <m/>
    <m/>
    <s v="Concepto Favorable"/>
    <m/>
    <m/>
    <m/>
    <s v="Se evidencia documento de Diagnóstico del archivo de Gestión, Cronograma Plan de Trabajo, Inventario Único Documenta (Sede Central, Territoriales, Exfuncionarios 2022 y el Informe de Actividades Primer Trimestre Archivo de Gestión Talento Humano."/>
    <m/>
    <m/>
    <m/>
    <s v="Plan Estratégico de Talento Humano"/>
    <x v="0"/>
    <n v="1"/>
    <n v="1"/>
  </r>
  <r>
    <n v="5"/>
    <x v="10"/>
    <s v="Administración de personal"/>
    <s v="Encuesta de medición _x000a_Informe de resultados de la encuesta realizada_x000a_Acciones de mejora ante los resultados, sin dan lugar a ello"/>
    <s v="Implementar políticas y acciones enfocadas en el fortalecimiento institucional y la arquitectura de procesos como pilar estratégico del Instituto"/>
    <s v="Sostenimiento de las políticas del Modelo Integrado de Planeación y Gestión (MIPG)"/>
    <s v="Talento Humano"/>
    <s v="Talento Humano"/>
    <s v="Realizar mediciones frente a los servicios prestados por parte de la Subdirección de Talento Humano  y tomar acciones de mejora frente a sus resultados"/>
    <d v="2022-04-01T00:00:00"/>
    <d v="2022-06-30T00:00:00"/>
    <s v="Encuesta de medición _x000a_Informe de resultados de la encuesta realizada_x000a_Acciones de mejora ante los resultados, sin dan lugar a ello"/>
    <s v="Subdirección de Talento Humano"/>
    <s v="Número"/>
    <s v="Cumplimiento de Actividades propuestas"/>
    <s v="Eficacia"/>
    <s v="Procesos Sede Central"/>
    <n v="1"/>
    <n v="0"/>
    <n v="1"/>
    <n v="0"/>
    <n v="0"/>
    <n v="0"/>
    <s v="Actividad no programada para el primer trimestre"/>
    <n v="1"/>
    <s v="Se elaboró la encuesta para la evaluación de los servicios prestados por la Subdirección de Talento Humano y se solicitó a la Oficina de Comunicaciones su publicación en la Igacnet, para conocimiento de los servidores públicos del IGAC. La encuesta de medición se encuentra en el siguiente enlace https://forms.office.com/pages/responsepage.aspx?id=mv5J7epu5ke_Uu6ey12oB7i8QcXqgexIoqXgYwHC7jxUOFZGT0MyUEIxNE5ERVhFTThBM0hVSDNZOS4u"/>
    <m/>
    <m/>
    <m/>
    <m/>
    <n v="1"/>
    <d v="2022-04-05T00:00:00"/>
    <d v="2022-07-05T00:00:00"/>
    <m/>
    <m/>
    <n v="1"/>
    <s v=""/>
    <n v="1"/>
    <s v=""/>
    <s v=""/>
    <s v="Sin meta asignada en el periodo"/>
    <s v="Concepto Favorable"/>
    <m/>
    <m/>
    <s v="Actividad no programada para el primer trimestre"/>
    <s v="Se validan las evidencias"/>
    <m/>
    <m/>
    <s v="Sin meta asignada en el periodo"/>
    <m/>
    <m/>
    <m/>
    <s v="Actividad programada para el 2do. trimestre"/>
    <m/>
    <m/>
    <m/>
    <s v="Plan Estratégico de Talento Humano"/>
    <x v="0"/>
    <s v=""/>
    <n v="1"/>
  </r>
  <r>
    <n v="6"/>
    <x v="10"/>
    <s v="Administración de personal"/>
    <s v="Plan de trabajo del programa de productividad_x000a_Informe de resultados de la medición de la productividad en la prueba piloto (LNS, gestión catastral y atención al usuario en sede central y territorial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Realizar el programa “medición de la productividad” "/>
    <d v="2022-04-01T00:00:00"/>
    <d v="2022-12-31T00:00:00"/>
    <s v="Plan de trabajo del programa de productividad_x000a_Informe de resultados de la medición de la productividad en la prueba piloto (LNS, gestión catastral y atención al usuario en sede central y territoriales)"/>
    <s v="Subdirección de Talento Humano"/>
    <s v="Porcentaje"/>
    <s v="Porcentaje de cumplimiento del plan de trabajo para medición de la productividad"/>
    <s v="Eficacia"/>
    <s v="Procesos Sede Central"/>
    <n v="1"/>
    <n v="0"/>
    <n v="0.33"/>
    <n v="0.33"/>
    <n v="0.34"/>
    <n v="0"/>
    <s v="Actividad no programada para el primer trimestre"/>
    <n v="0.33"/>
    <s v="Se elaboró el plan de trabajo del programa de productividad, del cual se han ejecutado las siguientes actividades: Se realizó una reunión con el Director de Gestión Catastral, Jhon Fredy González, quien aprobó realizar el estudio piloto de productividad en la dependencia que él lidera. Se solicitó la información de históricos de trámites catastrales desde 2014 a 2022 de las DT Caldas, Córdoba y Quindío. Se elaboró la estructura del informe que tendrá esta medición de productividad"/>
    <m/>
    <m/>
    <m/>
    <m/>
    <n v="0.33"/>
    <d v="2022-04-05T00:00:00"/>
    <d v="2022-07-05T00:00:00"/>
    <m/>
    <m/>
    <n v="0.33"/>
    <s v=""/>
    <n v="1"/>
    <n v="0"/>
    <n v="0"/>
    <s v="Sin meta asignada en el periodo"/>
    <s v="Concepto Favorable"/>
    <m/>
    <m/>
    <s v="Actividad no programada para el primer trimestre"/>
    <s v="SE validan las evidencias"/>
    <m/>
    <m/>
    <s v="Sin meta asignada en el periodo"/>
    <m/>
    <m/>
    <m/>
    <s v="Actividad programada a aprtir del 2do. trimestre"/>
    <m/>
    <m/>
    <m/>
    <s v="Plan Estratégico de Talento Humano"/>
    <x v="0"/>
    <s v=""/>
    <n v="1"/>
  </r>
  <r>
    <n v="7"/>
    <x v="10"/>
    <s v="Calidad de Vida"/>
    <s v="Plan de Bienestar Institucional"/>
    <s v="Implementar políticas y acciones enfocadas en el fortalecimiento institucional y la arquitectura de procesos como pilar estratégico del Instituto"/>
    <s v="Sostenimiento de las políticas del Modelo Integrado de Planeación y Gestión (MIPG)"/>
    <s v="Talento Humano"/>
    <s v="Talento Humano"/>
    <s v="Generar estrategias para gestionar una cultura y clima organizacional"/>
    <d v="2022-01-01T00:00:00"/>
    <d v="2022-12-30T00:00:00"/>
    <s v="Campaña institucional, encuesta de clima organizacional, sensibilizaciones, plan de intervención,"/>
    <s v="Subdirección de Talento Humano"/>
    <s v="Número"/>
    <s v="Cumplimiento de Actividades propuestas"/>
    <s v="Eficiencia"/>
    <s v="Procesos Sede Central"/>
    <n v="2"/>
    <n v="0"/>
    <n v="1"/>
    <n v="1"/>
    <n v="0"/>
    <n v="0"/>
    <s v="Actividad no programada para el primer trimestre"/>
    <n v="1"/>
    <s v="Se realizó mesa de trabajo con Compensar, donde se definió el instrumento de la encuesta de clima organizacional, la cual será sometida a participación de los sindicatos y se tiene previsto realizar entre septiembre y octubre de 2022. Se adjunta instrumento, pieza comunicativa proyectada a difundir y carta de la mencionada Caja de Compensación Familiar"/>
    <m/>
    <m/>
    <m/>
    <m/>
    <n v="1"/>
    <d v="2022-04-05T00:00:00"/>
    <d v="2022-07-15T00:00:00"/>
    <m/>
    <m/>
    <n v="0.5"/>
    <s v=""/>
    <n v="1"/>
    <n v="0"/>
    <s v=""/>
    <s v="Sin meta asignada en el periodo"/>
    <s v="Concepto Favorable"/>
    <m/>
    <m/>
    <s v="Actividad no programada para el primer trimestre"/>
    <s v="Se valida la evidencia"/>
    <m/>
    <m/>
    <s v="Sin meta asignada en el periodo"/>
    <m/>
    <m/>
    <m/>
    <s v="Actividad  programada para el 2do. y 3er  trimestre"/>
    <m/>
    <m/>
    <m/>
    <s v="Plan de Bienestar Institucional"/>
    <x v="0"/>
    <s v=""/>
    <n v="1"/>
  </r>
  <r>
    <n v="8"/>
    <x v="10"/>
    <s v="Calidad de Vida"/>
    <s v="Plan de Incentivos Institucional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de Bienestar e Incentivos Institucionales"/>
    <d v="2022-01-01T00:00:00"/>
    <d v="2022-02-28T00:00:00"/>
    <s v="Plan  de Bienestar e Incentivos Institucionales"/>
    <s v="Subdirección de Talento Humano"/>
    <s v="Número"/>
    <s v="Cumplimiento de Actividades propuestas"/>
    <s v="Eficiencia"/>
    <s v="Procesos Sede Central"/>
    <n v="1"/>
    <n v="1"/>
    <n v="0"/>
    <n v="0"/>
    <n v="0"/>
    <n v="1"/>
    <s v="Se elaboró el Plan de Bienestar e Incentivos 2022, el cual fue aprobado en la reunión sostenida por el Comité Institucional de Gestión y Desempeño realizada el día 28 de enero y pub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 la evidencia corresponde"/>
    <s v="Sin meta asignada en el periodo"/>
    <m/>
    <m/>
    <s v="Concepto Favorable"/>
    <m/>
    <m/>
    <m/>
    <s v="Se evidencia Documento Plan de Bienestar e Incentivos Vigencia 2022-V1 y Acta No. 2 Comité de Gestión y Desempeño Institucional de fecha 28 de enero de 2022."/>
    <m/>
    <m/>
    <m/>
    <s v="Plan de Incentivos Institucionales"/>
    <x v="0"/>
    <n v="1"/>
    <s v=""/>
  </r>
  <r>
    <n v="9"/>
    <x v="10"/>
    <s v="Calidad de Vida"/>
    <s v="Plan de Incentivos Institucional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Ejecutar el Plan de Trabajo 2022 del Plan de  Plan de Bienestar e Incentivos Institucionales"/>
    <d v="2022-01-01T00:00:00"/>
    <d v="2022-12-30T00:00:00"/>
    <s v="Informe, listas de asistencias, ejecución del plan"/>
    <s v="Subdirección de Talento Humano"/>
    <s v="Número"/>
    <s v="Cumplimiento de Actividades propuestas"/>
    <s v="Eficiencia"/>
    <s v="Procesos Sede Central"/>
    <n v="125"/>
    <n v="24"/>
    <n v="44"/>
    <n v="34"/>
    <n v="23"/>
    <n v="22"/>
    <s v="De las 24 actividades programadas, se ejecutaron 22. No se puso en servicio la sala de lactancia porque ésta se encuentra ocupada con archivo procedente de las UOC que se cerraron (ver correo). La socialización de los servicios del fondo de empleados no se realizó en el mes de marzo por optimización de la planeación de actividades de la STH. Se adjuntan evidencias y se da acceso a Planner a Esperanza Garzón"/>
    <n v="37"/>
    <s v="De las 44 actividades programadas, se ejecutaron 37. Cuatro actividades de incentivos no se realizaron porque no se contó con la base de datos del 100% de evaluaciones de desempeño laboral y acuerdos de gestión definitivas. Las 7 actividades pendientes se desarrollarán durante el tercer trimestre.De las dos actividades pendientes del primer trimestre se ejecutó una, faltando la correspondiente a poner en servicio la sala de lactancia."/>
    <m/>
    <m/>
    <m/>
    <m/>
    <n v="59"/>
    <d v="2022-04-19T00:00:00"/>
    <d v="2022-07-15T00:00:00"/>
    <m/>
    <m/>
    <n v="0.47199999999999998"/>
    <n v="0.91666666666666663"/>
    <n v="0.84090909090909094"/>
    <n v="0"/>
    <n v="0"/>
    <s v="Concepto Favorable"/>
    <s v="Concepto No Favorable"/>
    <m/>
    <m/>
    <s v="Se valida la evidencia"/>
    <s v="No se ejecutó el 100% de la meta programada"/>
    <m/>
    <m/>
    <s v="Concepto Favorable"/>
    <m/>
    <m/>
    <m/>
    <s v="De las actividades del Plan de trabajo se evidencia entre otros: Circular del 04 de marzo Turnos de compensación-Semana Santa, Circular Día de la Familia del 17-02-2022, Registros de Asistencia (Taller solos y solas, Encuentro de parejas del 25-03-2022, Tarde de Bienestar del mes de febrero, Código de Integridad del IGAC 2022, Conformación Comité COPASST-28-03-2022, Correos enviados cumpleaños 02, 11, -03-2022, Correo Sala amiga lactancia-11-04-2022, Jornada Donación de sangre Marzo 15, Invitaciones Jornadas físicas dirigidas 17-03-2022, Taller de Manualidades-22-03-2022, Conoce nuestra Cooperativa-16-02-2022, II Encuentro solos y solas 07-03-2022, Preparándome para un nuevo Ciclo-30-03-2022, Registros de Asistencia- 17, 31-03, Informe de Gestión del 08-04-2022, entre otros."/>
    <m/>
    <m/>
    <m/>
    <s v="Plan de Incentivos Institucionales"/>
    <x v="0"/>
    <n v="0.91666666666666663"/>
    <n v="0"/>
  </r>
  <r>
    <n v="10"/>
    <x v="10"/>
    <s v="Calidad de Vida"/>
    <s v="Base de datos con la caracterización de los servidores públicos identificados"/>
    <s v="Implementar políticas y acciones enfocadas en el fortalecimiento institucional y la arquitectura de procesos como pilar estratégico del Instituto"/>
    <s v="Sostenimiento de las políticas del Modelo Integrado de Planeación y Gestión (MIPG)"/>
    <s v="Talento Humano"/>
    <s v="Talento Humano"/>
    <s v="Caracterizar a todos los servidores públicos de la entidad como información base para todos los subprocesos de talento humano "/>
    <d v="2022-04-01T00:00:00"/>
    <d v="2022-04-30T00:00:00"/>
    <s v="Base de datos con la caracterización de los servidores públicos identificados"/>
    <s v="Subdirección de Talento Humano"/>
    <s v="Porcentaje"/>
    <s v="Porcentaje de funcionarios caracterizados"/>
    <s v="Eficacia"/>
    <s v="Procesos Sede Central"/>
    <n v="0.9"/>
    <n v="0"/>
    <n v="0.9"/>
    <n v="0"/>
    <n v="0"/>
    <n v="0"/>
    <s v="Actividad no programada para el primer trimestre"/>
    <n v="0.3"/>
    <s v="Se elaboró el formulario de encuesta para caracterización de funcionarios, teniendo en cuenta las necesidades de información requeridas por cada subproceso de Gestión de Talento Humano, el cual fue remitido el 30 de junio a través de correo electrónico a todos los funcionarios para su diligenciamiento"/>
    <m/>
    <m/>
    <m/>
    <m/>
    <n v="0.3"/>
    <d v="2022-04-05T00:00:00"/>
    <d v="2022-07-05T00:00:00"/>
    <m/>
    <m/>
    <n v="0.33333333333333331"/>
    <s v=""/>
    <n v="0.33333333333333331"/>
    <s v=""/>
    <s v=""/>
    <s v="Sin meta asignada en el periodo"/>
    <s v="Concepto No Favorable"/>
    <m/>
    <m/>
    <s v="Actividad no programada para el primer trimestre"/>
    <s v="No se cumplio la meta"/>
    <m/>
    <m/>
    <s v="Sin meta asignada en el periodo"/>
    <m/>
    <m/>
    <m/>
    <s v="Actividad programada para el 2do.  trimestre"/>
    <m/>
    <m/>
    <m/>
    <s v="Plan Estratégico de Talento Humano"/>
    <x v="0"/>
    <s v=""/>
    <n v="0"/>
  </r>
  <r>
    <n v="11"/>
    <x v="10"/>
    <s v="Calidad de Vida"/>
    <s v="Entrevistas de retiro_x000a_Estadísticas de los motivos de retiro"/>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licar la modalidad de Teletrabajo en el IGAC"/>
    <d v="2022-02-01T00:00:00"/>
    <d v="2022-12-31T00:00:00"/>
    <s v="Cronograma de trabajo_x000a_Actas de reunión_x000a_Actos administrativos asignando la modalidad de teletrabajo a los funcionarios seleccionado"/>
    <s v="Subdirección de Talento Humano"/>
    <s v="Porcentaje"/>
    <s v="Porcentaje de cumplimiento del cronograma"/>
    <s v="Eficacia"/>
    <s v="Procesos Sede Central"/>
    <n v="1"/>
    <n v="0.25"/>
    <n v="0.25"/>
    <n v="0.25"/>
    <n v="0.25"/>
    <n v="0.25"/>
    <s v="Durante el primer trimestre se llevaron a cabo cuatro reuniones del Equipo de Teletrabajo, realizadas el 18 de enero, 3, 22 y 30 de marzo. _x000d__x000a_Se solicitó la autodeclaración de competencias comportamentales para teletrabajar a los funcionarios que contaban con el VoBo del jefe y de un miembro del Equipo Líder, a quienes se les realizó la evaluación técnica por parte de la Dirección de Tecnologías de la Información y Comunicaciones y se inició desde el 28 de marzo de 2022 la evaluación por parte de la ARL._x000d__x000a_Se solicitó la evaluación a los jefes que faltaban por realizarla o en los casos donde el funcionario cambió de cargo desde que presentó la solicitud a teletrabajar."/>
    <n v="0.25"/>
    <s v="Se ejecutan las actividades necesarias para la implementación de la modalidad de teletrabajo. Actualmente hay 8 funcionarios que ya se encuentran teletrabajando. Durante el segundo trimestre se llevan a cabo 4 reuniones del Equipo Líder de Teletrabajo. Se realizó una capacitación en teletrabajo, coordinada con el Ministerio TIC. "/>
    <m/>
    <m/>
    <m/>
    <m/>
    <n v="0.5"/>
    <d v="2022-04-18T00:00:00"/>
    <d v="2022-07-08T00:00:00"/>
    <m/>
    <m/>
    <n v="0.5"/>
    <n v="1"/>
    <n v="1"/>
    <n v="0"/>
    <n v="0"/>
    <s v="Concepto Favorable"/>
    <s v="Concepto Favorable"/>
    <m/>
    <m/>
    <s v="La evidencia corresponde"/>
    <s v="La evidencia corresponde"/>
    <m/>
    <m/>
    <s v="Concepto Favorable"/>
    <m/>
    <m/>
    <m/>
    <s v="Se evidencia Acta de Reunión Teletrabajo del 18-01-2022, Reuniones Equipo Teletrabajo No. 10 del 18 de enero,   No. 11 del 03-03.2022, No. 11 del 28-02.2022, No. 12 del 22 de marzo, y No. 13 de marzo 30 de 2022"/>
    <m/>
    <m/>
    <m/>
    <s v="Plan Estratégico de Talento Humano"/>
    <x v="0"/>
    <n v="1"/>
    <n v="1"/>
  </r>
  <r>
    <n v="12"/>
    <x v="10"/>
    <s v="Calidad de Vida"/>
    <s v="Entrevistas de retiro_x000a_Estadísticas de los motivos de retiro"/>
    <s v="Implementar políticas y acciones enfocadas en el fortalecimiento institucional y la arquitectura de procesos como pilar estratégico del Instituto"/>
    <s v="Sostenimiento de las políticas del Modelo Integrado de Planeación y Gestión (MIPG)"/>
    <s v="Talento Humano"/>
    <s v="Talento Humano"/>
    <s v="Analizar causas de retiro y realizar acciones para mejorar la gestión del talento humano"/>
    <d v="2022-03-02T00:00:00"/>
    <d v="2022-12-31T00:00:00"/>
    <s v="Entrevistas de retiro_x000a_Estadísticas de los motivos de retiro"/>
    <s v="Subdirección de Talento Humano"/>
    <s v="Porcentaje"/>
    <s v="Porcentaje de entrevistas realizadas frente a la cantidad de funcionarios que se retiraron en el período"/>
    <s v="Producto"/>
    <s v="Procesos Sede Central"/>
    <n v="1"/>
    <n v="0"/>
    <n v="0.33"/>
    <n v="0.33"/>
    <n v="0.34"/>
    <n v="0"/>
    <s v="Actividad no programada para el primer trimestre"/>
    <n v="0.33"/>
    <s v="De los 67 funcionarios que presentaron renuncia durante el primer semestre de la vigencia, se realizaron 10 entrevistas de retiro, de las cuales se detectaron 7 retiros porque se pensionaron, 2 porque encontraron mejores oportunidades laborales y 1 por un mejor bienestar personal. Se adjunta informe emitido por la contratista psicóloga quien realizó las respectivas entrevistas"/>
    <m/>
    <m/>
    <m/>
    <m/>
    <n v="0.33"/>
    <d v="2022-04-05T00:00:00"/>
    <d v="2022-07-15T00:00:00"/>
    <m/>
    <m/>
    <n v="0.33"/>
    <s v=""/>
    <n v="1"/>
    <n v="0"/>
    <n v="0"/>
    <s v="Sin meta asignada en el periodo"/>
    <s v="Concepto Favorable"/>
    <m/>
    <m/>
    <s v="Actividad no programada para el primer trimestre"/>
    <s v="La evidencia corresponde"/>
    <m/>
    <m/>
    <s v="Sin meta asignada en el periodo"/>
    <m/>
    <m/>
    <m/>
    <s v="Actividad no programada para el primer trimestre."/>
    <m/>
    <m/>
    <m/>
    <s v="Plan Estratégico de Talento Humano"/>
    <x v="0"/>
    <s v=""/>
    <n v="1"/>
  </r>
  <r>
    <n v="13"/>
    <x v="10"/>
    <s v="Formación y Gestión del Desempeño"/>
    <s v="Plan Estratégico del Talento Humano"/>
    <s v="Implementar políticas y acciones enfocadas en el fortalecimiento institucional y la arquitectura de procesos como pilar estratégico del Instituto"/>
    <s v="Sostenimiento de las políticas del Modelo Integrado de Planeación y Gestión (MIPG)"/>
    <s v="Talento Humano"/>
    <s v="Talento Humano"/>
    <s v="Generar estrategias para una cultura de Gestión de Desempeño "/>
    <d v="2022-01-01T00:00:00"/>
    <d v="2022-12-30T00:00:00"/>
    <s v="campañas de sensibilizaciones /  talleres"/>
    <s v="Subdirección de Talento Humano"/>
    <s v="Número"/>
    <s v="Cumplimiento de Actividades propuestas"/>
    <s v="Eficiencia"/>
    <s v="Procesos Sede Central"/>
    <n v="4"/>
    <n v="1"/>
    <n v="1"/>
    <n v="1"/>
    <n v="1"/>
    <n v="1"/>
    <s v="Se realizaron diferentes reuniones con las áreas para explicar la manera correcta de realizar la evaluación de desempeño de los funcionarios del IGAC"/>
    <n v="1"/>
    <s v="Como estrategias para generar cultura entorno a la evaluación, se llevaron a cabo dos capacitaciones así:_x000d__x000a_1. El día 25 de mayo fueron capacitados directores territoriales y subdirección general en acuerdos de gestión_x000d__x000a_2. El día 22 de junio fueron capacitados todos los funcionarios en evaluación de desempeño laboral por parte de la Comisión Nacional de Servicio Civil"/>
    <m/>
    <m/>
    <m/>
    <m/>
    <n v="2"/>
    <d v="2022-04-08T00:00:00"/>
    <d v="2022-07-05T00:00:00"/>
    <m/>
    <m/>
    <n v="0.5"/>
    <n v="1"/>
    <n v="1"/>
    <n v="0"/>
    <n v="0"/>
    <s v="Concepto Favorable"/>
    <s v="Concepto No Favorable"/>
    <m/>
    <m/>
    <s v="La evidencia corresponde"/>
    <s v="No cargaron evidencias"/>
    <m/>
    <m/>
    <s v="Concepto Favorable"/>
    <m/>
    <m/>
    <m/>
    <s v="Se evidencian reuniones de acompañamiento a funcionarios del 27-01-2022, 01, 02, 04, 21-02-2022, y 14-03-2022, "/>
    <m/>
    <m/>
    <m/>
    <s v="Plan Estratégico de Talento Humano"/>
    <x v="0"/>
    <n v="1"/>
    <n v="0"/>
  </r>
  <r>
    <n v="14"/>
    <x v="10"/>
    <s v="Formación y Gestión del Desempeño"/>
    <s v="Plan Institucional de Capacitac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Institucional de Capacitación"/>
    <d v="2022-01-01T00:00:00"/>
    <d v="2022-02-28T00:00:00"/>
    <s v="Plan Institucional de Capacitación"/>
    <s v="Subdirección de Talento Humano"/>
    <s v="Número"/>
    <s v="Cumplimiento de Actividades propuestas"/>
    <s v="Eficiencia"/>
    <s v="Procesos Sede Central"/>
    <n v="1"/>
    <n v="1"/>
    <n v="0"/>
    <n v="0"/>
    <n v="0"/>
    <n v="1"/>
    <s v="Se elaboró el Plan Institucional de Capacitación 2022, el cual fue aprobado en la reunión sostenida por el Comité Institucional de Gestión y Desempeño realizada el día 28 de enero y pub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La evidencia corresponde"/>
    <s v="Actividad ejecutada durante el primer trimestre"/>
    <m/>
    <m/>
    <s v="Concepto Favorable"/>
    <m/>
    <m/>
    <m/>
    <s v="Se evidencia ActaNo.2 Comite de Gestion y Desempeho Institucional del 28 de enero de 2022, y Plan InstitucionalL de Capacitación PIC Vigencia 2022-V. 1"/>
    <m/>
    <m/>
    <m/>
    <s v="Plan Institucional de Capacitación"/>
    <x v="0"/>
    <n v="1"/>
    <s v=""/>
  </r>
  <r>
    <n v="15"/>
    <x v="10"/>
    <s v="Formación y Gestión del Desempeño"/>
    <s v="Plan Institucional de Capacitac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Ejecutar el Plan de Trabajo 2022 del Plan Institucional de Capacitación"/>
    <d v="2022-01-01T00:00:00"/>
    <d v="2022-12-30T00:00:00"/>
    <s v="Informe, listas de asistencias, ejecución del plan"/>
    <s v="Subdirección de Talento Humano"/>
    <s v="Número"/>
    <s v="Cumplimiento de Actividades propuestas"/>
    <s v="Eficiencia"/>
    <s v="Procesos Sede Central"/>
    <n v="91"/>
    <n v="23"/>
    <n v="37"/>
    <n v="23"/>
    <n v="8"/>
    <n v="13"/>
    <s v="De las 23 capacitaciones programadas para el primer trimestre se ejecutaron 13. Dos actividades del PIC (negociación colectiva y Geoestadística y estadísitica descriptiva) no se realizaron porque pertinencia para la realizacion de la misma al estar en este momento en negocion de los acuerdos sindicales. Se reprogramara la actividad,  la otra porque la líder del proceso solicitó se aplazara para mayo o junio por comisiones que deben realizar los funcionarios. Ocho de las que faltaron son temáticas de SST que no se pudieron realizar porque se dependía de la aprobación de proveedor por parte de la ARL y porque no se contó con un psicólogo especialista en SST que diera las capacitaciones relacionadas al riesgo psicosocial; estas capacitaciones se realizarán durante el segundo trimestre del año"/>
    <n v="28"/>
    <s v="De las capacitaciones generales se programaron 14 y se ejecutaron 10, mientras del Anexo 2 estaban programadas 23 y se ejecutaron 18. En total, de las 37 capacitaciones de todo el PIC programadas para el segundo trimestre se ejecutaron 28. En los archivos adjuntos se detallan las capacitaciones realizadas y las pendientes. Del primer trimestre se ejecutaron las capacitaciones generales pendientes ((negociación colectiva y Geoestadística y estadísitica descriptiva). De las ocho capacitaciones de temas de SST pendientes del primer trimestre se llevó a cabo una, quedando pendientes siete. Adicionalmente se ejecutaron dos capacitaciones que no se tenían programadas: uso adecuado de desfibrilador y plan de emergencias (DT Bolívar)"/>
    <m/>
    <m/>
    <m/>
    <m/>
    <n v="41"/>
    <d v="2022-04-19T00:00:00"/>
    <d v="2022-07-15T00:00:00"/>
    <m/>
    <m/>
    <n v="0.45054945054945056"/>
    <n v="0.56521739130434778"/>
    <n v="0.7567567567567568"/>
    <n v="0"/>
    <n v="0"/>
    <s v="Concepto No Favorable"/>
    <s v="Concepto No Favorable"/>
    <m/>
    <m/>
    <s v="De lo programado se cumplio con el 57% "/>
    <s v="No se ejecutó la meta, ya que de las 37 programadas se ejecutaron 28"/>
    <m/>
    <m/>
    <s v="Concepto No Favorable"/>
    <m/>
    <m/>
    <m/>
    <s v="Se observa Registro de asistencia Planeación Actividades Competencias  del 14-03-2022, Competencias Blandas Comunicación Sesión 1 del 14-03-2022, Convocatoria Transformación de Conocimiento (sin fecha), Encuentro Subdirección deTalento Humano y Dirección Territorial Tolima del 10-03-20222, Capacitación Reporte de Accidentes de Trabajo, Prácticas saludable spara reconocer y manejar el estrés, Prevención de Desordenes Musculoesqueléticos del 15, 17, 24-03-2022, Correo Necesidades SST del 22-03-2022, Evaluación SST 2022, Planeación curso Geoestadística y estadística descriptiva del 23-03-2022, Memo rando autorización participación capacitación del 03-03-2022, Mesa de trabajo para provisión y ajustes de protocolos para trabajo en campo 14-03-2022. No obstante no se da cumplimiento con la meta."/>
    <m/>
    <m/>
    <m/>
    <s v="Plan Institucional de Capacitación"/>
    <x v="0"/>
    <n v="0"/>
    <n v="0"/>
  </r>
  <r>
    <n v="16"/>
    <x v="10"/>
    <s v="Formación y Gestión del Desempeño"/>
    <s v="Evidencias de la implementación del programa &quot;dinos tu idea&quot;"/>
    <s v="Implementar políticas y acciones enfocadas en el fortalecimiento institucional y la arquitectura de procesos como pilar estratégico del Instituto"/>
    <s v="Sostenimiento de las políticas del Modelo Integrado de Planeación y Gestión (MIPG)"/>
    <s v="Talento Humano"/>
    <s v="Talento Humano"/>
    <s v="Crear e implementar el programa “dinos tu idea” con los servidores del Instituto"/>
    <d v="2022-07-01T00:00:00"/>
    <d v="2022-09-30T00:00:00"/>
    <s v="Evidencias de la implementación del programa &quot;dinos tu idea&quot;"/>
    <s v="Subdirección de Talento Humano"/>
    <s v="Número"/>
    <s v="Cumplimiento de Actividades propuestas"/>
    <s v="Eficacia"/>
    <s v="Procesos Sede Central"/>
    <n v="1"/>
    <n v="0"/>
    <n v="0"/>
    <n v="1"/>
    <n v="0"/>
    <n v="0"/>
    <s v="Actividad no programada para el primer trimestre"/>
    <n v="1"/>
    <s v="Se elaboró propuesta para desarrollar el programa &quot;dinos tu idea&quot;, la cual fue presentada en reunión del 16 de junio, se elaboró el formulario correspondiente para generar el espacio donde los funcionarios puedan presentar sus ideas"/>
    <m/>
    <m/>
    <m/>
    <m/>
    <n v="1"/>
    <d v="2022-04-05T00:00:00"/>
    <d v="2022-07-05T00:00:00"/>
    <m/>
    <m/>
    <n v="1"/>
    <s v=""/>
    <s v=""/>
    <n v="0"/>
    <s v=""/>
    <s v="Sin meta asignada en el periodo"/>
    <s v="Concepto Favorable"/>
    <m/>
    <m/>
    <s v="Actividad no programada para el primer trimestre"/>
    <s v="Las evidencias corresponden"/>
    <m/>
    <m/>
    <s v="Sin meta asignada en el periodo"/>
    <m/>
    <m/>
    <m/>
    <s v="Actividad programada para el 3er trimestre."/>
    <m/>
    <m/>
    <m/>
    <s v="Plan Estratégico de Talento Humano"/>
    <x v="0"/>
    <s v=""/>
    <s v=""/>
  </r>
  <r>
    <n v="17"/>
    <x v="10"/>
    <s v="Formación y Gestión del Desempeño"/>
    <s v="Acuerdos de gest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Coordinar la realización de los acuerdos de gestión y la evaluación comportamental de los gerentes públicos."/>
    <d v="2022-02-01T00:00:00"/>
    <d v="2022-12-31T00:00:00"/>
    <s v="Acuerdos de gestión"/>
    <s v="Subdirección de Talento Humano"/>
    <s v="Porcentaje"/>
    <s v="Porcentaje de gerentes públicos con acuerdos de gestión concertados y evaluados"/>
    <s v="Producto"/>
    <s v="Procesos Sede Central"/>
    <n v="1"/>
    <n v="0"/>
    <n v="0.5"/>
    <n v="0"/>
    <n v="0.5"/>
    <n v="0"/>
    <s v="Actividad no programada para el primer trimestre"/>
    <n v="0.5"/>
    <s v="Se elaboró el procedimiento para la Concertación y Evaluación de Acuerdos de Gestión para los Gerentes Públicos y sus respectivos formatos. Se solicitaron los respectivos acuerdos de gestión a los gerentes públicos"/>
    <m/>
    <m/>
    <m/>
    <m/>
    <n v="0.5"/>
    <d v="2022-04-05T00:00:00"/>
    <d v="2022-07-18T00:00:00"/>
    <m/>
    <m/>
    <n v="0.5"/>
    <s v=""/>
    <n v="1"/>
    <s v=""/>
    <n v="0"/>
    <s v="Sin meta asignada en el periodo"/>
    <s v="Concepto Favorable"/>
    <m/>
    <m/>
    <s v="Actividad no programada para el primer trimestre"/>
    <s v="La evidencia corresponde"/>
    <m/>
    <m/>
    <s v="Sin meta asignada en el periodo"/>
    <m/>
    <m/>
    <m/>
    <s v="Actividad no programada para el primer trimestre"/>
    <m/>
    <m/>
    <m/>
    <s v="Plan Estratégico de Talento Humano"/>
    <x v="0"/>
    <s v=""/>
    <n v="1"/>
  </r>
  <r>
    <n v="18"/>
    <x v="10"/>
    <s v="Provisión de Empleo "/>
    <s v="Plan Anual de vacant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Anual de Vacantes y de Previsión"/>
    <d v="2022-01-01T00:00:00"/>
    <d v="2022-02-28T00:00:00"/>
    <s v="Plan Anual de Vacantes"/>
    <s v="Subdirección de Talento Humano"/>
    <s v="Número"/>
    <s v="Cumplimiento de Actividades propuestas"/>
    <s v="Eficiencia"/>
    <s v="Procesos Sede Central"/>
    <n v="1"/>
    <n v="1"/>
    <n v="0"/>
    <n v="0"/>
    <n v="0"/>
    <n v="1"/>
    <s v="Se elaboró el Plan Anual de Vacantes y de Previsión 2022, el cual fue aprobado en la reunión sostenida por el Comité Institucional de Gestión y Desempeño realizada el día 28 de enero y publ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Se valida la evidencia"/>
    <s v="Actividad ejecutada durante el primer trimestre"/>
    <m/>
    <m/>
    <s v="Concepto Favorable"/>
    <m/>
    <m/>
    <m/>
    <s v="Se evidencia Acta No.2 Comite de Gestion  yDesempeño Institucional-28 de enero de 2022, y Plan  Anual de vacantes y previsión del Talento Humano Vigencia 2022-V. 1."/>
    <m/>
    <m/>
    <m/>
    <s v="Plan Anual de Vacantes"/>
    <x v="0"/>
    <n v="1"/>
    <s v=""/>
  </r>
  <r>
    <n v="19"/>
    <x v="10"/>
    <s v="Provisión de Empleo "/>
    <s v="Plan Anual de vacant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Ejecutar el Plan de trabajo de vacantes y previsión en el año 2022"/>
    <d v="2022-01-01T00:00:00"/>
    <d v="2022-12-30T00:00:00"/>
    <s v="Informe, listas de asistencias, ejecución del plan"/>
    <s v="Subdirección de Talento Humano"/>
    <s v="Número"/>
    <s v="Cumplimiento de Actividades propuestas"/>
    <s v="Eficiencia"/>
    <s v="Procesos Sede Central"/>
    <n v="4"/>
    <n v="1"/>
    <n v="1"/>
    <n v="1"/>
    <n v="1"/>
    <n v="1"/>
    <s v="Se llevaron a cabo las actividades del Plan de trabajo de vacantes y previsión 2022, conforme se evidencia en el informe adjunto"/>
    <n v="1"/>
    <s v="Se llevaron a cabo las actividades del Plan de trabajo de vacantes y previsión 2022, conforme se evidencia en el informe y anexos adjuntos"/>
    <m/>
    <m/>
    <m/>
    <m/>
    <n v="2"/>
    <d v="2022-04-08T00:00:00"/>
    <d v="2022-07-11T00:00:00"/>
    <m/>
    <m/>
    <n v="0.5"/>
    <n v="1"/>
    <n v="1"/>
    <n v="0"/>
    <n v="0"/>
    <s v="Concepto Favorable"/>
    <s v="Concepto Favorable"/>
    <m/>
    <m/>
    <s v="La evidencia corresponde"/>
    <s v="Se validan las evidencias"/>
    <m/>
    <m/>
    <s v="Concepto Favorable"/>
    <m/>
    <m/>
    <m/>
    <s v="Se evidencia Informe de seguimiento Plan  Anual de  Vacantes y Provisión del Talento Humano-Seguimiento Primer Trimestre 2022."/>
    <m/>
    <m/>
    <m/>
    <s v="Plan Anual de Vacantes"/>
    <x v="0"/>
    <n v="1"/>
    <n v="1"/>
  </r>
  <r>
    <n v="20"/>
    <x v="10"/>
    <s v="Provisión de Empleo "/>
    <s v="Documento técnico sobre la propuesta de automatización_x000a_Archivo de automatizac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Realizar parametrización los procesos de encargos con herramientas disponibles"/>
    <d v="2022-03-01T00:00:00"/>
    <d v="2022-06-30T00:00:00"/>
    <s v="Documento técnico sobre la propuesta de automatización_x000a_Archivo de automatización"/>
    <s v="Subdirección de Talento Humano"/>
    <s v="Número"/>
    <s v="Cumplimiento de Actividades propuestas"/>
    <s v="Eficacia"/>
    <s v="Procesos Sede Central"/>
    <n v="2"/>
    <n v="0"/>
    <n v="2"/>
    <n v="0"/>
    <n v="0"/>
    <n v="0"/>
    <s v="Actividad no programada para el primer trimestre"/>
    <n v="2"/>
    <s v="Se elaboró el flujograma detallado de los encargos y se realizó reunión con un contratista de la Oficina Asesora de Planeación para explicarle el aplicativo en excel que se requería y se fijan compromisos a realizar para estandarizar los estudios conforme a los perfiles requeridos en cada empleo"/>
    <m/>
    <m/>
    <m/>
    <m/>
    <n v="2"/>
    <d v="2022-04-05T00:00:00"/>
    <d v="2022-07-05T00:00:00"/>
    <m/>
    <m/>
    <n v="1"/>
    <s v=""/>
    <n v="1"/>
    <s v=""/>
    <s v=""/>
    <s v="Sin meta asignada en el periodo"/>
    <s v="Concepto Favorable"/>
    <m/>
    <m/>
    <s v="Actividad no programada para el primer trimestre"/>
    <s v="Se validan ls evidencias"/>
    <m/>
    <m/>
    <s v="Sin meta asignada en el periodo"/>
    <m/>
    <m/>
    <m/>
    <s v="Actividad no programada para el primer trimestre"/>
    <m/>
    <m/>
    <m/>
    <s v="Plan Estratégico de Talento Humano"/>
    <x v="0"/>
    <s v=""/>
    <n v="1"/>
  </r>
  <r>
    <n v="21"/>
    <x v="10"/>
    <s v="Provisión de Empleo "/>
    <s v="Documento donde se evidencian las estrategias de vinculac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Identificar estrategias para la vinculación de integrantes de grupos étnicos y personas en situación de discapacidad"/>
    <d v="2022-07-01T00:00:00"/>
    <d v="2022-09-30T00:00:00"/>
    <s v="Documento donde se evidencian las estrategias de vinculación"/>
    <s v="Subdirección de Talento Humano"/>
    <s v="Número"/>
    <s v="Cumplimiento de Actividades propuestas"/>
    <s v="Eficacia"/>
    <s v="Procesos Sede Central"/>
    <n v="1"/>
    <n v="0"/>
    <n v="0"/>
    <n v="1"/>
    <n v="0"/>
    <n v="0"/>
    <s v="Actividad no programada para el primer trimestre"/>
    <n v="0"/>
    <s v="Actividad no programada para el segundo trimestre"/>
    <m/>
    <m/>
    <m/>
    <m/>
    <n v="0"/>
    <d v="2022-04-05T00:00:00"/>
    <d v="2022-07-05T00:00:00"/>
    <m/>
    <m/>
    <n v="0"/>
    <s v=""/>
    <s v=""/>
    <n v="0"/>
    <s v=""/>
    <s v="Sin meta asignada en el periodo"/>
    <s v="Sin meta asignada en el periodo"/>
    <m/>
    <m/>
    <s v="Actividad no programada para el primer trimestre"/>
    <s v="Actividad no programada para el primer trimestre"/>
    <m/>
    <m/>
    <s v="Sin meta asignada en el periodo"/>
    <m/>
    <m/>
    <m/>
    <s v="Actividad no programada para el primer trimestre"/>
    <m/>
    <m/>
    <m/>
    <s v="Plan Estratégico de Talento Humano"/>
    <x v="0"/>
    <s v=""/>
    <s v=""/>
  </r>
  <r>
    <n v="22"/>
    <x v="10"/>
    <s v="Sistema de Gestión de Seguridad y Salud en el Trabajo"/>
    <s v="Plan de Trabajo Anual en Seguridad y Salud en el Trabajo"/>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de Trabajo Anual en Seguridad y Salud en el Trabajo"/>
    <d v="2022-01-01T00:00:00"/>
    <d v="2022-02-28T00:00:00"/>
    <s v="Plan de Trabajo Anual en Seguridad y Salud en el Trabajo"/>
    <s v="Subdirección de Talento Humano"/>
    <s v="Número"/>
    <s v="Cumplimiento de Actividades propuestas"/>
    <s v="Eficiencia"/>
    <s v="Procesos Sede Central"/>
    <n v="1"/>
    <n v="1"/>
    <n v="0"/>
    <n v="0"/>
    <n v="0"/>
    <n v="1"/>
    <s v="Se elaboró el Plan de Trabajo Anual de Seguridad y Salud en el Trabajo 2022, el cual fue aprobado en la reunión sostenida por el Comité Institucional de Gestión y Desempeño realizada el día 28 de enero y publ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La evidencia corresponde"/>
    <s v="Actividad ejecutada durante el primer trimestre"/>
    <m/>
    <m/>
    <s v="Concepto Favorable"/>
    <m/>
    <m/>
    <m/>
    <s v="Se evidencia Acta No.2 Comite de Gestion y Desempeño Institucional-28-01-2022, y Plan  Anual de Trabajo Sistema de Gestión en Seguridad ySalud en el Trabajo-Periodo 2022 Versión 1."/>
    <m/>
    <m/>
    <m/>
    <s v="Plan de Trabajo Anual en Seguridad y Salud en el Trabajo"/>
    <x v="0"/>
    <n v="1"/>
    <s v=""/>
  </r>
  <r>
    <n v="23"/>
    <x v="10"/>
    <s v="Sistema de Gestión de Seguridad y Salud en el Trabajo"/>
    <s v="Plan de Trabajo Anual en Seguridad y Salud en el Trabajo"/>
    <s v="Implementar políticas y acciones enfocadas en el fortalecimiento institucional y la arquitectura de procesos como pilar estratégico del Instituto"/>
    <s v="Sostenimiento de las políticas del Modelo Integrado de Planeación y Gestión (MIPG)"/>
    <s v="Talento Humano"/>
    <s v="Talento Humano"/>
    <s v="Ejecutar el Plan de Trabajo 2022 del Sistema de Gestión de Seguridad y Salud en el Trabajo"/>
    <d v="2022-01-01T00:00:00"/>
    <d v="2022-12-30T00:00:00"/>
    <s v="Informe, listas de asistencias, ejecución del plan"/>
    <s v="Subdirección de Talento Humano"/>
    <s v="Número"/>
    <s v="Cumplimiento de Actividades propuestas"/>
    <s v="Eficiencia"/>
    <s v="Procesos Sede Central"/>
    <n v="155"/>
    <n v="45"/>
    <n v="39"/>
    <n v="31"/>
    <n v="40"/>
    <n v="30"/>
    <s v="De 38 actividades programadas a ejecutar durante el primer trimestre para Seguridad y Salud en el Trabajo se llevaron a cabo 30, lo que representa un cumplimiento del 79%; las 8 actividades pendientes no se llevaron a cabo porque dependían de la asignación de un proveedor por parte de la ARL, las cuales se desarrollaran durante el segundo trimestre del año . Nota: la calificación cuantitativa no permitió registrar números decimales y por eso se coloca 1. Nota 2. Las evidencias de la ejecución de esta actividad se comparten por planner con el enlace de OAP, Esperanza Garzón"/>
    <n v="31"/>
    <s v="De 39 actividades programadas se ejecutaron 31, lo que representa un porcentaje de cumplimiento de 79.4% Las ocho actividades faltantes se observan resaltadas en rojo en el archivo que se adjunta. De las 8 actividades pendientes del primer trimestre se ejecutaron cuatro, tres se ejecutarán en el tercer trimestre (Realizar el seguimiento al cumplimiento de las responsabilidades asignadas en el SG-SST, Congreso, Actualizar perfil sociodemográfico) y una definitivamente no se va a cumplir (Realizar el seguimiento a las actividades del SVE de Riesgo Psicosocial) porque para ese trimestre no se tenía programa del SVE del riesgo psicosocial"/>
    <m/>
    <m/>
    <m/>
    <m/>
    <n v="61"/>
    <d v="2022-04-18T00:00:00"/>
    <d v="2022-07-15T00:00:00"/>
    <m/>
    <m/>
    <n v="0.3935483870967742"/>
    <n v="0.66666666666666663"/>
    <n v="0.79487179487179482"/>
    <n v="0"/>
    <n v="0"/>
    <s v="Concepto Favorable"/>
    <s v="Concepto No Favorable"/>
    <m/>
    <m/>
    <s v="La evidencia corresponde"/>
    <s v="De 39 actividades programadas se ejecutaron 31, la meta no fue cumplida. "/>
    <m/>
    <m/>
    <s v="Concepto Favorable"/>
    <m/>
    <m/>
    <m/>
    <s v="Se constata Matriz de Seguimiento de Comité de Convivencia Laboral, Cuadro consolidado extintores, Correos Cumplimiento Circular 3100STH-2022-0000012-IE-002 del 23-02-2022, Inspecciones de Seguridad salud en el trabajo 28-03-2022, Confirmación Mesa laboral Positiva ARL 11/03/2022, Revisión y propuesta de ajuste de la política del SG del 25-02-2022, Solicitud documentación de Comité Paritario de Seguridad y Salud en el trabajo y Comité de convivencia Laboral 2022 DT Atlántico-15-03-2022, Cronograma Anual DME, Relación entrega de elementos de protección personal COVID 19, Informe de Inspección de Seguridad y Salud en el trabajo del 18 de marzo de 2022 D.T Tolima,  Informe de Inspección de Seguridad y Salud en el trabajo P-7 Sede Central del 09-02-2022, entre otros."/>
    <m/>
    <m/>
    <m/>
    <s v="Plan de Trabajo Anual en Seguridad y Salud en el Trabajo"/>
    <x v="0"/>
    <n v="0.66666666666666663"/>
    <n v="0"/>
  </r>
  <r>
    <n v="24"/>
    <x v="10"/>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de Talento Humano"/>
    <s v="Número"/>
    <s v="Índice de desempeño institucional"/>
    <s v="Producto"/>
    <s v="Procesos Sede Central"/>
    <n v="4"/>
    <n v="1"/>
    <n v="1"/>
    <n v="1"/>
    <n v="1"/>
    <n v="1"/>
    <s v="Se realiza seguimiento a los 3 controles de los riesgos identificados en el proceso de Gestión de Talento Humano"/>
    <n v="1"/>
    <s v="Se realiza seguimiento a dos controles de los riesgos identificados en el proceso de Gestión de Talento Humano y que tenían actividades a ejecutar durante el segundo trimestre"/>
    <m/>
    <m/>
    <m/>
    <m/>
    <n v="2"/>
    <d v="2022-04-05T00:00:00"/>
    <d v="2022-07-18T00:00:00"/>
    <m/>
    <m/>
    <n v="0.5"/>
    <n v="1"/>
    <n v="1"/>
    <n v="0"/>
    <n v="0"/>
    <s v="Concepto Favorable"/>
    <s v="Concepto No Favorable"/>
    <m/>
    <m/>
    <s v="La evidencia se valida"/>
    <s v="El documento de verificación no es congruente con la evidencia aportada"/>
    <m/>
    <m/>
    <s v="Concepto Favorable"/>
    <m/>
    <m/>
    <m/>
    <s v="Se evidencia PLANIGAC Gestión de Talento Humano controles de los riesgos."/>
    <m/>
    <m/>
    <m/>
    <s v="No Aplica"/>
    <x v="0"/>
    <n v="1"/>
    <n v="0"/>
  </r>
  <r>
    <n v="25"/>
    <x v="10"/>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de Talento Humano"/>
    <s v="Número"/>
    <s v="Índice de desempeño institucional"/>
    <s v="Producto"/>
    <s v="Procesos Sede Central"/>
    <n v="1"/>
    <n v="0"/>
    <n v="0"/>
    <n v="0"/>
    <n v="1"/>
    <n v="0"/>
    <s v="Actividad no programada para el primer trimestre"/>
    <n v="0"/>
    <s v="Actividad no programada para el segundo trimestre"/>
    <m/>
    <m/>
    <m/>
    <m/>
    <n v="0"/>
    <d v="2022-04-05T00:00:00"/>
    <d v="2022-07-05T00:00:00"/>
    <m/>
    <m/>
    <n v="0"/>
    <s v=""/>
    <s v=""/>
    <s v=""/>
    <n v="0"/>
    <s v="Sin meta asignada en el periodo"/>
    <s v="Sin meta asignada en el periodo"/>
    <m/>
    <m/>
    <s v="Actividad no programada para el primer trimestre"/>
    <s v="Actividad no programada para el segundo trimestre"/>
    <m/>
    <m/>
    <s v="Sin meta asignada en el periodo"/>
    <m/>
    <m/>
    <m/>
    <s v="Actividad no programada para el primer trimestre"/>
    <m/>
    <m/>
    <m/>
    <s v="No Aplica"/>
    <x v="0"/>
    <s v=""/>
    <s v=""/>
  </r>
  <r>
    <n v="26"/>
    <x v="1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de Talento Humano"/>
    <s v="Número"/>
    <s v="Índice de desempeño institucional"/>
    <s v="Producto"/>
    <s v="Procesos Sede Central"/>
    <n v="1"/>
    <n v="0"/>
    <n v="0"/>
    <n v="0"/>
    <n v="1"/>
    <n v="0"/>
    <s v="Actividad no programada para el primer trimestre"/>
    <n v="0"/>
    <s v="Actividad no programada para el segundo trimestre"/>
    <m/>
    <m/>
    <m/>
    <m/>
    <n v="0"/>
    <d v="2022-04-05T00:00:00"/>
    <d v="2022-07-05T00:00:00"/>
    <m/>
    <m/>
    <n v="0"/>
    <s v=""/>
    <s v=""/>
    <s v=""/>
    <n v="0"/>
    <s v="Sin meta asignada en el periodo"/>
    <s v="Sin meta asignada en el periodo"/>
    <m/>
    <m/>
    <s v="Actividad no programada para el primer trimestre"/>
    <s v="Actividad no programada para el segundo trimestre"/>
    <m/>
    <m/>
    <s v="Sin meta asignada en el periodo"/>
    <m/>
    <m/>
    <m/>
    <s v="Actividad no programada para el primer trimestre"/>
    <m/>
    <m/>
    <m/>
    <s v="No Aplica"/>
    <x v="0"/>
    <s v=""/>
    <s v=""/>
  </r>
  <r>
    <n v="27"/>
    <x v="1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Subdirección de Talento Humano"/>
    <s v="Porcentaje"/>
    <s v="Índice de desempeño institucional"/>
    <s v="Producto"/>
    <s v="Procesos Sede Central"/>
    <n v="1"/>
    <n v="0.5"/>
    <n v="0.5"/>
    <n v="0"/>
    <n v="0"/>
    <n v="0.45"/>
    <s v="Se actualizó el procedimiento de teletrabajo, el cual se encuentra publicado en la página web https://www.igac.gov.co/sites/igac.gov.co/files/listadomaestro/pc-sst-01_v2_modalidad_de_teletrabajo_institucional.pdf_x000d__x000a__x000d__x000a_Se creó el formato de declaración de competencias comportamentales para teletrabajar_x000d__x000a_https://forms.office.com/pages/responsepage.aspx?id=mv5J7epu5ke_Uu6ey12oB7i8QcXqgexIoqXgYwHC7jxUNkk4SjEyUlNBUE5PRjUzRUM3QjIyWVlSMC4u%20"/>
    <n v="0.45"/>
    <s v="Se elaboró la caracterización del proceso de Gestión de Talento Humano y fue enviada el 16 de junio. Se actualizó la poítica estratégica de TH (https://www.igac.gov.co/sites/igac.gov.co/files/listadomaestro/pl-gth-01_politica_de_gestion_del_talento_humano.pdf), así como los procedimientos de capacitaciones, exámenes médicos ocupacionales, bienestar, incentivos, investigación de AT y EL, manejo de nómina. Adicional se elaboraron los documentos para desarrollo de prácticas o pasantías. Se solicitó la eliminación de 43 documentos por diferentes motivos, según se observa en la solicitud correspondiente."/>
    <m/>
    <m/>
    <m/>
    <m/>
    <n v="0.9"/>
    <d v="2022-04-18T00:00:00"/>
    <d v="2022-07-05T00:00:00"/>
    <m/>
    <m/>
    <n v="0.9"/>
    <n v="0.9"/>
    <n v="0.9"/>
    <s v=""/>
    <s v=""/>
    <s v="Concepto Favorable"/>
    <s v="Concepto Favorable"/>
    <m/>
    <m/>
    <s v="Se valida la evidencia"/>
    <s v="Se valida mediante: (https://www.igac.gov.co/sites/igac.gov.co/files/listadomaestro/pl-gth-01_politica_de_gestion_del_talento_humano.pdf)"/>
    <m/>
    <m/>
    <s v="Concepto Favorable"/>
    <m/>
    <m/>
    <m/>
    <s v="Se evidencia documento Procedimiento Capacitación "/>
    <m/>
    <m/>
    <m/>
    <s v="No Aplica"/>
    <x v="0"/>
    <n v="0.9"/>
    <n v="0.9"/>
  </r>
  <r>
    <n v="28"/>
    <x v="1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Subdirección de Talento Humano"/>
    <s v="Número"/>
    <s v="Índice de desempeño institucional"/>
    <s v="Producto"/>
    <s v="Procesos Sede Central"/>
    <n v="1"/>
    <n v="0"/>
    <n v="0"/>
    <n v="1"/>
    <n v="0"/>
    <n v="0"/>
    <s v="Actividad no programada para el primer trimestre"/>
    <n v="0"/>
    <s v="Actividad no programada para el segundo trimestre"/>
    <m/>
    <m/>
    <m/>
    <m/>
    <n v="0"/>
    <d v="2022-04-05T00:00:00"/>
    <d v="2022-07-05T00:00:00"/>
    <m/>
    <m/>
    <n v="0"/>
    <s v=""/>
    <s v=""/>
    <n v="0"/>
    <s v=""/>
    <s v="Sin meta asignada en el periodo"/>
    <s v="Sin meta asignada en el periodo"/>
    <m/>
    <m/>
    <s v="Actividad no programada para el primer trimestre"/>
    <s v="Actividad no programada para el segundo trimestre"/>
    <m/>
    <m/>
    <s v="Sin meta asignada en el periodo"/>
    <m/>
    <m/>
    <m/>
    <s v="Actividad no programada para el primer trimestre"/>
    <m/>
    <m/>
    <m/>
    <s v="No Aplica"/>
    <x v="0"/>
    <s v=""/>
    <s v=""/>
  </r>
  <r>
    <n v="29"/>
    <x v="10"/>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de Talento Humano"/>
    <s v="Número"/>
    <s v="Índice de desempeño institucional"/>
    <s v="Producto"/>
    <s v="Procesos Sede Central"/>
    <n v="2"/>
    <n v="0"/>
    <n v="0"/>
    <n v="0"/>
    <n v="2"/>
    <n v="0"/>
    <s v="Actividad no programada para el primer trimestre"/>
    <n v="0"/>
    <s v="Actividad no programada para el segundo trimestre"/>
    <m/>
    <m/>
    <m/>
    <m/>
    <n v="0"/>
    <d v="2022-04-05T00:00:00"/>
    <d v="2022-07-05T00:00:00"/>
    <m/>
    <m/>
    <n v="0"/>
    <s v=""/>
    <s v=""/>
    <s v=""/>
    <n v="0"/>
    <s v="Sin meta asignada en el periodo"/>
    <s v="Sin meta asignada en el periodo"/>
    <m/>
    <m/>
    <s v="Actividad no programada para el primer trimestre"/>
    <s v="Actividad no programada para el segundo trimestre"/>
    <m/>
    <m/>
    <s v="Sin meta asignada en el periodo"/>
    <m/>
    <m/>
    <m/>
    <s v="Actividad no programada para el primer trimestre"/>
    <m/>
    <m/>
    <m/>
    <s v="No Aplica"/>
    <x v="0"/>
    <s v=""/>
    <s v=""/>
  </r>
  <r>
    <n v="30"/>
    <x v="10"/>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4-01T00:00:00"/>
    <d v="2022-12-31T00:00:00"/>
    <s v="Herramienta Planigac"/>
    <s v="Subdirección de Talento Humano"/>
    <s v="Número"/>
    <s v="Índice de desempeño institucional"/>
    <s v="Producto"/>
    <s v="Procesos Sede Central"/>
    <n v="4"/>
    <n v="1"/>
    <n v="1"/>
    <n v="1"/>
    <n v="1"/>
    <n v="1"/>
    <s v="Se han llevado a cabo las actividades contempladas en el PAA y en el PAAC a cargo del proceso de Gestión de Talento Humano"/>
    <n v="1"/>
    <s v="Se han llevado a cabo las actividades contempladas en el PAA y en el PAAC a cargo del proceso de Gestión de Talento Humano"/>
    <m/>
    <m/>
    <m/>
    <m/>
    <n v="2"/>
    <d v="2022-04-05T00:00:00"/>
    <d v="2022-07-05T00:00:00"/>
    <m/>
    <m/>
    <n v="0.5"/>
    <n v="1"/>
    <n v="1"/>
    <n v="0"/>
    <n v="0"/>
    <s v="Concepto Favorable"/>
    <s v="Concepto Favorable"/>
    <m/>
    <m/>
    <s v="Se valida la evidencia"/>
    <s v="Se valida PLANIGAC."/>
    <m/>
    <m/>
    <s v="Concepto Favorable"/>
    <m/>
    <m/>
    <m/>
    <s v="Se evidencia PLANIGAC Getión del Talento Humano-Actividades"/>
    <m/>
    <m/>
    <m/>
    <s v="No Aplica"/>
    <x v="0"/>
    <n v="1"/>
    <n v="1"/>
  </r>
  <r>
    <n v="31"/>
    <x v="10"/>
    <s v="no aplica"/>
    <s v="Plan Anticorrupciòn y Atenciòn al Ciudadano"/>
    <s v="Garantizar una atención eficiente y oportuna a los ciudadanos y partes interesadas"/>
    <s v="Mejoramiento en la prestación del servicio a la ciudadanía"/>
    <s v="Talento Humano"/>
    <s v="Talento Humano"/>
    <s v="PAAC - 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d v="2022-01-01T00:00:00"/>
    <d v="2022-12-31T00:00:00"/>
    <s v="Drive evidencia"/>
    <s v="Subdirección de Talento Humano"/>
    <s v="Número"/>
    <s v="2 socializaciones de servicio al ciudadano "/>
    <s v="Producto"/>
    <s v="Procesos Sede Central"/>
    <n v="2"/>
    <n v="0"/>
    <n v="1"/>
    <n v="0"/>
    <n v="1"/>
    <n v="0"/>
    <s v="Actividad no programada para el primer trimestre"/>
    <n v="1"/>
    <s v="El 9 de mayo se invitó a los funcionarios a participar en el curso introductorio de lenguaje incluyente y accesible, al cual se preinscribieron 53 funcionarios y se está a la espera de recibir los correspondientes certificados por parte de la ESAP"/>
    <m/>
    <m/>
    <m/>
    <m/>
    <n v="1"/>
    <d v="2022-04-05T00:00:00"/>
    <d v="2022-07-05T00:00:00"/>
    <m/>
    <m/>
    <n v="0.5"/>
    <s v=""/>
    <n v="1"/>
    <s v=""/>
    <n v="0"/>
    <s v="Sin meta asignada en el periodo"/>
    <s v="Concepto Favorable"/>
    <m/>
    <m/>
    <s v="Actividad no programada para el primer trimestre"/>
    <s v="Las evidencias corresponden"/>
    <m/>
    <m/>
    <s v="Sin meta asignada en el periodo"/>
    <m/>
    <m/>
    <m/>
    <s v="Actividad no programada para el primer trimestre"/>
    <m/>
    <m/>
    <m/>
    <s v="Plan Anticorrupción y de Atención al Ciudadano"/>
    <x v="1"/>
    <s v=""/>
    <n v="1"/>
  </r>
  <r>
    <n v="32"/>
    <x v="10"/>
    <s v="no aplica"/>
    <s v="Plan Anticorrupciòn y Atenciòn al Ciudadano"/>
    <s v="Garantizar una atención eficiente y oportuna a los ciudadanos y partes interesadas"/>
    <s v="Mejoramiento en la prestación del servicio a la ciudadanía"/>
    <s v="Talento Humano"/>
    <s v="Talento Humano"/>
    <s v="PAAC - 2.3.2. Incentivar al talento humano que se destaque en la prestación del servicio al ciudadano"/>
    <d v="2022-10-01T00:00:00"/>
    <d v="2022-12-31T00:00:00"/>
    <s v="Drive evidencia"/>
    <s v="Subdirección de Talento Humano"/>
    <s v="Número"/>
    <s v="Publicación de la noticia o correo electrónico informando los ganadores del incentivo"/>
    <s v="Producto"/>
    <s v="Procesos Sede Central"/>
    <n v="1"/>
    <n v="0"/>
    <n v="0"/>
    <n v="0"/>
    <n v="1"/>
    <n v="0"/>
    <s v="Actividad no programada para el primer trimestre"/>
    <n v="0"/>
    <s v="Actividad no programada para el segundo trimestre"/>
    <m/>
    <m/>
    <m/>
    <m/>
    <n v="0"/>
    <d v="2022-04-05T00:00:00"/>
    <d v="2022-07-05T00:00:00"/>
    <m/>
    <m/>
    <n v="0"/>
    <s v=""/>
    <s v=""/>
    <s v=""/>
    <n v="0"/>
    <s v="Sin meta asignada en el periodo"/>
    <s v="Sin meta asignada en el periodo"/>
    <m/>
    <m/>
    <s v="Actividad no programada para el primer trimestre"/>
    <s v="Sin meta asignada en el periodo"/>
    <m/>
    <m/>
    <s v="Sin meta asignada en el periodo"/>
    <m/>
    <m/>
    <m/>
    <s v="Actividad no programada para el primer trimestre"/>
    <m/>
    <m/>
    <m/>
    <s v="Plan Anticorrupción y de Atención al Ciudadano"/>
    <x v="1"/>
    <s v=""/>
    <s v=""/>
  </r>
  <r>
    <n v="33"/>
    <x v="10"/>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4. Promover que todos los funcionarios realicen el curso virtual de Lenguaje Claro del DNP"/>
    <d v="2022-04-01T00:00:00"/>
    <d v="2022-12-31T00:00:00"/>
    <s v="Drive evidencia"/>
    <s v="Subdirección de Talento Humano"/>
    <s v="Número"/>
    <s v="Correo electrónico o pieza comunicacional convocando a realizar el curso a quienes no lo han tomado(segundo trimestre)_x000a_Certificado de cursos de lenguaje claro realizados (tercer trimestre)_x000a_Base de datos con las personas que han notificado la realización del curso (cuarto trimestre)"/>
    <s v="Producto"/>
    <s v="Procesos Sede Central"/>
    <n v="3"/>
    <n v="0"/>
    <n v="1"/>
    <n v="1"/>
    <n v="1"/>
    <n v="0"/>
    <s v="Actividad no programada para el primer trimestre"/>
    <n v="1"/>
    <s v="El 9 de mayo se invitó a todos los funcionarios a realizar el curso virtual de Lenguaje Claro del DNP"/>
    <m/>
    <m/>
    <m/>
    <m/>
    <n v="1"/>
    <d v="2022-04-05T00:00:00"/>
    <d v="2022-07-05T00:00:00"/>
    <m/>
    <m/>
    <n v="0.33333333333333331"/>
    <s v=""/>
    <n v="1"/>
    <n v="0"/>
    <n v="0"/>
    <s v="Sin meta asignada en el periodo"/>
    <s v="Concepto Favorable"/>
    <m/>
    <m/>
    <s v="Actividad no programada para el primer trimestre"/>
    <s v="La evidencia corresponde"/>
    <m/>
    <m/>
    <s v="Sin meta asignada en el periodo"/>
    <m/>
    <m/>
    <m/>
    <s v="Actividad no programada para el primer trimestre"/>
    <m/>
    <m/>
    <m/>
    <s v="Plan Anticorrupción y de Atención al Ciudadano"/>
    <x v="1"/>
    <s v=""/>
    <n v="1"/>
  </r>
  <r>
    <n v="34"/>
    <x v="10"/>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7. Realizar seguimiento a la Implementación de los mecanismos de evaluación periódica del desempeño de los servidores en torno al servicio al ciudadano"/>
    <d v="2022-06-01T00:00:00"/>
    <d v="2022-12-31T00:00:00"/>
    <s v="Drive evidencia"/>
    <s v="Subdirección de Talento Humano"/>
    <s v="Número"/>
    <s v="Evidencia de los compromisos laborales de los servidores que contengan la competencia común orientación al usuario y al ciudadano (junio)_x000a_Reporte de análisis de los resultados de las evaluaciones de desempeño(Septiembre)"/>
    <s v="Producto"/>
    <s v="Procesos Sede Central"/>
    <n v="2"/>
    <n v="0"/>
    <n v="1"/>
    <n v="0"/>
    <n v="1"/>
    <n v="0"/>
    <s v="Actividad no programada para el primer trimestre"/>
    <n v="1"/>
    <s v="Se realizó seguimiento a la omplementación de los mecanismos de evaluación periódica del desempeño de los servidores en torno al servicio al ciudadano"/>
    <m/>
    <m/>
    <m/>
    <m/>
    <n v="1"/>
    <d v="2022-04-05T00:00:00"/>
    <d v="2022-07-18T00:00:00"/>
    <m/>
    <m/>
    <n v="0.5"/>
    <s v=""/>
    <n v="1"/>
    <s v=""/>
    <n v="0"/>
    <s v="Sin meta asignada en el periodo"/>
    <s v="Concepto Favorable"/>
    <m/>
    <m/>
    <s v="Actividad no programada para el primer trimestre"/>
    <s v="Las evidencias cumplen"/>
    <m/>
    <m/>
    <s v="Sin meta asignada en el periodo"/>
    <m/>
    <m/>
    <m/>
    <s v="Actividad no programada para el primer trimestre"/>
    <m/>
    <m/>
    <m/>
    <s v="Plan Anticorrupción y de Atención al Ciudadano"/>
    <x v="1"/>
    <s v=""/>
    <n v="1"/>
  </r>
  <r>
    <n v="35"/>
    <x v="1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
    <d v="2022-01-01T00:00:00"/>
    <d v="2022-12-31T00:00:00"/>
    <s v="Drive evidencia"/>
    <s v="Subdirección de Talento Humano"/>
    <s v="Número"/>
    <s v="4 Reportes de los cambios realizados a la información de talento humano"/>
    <s v="Producto"/>
    <s v="Procesos Sede Central"/>
    <n v="4"/>
    <n v="1"/>
    <n v="1"/>
    <n v="1"/>
    <n v="1"/>
    <n v="1"/>
    <s v="Antes del quinto día hábil de cada mes se actualiza el directorio de la planta de personal en el enlace de transparencia y acceso a la información pública de la página web, como se observa en el siguiente enlace https://igacoffice365-my.sharepoint.com/:x:/g/personal/yeison_morales_igac_gov_co/EVz5BALJTSFIulA20ubAYDMBLbK9XeG5fPgNtrp3LOMRyQ?e=kVNwWv"/>
    <n v="1"/>
    <s v="Antes del quinto día hábil de cada mes se actualiza el directorio de la planta de personal en el enlace de transparencia y acceso a la información pública de la página web, como se observa en el siguiente enlace https://igacoffice365-my.sharepoint.com/:x:/g/personal/yeison_morales_igac_gov_co/EVz5BALJTSFIulA20ubAYDMBLbK9XeG5fPgNtrp3LOMRyQ?e=kVNwWv    Se adjuntan evidencias de la actualización de la planta en la página web correspondiente a los meses de abril, mayo y junio"/>
    <m/>
    <m/>
    <m/>
    <m/>
    <n v="2"/>
    <d v="2022-04-08T00:00:00"/>
    <d v="2022-07-05T00:00:00"/>
    <m/>
    <m/>
    <n v="0.5"/>
    <n v="1"/>
    <n v="1"/>
    <n v="0"/>
    <n v="0"/>
    <s v="Concepto Favorable"/>
    <s v="Concepto Favorable"/>
    <m/>
    <m/>
    <s v="La evidencia corresponde con el producto esperado"/>
    <s v="Se valida la evidencia en https://igacoffice365-my.sharepoint.com/:x:/g/personal/yeison_morales_igac_gov_co/EVz5BALJTSFIulA20ubAYDMBLbK9XeG5fPgNtrp3LOMRyQ?e=kVNwWv"/>
    <m/>
    <m/>
    <s v="Concepto Favorable"/>
    <m/>
    <m/>
    <m/>
    <s v="Se evidencia Actualización de directorio en la página web "/>
    <m/>
    <m/>
    <m/>
    <s v="Plan Anticorrupción y de Atención al Ciudadano"/>
    <x v="1"/>
    <n v="1"/>
    <n v="1"/>
  </r>
  <r>
    <n v="36"/>
    <x v="1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1.2. Realizar socializaciones y campañas en participación, rendición de cuentas y control social para todos los servidores públicos y específicamente al equipo líder de rendición de cuenta"/>
    <d v="2022-07-01T00:00:00"/>
    <d v="2022-12-31T00:00:00"/>
    <s v="Drive evidencia"/>
    <s v="Subdirección de Talento Humano"/>
    <s v="Número"/>
    <s v="Registros de asistencia o evidencia de socialización en participación, rendición de cuentas y control social "/>
    <s v="Producto"/>
    <s v="Procesos Sede Central"/>
    <n v="1"/>
    <n v="0"/>
    <n v="0"/>
    <n v="1"/>
    <n v="0"/>
    <n v="0"/>
    <s v="Actividad no programada para el primer trimestre"/>
    <n v="0"/>
    <s v="Actividad no programada para el segundo trimestre"/>
    <m/>
    <m/>
    <m/>
    <m/>
    <n v="0"/>
    <d v="2022-04-05T00:00:00"/>
    <d v="2022-07-05T00:00:00"/>
    <m/>
    <m/>
    <n v="0"/>
    <s v=""/>
    <s v=""/>
    <n v="0"/>
    <s v=""/>
    <s v="Sin meta asignada en el periodo"/>
    <s v="Sin meta asignada en el periodo"/>
    <m/>
    <m/>
    <s v="Actividad no programada para el primer trimestre"/>
    <s v="Actividad no programada para el segundo trimestre"/>
    <m/>
    <m/>
    <s v="Sin meta asignada en el periodo"/>
    <m/>
    <m/>
    <m/>
    <s v="Actividad no programada para el primer trimestre"/>
    <m/>
    <m/>
    <m/>
    <s v="Plan Anticorrupción y de Atención al Ciudadano"/>
    <x v="1"/>
    <s v=""/>
    <s v=""/>
  </r>
  <r>
    <n v="37"/>
    <x v="10"/>
    <s v="no aplica"/>
    <s v="Plan Anticorrupciòn y Atenciòn al Ciudadano"/>
    <s v="Trabajar de manera colaborativa y participativa con nuestras partes interesadas para la generación de valor público."/>
    <s v="Fortalecimiento de estrategias de comunicación institucional"/>
    <s v="Talento Humano"/>
    <s v="Integridad"/>
    <s v="PAAC - 5.1.1. Socializar el Código de Integridad Institucional"/>
    <d v="2022-01-01T00:00:00"/>
    <d v="2022-12-31T00:00:00"/>
    <s v="Drive evidencia"/>
    <s v="Subdirección de Talento Humano"/>
    <s v="Número"/>
    <s v="Evidencia de una (1) socialización del Código de Integridad - comunicación interna_x000a_Evidencia de una (1) capacitación virtual - Telecentro del Código de Integridad  (registro de participantes) _x000a_Siete (7) Piezas comunicativas del Código de Integridad"/>
    <s v="Producto"/>
    <s v="Procesos Sede Central"/>
    <n v="9"/>
    <n v="1"/>
    <n v="3"/>
    <n v="3"/>
    <n v="2"/>
    <n v="0"/>
    <s v="No se realizó la socialización del Código de Integridad Institucional porque no alcanzó a ser diseñado por la Oficina de Comunicaciones, lo cual se realizará en el siguiente trimestre"/>
    <n v="4"/>
    <s v="Cada semana se llevó a cabo una campaña para promover los valores del código de integridad (respeto, diligencia, compromiso, honestidad), invitando a los funcionaros a vestirse con el color que representaba ese valor, a escuchar una película, leer un libro o conocer una historia relacionada con cada valor. Adicionalmente, se colocaba en fondo de pantalla de los computadores la imagen alusiva a cada valor."/>
    <m/>
    <m/>
    <m/>
    <m/>
    <n v="4"/>
    <d v="2022-04-18T00:00:00"/>
    <d v="2022-07-05T00:00:00"/>
    <m/>
    <m/>
    <n v="0.44444444444444442"/>
    <n v="0"/>
    <n v="1"/>
    <n v="0"/>
    <n v="0"/>
    <s v="Concepto No Favorable"/>
    <s v="Concepto Favorable"/>
    <m/>
    <m/>
    <s v="No se aportó evidencia"/>
    <s v="Las evidencias de socialización corresponden"/>
    <m/>
    <m/>
    <s v="Concepto No Favorable"/>
    <m/>
    <m/>
    <m/>
    <s v="No se registra evidencia para la PAAC - 5.1.1. Socializar el Código de Integridad Institucional"/>
    <m/>
    <m/>
    <m/>
    <s v="Plan Anticorrupción y de Atención al Ciudadano"/>
    <x v="1"/>
    <n v="0"/>
    <n v="1"/>
  </r>
  <r>
    <n v="38"/>
    <x v="10"/>
    <s v="no aplica"/>
    <s v="Plan Anticorrupciòn y Atenciòn al Ciudadano"/>
    <s v="Trabajar de manera colaborativa y participativa con nuestras partes interesadas para la generación de valor público."/>
    <s v="Fortalecimiento de estrategias de comunicación institucional"/>
    <s v="Talento Humano"/>
    <s v="Integridad"/>
    <s v="PAAC - 5.1.2. Implementar estrategias para la identificación y declaración de conflictos de interés"/>
    <d v="2022-01-01T00:00:00"/>
    <d v="2022-12-31T00:00:00"/>
    <s v="Drive evidencia"/>
    <s v="Subdirección de Talento Humano"/>
    <s v="Número"/>
    <s v="Cronograma de actividades (1)_x000a_Un (1) autodiagnóstico de conflicto de intereses _x000a_Registros de asistencia o evidencias de una (1) socialización del procedimiento para la identificación y declaración de conflictos de interés _x000a_Evidencias de una (1) capacitación, seminario o taller en conflictos de interés_x000a_Dos (2) piezas comunicativas divulgando tema de conflictos de interés _x000a_Un (1) análisis de las declaraciones de bienes y rentas, y registro de conflicto de intereses_x000a_Pieza comunicativa informando los canales de consulta y orientación para el manejo de conflictos de interés (1)_x000a_Acta de seguimiento por parte del CIGD a la implementación de la estrategia de gestión de conflicto de intereses (1)"/>
    <s v="Producto"/>
    <s v="Procesos Sede Central"/>
    <n v="9"/>
    <n v="2"/>
    <n v="2"/>
    <n v="4"/>
    <n v="1"/>
    <n v="2"/>
    <s v="En reunión sostenida el 10 de marzo se presentó y aprobó el cronograma de actividades para conflicto de interés, según se observa en la presentación y acta adjunta. Adicionalmente, el 28 de marzo se envío pieza comunicativa especificando qué es un conflicto de interés, la cual también fue dispuesta en las pantallas de los computadores por algunos días."/>
    <n v="2"/>
    <s v="En el marco de la reunión del Equipo Líder de Integridad, realizada el 7 de abri de 2022, se realizó el autodiagnóstico de conflicto de interés, obteniendo un porcentaje de cumplimiento del 70%. Se remite acta de reunión y archivo de autodiagnóstico. Adicionalmente, se realizó seguimiento al registro de las declaraciones de conflicto de interés por parte del nivel directivo del IGAC, resultados que se observan en el archivo enviado."/>
    <m/>
    <m/>
    <m/>
    <m/>
    <n v="4"/>
    <d v="2022-04-06T00:00:00"/>
    <d v="2022-07-06T00:00:00"/>
    <m/>
    <m/>
    <n v="0.44444444444444442"/>
    <n v="1"/>
    <n v="1"/>
    <n v="0"/>
    <n v="0"/>
    <s v="Concepto Favorable"/>
    <s v="Concepto Favorable"/>
    <m/>
    <m/>
    <s v="Se validan las evidencias, cumple con el producto esperado"/>
    <s v="Las evidencias se validan"/>
    <m/>
    <m/>
    <s v="Concepto Favorable"/>
    <m/>
    <m/>
    <m/>
    <s v="Se evidencia Acta de reunión mesa de trabajo del Equipo líder de Integridad y Conflictos de Interés 10.03-2022, Pieza Comunicativa ¿Sabes que es un conflicto de interés? del 28-02-2022, Reuunión Equipo Líder de Integridad de Marzo de 2022"/>
    <m/>
    <m/>
    <m/>
    <s v="Plan Anticorrupción y de Atención al Ciudadano"/>
    <x v="1"/>
    <n v="1"/>
    <n v="1"/>
  </r>
  <r>
    <n v="39"/>
    <x v="10"/>
    <s v="no aplica"/>
    <s v="Plan Anticorrupciòn y Atenciòn al Ciudadano"/>
    <s v="Trabajar de manera colaborativa y participativa con nuestras partes interesadas para la generación de valor público."/>
    <s v="Fortalecimiento de estrategias de comunicación institucional"/>
    <s v="Talento Humano"/>
    <s v="Integridad"/>
    <s v="PAAC - 5.1.3. Promover y hacer seguimiento a la realización del Curso de integridad, transparencia y lucha contra la corrupción"/>
    <d v="2022-01-01T00:00:00"/>
    <d v="2022-09-30T00:00:00"/>
    <s v="Drive evidencia"/>
    <s v="Subdirección de Talento Humano"/>
    <s v="Número"/>
    <s v="Correos electrónicos o piezas comunicativas promoviendo la realización del Curso de integridad, transparencia y lucha contra la corrupción (3)_x000a_Archivo con seguimiento de funcionarios que han realizado el curso y los que faltan por realizar(2)_x000a_Archivo con seguimiento de contratistas que han realizado el curso y los que faltan por realizar (2)"/>
    <s v="Producto"/>
    <s v="Procesos Sede Central"/>
    <n v="7"/>
    <n v="3"/>
    <n v="2"/>
    <n v="2"/>
    <n v="0"/>
    <n v="3"/>
    <s v="Se solicitó al DAFP el listado de funcionarios que habían hecho el Curso de integridad, transparencia y lucha contra la corrupción, con el cual se realizó un corte a febrero 28, obteniendo que el 67% de funcionarios lo habían realizado, reporte que fue presentado al Equipo Líder de Integridad. Adicionalmente, se socializó a través de pieza comunicativa la obligatoriedad de realizar el curso por parte de los funcionarios públicos y se realizó otro reporte con corte a marzo 31 de 2022"/>
    <n v="2"/>
    <s v="El 3 de junio se envió pieza comunicativa promoviendo la realización del Curso de integridad, transparencia y lucha contra la corrupción. Adicionalmente, se realizó seguimiento a la realización del mismo en mayo y en  junio, como consta en el archivo que se remite como evidencia."/>
    <m/>
    <m/>
    <m/>
    <m/>
    <n v="5"/>
    <d v="2022-04-18T00:00:00"/>
    <d v="2022-07-06T00:00:00"/>
    <m/>
    <m/>
    <n v="0.7142857142857143"/>
    <n v="1"/>
    <n v="1"/>
    <n v="0"/>
    <s v=""/>
    <s v="Concepto Favorable"/>
    <s v="Concepto Favorable"/>
    <m/>
    <m/>
    <s v="Las evidecias corresponden, con el producto esperado"/>
    <s v="Se validan las evidencias"/>
    <m/>
    <m/>
    <s v="Concepto Favorable"/>
    <m/>
    <m/>
    <m/>
    <s v="Se evidencia Pieza Comunicativa Invitación a realizar el Curso de Integridad del 10-03-2022, y Seguimiento a Curso de Integridad -28-02-2022, "/>
    <m/>
    <m/>
    <m/>
    <s v="Plan Anticorrupción y de Atención al Ciudadano"/>
    <x v="1"/>
    <n v="1"/>
    <n v="1"/>
  </r>
  <r>
    <n v="1"/>
    <x v="11"/>
    <s v="NA"/>
    <s v="Procesos disciplinarios en curso"/>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Proferir los actos administrativos necesarios para impulsar y adoptar decisiones de fondo en curso de los procesos de competencia de  la Oficina de Control Interno Disciplinario"/>
    <d v="2022-02-01T00:00:00"/>
    <d v="2022-11-30T00:00:00"/>
    <s v="Cuadro resumen de los procesos disciplinarios en curso "/>
    <s v="Oficina de Control Interno Disciplinario"/>
    <s v="Porcentaje"/>
    <s v="Porcentaje procesos disciplinarios tramitados"/>
    <s v="Eficacia"/>
    <s v="Procesos Sede Central"/>
    <n v="1"/>
    <n v="0.2"/>
    <n v="0.3"/>
    <n v="0.3"/>
    <n v="0.2"/>
    <n v="0.2"/>
    <s v="Durante el primer trimestre se profirieron actos administrativos necesarios para impulsar y adoptar decisiones de fondo en curso de los procesos de competencia de la Oficina de Control Interno Disciplinario."/>
    <n v="0.3"/>
    <s v="Durante el segundo trimestre se profirieron 93 actos administrativos  necesarios para impulsar y adoptar decisiones de fondo en curso de los procesos de competencia de la Oficina de Control Interno Disciplinario."/>
    <m/>
    <m/>
    <m/>
    <m/>
    <n v="0.5"/>
    <d v="2022-04-12T00:00:00"/>
    <d v="2022-07-07T00:00:00"/>
    <m/>
    <m/>
    <n v="0.5"/>
    <n v="1"/>
    <n v="1"/>
    <n v="0"/>
    <n v="0"/>
    <s v="Concepto Favorable"/>
    <s v="Concepto Favorable"/>
    <m/>
    <m/>
    <s v="Se da cumplimiento a la actividad y se observa en los arcchivos en el que incluyen los cuadros control con el número total de autos expedidos en el mes de: febrero 27, marzo 56. "/>
    <s v="•_x0009_Con archivos en Excel de relación de 42 autos expedidos en el mes de abril, 24 del mes de mayo y 27 del mes de junio. con un total para el trimestre de 93 autos proferidos. Evidenciándose de esta forma el cumplimiento de la actividad"/>
    <m/>
    <m/>
    <s v="Concepto Favorable"/>
    <m/>
    <m/>
    <m/>
    <s v="Se observa relación de expedición de 27 actos administrativos por el mes de febrero y 56 actos administrativos por el mes de marzo de 2022."/>
    <m/>
    <m/>
    <m/>
    <s v="No Aplica"/>
    <x v="0"/>
    <n v="1"/>
    <n v="1"/>
  </r>
  <r>
    <n v="2"/>
    <x v="11"/>
    <s v="NA"/>
    <s v="Procesos disciplinarios en curso"/>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Practicar las pruebas y diligencias ordenadas en curso de los procesos de competencia de la Oficina de Control Interno Disciplinario"/>
    <d v="2022-02-01T00:00:00"/>
    <d v="2022-11-30T00:00:00"/>
    <s v="Cuadro resumen de pruebas practicadas, según el expediente"/>
    <s v="Oficina de Control Interno Disciplinario"/>
    <s v="Porcentaje"/>
    <s v="Porcentaje procesos disciplinarios tramitados"/>
    <s v="Eficacia"/>
    <s v="Procesos Sede Central"/>
    <n v="1"/>
    <n v="0.2"/>
    <n v="0.3"/>
    <n v="0.3"/>
    <n v="0.2"/>
    <n v="0.2"/>
    <s v="Durante el primer trimestre se practicaron las pruebas y diligencias ordenadas en curso de los procesos de competencia de la Oficina de Control Interno Disciplinario"/>
    <n v="0.3"/>
    <s v="Durante el segundo trimestre se practicaron las pruebas y diligencias ordenadas en curso de los procesos de competencia de la Oficina de Control Interno Disciplinario, se generaon 358 comunicaciones Externas despachadas."/>
    <m/>
    <m/>
    <m/>
    <m/>
    <n v="0.5"/>
    <d v="2022-04-12T00:00:00"/>
    <d v="2022-07-07T00:00:00"/>
    <m/>
    <m/>
    <n v="0.5"/>
    <n v="1"/>
    <n v="1"/>
    <n v="0"/>
    <n v="0"/>
    <s v="Concepto Favorable"/>
    <s v="Concepto Favorable"/>
    <m/>
    <m/>
    <s v="Se comprueba realización de la actividad con el Reporte Correspondencia Externa e Interna Enviada, con 348 tramites en el mes de enero, 83 en el mes febreo, archivo cuadro - Pruebas  y diligencias en el mes de enero febrero y marzo 167. como se puede comprobar en libro excel."/>
    <s v="Se evidencia la implemenacion de la actividad con:_x000d__x000a_•_x0009_Se observa reporte consolidado de correspondencia con la siguiente información:_x000d__x000a_-_x0009_Interna, abril 47, mayo 47, junio 42. _x000d__x000a_-_x0009_Externa despachada-EE, abril 100, mayo 120, junio 138. _x000d__x000a_-_x0009_Externa Recibida -ER , abril 11, mayo 15 y junio.19  para un total de 1137 radicados Reporte _x0009_de correspondencia externa e interna enviada del 6/1/2022 al 6/29/2022_x000d__x000a_•_x0009_Pruebas documentales SIGAC con fecha 2022-04-01 a 2022-04-30_x000d__x000a_"/>
    <m/>
    <m/>
    <s v="Concepto Favorable"/>
    <m/>
    <m/>
    <m/>
    <s v="Se observa relación de  pruebas internas y externas en total 431 expedidas en el mes de Enero y Febrero de 2022. "/>
    <m/>
    <m/>
    <m/>
    <s v="No Aplica"/>
    <x v="0"/>
    <n v="1"/>
    <n v="1"/>
  </r>
  <r>
    <n v="4"/>
    <x v="11"/>
    <s v="NA"/>
    <s v="Sensibilizaciones y socializaciones a servidores públicos y contratistas del IGAC sobre normatividad disciplinaria vigente y Código de Integridad"/>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Sensibilizar y socializar a servidores públicos y contratistas vinculados al IGAC sobre el contenido y alcance de la normatividad disciplinaria vigente."/>
    <d v="2022-02-01T00:00:00"/>
    <d v="2022-11-30T00:00:00"/>
    <s v="Registros de asistencia, convocatoria a reunión y/o correos electrónicos enviados con información sobre normatividad disciplinaria vigente y el Código de Integridad "/>
    <s v="Oficina de Control Interno Disciplinario"/>
    <s v="Número"/>
    <s v="Actividades de socialización y sensibilización"/>
    <s v="Eficacia"/>
    <s v="Procesos Sede Central"/>
    <n v="8"/>
    <n v="1"/>
    <n v="2"/>
    <n v="3"/>
    <n v="2"/>
    <n v="1"/>
    <s v="Durante el primer trimestre se llevaron a cabo dos jornadas de socialización al interior de la Oficina sobre el contenido y alcance de la normatividad disciplinaria vigente"/>
    <n v="2"/>
    <s v="Durante el segundo trimestre se llevaron a cabo dos jornada de socialización al interior de la Oficina sobre el contenido y alcance de la normatividad disciplinaria vigente y el impacto de la Ley 2213 de 2022, adicionalmente se realizó el curso del Nuevo Régimen de Contol Disciplinario a cargo de esta Oficina y la Subdirección de Talento Humano"/>
    <m/>
    <m/>
    <m/>
    <m/>
    <n v="3"/>
    <d v="2022-04-12T00:00:00"/>
    <d v="2022-07-07T00:00:00"/>
    <m/>
    <m/>
    <n v="0.375"/>
    <n v="1"/>
    <n v="1"/>
    <n v="0"/>
    <n v="0"/>
    <s v="Concepto Favorable"/>
    <s v="Concepto Favorable"/>
    <m/>
    <m/>
    <s v="Se observan documentos de verificación: Registro de asistencia a mesa de trabajo del 21 de febrero 2022, y convocatoria hevha el 28 de marzo para reunion de seguimiento gestion disciplinaria entrada en vigencia el nuevo codigo general disciplinario a realizarse el jueves 31 de marzo de 2022, a las 2:00 p.m"/>
    <s v="Se observa evidencia en cumplimiento de la actividad de capacitación como: _x000d__x000a_-_x0009_Curso Nuevo Régimen de Control Disciplinario Formato 2022de asistencia de la Universidad Nacional con sesiones; del 18/04/2022, 19/04/2022, 20/04/2022, 21/04/2022, 22/04/2022, 25/04/ _x000d__x000a_-_x0009_Mesa de trabajo revisión Técnica Procedimiento control Disciplinaria 29 de abril y Mesa de trabajo revisión Técnica Procedimiento control Disciplinaria /2022, 24 de junio_x000d__x000a_"/>
    <m/>
    <m/>
    <s v="Concepto Favorable"/>
    <m/>
    <m/>
    <m/>
    <s v="Se bserva evidencia de capacitación al interior del proceso acerca de la normativa disciplinaria vigente, para el primer trimestre 2022."/>
    <m/>
    <m/>
    <m/>
    <s v="No Aplica"/>
    <x v="0"/>
    <n v="1"/>
    <n v="1"/>
  </r>
  <r>
    <n v="5"/>
    <x v="11"/>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de Control Interno Disciplinario"/>
    <s v="Número"/>
    <s v="Índice de desempeño institucional"/>
    <s v="Producto"/>
    <s v="Procesos Sede Central"/>
    <n v="4"/>
    <n v="1"/>
    <n v="1"/>
    <n v="1"/>
    <n v="1"/>
    <n v="1"/>
    <s v="Durante el primer trimestre se realizaron el seguimiento a los controles de los riesgos del proceso."/>
    <n v="1"/>
    <s v="Durante el segundo trimestre se realizaron el seguimiento a los controles de los riesgos del proceso."/>
    <m/>
    <m/>
    <m/>
    <m/>
    <n v="2"/>
    <d v="2022-04-12T00:00:00"/>
    <d v="2022-07-07T00:00:00"/>
    <m/>
    <m/>
    <n v="0.5"/>
    <n v="1"/>
    <n v="1"/>
    <n v="0"/>
    <n v="0"/>
    <s v="Concepto Favorable"/>
    <s v="Concepto Favorable"/>
    <m/>
    <m/>
    <s v="Teniendo en cuenta la Herramienta Planigac y el reporte extraido de esta herramienta se observa el seguimiento a los riesgos dando cumplimiento a la actividad de seguimiento."/>
    <s v="Teniendo en cuenta  Planigac y pantallazo del reporte herramienta se observa el seguimiento a los riesgos dando cumplimiento a la actividad de seguimiento."/>
    <m/>
    <m/>
    <s v="Concepto Favorable"/>
    <m/>
    <m/>
    <m/>
    <s v="Se observa relación a las evidencias al seguimiento de los controles de riesgos del proceso, por el primer trimestre 2022"/>
    <m/>
    <m/>
    <m/>
    <s v="No Aplica"/>
    <x v="0"/>
    <n v="1"/>
    <n v="1"/>
  </r>
  <r>
    <n v="6"/>
    <x v="11"/>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de Control Interno Disciplinario"/>
    <s v="Número"/>
    <s v="Índice de desempeño institucional"/>
    <s v="Producto"/>
    <s v="Procesos Sede Central"/>
    <n v="1"/>
    <n v="0"/>
    <n v="0"/>
    <n v="0"/>
    <n v="1"/>
    <n v="0"/>
    <s v="Esta actividad esta planteada para el cuarto trimestre del año"/>
    <n v="0"/>
    <s v="Esta actividad esta planteada para el cuarto trimestre del año"/>
    <m/>
    <m/>
    <m/>
    <m/>
    <n v="0"/>
    <d v="2022-04-12T00:00:00"/>
    <d v="2022-07-07T00:00:00"/>
    <m/>
    <m/>
    <n v="0"/>
    <s v=""/>
    <s v=""/>
    <s v=""/>
    <n v="0"/>
    <s v="Sin meta asignada en el periodo"/>
    <s v="Sin meta asignada en el periodo"/>
    <m/>
    <m/>
    <s v="Actividad planteada para el cuarto trimestre del año"/>
    <s v="Actividad programada para el cuarto trimestre del año"/>
    <m/>
    <m/>
    <s v="Sin meta asignada en el periodo"/>
    <m/>
    <m/>
    <m/>
    <s v="No hay actividad para el primer trimestre 2022"/>
    <m/>
    <m/>
    <m/>
    <s v="No Aplica"/>
    <x v="0"/>
    <s v=""/>
    <s v=""/>
  </r>
  <r>
    <n v="7"/>
    <x v="1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de Control Interno Disciplinario"/>
    <s v="Número"/>
    <s v="Índice de desempeño institucional"/>
    <s v="Producto"/>
    <s v="Procesos Sede Central"/>
    <n v="1"/>
    <n v="0"/>
    <n v="0"/>
    <n v="0"/>
    <n v="1"/>
    <n v="0"/>
    <s v="Esta actividad esta planteada para el cuarto trimestre del año"/>
    <n v="0"/>
    <s v="Esta actividad esta planteada para el cuarto trimestre del año"/>
    <m/>
    <m/>
    <m/>
    <m/>
    <n v="0"/>
    <d v="2022-04-12T00:00:00"/>
    <d v="2022-07-07T00:00:00"/>
    <m/>
    <m/>
    <n v="0"/>
    <s v=""/>
    <s v=""/>
    <s v=""/>
    <n v="0"/>
    <s v="Sin meta asignada en el periodo"/>
    <s v="Sin meta asignada en el periodo"/>
    <m/>
    <m/>
    <s v=" Actividad esta planteada para el cuarto trimestre del año"/>
    <s v="Actividad programada para el cuarto trimestre del año"/>
    <m/>
    <m/>
    <s v="Sin meta asignada en el periodo"/>
    <m/>
    <m/>
    <m/>
    <s v="No hay asignación de la meta para el primer trimestre 2022"/>
    <m/>
    <m/>
    <m/>
    <s v="No Aplica"/>
    <x v="0"/>
    <s v=""/>
    <s v=""/>
  </r>
  <r>
    <n v="8"/>
    <x v="1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de Control Interno Disciplinario"/>
    <s v="Porcentaje"/>
    <s v="Índice de desempeño institucional"/>
    <s v="Producto"/>
    <s v="Procesos Sede Central"/>
    <n v="1"/>
    <n v="0.5"/>
    <n v="0.5"/>
    <n v="0"/>
    <n v="0"/>
    <n v="0.14000000000000001"/>
    <s v="El proceso durante el primer trimestre no se actualizó ningún documento, El proceso actualizará los 6 documentos pendientes en el segundo trimestre https://www.igac.gov.co/es/listado-maestro-de-documentos?shs_term_node_tid_depth=202&amp;field_tipo_de_documento_tid=All&amp;title=&amp;field_codigo_value="/>
    <n v="0.86"/>
    <s v="El proceso durante el segundo trimestre actualizó toda su documentación.  https://www.igac.gov.co/es/listado-maestro-de-documentos?shs_term_node_tid_depth=202&amp;field_tipo_de_documento_tid=All&amp;title=&amp;field_codigo_value="/>
    <m/>
    <m/>
    <m/>
    <m/>
    <n v="1"/>
    <d v="2022-04-18T00:00:00"/>
    <d v="2022-07-07T00:00:00"/>
    <m/>
    <m/>
    <n v="1"/>
    <n v="0.28000000000000003"/>
    <n v="1"/>
    <s v=""/>
    <s v=""/>
    <s v="Concepto No Favorable"/>
    <s v="Concepto Favorable"/>
    <m/>
    <m/>
    <s v="No es posible comprobar avance en la actualización para el primer trimestre."/>
    <s v="Se observa que  la documentación publicada se encuentra actualizada en el Link;  https://www.igac.gov.co/es/listado-maestro-de-documentos?shs_term_node_tid_depth=202&amp;field_tipo_de_documento_tid=All&amp;title=&amp;field_codigo_value=_x000d__x000a__x000d__x000a_"/>
    <m/>
    <m/>
    <s v="Concepto No Favorable"/>
    <m/>
    <m/>
    <m/>
    <s v="No se observa evidencia para la actividad No. 8"/>
    <m/>
    <m/>
    <m/>
    <s v="No Aplica"/>
    <x v="0"/>
    <n v="0"/>
    <n v="1"/>
  </r>
  <r>
    <n v="9"/>
    <x v="1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de Control Interno Disciplinario"/>
    <s v="Número"/>
    <s v="Índice de desempeño institucional"/>
    <s v="Producto"/>
    <s v="Procesos Sede Central"/>
    <n v="1"/>
    <n v="0"/>
    <n v="0"/>
    <n v="1"/>
    <n v="0"/>
    <n v="0"/>
    <s v="Esta actividad esta planteada para el tercer trimestre del año"/>
    <n v="0"/>
    <s v="Esta actividad esta planteada para el tercer trimestre del año"/>
    <m/>
    <m/>
    <m/>
    <m/>
    <n v="0"/>
    <d v="2022-04-12T00:00:00"/>
    <d v="2022-07-07T00:00:00"/>
    <m/>
    <m/>
    <n v="0"/>
    <s v=""/>
    <s v=""/>
    <n v="0"/>
    <s v=""/>
    <s v="Sin meta asignada en el periodo"/>
    <s v="Sin meta asignada en el periodo"/>
    <m/>
    <m/>
    <s v="Actividad  planteada para el tercer trimestre del año"/>
    <s v="Actividad programada para el cuarto trimestre del año"/>
    <m/>
    <m/>
    <s v="Sin meta asignada en el periodo"/>
    <m/>
    <m/>
    <m/>
    <s v="Actividad sin meta para el primer trimestre 2022"/>
    <m/>
    <m/>
    <m/>
    <s v="No Aplica"/>
    <x v="0"/>
    <s v=""/>
    <s v=""/>
  </r>
  <r>
    <n v="10"/>
    <x v="11"/>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Oficina de Control Interno Disciplinario"/>
    <s v="Número"/>
    <s v="Índice de desempeño institucional"/>
    <s v="Producto"/>
    <s v="Procesos Sede Central"/>
    <n v="4"/>
    <n v="1"/>
    <n v="1"/>
    <n v="1"/>
    <n v="1"/>
    <n v="1"/>
    <s v="Durante el primer trimestre se realizaron las actividades contempladas en el PAA y en el PAAC a cargo del proceso"/>
    <n v="1"/>
    <s v="Durante el segundo trimestre se realizaron las actividades contempladas en el PAA y en el PAAC a cargo del proceso"/>
    <m/>
    <m/>
    <m/>
    <m/>
    <n v="2"/>
    <d v="2022-04-12T00:00:00"/>
    <d v="2022-07-07T00:00:00"/>
    <m/>
    <m/>
    <n v="0.5"/>
    <n v="1"/>
    <n v="1"/>
    <n v="0"/>
    <n v="0"/>
    <s v="Concepto Favorable"/>
    <s v="Concepto Favorable"/>
    <m/>
    <m/>
    <s v="Teniendo en cuenta la Herramienta Planigac se observa la realización de actividades contempladas en  PAA.  "/>
    <s v="Con pantallazo de Planigac - Informe de avance plan de acción anual 2022 del proceso: gestión disciplinaria, se puede concluir la realización de las actividades programadas "/>
    <m/>
    <m/>
    <s v="Concepto Favorable"/>
    <m/>
    <m/>
    <m/>
    <s v="Se observan soportes a las actividades propuestas tales como informe de avance plan de acción 2022"/>
    <m/>
    <m/>
    <m/>
    <s v="No Aplica"/>
    <x v="0"/>
    <n v="1"/>
    <n v="1"/>
  </r>
  <r>
    <n v="11"/>
    <x v="11"/>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de Control Interno Disciplinario"/>
    <s v="Número"/>
    <s v="Índice de desempeño institucional"/>
    <s v="Producto"/>
    <s v="Procesos Sede Central"/>
    <n v="2"/>
    <n v="0"/>
    <n v="0"/>
    <n v="0"/>
    <n v="2"/>
    <n v="0"/>
    <s v="Esta actividad esta planteada para el cuarto trimestre del año"/>
    <n v="0"/>
    <s v="Esta actividad esta planteada para el cuarto trimestre del año"/>
    <m/>
    <m/>
    <m/>
    <m/>
    <n v="0"/>
    <d v="2022-04-12T00:00:00"/>
    <d v="2022-07-07T00:00:00"/>
    <m/>
    <m/>
    <n v="0"/>
    <s v=""/>
    <s v=""/>
    <s v=""/>
    <n v="0"/>
    <s v="Sin meta asignada en el periodo"/>
    <s v="Sin meta asignada en el periodo"/>
    <m/>
    <m/>
    <s v="Actividad planteada para el cuarto trimestre del año"/>
    <s v="Actividad programada para el cuarto trimestre del año"/>
    <m/>
    <m/>
    <s v="Sin meta asignada en el periodo"/>
    <m/>
    <m/>
    <m/>
    <s v="Actividad sin prodcto contemplada para el primer trimestre 2022"/>
    <m/>
    <m/>
    <m/>
    <s v="No Aplica"/>
    <x v="0"/>
    <s v=""/>
    <s v=""/>
  </r>
  <r>
    <n v="12"/>
    <x v="11"/>
    <s v="no aplica"/>
    <s v="Plan Anticorrupciòn y Atenciòn al Ciudadano"/>
    <s v="Trabajar de manera colaborativa y participativa con nuestras partes interesadas para la generación de valor público."/>
    <s v="Fortalecimiento de estrategias de comunicación institucional"/>
    <s v="Control Interno"/>
    <s v="Fortalecimiento organizacional y simplificación de procesos"/>
    <s v="PAAC - 1.2.3. Informar a la Oficina Asesora de Planeación los actos de corrupción que hayan sido declarados mediante fallo disciplinario debidamente ejecutoriado de conocimiento de la oficina de Control Interno Disciplinario"/>
    <d v="2022-04-01T00:00:00"/>
    <d v="2022-12-31T00:00:00"/>
    <s v="Correo electrónico trimestral informando a la Oficina Asesora de Planeación los actos de corrupción"/>
    <s v="Oficina de Control Interno Disciplinario"/>
    <s v="Número"/>
    <s v="Avance Plan Anticorrupciòn y Atenciòn al Ciudadano"/>
    <s v="Producto"/>
    <s v="Procesos Sede Central"/>
    <n v="3"/>
    <n v="0"/>
    <n v="1"/>
    <n v="1"/>
    <n v="1"/>
    <n v="0"/>
    <s v="Esta actividad esta programada para el segundo trimestre del año "/>
    <n v="1"/>
    <s v="Se envió correo electronico a la Oficina Asesora de Planeación informando  que durante el segundo trimestre no fueron declarados fallos disciplinarios debídamente ejecutoriados por actos de corrupción."/>
    <m/>
    <m/>
    <m/>
    <m/>
    <n v="1"/>
    <d v="2022-04-18T00:00:00"/>
    <d v="2022-07-07T00:00:00"/>
    <m/>
    <m/>
    <n v="0.33333333333333331"/>
    <s v=""/>
    <n v="1"/>
    <n v="0"/>
    <n v="0"/>
    <s v="Sin meta asignada en el periodo"/>
    <s v="Concepto Favorable"/>
    <m/>
    <m/>
    <s v="Actividad programada para el segundo trimestre del año "/>
    <s v="se revisan las evidencias cargadas, cumple con el producto esperado"/>
    <m/>
    <m/>
    <s v="Sin meta asignada en el periodo"/>
    <m/>
    <m/>
    <m/>
    <s v="Actividad sin meta programada para el primer trimestre 2022"/>
    <m/>
    <m/>
    <m/>
    <s v="No Aplica"/>
    <x v="1"/>
    <s v=""/>
    <n v="1"/>
  </r>
  <r>
    <n v="13"/>
    <x v="11"/>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3. Socializar y sensibilizar a funcionarios y contratistas del IGAC sobre la normatividad disciplinaria vigente."/>
    <d v="2022-04-01T00:00:00"/>
    <d v="2022-12-31T00:00:00"/>
    <s v="Evidencias de seis (6) socializaciones y/o publicaciones orientadas a la sensibilización en normatividad disciplinaria vigente "/>
    <s v="Oficina de Control Interno Disciplinario"/>
    <s v="Número"/>
    <s v="Avance Plan Anticorrupciòn y Atenciòn al Ciudadano"/>
    <s v="Producto"/>
    <s v="Procesos Sede Central"/>
    <n v="6"/>
    <n v="0"/>
    <n v="2"/>
    <n v="2"/>
    <n v="2"/>
    <n v="0"/>
    <s v="Durante el primer trimestre se llevaron a cabo dos jornadas de socialización al interior de la Oficina sobre el contenido y alcance de la normatividad disciplinaria vigente. Este avence se reportará en el ejecutado del segundo trimestre"/>
    <n v="2"/>
    <s v="Durante el segundo trimestre se llevaron a cabo dos jornadas de socialización al interior de la Oficina sobre el contenido y alcance de la normatividad disciplinaria vigente. Adicionalmente se adjuntan los soportes del primer trimestre"/>
    <m/>
    <m/>
    <m/>
    <m/>
    <n v="2"/>
    <d v="2022-04-19T00:00:00"/>
    <d v="2022-07-07T00:00:00"/>
    <m/>
    <m/>
    <n v="0.33333333333333331"/>
    <s v=""/>
    <n v="1"/>
    <n v="0"/>
    <n v="0"/>
    <s v="Sin meta asignada en el periodo"/>
    <s v="Concepto Favorable"/>
    <m/>
    <m/>
    <s v="A pesar de que reportan avances en la  ejecución de la actividad,  esta programada para el segundo trimestre del año "/>
    <s v="se revisan las evidencias cargadas, cumple con el producto esperado"/>
    <m/>
    <m/>
    <s v="Concepto Favorable"/>
    <m/>
    <m/>
    <m/>
    <s v="Se observa infomre de  REUNIÓN DE SEGUIMIENTO GESTIÓN DISCIPLINARIA - ENTRADA EN VIGENCIA NUEVOCÓDIGO GENERAL DISCIPLINARIO por el primer trimestre 2022"/>
    <m/>
    <m/>
    <m/>
    <s v="No Aplica"/>
    <x v="1"/>
    <s v=""/>
    <n v="1"/>
  </r>
  <r>
    <n v="1"/>
    <x v="12"/>
    <s v="Gestión de Archivo"/>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Realizar la intervención documental a 60 metros lineales "/>
    <d v="2022-03-01T00:00:00"/>
    <d v="2022-12-30T00:00:00"/>
    <s v="Relación de intervención documental"/>
    <s v="Subdirección Administrativa y Financiera"/>
    <s v="Número"/>
    <s v="Metros lineales del acervo documental organizado"/>
    <s v="Eficacia"/>
    <s v="Procesos Sede Central"/>
    <n v="60"/>
    <n v="0"/>
    <n v="20"/>
    <n v="20"/>
    <n v="20"/>
    <n v="0"/>
    <s v="Durante el primer trimestre se realizó la intervención documental a 14 metros lineales"/>
    <n v="26"/>
    <s v="Durante el segundo trimestre se realizó la intervención documental a 12.5  metros lineales se suma los 14 metros lineales adelantados en el primer trimestre"/>
    <m/>
    <m/>
    <m/>
    <m/>
    <n v="26"/>
    <d v="2022-04-12T00:00:00"/>
    <d v="2022-07-14T00:00:00"/>
    <m/>
    <m/>
    <n v="0.43333333333333335"/>
    <s v=""/>
    <n v="1"/>
    <n v="0"/>
    <n v="0"/>
    <s v="Sin meta asignada en el periodo"/>
    <s v="Concepto Favorable"/>
    <m/>
    <m/>
    <s v="A pesar de que no se tiene meta programada pra el primer trimestre con registro en elarchivo  INVENTARIO ÚNICO DOCUMENTAL reportan avance._x000d__x000a_"/>
    <s v="Con el diligenciamiento en el formato INVENTARIO ÚNICO DOCUMENTAL -GESTIÓN DOCUMENTAL código FO-GDO-PC01-02 se observan los inventarios únicos de archivo central del mes de abril, mayo y junio. Se evidencia el cumplimiento de la actividad"/>
    <m/>
    <m/>
    <s v="Concepto Favorable"/>
    <m/>
    <m/>
    <m/>
    <s v="No tiene meta programada para el primer trimestre 2022"/>
    <m/>
    <m/>
    <m/>
    <s v="Plan Institucional de Archivos de la Entidad -PINAR"/>
    <x v="0"/>
    <s v=""/>
    <n v="1"/>
  </r>
  <r>
    <n v="2"/>
    <x v="12"/>
    <s v="Gestión de Archivo"/>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Levantar el inventario documental de los 60 metros lineales intervenidos"/>
    <d v="2022-03-01T00:00:00"/>
    <d v="2022-12-30T00:00:00"/>
    <s v="Inventario Único Documental Actualizado "/>
    <s v="Subdirección Administrativa y Financiera"/>
    <s v="Número"/>
    <s v="Metros lineales del acervo documental organizado"/>
    <s v="Eficacia"/>
    <s v="Procesos Sede Central"/>
    <n v="60"/>
    <n v="0"/>
    <n v="20"/>
    <n v="20"/>
    <n v="20"/>
    <n v="0"/>
    <s v="Durante el primer trimestre se levantó el inventario documental de 14 metros lineales intervenidos"/>
    <n v="26"/>
    <s v="Durante el segundo trimestre se realizó la intervención documental a 12.5  metros lineales se suma los 14 metros lineales adelantados en el primer trimestre"/>
    <m/>
    <m/>
    <m/>
    <m/>
    <n v="26"/>
    <d v="2022-04-12T00:00:00"/>
    <d v="2022-07-14T00:00:00"/>
    <m/>
    <m/>
    <n v="0.43333333333333335"/>
    <s v=""/>
    <n v="1"/>
    <n v="0"/>
    <n v="0"/>
    <s v="Sin meta asignada en el periodo"/>
    <s v="Concepto Favorable"/>
    <m/>
    <m/>
    <s v="A pesar de que no se tiene meta programada para el primer trimestre, se registra en e larchivo  INVENTARIO ÚNICO DOCUMENTAL reportan avance._x000d__x000a_"/>
    <s v="Se evidencia la implementación de la actividad con:_x000d__x000a_Con los el diligenciamiento del  formato  Únicos Documental código FO-GDO-PC01-02 se observan los inventarios únicos de archivo central del mes de abril, mayo y junio. _x000d__x000a_"/>
    <m/>
    <m/>
    <s v="Sin meta asignada en el periodo"/>
    <m/>
    <m/>
    <m/>
    <s v="Actividad sin meta definida para el primer trimestre 2022."/>
    <m/>
    <m/>
    <m/>
    <s v="Plan Institucional de Archivos de la Entidad -PINAR"/>
    <x v="0"/>
    <s v=""/>
    <n v="1"/>
  </r>
  <r>
    <n v="3"/>
    <x v="12"/>
    <s v="Gestión de Archivo"/>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Realizar seguimiento a la implementación del proceso de gestión documental de la entidad en temas relacionados a la gestión de archivos"/>
    <d v="2022-03-01T00:00:00"/>
    <d v="2022-12-30T00:00:00"/>
    <s v="Actas de reuniones, y sensibilizaciones"/>
    <s v="Subdirección Administrativa y Financiera"/>
    <s v="Número"/>
    <s v="Reuniones o sensibilizaciones realizadas"/>
    <s v="Eficacia"/>
    <s v="Procesos Sede Central"/>
    <n v="4"/>
    <n v="1"/>
    <n v="1"/>
    <n v="1"/>
    <n v="1"/>
    <n v="1"/>
    <s v="Durante el primer trimestre se realizó el seguimiento a la implementación del proceso de gestión documental de la entidad en temas relacionados a la gestión de archivos"/>
    <n v="1"/>
    <s v="Durante el segundo trimestre se realizó el seguimiento a la implementación del proceso de gestión documental de la entidad en temas relacionados a la gestión de archivos"/>
    <m/>
    <m/>
    <m/>
    <m/>
    <n v="2"/>
    <d v="2022-04-12T00:00:00"/>
    <d v="2022-07-18T00:00:00"/>
    <m/>
    <m/>
    <n v="0.5"/>
    <n v="1"/>
    <n v="1"/>
    <n v="0"/>
    <n v="0"/>
    <s v="Concepto Favorable"/>
    <s v="Concepto Favorable"/>
    <m/>
    <m/>
    <s v="Con el Registro de asistencia de capacitación del 31 de marzo en la Territorial Pasto, Registro de asistencia de seguimiento a la aplicación de las TRD en tesoreria y con correos de acompañamiento y seguimiento, dan cumplimiento a la implementación de la actividad."/>
    <s v="observa evidencia en libro excel  “seguimiento PGD.” Se comprueba seguimiento en los temas relacionados a la gestión de archivos efectuadas en el semestre."/>
    <m/>
    <m/>
    <s v="Concepto Favorable"/>
    <m/>
    <m/>
    <m/>
    <s v="Se observa evidencia de capacitación campaña verbal y no verbal y protocolos de atención."/>
    <m/>
    <m/>
    <m/>
    <s v="Plan Institucional de Archivos de la Entidad -PINAR"/>
    <x v="0"/>
    <n v="1"/>
    <n v="1"/>
  </r>
  <r>
    <n v="4"/>
    <x v="12"/>
    <s v="Gestión de Archivo"/>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Programar, acompañar y verificar las transferencias documentales primarias de las oficinas productoras de la Sede Central"/>
    <d v="2022-03-01T00:00:00"/>
    <d v="2022-12-30T00:00:00"/>
    <s v="Actas de Transferencia_x000a_Registros de acompañamiento_x000a_técnico_x000a_Archivos transferidos técnicamente_x000a_organizados_x000a_Inventario Único Documental"/>
    <s v="Subdirección Administrativa y Financiera"/>
    <s v="Porcentaje"/>
    <s v="Ejecución del cronograma de transferencia"/>
    <s v="Eficacia"/>
    <s v="Procesos Sede Central"/>
    <n v="0.99999999999999989"/>
    <n v="0.05"/>
    <n v="0.3"/>
    <n v="0.3"/>
    <n v="0.35"/>
    <n v="0.05"/>
    <s v="Se remiten las evidencias respecto de la Circular enviada a las Direcciones Territoriales para el Proceso de Transferencias Documentales de las Historias Laborales que por tiempos de Retencion ya deben ser parte del Archivo Central. De igual manera se remiten las evidencias de Correos Electronicos remitidos a las Oficinas Productoras del Nivel Central para realizar las Transferencias Documentales de aquellos expedientes que por tiempos de Retencion ya cumplio su tiempos de permanenecia en los Archivos de Gestion.  Se cargo evidencia del Acta de Transferencia Documentalde las 182 cajas remitidas desde el  GIT de Gestion Contractual"/>
    <n v="0.3"/>
    <s v="Durante el segundo trimestre se adjuntan 6 actas de transferencias "/>
    <m/>
    <m/>
    <m/>
    <m/>
    <n v="0.35"/>
    <d v="2022-04-12T00:00:00"/>
    <d v="2022-07-14T00:00:00"/>
    <m/>
    <m/>
    <n v="0.35000000000000003"/>
    <n v="1"/>
    <n v="1"/>
    <n v="0"/>
    <n v="0"/>
    <s v="Concepto Favorable"/>
    <s v="Concepto Favorable"/>
    <m/>
    <m/>
    <s v="Con registros como los oficios enviados a las territoriales Bolívar, Boyacá, Caldas, Caquetá, Cauca, Cesar y Córdoba el 03-02-2022, con el asunto Centralización Expedientes de Historias Laborales para exfuncionarios de la    Entidad. Correos electrónicos con programación de Acompañamiento circular transferencias historias laborales inactivas a la territorial Bolívar, Caldas, Cesar, Guajira, Meta y Quindío entre otros. Se demuestra la implementación de la actividad."/>
    <s v="Se puede comprobar la implementación de la actividad con acta de transferencia documental de: _x000d__x000a_Valledupar 05/04/2022_x000d__x000a_Dirección Territorial Nariño — Oficina Jurídica Abril 26 de 2022_x000d__x000a_Dirección de Tecnologías de la Información y Comunicaciones2022/05/13_x000d__x000a_Oficina Asesora Jurídica 2022-04-25_x000d__x000a_Oficina de control Interno 2022-06 -01 y 2022-03-30_x000d__x000a_Subdirección Administrativas y Financiera 2022-04-01._x000d__x000a__x000d__x000a_"/>
    <m/>
    <m/>
    <s v="Concepto No Favorable"/>
    <m/>
    <m/>
    <m/>
    <s v="Actividad sin soporte."/>
    <m/>
    <m/>
    <m/>
    <s v="Plan Institucional de Archivos de la Entidad -PINAR"/>
    <x v="0"/>
    <n v="1"/>
    <n v="1"/>
  </r>
  <r>
    <n v="5"/>
    <x v="12"/>
    <s v="Gestión de Archivo"/>
    <s v="Instrumentos archivísticos y de gestión de la información pública actualizados"/>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Seguimiento a la convalidación de las Tablas de Retención Documental (TRD) presentadas al AGN (Estructura Orgánica Vigencia 2020)"/>
    <d v="2022-02-01T00:00:00"/>
    <d v="2022-12-30T00:00:00"/>
    <s v="Remisión de las TRD al AGN_x000a_Evidencias Mesas de trabajo comité evaluador de  AGN_x000a_Remisión de TRD ajustadas_x000a_Recepción certificación de convalidación"/>
    <s v="Subdirección Administrativa y Financiera"/>
    <s v="Número"/>
    <s v="Número de actividades ejecutadas para la convalidación de las TDR (estructura 2020) "/>
    <s v="Eficacia"/>
    <s v="Procesos Sede Central"/>
    <n v="2"/>
    <n v="1"/>
    <n v="1"/>
    <n v="0"/>
    <n v="0"/>
    <n v="1"/>
    <s v="Durante el primer trimestre se ajustó Propuesta de TRD y se realizó Mesa de Trabajo con Evaluadora del AGN para la revisión de los soportes remitidos"/>
    <n v="1"/>
    <s v="Durante el segundo trimestre se aprobaron las TRD por parte del AGN, se adjunta citación de reunión pero en el tercer trimestre se adjuntará el acta de aprobación la cual no ha sido remitida por la AGN"/>
    <m/>
    <m/>
    <m/>
    <m/>
    <n v="2"/>
    <d v="2022-04-12T00:00:00"/>
    <d v="2022-07-18T00:00:00"/>
    <m/>
    <m/>
    <n v="1"/>
    <n v="1"/>
    <n v="1"/>
    <s v=""/>
    <s v=""/>
    <s v="Concepto Favorable"/>
    <s v="Concepto Favorable"/>
    <m/>
    <m/>
    <s v="Con registro de asistencia del 18 de marzo 2022, acta de mesa de trabajo del 14 de febrerode 2022,  acta  de reunión para revisión  y  retroalimentación  de  los  ajustes  remitidos  18 de marzode 2022 yb presentación de Tablas de retencion documental del Instituto Geografico agiustin Codazzi del 22 de febrero/2022 se evidencia el seguimiento a Seguimiento a la convalidación de las Tablas de Retención Documental (TRD)."/>
    <s v="Con registros entre otros: Acta de reunión del Archivo General de la nación del 2 de mayo y del 13 de junio, Documento para revisión de ajustes, Resumen sustentación Tablas de Retención Documental–TRD Comité Evaluador de Documentos, 13 de junio, Archivo Excel COMPARATIVO TRD IGAC  V.3_V.4_V.5 final. Cuadro Resumen de las Tablas de Retención Documental del Instituto Geográfico Agustín Codazzi -IGAC. Se evidencia la implementación de la actividad"/>
    <m/>
    <m/>
    <s v="Concepto Favorable"/>
    <m/>
    <m/>
    <m/>
    <s v="Se observa evidencia de actividades de trasferencia del conocimiento, actas de reuniones. "/>
    <m/>
    <m/>
    <m/>
    <s v="Plan Institucional de Archivos de la Entidad -PINAR"/>
    <x v="0"/>
    <n v="1"/>
    <n v="1"/>
  </r>
  <r>
    <n v="6"/>
    <x v="12"/>
    <s v="Gestión de Archivo"/>
    <s v="Instrumentos archivísticos y de gestión de la información pública actualizados"/>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Identificar la producción documental de la Entidad de conformidad con el proceso de Modernización del año 2021, gestionando la actualización de las Tablas de Retención Documental - TRD"/>
    <d v="2022-02-01T00:00:00"/>
    <d v="2022-12-30T00:00:00"/>
    <s v="Encuestas de  levantamiento de la información_x000a_Actas de Reunión _x000a_Cuadro de Clasificación Documental _x000a_Tablas de Retención Documental "/>
    <s v="Subdirección Administrativa y Financiera"/>
    <s v="Porcentaje"/>
    <s v="Porcentaje de  avance del levantamiento de las TDR (modernización)"/>
    <s v="Eficacia"/>
    <s v="Procesos Sede Central"/>
    <n v="0.99999999999999989"/>
    <n v="0.05"/>
    <n v="0.3"/>
    <n v="0.3"/>
    <n v="0.35"/>
    <n v="0.05"/>
    <s v="Durante el primer trimestre se remitió Propuesta de TRD  a las Oficinas Productoras del Nivel Central mediante correo electrónico con respectivo cronograma de entrevista "/>
    <n v="0.3"/>
    <s v="Durante el segundo trimestre se remitió encuesta a Oficinas Productoras del Nivel Central"/>
    <m/>
    <m/>
    <m/>
    <m/>
    <n v="0.35"/>
    <d v="2022-04-12T00:00:00"/>
    <d v="2022-07-18T00:00:00"/>
    <m/>
    <m/>
    <n v="0.35000000000000003"/>
    <n v="1"/>
    <n v="1"/>
    <n v="0"/>
    <n v="0"/>
    <s v="Concepto Favorable"/>
    <s v="Concepto Favorable"/>
    <m/>
    <m/>
    <s v="Con Cronograma de Entrevistas virtuales con las Unidades administrativas del Instituto para Estudio de la Producción documental y las Tablas de Retención Documental se comprueba la realizción de la actividad."/>
    <s v="Se observa el cumplimento de la actividad a través entre otras evidencias como: correo electrónico del5 de abril, en el que se envía  el Proyecto de TRD apara la Oficina Asesora de Comunicaciones, Archivo Excel cuadro de clasificación documental-  propuesta CCD IGAC V6, Seguimiento Proceso De Actualización TRD IGAC V.6  Marzo A Junio 2022"/>
    <m/>
    <m/>
    <s v="Concepto Favorable"/>
    <m/>
    <m/>
    <m/>
    <s v="Se observa evidencia de informes de PQRSD de vigencias presentes y anteriores."/>
    <m/>
    <m/>
    <m/>
    <s v="Plan Institucional de Archivos de la Entidad -PINAR"/>
    <x v="0"/>
    <n v="1"/>
    <n v="1"/>
  </r>
  <r>
    <n v="7"/>
    <x v="12"/>
    <s v="Gestión de Archivo"/>
    <s v="Instrumentos archivísticos y de gestión de la información pública actualizados"/>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Implementar el programa de gestión documental PGD aprobado en el 2021"/>
    <d v="2022-03-01T00:00:00"/>
    <d v="2022-12-30T00:00:00"/>
    <s v="Programa de gestión documental PGD"/>
    <s v="Subdirección Administrativa y Financiera"/>
    <s v="Número"/>
    <s v="Número de actividades desarrolladas "/>
    <s v="Eficacia"/>
    <s v="Procesos Sede Central"/>
    <n v="1"/>
    <n v="0"/>
    <n v="0"/>
    <n v="0"/>
    <n v="1"/>
    <n v="0"/>
    <s v="Durante el primer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
    <n v="0"/>
    <s v="Durante el segundo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
    <m/>
    <m/>
    <m/>
    <m/>
    <n v="0"/>
    <d v="2022-04-12T00:00:00"/>
    <d v="2022-07-18T00:00:00"/>
    <m/>
    <m/>
    <n v="0"/>
    <s v=""/>
    <s v=""/>
    <s v=""/>
    <n v="0"/>
    <s v="Sin meta asignada en el periodo"/>
    <s v="Sin meta asignada en el periodo"/>
    <m/>
    <m/>
    <s v="Se comprueba avance en la implementacion del programa de gestión documental PGD, con correos electronicos, cronograma de actividades, actas de transferencia documental, entre otras"/>
    <s v="A pesarde que no se tiene meta programada para el periodo se evidencia avance en las actividadesPlan de Transferencias Documentales, Actualizacion TRD V2020 y 2021, Actualizacion Procedimientos de Gestion de Archivos, Seguimientos a los Procesos de Organizacion Documental y Aplicacion de TRD en la Oficinas Productoras del Nivel Central y Territorial"/>
    <m/>
    <m/>
    <s v="Sin meta asignada en el periodo"/>
    <m/>
    <m/>
    <m/>
    <s v="Se efectua seguimientos a todas las teritoriales. Sin meta asignada."/>
    <m/>
    <m/>
    <m/>
    <s v="Plan Institucional de Archivos de la Entidad -PINAR"/>
    <x v="0"/>
    <s v=""/>
    <s v=""/>
  </r>
  <r>
    <n v="8"/>
    <x v="12"/>
    <s v="Gestión de Correspondencia"/>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Realizar la gestión de los casos en el GLPI referente al funcionamiento del Sistema de Gestión Documental."/>
    <d v="2022-01-01T00:00:00"/>
    <d v="2022-12-30T00:00:00"/>
    <s v="Gestión mesa de ayuda, entrega de comunicaciones"/>
    <s v="Subdirección Administrativa y Financiera"/>
    <s v="Porcentaje"/>
    <s v="Gestión mesa de ayuda"/>
    <s v="Eficacia"/>
    <s v="Procesos Sede Central"/>
    <n v="1"/>
    <n v="0.25"/>
    <n v="0.25"/>
    <n v="0.25"/>
    <n v="0.25"/>
    <n v="0.25"/>
    <s v="Durante el primer trimestre se han atendido 194 ticket relacionadas al sistema SIGAG por el aplicativo GLPI."/>
    <n v="0.25"/>
    <s v="Durante el segundo trimestre se atendieron los ticket relacionadas al sistema SIGAG por el aplicativo GLPI."/>
    <m/>
    <m/>
    <m/>
    <m/>
    <n v="0.5"/>
    <d v="2022-04-12T00:00:00"/>
    <d v="2022-07-14T00:00:00"/>
    <m/>
    <m/>
    <n v="0.5"/>
    <n v="1"/>
    <n v="1"/>
    <n v="0"/>
    <n v="0"/>
    <s v="Concepto Favorable"/>
    <s v="Concepto Favorable"/>
    <m/>
    <m/>
    <s v="Reporte del GLPI y Reporte mesa de ayuda, se comprueba el avance en la actividad programada"/>
    <s v="Con reportes en el aplicativo GLPI. Para los meses de abril, mayo y junio se comprueba la gestión de los casos en el GLPI referente al funcionamiento del Sistema de Gestión Documental."/>
    <m/>
    <m/>
    <s v="Concepto Favorable"/>
    <m/>
    <m/>
    <m/>
    <s v="Se evidencia soporte de REPORTE MESA DE AYUDA GLPI ."/>
    <m/>
    <m/>
    <m/>
    <s v="Plan Institucional de Archivos de la Entidad -PINAR"/>
    <x v="0"/>
    <n v="1"/>
    <n v="1"/>
  </r>
  <r>
    <n v="9"/>
    <x v="12"/>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Administrativa y Financiera"/>
    <s v="Número"/>
    <s v="Índice de desempeño institucional"/>
    <s v="Producto"/>
    <s v="Procesos Sede Central"/>
    <n v="4"/>
    <n v="1"/>
    <n v="1"/>
    <n v="1"/>
    <n v="1"/>
    <n v="1"/>
    <s v="Durante el primer trimestre se realizó el seguimiento a los controles de los riesgos del proceso."/>
    <n v="1"/>
    <s v="Durante el segundo trimestre se realizó el seguimiento a los controles de los riesgos del proceso."/>
    <m/>
    <m/>
    <m/>
    <m/>
    <n v="2"/>
    <d v="2022-04-12T00:00:00"/>
    <d v="2022-07-14T00:00:00"/>
    <m/>
    <m/>
    <n v="0.5"/>
    <n v="1"/>
    <n v="1"/>
    <n v="0"/>
    <n v="0"/>
    <s v="Concepto Favorable"/>
    <s v="Concepto Favorable"/>
    <m/>
    <m/>
    <s v="En la Herramienta Planigac y en reporte INFORME DE AVANCE RIESGOS 2022 DEL PROCESO: GESTIÓN DOCUMENTAL extraido de la herramienta se puede comprobar la realización de la actividad."/>
    <s v="Con pantallazo de Planigac - Informe de Avance Riesgos 2022 Del Proceso: Gestión Documental, Se Puede Concluir La Realización De Las Actividades Programadas "/>
    <m/>
    <m/>
    <s v="Concepto Favorable"/>
    <m/>
    <m/>
    <m/>
    <s v="Se evidencia informe de avance de riesgos del proceso de Gestión Documental."/>
    <m/>
    <m/>
    <m/>
    <s v="No Aplica"/>
    <x v="0"/>
    <n v="1"/>
    <n v="1"/>
  </r>
  <r>
    <n v="10"/>
    <x v="12"/>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Administrativa y Financiera"/>
    <s v="Número"/>
    <s v="Índice de desempeño institucional"/>
    <s v="Producto"/>
    <s v="Procesos Sede Central"/>
    <n v="1"/>
    <n v="0"/>
    <n v="0"/>
    <n v="0"/>
    <n v="1"/>
    <n v="0"/>
    <s v="La actividad esta programada para el cuarto trimestre"/>
    <n v="0"/>
    <s v="La actividad esta programada para el cuarto trimestre"/>
    <m/>
    <m/>
    <m/>
    <m/>
    <n v="0"/>
    <d v="2022-04-12T00:00:00"/>
    <d v="2022-07-14T00:00:00"/>
    <m/>
    <m/>
    <n v="0"/>
    <s v=""/>
    <s v=""/>
    <s v=""/>
    <n v="0"/>
    <s v="Sin meta asignada en el periodo"/>
    <s v="Sin meta asignada en el periodo"/>
    <m/>
    <m/>
    <s v="Actividad  programada para el cuarto trimestre"/>
    <s v="Actividad esta programada para el cuarto trimestre"/>
    <m/>
    <m/>
    <s v="Sin meta asignada en el periodo"/>
    <m/>
    <m/>
    <m/>
    <s v="Sin meta asignada para el 1er trimestre 2022 "/>
    <m/>
    <m/>
    <m/>
    <s v="No Aplica"/>
    <x v="0"/>
    <s v=""/>
    <s v=""/>
  </r>
  <r>
    <n v="11"/>
    <x v="1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Administrativa y Financiera"/>
    <s v="Número"/>
    <s v="Índice de desempeño institucional"/>
    <s v="Producto"/>
    <s v="Procesos Sede Central"/>
    <n v="1"/>
    <n v="0"/>
    <n v="0"/>
    <n v="0"/>
    <n v="1"/>
    <n v="0"/>
    <s v="La actividad esta programada para el cuarto trimestre"/>
    <n v="0"/>
    <s v="La actividad esta programada para el cuarto trimestre"/>
    <m/>
    <m/>
    <m/>
    <m/>
    <n v="0"/>
    <d v="2022-04-12T00:00:00"/>
    <d v="2022-07-14T00:00:00"/>
    <m/>
    <m/>
    <n v="0"/>
    <s v=""/>
    <s v=""/>
    <s v=""/>
    <n v="0"/>
    <s v="Sin meta asignada en el periodo"/>
    <s v="Sin meta asignada en el periodo"/>
    <m/>
    <m/>
    <s v="Actividad programada para el cuarto trimestre"/>
    <s v="Actividad esta programada para el cuarto trimestre"/>
    <m/>
    <m/>
    <s v="Sin meta asignada en el periodo"/>
    <m/>
    <m/>
    <m/>
    <s v="Sin meta asignada para l 1er trimestre 2022"/>
    <m/>
    <m/>
    <m/>
    <s v="No Aplica"/>
    <x v="0"/>
    <s v=""/>
    <s v=""/>
  </r>
  <r>
    <n v="12"/>
    <x v="1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Subdirección Administrativa y Financiera"/>
    <s v="Porcentaje"/>
    <s v="Índice de desempeño institucional"/>
    <s v="Producto"/>
    <s v="Procesos Sede Central"/>
    <n v="1"/>
    <n v="0.5"/>
    <n v="0.5"/>
    <n v="0"/>
    <n v="0"/>
    <n v="0.5"/>
    <s v="Durante el primer trimestre se realizó la actualización a 9 documentos que cuenta el proceso en el Listado Maestro de Documentos, esto se puede evidenciar en el link https://www.igac.gov.co/es/listado-maestro-de-documentos?shs_term_node_tid_depth=199&amp;field_tipo_de_documento_tid=All&amp;title=&amp;field_codigo_value="/>
    <n v="0.37"/>
    <s v="Durante el segundo trimestre se realizó la actualización del 37% restante de la documentación, quedando 5 documentos sin actualizar. https://www.igac.gov.co/es/listado-maestro-de-documentos?shs_term_node_tid_depth=199&amp;field_tipo_de_documento_tid=All&amp;title=&amp;field_codigo_value="/>
    <m/>
    <m/>
    <m/>
    <m/>
    <n v="0.87"/>
    <d v="2022-04-12T00:00:00"/>
    <d v="2022-07-19T00:00:00"/>
    <m/>
    <m/>
    <n v="0.87"/>
    <n v="1"/>
    <n v="0.74"/>
    <s v=""/>
    <s v=""/>
    <s v="Concepto Favorable"/>
    <s v="Concepto No Favorable"/>
    <m/>
    <m/>
    <s v="Con el registro  en la solicitud para creación, actualización y/o derogación de documentos del SGI, con el formato FO-ARC-PC03-01/ Consulta gestor habilitado aprobado entre otros,  los correos electronicos del  18, 23 y 24  de marzo de 2022 en el que se trata la aprobación de la Política de Gestión Documental y la observación en el  listado maestro entre otras se puede verificar la realización de la actividad."/>
    <s v="Se observa que la documentación actualizada está en un 87%, quedando 5 documentos pendientes (13%)l Link;  https://www.igac.gov.co/es/listado-maestro-de-documentos?shs_term_node_tid_depth=199&amp;field_tipo_de_documento_tid=All&amp;title=&amp;field_codigo_value=_x000d__x000a__x000d__x000a_"/>
    <m/>
    <m/>
    <s v="Concepto Favorable"/>
    <m/>
    <m/>
    <m/>
    <s v="Se observan soportes que soportan la meta asignada"/>
    <m/>
    <m/>
    <m/>
    <s v="No Aplica"/>
    <x v="0"/>
    <n v="1"/>
    <n v="0"/>
  </r>
  <r>
    <n v="13"/>
    <x v="1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Subdirección Administrativa y Financiera"/>
    <s v="Número"/>
    <s v="Índice de desempeño institucional"/>
    <s v="Producto"/>
    <s v="Procesos Sede Central"/>
    <n v="1"/>
    <n v="0"/>
    <n v="0"/>
    <n v="1"/>
    <n v="0"/>
    <n v="0"/>
    <s v="La actividad esta programada para el tercer trimestre"/>
    <n v="0"/>
    <s v="La actividad esta programada para el tercer trimestre"/>
    <m/>
    <m/>
    <m/>
    <m/>
    <n v="0"/>
    <d v="2022-04-12T00:00:00"/>
    <d v="2022-07-14T00:00:00"/>
    <m/>
    <m/>
    <n v="0"/>
    <s v=""/>
    <s v=""/>
    <n v="0"/>
    <s v=""/>
    <s v="Sin meta asignada en el periodo"/>
    <s v="Sin meta asignada en el periodo"/>
    <m/>
    <m/>
    <s v="Actividad  programada para el tercer trimestre"/>
    <s v="Actividad  programada para el tercer trimestre"/>
    <m/>
    <m/>
    <s v="Sin meta asignada en el periodo"/>
    <m/>
    <m/>
    <m/>
    <s v="Actividad sin meta asignada para el 1er trimestre 2022"/>
    <m/>
    <m/>
    <m/>
    <s v="No Aplica"/>
    <x v="0"/>
    <s v=""/>
    <s v=""/>
  </r>
  <r>
    <n v="14"/>
    <x v="12"/>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Subdirección Administrativa y Financiera"/>
    <s v="Número"/>
    <s v="Índice de desempeño institucional"/>
    <s v="Producto"/>
    <s v="Procesos Sede Central"/>
    <n v="4"/>
    <n v="1"/>
    <n v="1"/>
    <n v="1"/>
    <n v="1"/>
    <n v="1"/>
    <s v="Durante el primer trimestre se realizaron las las actividades contempladas en el PAA y en el PAAC a cargo del proceso"/>
    <n v="1"/>
    <s v="Durante el primer trimestre se realizaron las las actividades contempladas en el PAA y en el PAAC a cargo del proceso"/>
    <m/>
    <m/>
    <m/>
    <m/>
    <n v="2"/>
    <d v="2022-04-12T00:00:00"/>
    <d v="2022-07-14T00:00:00"/>
    <m/>
    <m/>
    <n v="0.5"/>
    <n v="1"/>
    <n v="1"/>
    <n v="0"/>
    <n v="0"/>
    <s v="Concepto Favorable"/>
    <s v="Concepto Favorable"/>
    <m/>
    <m/>
    <s v="En Planigac se puede evidenciar la realizacion de la actividad"/>
    <s v="Con pantallazo de planigac- Informe de avance plan de acción anual 2022 del proceso: Gestión Documental, se puede concluir la realización de las actividades programadas "/>
    <m/>
    <m/>
    <s v="Concepto Favorable"/>
    <m/>
    <m/>
    <m/>
    <s v="Se observan soportes de PAA y planigac."/>
    <m/>
    <m/>
    <m/>
    <s v="No Aplica"/>
    <x v="0"/>
    <n v="1"/>
    <n v="1"/>
  </r>
  <r>
    <n v="15"/>
    <x v="12"/>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Administrativa y Financiera"/>
    <s v="Número"/>
    <s v="Índice de desempeño institucional"/>
    <s v="Producto"/>
    <s v="Procesos Sede Central"/>
    <n v="2"/>
    <n v="0"/>
    <n v="0"/>
    <n v="0"/>
    <n v="2"/>
    <n v="0"/>
    <s v="La actividad esta programada para el cuarto trimestre"/>
    <n v="0"/>
    <s v="La actividad esta programada para el cuarto trimestre"/>
    <m/>
    <m/>
    <m/>
    <m/>
    <n v="0"/>
    <d v="2022-04-12T00:00:00"/>
    <d v="2022-07-14T00:00:00"/>
    <m/>
    <m/>
    <n v="0"/>
    <s v=""/>
    <s v=""/>
    <s v=""/>
    <n v="0"/>
    <s v="Sin meta asignada en el periodo"/>
    <s v="Sin meta asignada en el periodo"/>
    <m/>
    <m/>
    <s v="La actividad esta programada para el cuarto trimestre"/>
    <s v="Actividad esta programada para el cuarto trimestre"/>
    <m/>
    <m/>
    <s v="Sin meta asignada en el periodo"/>
    <m/>
    <m/>
    <m/>
    <s v="Actividad sin meta asignada por el 1er trimestre 2022"/>
    <m/>
    <m/>
    <m/>
    <s v="No Aplica"/>
    <x v="0"/>
    <s v=""/>
    <s v=""/>
  </r>
  <r>
    <n v="16"/>
    <x v="12"/>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Gestión documental"/>
    <s v="PAAC - 2.4.2. Socializar procedimientos de gestión de correspondencia y gestión de archivo."/>
    <d v="2022-01-01T00:00:00"/>
    <d v="2022-03-31T00:00:00"/>
    <s v="Evidencias de una (2) socialización del procedimiento de correspondencia"/>
    <s v="Subdirección Administrativa y Financiera"/>
    <s v="Número"/>
    <s v="Avance Plan Anticorrupciòn y Atenciòn al Ciudadano"/>
    <s v="Producto"/>
    <s v="Procesos Sede Central"/>
    <n v="2"/>
    <n v="2"/>
    <n v="0"/>
    <n v="0"/>
    <n v="0"/>
    <n v="2"/>
    <s v="Durante el primer trimestre se realizó la socialización procedimiento de gestión de correspondencia y gestión de archivo."/>
    <n v="0"/>
    <s v="Actividad realizada en el primer trimestre"/>
    <m/>
    <m/>
    <m/>
    <m/>
    <n v="2"/>
    <d v="2022-04-12T00:00:00"/>
    <d v="2022-07-14T00:00:00"/>
    <m/>
    <m/>
    <n v="1"/>
    <n v="1"/>
    <s v=""/>
    <s v=""/>
    <s v=""/>
    <s v="Concepto Favorable"/>
    <s v="Sin meta asignada en el periodo"/>
    <m/>
    <m/>
    <s v="se revisa la evidencia, cumple con el producto esperado"/>
    <s v="sin meta asignada en el periodo"/>
    <m/>
    <m/>
    <s v="Concepto Favorable"/>
    <m/>
    <m/>
    <m/>
    <s v="Se observa la socilización de procedimiento de gestión documental y asistencia de capacitación 1er trimestre 2022."/>
    <m/>
    <m/>
    <m/>
    <s v="Plan Anticorrupción y de Atención al Ciudadano"/>
    <x v="1"/>
    <n v="1"/>
    <s v=""/>
  </r>
  <r>
    <n v="17"/>
    <x v="12"/>
    <s v="no aplica"/>
    <s v="Plan Anticorrupciòn y Atenciòn al Ciudadano"/>
    <s v="Trabajar de manera colaborativa y participativa con nuestras partes interesadas para la generación de valor público."/>
    <s v="Fortalecimiento de estrategias de comunicación institucional"/>
    <s v="Gestión con Valores para Resultados"/>
    <s v="Mejora Normativa"/>
    <s v="PAAC - 3.3.3. Realizar los ajustes a la propuesta presentada por el Instituto de las Tablas de Retención Documental solicitados por el Archivo General de la Nación (AGN) para su evaluación y convalidación."/>
    <d v="2022-01-01T00:00:00"/>
    <d v="2022-12-31T00:00:00"/>
    <s v="Soporte de envío que evidencie los ajustes realizados a las TRD._x000a_Evidencia de seguimiento a la convalidación de las TRD."/>
    <s v="Subdirección Administrativa y Financiera"/>
    <s v="Número"/>
    <s v="Avance Plan Anticorrupciòn y Atenciòn al Ciudadano"/>
    <s v="Producto"/>
    <s v="Procesos Sede Central"/>
    <n v="4"/>
    <n v="1"/>
    <n v="1"/>
    <n v="1"/>
    <n v="1"/>
    <n v="1"/>
    <s v="Se ajustó Propuesta de TRD y se realizó Mesa de Trabajo con Evaluadora del AGN para la revisión de los soportes remitidos"/>
    <n v="1"/>
    <s v="Durante el segundo trimestre se aprobaron las TRD por parte del AGN, se adjunta citación de reunión pero en el tercer trimestre se adjuntará el acta de aprobación la cual no ha sido remitida por la AGN"/>
    <m/>
    <m/>
    <m/>
    <m/>
    <n v="2"/>
    <d v="2022-04-12T00:00:00"/>
    <d v="2022-07-18T00:00:00"/>
    <m/>
    <m/>
    <n v="0.5"/>
    <n v="1"/>
    <n v="1"/>
    <n v="0"/>
    <n v="0"/>
    <s v="Concepto Favorable"/>
    <s v="Concepto Favorable"/>
    <m/>
    <m/>
    <s v="se revisa las evidencias cargadas cumple con el producto esperado"/>
    <s v="se revisa la evidencia cargada por el proceso cumple con el producto esperado"/>
    <m/>
    <m/>
    <s v="Concepto Favorable"/>
    <m/>
    <m/>
    <m/>
    <s v="Se observa soporte de mesas de trabajo con el fin de efectuar ajustes a las tablas de retención documental."/>
    <m/>
    <m/>
    <m/>
    <s v="Plan Anticorrupción y de Atención al Ciudadano"/>
    <x v="1"/>
    <n v="1"/>
    <n v="1"/>
  </r>
  <r>
    <n v="18"/>
    <x v="12"/>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Gestión documental"/>
    <s v="PAAC - 3.3.4. Publicar y ejecutar el Programa de Gestión Documental "/>
    <d v="2022-01-01T00:00:00"/>
    <d v="2022-12-31T00:00:00"/>
    <s v="Programa de Gestión Documental aprobado y publicado_x000a_Acto administrativo de aprobación del Programa de Gestión Documental _x000a_Ejecución del cronograma del programa de Gestión Documental"/>
    <s v="Subdirección Administrativa y Financiera"/>
    <s v="Número"/>
    <s v="Avance Plan Anticorrupciòn y Atenciòn al Ciudadano"/>
    <s v="Producto"/>
    <s v="Procesos Sede Central"/>
    <n v="3"/>
    <n v="0"/>
    <n v="0"/>
    <n v="1"/>
    <n v="2"/>
    <n v="0"/>
    <s v="Esta actividad esta programada para el tercer trimestre"/>
    <n v="0"/>
    <s v="Esta actividad esta programada para el tercer trimestre"/>
    <m/>
    <m/>
    <m/>
    <m/>
    <n v="0"/>
    <d v="2022-04-12T00:00:00"/>
    <d v="2022-07-14T00:00:00"/>
    <m/>
    <m/>
    <n v="0"/>
    <s v=""/>
    <s v=""/>
    <n v="0"/>
    <n v="0"/>
    <s v="Sin meta asignada en el periodo"/>
    <s v="Sin meta asignada en el periodo"/>
    <m/>
    <m/>
    <s v="sin meta asignada para el 1er trimestre"/>
    <s v="sin meta asignada para el periodo"/>
    <m/>
    <m/>
    <s v="Sin meta asignada en el periodo"/>
    <m/>
    <m/>
    <m/>
    <s v="Sin meta asignada al 1er trimestre 2022"/>
    <m/>
    <m/>
    <m/>
    <s v="Plan Anticorrupción y de Atención al Ciudadano"/>
    <x v="1"/>
    <s v=""/>
    <s v=""/>
  </r>
  <r>
    <n v="19"/>
    <x v="12"/>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Gestión documental"/>
    <s v="PAAC - 3.3.5. Socializar a funcionarios y contratistas los instrumentos archivísticos establecidos por el IGAC"/>
    <d v="2022-01-01T00:00:00"/>
    <d v="2022-12-31T00:00:00"/>
    <s v="Evidencias de diez (10) socializaciones de instrumentos archivísticos del IGAC"/>
    <s v="Subdirección Administrativa y Financiera"/>
    <s v="Número"/>
    <s v="Avance Plan Anticorrupciòn y Atenciòn al Ciudadano"/>
    <s v="Producto"/>
    <s v="Procesos Sede Central"/>
    <n v="10"/>
    <n v="2"/>
    <n v="3"/>
    <n v="3"/>
    <n v="2"/>
    <n v="2"/>
    <s v="Se remite Listado de Asistencia respecto del Proceso de Socialización de correspondencia y gestión de archivo, así como los seguimientos de Aplicación de TRD a las oficinas que a continuación se relacionan: Tesorería, Planeación, Presupuesto, Grupo de Contratos, Control Interno, Subdirección de Geografía, Dir Investigación Prospectiva, Subdirección de Avalúos, Subdirección de Proyectos, Dt Nariño."/>
    <n v="3"/>
    <s v="Durante el segundo trimestre se socializó el micro sitio del proceso de Gestión Documental, en donde se encuentra cargado material audiovisual, como procesos y procedimientos a la gestion de correspondencia y de archivos "/>
    <m/>
    <m/>
    <m/>
    <m/>
    <n v="5"/>
    <d v="2022-04-12T00:00:00"/>
    <d v="2022-07-18T00:00:00"/>
    <m/>
    <m/>
    <n v="0.5"/>
    <n v="1"/>
    <n v="1"/>
    <n v="0"/>
    <n v="0"/>
    <s v="Concepto Favorable"/>
    <s v="Concepto Favorable"/>
    <m/>
    <m/>
    <s v="cumple  con el producto esperado"/>
    <s v="Se revisa la evidencia cargada por el proceso cumple con el producto esperado"/>
    <m/>
    <m/>
    <s v="Concepto Favorable"/>
    <m/>
    <m/>
    <m/>
    <s v="Se observa socialización a los diferentes procesos de los diferentes instrumentos archivisticos de la entidad."/>
    <m/>
    <m/>
    <m/>
    <s v="Plan Anticorrupción y de Atención al Ciudadano"/>
    <x v="1"/>
    <n v="1"/>
    <n v="1"/>
  </r>
  <r>
    <n v="1"/>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las conciliaciones bancarias y contables"/>
    <d v="2022-01-01T00:00:00"/>
    <d v="2022-12-30T00:00:00"/>
    <s v="Formato de conciliaciones bancarias mensualmente mes vencido."/>
    <s v="Subdirección Administrativa y Financiera"/>
    <s v="Número"/>
    <s v="Número de Estados financieros presentados y publicados"/>
    <s v="Eficacia"/>
    <s v="Procesos Sede Central"/>
    <n v="10"/>
    <n v="1"/>
    <n v="3"/>
    <n v="3"/>
    <n v="3"/>
    <n v="1"/>
    <s v="Durante el primer trimestre se elaboraron las conciliaciones bancarias y contables"/>
    <n v="3"/>
    <s v="Durante el primer trimestre se elaboraron las conciliaciones bancarias y contables"/>
    <m/>
    <m/>
    <m/>
    <m/>
    <n v="4"/>
    <d v="2022-04-19T00:00:00"/>
    <d v="2022-07-19T00:00:00"/>
    <m/>
    <m/>
    <n v="0.4"/>
    <n v="1"/>
    <n v="1"/>
    <n v="0"/>
    <n v="0"/>
    <s v="Concepto Favorable"/>
    <s v="Concepto Favorable"/>
    <m/>
    <m/>
    <s v="Se verifican 6 archivos de conciliaciones bancarias correspondiente a lo mes de enero y febrero "/>
    <s v="Se verifican 6 archivos de conciliaciones bancarias correspondiente a los meses de abril, mayo y junio "/>
    <m/>
    <m/>
    <s v="Concepto Favorable"/>
    <m/>
    <m/>
    <m/>
    <s v="Se validan como cumplimiento parcial con 6 conciliaciones bancarias de enero y febrero 2022.  Sin embargo la actividad establece conciliaciones contables, es importante que en los siguientes trimestres se evidencie también las conciliaciones contables con otras áreas."/>
    <m/>
    <m/>
    <m/>
    <s v="No Aplica"/>
    <x v="0"/>
    <n v="1"/>
    <n v="1"/>
  </r>
  <r>
    <n v="2"/>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a conciliación operaciones reciprocas"/>
    <d v="2022-01-01T00:00:00"/>
    <d v="2022-12-30T00:00:00"/>
    <s v="Formato para operaciones reciprocas del CHIP emitido por CGN trimestralmente atrasado, cuando se transmita la información. "/>
    <s v="Subdirección Administrativa y Financiera"/>
    <s v="Número"/>
    <s v="Número de Estados financieros presentados y publicados"/>
    <s v="Eficacia"/>
    <s v="Procesos Sede Central"/>
    <n v="4"/>
    <n v="0"/>
    <n v="1"/>
    <n v="1"/>
    <n v="2"/>
    <n v="0"/>
    <s v="Esta actividad se cuenta programada para el segundo trimestre, pero es importante mencionar que se realizó el proceso de conciliaciones reciprocas para el mes de enero"/>
    <n v="1"/>
    <s v="Durante el segundo trimestre se realizaron las conciliaciones de las operaciones reciprocas"/>
    <m/>
    <m/>
    <m/>
    <m/>
    <n v="1"/>
    <d v="2022-04-15T00:00:00"/>
    <d v="2022-07-19T00:00:00"/>
    <m/>
    <m/>
    <n v="0.25"/>
    <s v=""/>
    <n v="1"/>
    <n v="0"/>
    <n v="0"/>
    <s v="Sin meta asignada en el periodo"/>
    <s v="Concepto Favorable"/>
    <m/>
    <m/>
    <s v="se verifica correo de circularización operaciones reciprocas a diciembre 2021 con fecha de marzo de 2022._x000d__x000a_se verifica formato conciliación cuenta única nacional CUN con fecha de 31 de enero 2022._x000d__x000a_se verifica registro de explicación diferencias de conciliación cuentas reciprocas con fecha de febrero del 2022. _x000d__x000a_"/>
    <s v="se verifican los estados financieros presentados y publicados para los meses abril, mayo y junio"/>
    <m/>
    <m/>
    <s v="Sin meta asignada en el periodo"/>
    <m/>
    <m/>
    <m/>
    <s v="Sin meta asignada en el periodo"/>
    <m/>
    <m/>
    <m/>
    <s v="No Aplica"/>
    <x v="0"/>
    <s v=""/>
    <n v="1"/>
  </r>
  <r>
    <n v="3"/>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los registros contables en el sistema SIIF Nación y SIIF extendidos"/>
    <d v="2022-01-01T00:00:00"/>
    <d v="2022-12-30T00:00:00"/>
    <s v="Registro de notas manuales en SIIF nación, archivos en EXCEL y correos de instrucciones a procesos adicionales"/>
    <s v="Subdirección Administrativa y Financiera"/>
    <s v="Porcentaje"/>
    <s v="Número de Estados financieros presentados y publicados"/>
    <s v="Eficacia"/>
    <s v="Procesos Sede Central"/>
    <n v="1"/>
    <n v="0.25"/>
    <n v="0.25"/>
    <n v="0.25"/>
    <n v="0.25"/>
    <n v="0.25"/>
    <s v="Durante el primer trimestre se elaboraron los registros contables en el sistema SIIF Nación y SIIF extendidos"/>
    <n v="0.25"/>
    <s v="Durante el segundo trimestre se elaboraron los registros contables en el sistema SIIF Nación y SIIF extendidos"/>
    <m/>
    <m/>
    <m/>
    <m/>
    <n v="0.5"/>
    <d v="2022-04-15T00:00:00"/>
    <d v="2022-07-19T00:00:00"/>
    <m/>
    <m/>
    <n v="0.5"/>
    <n v="1"/>
    <n v="1"/>
    <n v="0"/>
    <n v="0"/>
    <s v="Concepto Favorable"/>
    <s v="Concepto Favorable"/>
    <m/>
    <m/>
    <s v="Se verifican 9 archivos con el listado de obligaciones para los meses de enero febrero y marzo "/>
    <s v="Se verifican los registros contables en el sistema SIIF Nación y SIIF extendidos"/>
    <m/>
    <m/>
    <s v="Concepto Favorable"/>
    <m/>
    <m/>
    <m/>
    <s v="Se observa como evidencia 9 archivos con listado de obligaciones de enero, febrero y marzo 2022."/>
    <m/>
    <m/>
    <m/>
    <s v="No Aplica"/>
    <x v="0"/>
    <n v="1"/>
    <n v="1"/>
  </r>
  <r>
    <n v="4"/>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Presentar las declaraciones tributarias mensual (Retefuente)"/>
    <d v="2022-01-01T00:00:00"/>
    <d v="2022-12-30T00:00:00"/>
    <s v="Formato de la DIAN  con la presentación de la declaración en el aplicativo"/>
    <s v="Subdirección Administrativa y Financiera"/>
    <s v="Número"/>
    <s v="Número de Estados financieros presentados y publicados"/>
    <s v="Eficacia"/>
    <s v="Procesos Sede Central"/>
    <n v="12"/>
    <n v="3"/>
    <n v="3"/>
    <n v="3"/>
    <n v="3"/>
    <n v="3"/>
    <s v="Durante el primer trimestre se presentó la declaración tributaria Retefuente"/>
    <n v="3"/>
    <s v="Durante el segundo trimestre se presentó la declaración tributaria Retefuente"/>
    <m/>
    <m/>
    <m/>
    <m/>
    <n v="6"/>
    <d v="2022-04-15T00:00:00"/>
    <d v="2022-07-19T00:00:00"/>
    <m/>
    <m/>
    <n v="0.5"/>
    <n v="1"/>
    <n v="1"/>
    <n v="0"/>
    <n v="0"/>
    <s v="Concepto Favorable"/>
    <s v="Concepto Favorable"/>
    <m/>
    <m/>
    <s v="Se verifica los formularios de Declaración de Retención en la fuente, para los meses de enero, febrero y marzo, con los respectivos recibos oficiales de pago de impuestos."/>
    <s v="se verifica la declaración tributaria Retefuente, para los meses de abri, mayo y junio"/>
    <m/>
    <m/>
    <s v="Concepto Favorable"/>
    <m/>
    <m/>
    <m/>
    <s v="Se validan las evidencias presentadas de Declaraciones de retención en la fuente presentadas y pagadas  de los meses enero, febrero y marzo 2022."/>
    <m/>
    <m/>
    <m/>
    <s v="No Aplica"/>
    <x v="0"/>
    <n v="1"/>
    <n v="1"/>
  </r>
  <r>
    <n v="5"/>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Presentar las declaraciones tributarias bimestral (IVA, ICA y ReteICA)"/>
    <d v="2022-01-01T00:00:00"/>
    <d v="2022-12-30T00:00:00"/>
    <s v="Formato de la DIAN  con la presentación de la declaración en el aplicativo"/>
    <s v="Subdirección Administrativa y Financiera"/>
    <s v="Número"/>
    <s v="Número de Estados financieros presentados y publicados"/>
    <s v="Eficacia"/>
    <s v="Procesos Sede Central"/>
    <n v="5"/>
    <n v="1"/>
    <n v="1"/>
    <n v="2"/>
    <n v="1"/>
    <n v="1"/>
    <s v="Durante el primer trimestre se presentaron las declaraciones tributarias bimestrales"/>
    <n v="1"/>
    <s v="Durante el segundo trimestre se presentaron las declaraciones tributarias bimestrales"/>
    <m/>
    <m/>
    <m/>
    <m/>
    <n v="2"/>
    <d v="2022-04-15T00:00:00"/>
    <d v="2022-07-19T00:00:00"/>
    <m/>
    <m/>
    <n v="0.4"/>
    <n v="1"/>
    <n v="1"/>
    <n v="0"/>
    <n v="0"/>
    <s v="Concepto Favorable"/>
    <s v="Concepto Favorable"/>
    <m/>
    <m/>
    <s v="Se verifica los formularios de Declaración de Iva e Industria y comercio con los respectivos recibos oficiales de pago de impuestos del primer periodo del 2022"/>
    <s v="se verifica las declaraciones tributarias bimestrales, presentadas en el trimestre"/>
    <m/>
    <m/>
    <s v="Concepto Favorable"/>
    <m/>
    <m/>
    <m/>
    <s v="Se valida evidencia de la presentación de las declaraciones de IVA e Industria y Comercio del primer periodo de 2022."/>
    <m/>
    <m/>
    <m/>
    <s v="No Aplica"/>
    <x v="0"/>
    <n v="1"/>
    <n v="1"/>
  </r>
  <r>
    <n v="6"/>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los Informes y Estados Financieros presentados y publicados"/>
    <d v="2022-05-01T00:00:00"/>
    <d v="2022-12-30T00:00:00"/>
    <s v="Presentar al Jefe inmediato los Estados Financieros para la firma y posterior publicación."/>
    <s v="Subdirección Administrativa y Financiera"/>
    <s v="Número"/>
    <s v="Número de Estados financieros presentados y publicados"/>
    <s v="Eficacia"/>
    <s v="Procesos Sede Central"/>
    <n v="11"/>
    <n v="0"/>
    <n v="5"/>
    <n v="3"/>
    <n v="3"/>
    <n v="0"/>
    <s v="La actividad se tiene programada para el segundo trimestre"/>
    <n v="4"/>
    <s v="El subproceso elaboró los estados financieros de enero a abril de 2022"/>
    <m/>
    <m/>
    <m/>
    <m/>
    <n v="4"/>
    <d v="2022-04-15T00:00:00"/>
    <d v="2022-07-19T00:00:00"/>
    <m/>
    <m/>
    <n v="0.36363636363636365"/>
    <s v=""/>
    <n v="0.8"/>
    <n v="0"/>
    <n v="0"/>
    <s v="Sin meta asignada en el periodo"/>
    <s v="Concepto Favorable"/>
    <m/>
    <m/>
    <s v="Sin meta asignada en el periodo"/>
    <s v="se verifican los estados financieros de enero a abril"/>
    <m/>
    <m/>
    <s v="Sin meta asignada en el periodo"/>
    <m/>
    <m/>
    <m/>
    <s v="Sin meta asignada en el periodo"/>
    <m/>
    <m/>
    <m/>
    <s v="No Aplica"/>
    <x v="0"/>
    <s v=""/>
    <n v="0.8"/>
  </r>
  <r>
    <n v="7"/>
    <x v="13"/>
    <s v="Gestión Contable"/>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las cuentas por pagar y las obligaciones derivadas de los compromisos del Instituto"/>
    <d v="2022-01-01T00:00:00"/>
    <d v="2022-12-30T00:00:00"/>
    <s v="Lista de obligaciones del aplicativo SIIF Nación mensualmente"/>
    <s v="Subdirección Administrativa y Financiera"/>
    <s v="Porcentaje"/>
    <s v="Porcentaje de gastos gestionados"/>
    <s v="Eficacia"/>
    <s v="Procesos Sede Central"/>
    <n v="1"/>
    <n v="0.25"/>
    <n v="0.25"/>
    <n v="0.25"/>
    <n v="0.25"/>
    <n v="0.25"/>
    <s v="Durante el primer trimestre se elaboraron las cuentas por pagar y las obligaciones derivadas de los compromisos del Instituto"/>
    <n v="0.25"/>
    <s v="Durante el segundo trimestre se elaboraron las cuentas por pagar y las obligaciones derivadas de los compromisos del Instituto"/>
    <m/>
    <m/>
    <m/>
    <m/>
    <n v="0.5"/>
    <d v="2022-04-15T00:00:00"/>
    <d v="2022-07-19T00:00:00"/>
    <m/>
    <m/>
    <n v="0.5"/>
    <n v="1"/>
    <n v="1"/>
    <n v="0"/>
    <n v="0"/>
    <s v="Concepto Favorable"/>
    <s v="Concepto Favorable"/>
    <m/>
    <m/>
    <s v="Se verifican 9 documentos con el listado de obligaciones y las fechas de registro en el aplicativo SIIF Nación mensualmente"/>
    <s v="se verifica el listado de las cuentas por pagar y las obligaciones derivadas de los compromisos del IGAC de los meses abril, mayo y junio"/>
    <m/>
    <m/>
    <s v="Concepto Favorable"/>
    <m/>
    <m/>
    <m/>
    <s v="Se validan como evidencia 9 documentos con listado de obligaciones SIIF Nación de los meses enero, febrero y marzo 2022 con las cuentas por pagar y obligaciones derivadas de los compromisos del IGAC."/>
    <m/>
    <m/>
    <m/>
    <s v="No Aplica"/>
    <x v="0"/>
    <n v="1"/>
    <n v="1"/>
  </r>
  <r>
    <n v="8"/>
    <x v="13"/>
    <s v="Gestión Contable"/>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informe trimestral de cartera por edades"/>
    <d v="2022-01-01T00:00:00"/>
    <d v="2022-12-30T00:00:00"/>
    <s v="Reporte de Cartera por edades Consolidado trimestralmente vencido"/>
    <s v="Subdirección Administrativa y Financiera"/>
    <s v="Número"/>
    <s v="Porcentaje de ingresos elaborados y depurados"/>
    <s v="Eficacia"/>
    <s v="Procesos Sede Central"/>
    <n v="4"/>
    <n v="1"/>
    <n v="1"/>
    <n v="1"/>
    <n v="1"/>
    <n v="1"/>
    <s v="Durante el primer trimestre se elaboró el informe trimestral de cartera por edades"/>
    <n v="1"/>
    <s v="Durante el segundo trimestre se elaboró el informe de cartera por edades de los meses de mayo y abril, se encuentra en elaboración el informe del mes de junio"/>
    <m/>
    <m/>
    <m/>
    <m/>
    <n v="2"/>
    <d v="2022-04-15T00:00:00"/>
    <d v="2022-07-19T00:00:00"/>
    <m/>
    <m/>
    <n v="0.5"/>
    <n v="1"/>
    <n v="1"/>
    <n v="0"/>
    <n v="0"/>
    <s v="Concepto Favorable"/>
    <s v="Concepto Favorable"/>
    <m/>
    <m/>
    <s v="Se verifica documento “Informe de Cartera por edades” con corte a 30 de marzo de 2022"/>
    <s v="se verifica el informe de cartera por edades de los meses de mayo y abril"/>
    <m/>
    <m/>
    <s v="Concepto Favorable"/>
    <m/>
    <m/>
    <m/>
    <s v="Se valida &quot;informe Cartera por Edades&quot; con corte 31 de marzo 2022"/>
    <m/>
    <m/>
    <m/>
    <s v="No Aplica"/>
    <x v="0"/>
    <n v="1"/>
    <n v="1"/>
  </r>
  <r>
    <n v="9"/>
    <x v="13"/>
    <s v="Gestión de Tesorería"/>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os pagos de las obligaciones derivadas de los compromisos presupuestales sujetos a la disponibilidad del PAC"/>
    <d v="2022-01-01T00:00:00"/>
    <d v="2022-12-30T00:00:00"/>
    <s v="Listado de ordenes de pagos (actual, reservas y cuentas x pagar)"/>
    <s v="Subdirección Administrativa y Financiera"/>
    <s v="Porcentaje"/>
    <s v="Porcentaje de gastos gestionados"/>
    <s v="Eficacia"/>
    <s v="Procesos Sede Central"/>
    <n v="1"/>
    <n v="0.25"/>
    <n v="0.25"/>
    <n v="0.25"/>
    <n v="0.25"/>
    <n v="0.25"/>
    <s v="Durante el primer trimestre se realizaron los pagos de las obligaciones derivadas de los compromisos presupuestales sujetos a la disponibilidad del PAC"/>
    <n v="0.25"/>
    <s v="Durante el segundo trimestre se realizaron los pagos de las obligaciones derivadas de los compromisos presupuestales sujetos a la disponibilidad del PAC"/>
    <m/>
    <m/>
    <m/>
    <m/>
    <n v="0.5"/>
    <d v="2022-04-15T00:00:00"/>
    <d v="2022-07-18T00:00:00"/>
    <m/>
    <m/>
    <n v="0.5"/>
    <n v="1"/>
    <n v="1"/>
    <n v="0"/>
    <n v="0"/>
    <s v="Concepto Favorable"/>
    <s v="Concepto Favorable"/>
    <m/>
    <m/>
    <s v="Se revisan 3 documentos “Listados OP” para los meses de enero, febrero y marzo"/>
    <s v="se verifica el listado de los pagos de las obligaciones derivadas de los compromisos presupuestales."/>
    <m/>
    <m/>
    <s v="Concepto Favorable"/>
    <m/>
    <m/>
    <m/>
    <s v="Se validan como evidencias los Listados de Ordenes de pago de enero, febrero y marzo 2022."/>
    <m/>
    <m/>
    <m/>
    <s v="No Aplica"/>
    <x v="0"/>
    <n v="1"/>
    <n v="1"/>
  </r>
  <r>
    <n v="10"/>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a identificación y hacer seguimiento a las partidas conciliatorias"/>
    <d v="2022-01-01T00:00:00"/>
    <d v="2022-12-30T00:00:00"/>
    <s v="Correo electrónico (Verificación Partidas)"/>
    <s v="Subdirección Administrativa y Financiera"/>
    <s v="Porcentaje"/>
    <s v="Porcentaje de ingresos elaborados y depurados"/>
    <s v="Eficacia"/>
    <s v="Procesos Sede Central"/>
    <n v="1"/>
    <n v="0.25"/>
    <n v="0.25"/>
    <n v="0.25"/>
    <n v="0.25"/>
    <n v="0.25"/>
    <s v="Durante el primer trimestre se realizó la elaboración de las conciliaciones bancarias y contables"/>
    <n v="0.25"/>
    <s v="Durante el segundo trimestre se realizó la elaboración de las conciliaciones bancarias y contables"/>
    <m/>
    <m/>
    <m/>
    <m/>
    <n v="0.5"/>
    <d v="2022-04-19T00:00:00"/>
    <d v="2022-07-19T00:00:00"/>
    <m/>
    <m/>
    <n v="0.5"/>
    <n v="1"/>
    <n v="1"/>
    <n v="0"/>
    <n v="0"/>
    <s v="Concepto Favorable"/>
    <s v="Concepto Favorable"/>
    <m/>
    <m/>
    <s v="Se verifican documentos:_x000d__x000a_Conciliación Bancaria _x000d__x000a_Banco popular, Sudameris, agrario, para los meses de enero y febrero  _x000d__x000a_"/>
    <s v="se verifica los listados de partidas pendientes abril, mayo y junio"/>
    <m/>
    <m/>
    <s v="Concepto Favorable"/>
    <m/>
    <m/>
    <m/>
    <s v="Se validaron las conciliaciones bancarias de 3 cuentas bancarias para los meses de enero y febrero 2022, en las cuales se observo la identificación de partidas conciliatorias no registradas como diferencias sino identificadas como &quot;ND en Extracto Pendiente en Libros&quot;, es recomendable asegurarse de que se registren en los libros."/>
    <m/>
    <m/>
    <m/>
    <s v="No Aplica"/>
    <x v="0"/>
    <n v="1"/>
    <n v="1"/>
  </r>
  <r>
    <n v="11"/>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Consolidar y registrar en el sistema SIIF Nación la solicitudes de PAC"/>
    <d v="2022-01-01T00:00:00"/>
    <d v="2022-12-30T00:00:00"/>
    <s v="Reporte SIIF - Solicitud de PAC"/>
    <s v="Subdirección Administrativa y Financiera"/>
    <s v="Porcentaje"/>
    <s v="Porcentaje de ingresos elaborados y depurados"/>
    <s v="Eficacia"/>
    <s v="Procesos Sede Central"/>
    <n v="1"/>
    <n v="0.25"/>
    <n v="0.25"/>
    <n v="0.25"/>
    <n v="0.25"/>
    <n v="0.25"/>
    <s v="Durante el primer trimestre se consolidaron y registraron en el sistema SIIF Nación la solicitudes de PAC"/>
    <n v="0.25"/>
    <s v="Durante el segundo trimestre se consolidaron y registraron en el sistema SIIF Nación la solicitudes de PAC"/>
    <m/>
    <m/>
    <m/>
    <m/>
    <n v="0.5"/>
    <d v="2022-04-15T00:00:00"/>
    <d v="2022-07-18T00:00:00"/>
    <m/>
    <m/>
    <n v="0.5"/>
    <n v="1"/>
    <n v="1"/>
    <n v="0"/>
    <n v="0"/>
    <s v="Concepto Favorable"/>
    <s v="Concepto Favorable"/>
    <m/>
    <m/>
    <s v="Se verifican los documentos:_x000d__x000a_•_x0009_PAC territoriales (enero febrero y marzo)_x000d__x000a_•_x0009_PAC Catastro Multipropósito_x000d__x000a_•_x0009_PAC Nacional_x000d__x000a_•_x0009_Justificaciones de PAC_x000d__x000a_•_x0009_Listado de obligaciones del trimestre_x000d__x000a_•_x0009_Reportes de Solicitudes de PAC"/>
    <s v="se verifican las  consoliaciones y registros en el sistema SIIF Nación de las solicitudes de PAC"/>
    <m/>
    <m/>
    <s v="Concepto Favorable"/>
    <m/>
    <m/>
    <m/>
    <s v="Se validan como evidencias los registros en el sistema SIIF Nación  de las solicitudes de PAC, reporte solicitudes PAC, Proyeccoines de nómina, listado de obligaciones y las justificaciones PAC vigencia actual y rezagos."/>
    <m/>
    <m/>
    <m/>
    <s v="No Aplica"/>
    <x v="0"/>
    <n v="1"/>
    <n v="1"/>
  </r>
  <r>
    <n v="12"/>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a depuración de los documentos de recaudo por clasificar"/>
    <d v="2022-01-01T00:00:00"/>
    <d v="2022-12-30T00:00:00"/>
    <s v="Listado de DRXC con el índice de porcentual de depuración."/>
    <s v="Subdirección Administrativa y Financiera"/>
    <s v="Porcentaje"/>
    <s v="Porcentaje de ingresos elaborados y depurados"/>
    <s v="Eficacia"/>
    <s v="Procesos Sede Central"/>
    <n v="1"/>
    <n v="0.25"/>
    <n v="0.25"/>
    <n v="0.25"/>
    <n v="0.25"/>
    <n v="0.25"/>
    <s v="Durante el primer trimestre se realizó la depuración de los documentos de recaudo por clasificar"/>
    <n v="0.25"/>
    <s v="Durante el segundo trimestre se realizó la depuración de los documentos de recaudo por clasificar"/>
    <m/>
    <m/>
    <m/>
    <m/>
    <n v="0.5"/>
    <d v="2022-04-15T00:00:00"/>
    <d v="2022-07-18T00:00:00"/>
    <m/>
    <m/>
    <n v="0.5"/>
    <n v="1"/>
    <n v="1"/>
    <n v="0"/>
    <n v="0"/>
    <s v="Concepto Favorable"/>
    <s v="Concepto Favorable"/>
    <m/>
    <m/>
    <s v="Se verifican los listados DRXC, los soportes por correo electrónico y los registros de los saldos de imputación presupuestal, correspondientes a el primer trimestre 2022"/>
    <s v="se verifican los registros la depuración de los documentos de recaudo por clasificar, durante el trimestre"/>
    <m/>
    <m/>
    <s v="Concepto Favorable"/>
    <m/>
    <m/>
    <m/>
    <s v="Se valida como cumplimiento los listados de recaudos por clasificar, saldos por imputar ingresos presupuestales, correos de Depuración e Ingresos meses enero, febrero y marzo 2022. "/>
    <m/>
    <m/>
    <m/>
    <s v="No Aplica"/>
    <x v="0"/>
    <n v="1"/>
    <n v="1"/>
  </r>
  <r>
    <n v="13"/>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xpedir certificados factores salariales y tributarios"/>
    <d v="2022-01-01T00:00:00"/>
    <d v="2022-12-30T00:00:00"/>
    <s v="Reporte Cetil de certificaciones revisadas, pdf certificaciones Cetil, correo electrónico dirigido a talento humano (coordinador) de la revisión de la solicitud"/>
    <s v="Subdirección Administrativa y Financiera"/>
    <s v="Porcentaje"/>
    <s v="Porcentaje de ingresos elaborados y depurados"/>
    <s v="Eficacia"/>
    <s v="Procesos Sede Central"/>
    <n v="1"/>
    <n v="0.25"/>
    <n v="0.25"/>
    <n v="0.25"/>
    <n v="0.25"/>
    <n v="0.25"/>
    <s v="Durante el primer trimestre se expidieron los certificados factores salariales y tributarios"/>
    <n v="0.25"/>
    <s v="Durante el segundo trimestre se expidieron los certificados factores salariales y tributarios"/>
    <m/>
    <m/>
    <m/>
    <m/>
    <n v="0.5"/>
    <d v="2022-04-15T00:00:00"/>
    <d v="2022-07-18T00:00:00"/>
    <m/>
    <m/>
    <n v="0.5"/>
    <n v="1"/>
    <n v="1"/>
    <n v="0"/>
    <n v="0"/>
    <s v="Concepto Favorable"/>
    <s v="Concepto Favorable"/>
    <m/>
    <m/>
    <s v="Se verifican los certificados expedidos, y el registro de solicitudes por tramitar y tramitadas, durante el primer trimestre del 2022"/>
    <s v="se verifico los certificados generados en el trimestre"/>
    <m/>
    <m/>
    <s v="Concepto Favorable"/>
    <m/>
    <m/>
    <m/>
    <s v="Se validaron las evidencias de los certificados factores salariales y tributarios."/>
    <m/>
    <m/>
    <m/>
    <s v="No Aplica"/>
    <x v="0"/>
    <n v="1"/>
    <n v="1"/>
  </r>
  <r>
    <n v="14"/>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Informes y generar alerta mensual de ingresos de recursos propios"/>
    <d v="2022-01-01T00:00:00"/>
    <d v="2022-12-30T00:00:00"/>
    <s v="Informe de ingresos (mes vencido), correos electrónicos del movimiento de bancos"/>
    <s v="Subdirección Administrativa y Financiera"/>
    <s v="Número"/>
    <s v="Porcentaje de ingresos elaborados y depurados"/>
    <s v="Eficacia"/>
    <s v="Procesos Sede Central"/>
    <n v="12"/>
    <n v="3"/>
    <n v="3"/>
    <n v="3"/>
    <n v="3"/>
    <n v="3"/>
    <s v="Durante el primer trimestre se elaboraron los informes de ingresos de recursos propios"/>
    <n v="3"/>
    <s v="Durante el segundo trimestre se elaboraron los informes de ingresos de recursos propios"/>
    <m/>
    <m/>
    <m/>
    <m/>
    <n v="6"/>
    <d v="2022-04-15T00:00:00"/>
    <d v="2022-07-18T00:00:00"/>
    <m/>
    <m/>
    <n v="0.5"/>
    <n v="1"/>
    <n v="1"/>
    <n v="0"/>
    <n v="0"/>
    <s v="Concepto Favorable"/>
    <s v="Concepto Favorable"/>
    <m/>
    <m/>
    <s v="Se verifican los informes de movimientos de bancos para enero febrero y marzo, los correos electrónicos y los registros del datafono consolidado"/>
    <s v="se verifican los informes de ingresos de recursos propios"/>
    <m/>
    <m/>
    <s v="Concepto Favorable"/>
    <m/>
    <m/>
    <m/>
    <s v="Se validan las evidencias con los informes &quot;Ingresos Bogotá y Direcciones Territoriales&quot; de los meses enero, febrero y marzo 2022."/>
    <m/>
    <m/>
    <m/>
    <s v="No Aplica"/>
    <x v="0"/>
    <n v="1"/>
    <n v="1"/>
  </r>
  <r>
    <n v="15"/>
    <x v="13"/>
    <s v="Gestión de Tesorería"/>
    <s v="Viáticos y legalizaciones tramitada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verificar y autorizar las órdenes de comisión y resoluciones de gasto a nivel nacional"/>
    <d v="2022-01-01T00:00:00"/>
    <d v="2022-12-30T00:00:00"/>
    <s v="Listado de ejecución de viáticos por tercero del SIIF - NACIÓN"/>
    <s v="Subdirección Administrativa y Financiera"/>
    <s v="Porcentaje"/>
    <s v="Porcentaje de Ordenes de viáticos  y legalizaciones tramitadas"/>
    <s v="Eficacia"/>
    <s v="Procesos Sede Central"/>
    <n v="1"/>
    <n v="0.25"/>
    <n v="0.25"/>
    <n v="0.25"/>
    <n v="0.25"/>
    <n v="0.25"/>
    <s v="Durante el primer trimestre se elaboraron verificaron y autorizaron  las órdenes de comisión y resoluciones de gasto a nivel nacional"/>
    <n v="0.25"/>
    <s v="Durante el segundo trimestre se elaboraron verificaron y autorizaron  las órdenes de comisión y resoluciones de gasto a nivel nacional"/>
    <m/>
    <m/>
    <m/>
    <m/>
    <n v="0.5"/>
    <d v="2022-04-15T00:00:00"/>
    <d v="2022-07-19T00:00:00"/>
    <m/>
    <m/>
    <n v="0.5"/>
    <n v="1"/>
    <n v="1"/>
    <n v="0"/>
    <n v="0"/>
    <s v="Concepto Favorable"/>
    <s v="Concepto Favorable"/>
    <m/>
    <m/>
    <s v="Se verifican 3 registros con los estados de comisión elaborados para los meses de enero febrero y marzo"/>
    <s v="se verifican los listados de las ordenes de comisión del trimestre "/>
    <m/>
    <m/>
    <s v="Concepto No Favorable"/>
    <m/>
    <m/>
    <m/>
    <s v="Se validan evidencias de Listados Ordene de COmisión de los meses de enero, febrero y marzo 2022, en las cuales se refleja la elaboración, verificación y autorización de comisión, se da concepto no favorable, porque no todos los registros tienen resoluciones de gasto  en el &quot;Objeto Comision Tercero&quot; , por tanto su cumplimiento es parcial."/>
    <m/>
    <m/>
    <m/>
    <s v="No Aplica"/>
    <x v="0"/>
    <n v="1"/>
    <n v="1"/>
  </r>
  <r>
    <n v="16"/>
    <x v="13"/>
    <s v="Gestión de Tesorería"/>
    <s v="Viáticos y legalizaciones tramitada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Legalizar las órdenes de comisión y resoluciones de gastos de la Sede Central"/>
    <d v="2022-01-01T00:00:00"/>
    <d v="2022-12-30T00:00:00"/>
    <s v="Listado de Ejecución de viáticos mensualizado y entregado al GIT - TALENTO HUMANO"/>
    <s v="Subdirección Administrativa y Financiera"/>
    <s v="Porcentaje"/>
    <s v="Porcentaje de Ordenes de viáticos  y legalizaciones tramitadas"/>
    <s v="Eficacia"/>
    <s v="Procesos Sede Central"/>
    <n v="1"/>
    <n v="0.25"/>
    <n v="0.25"/>
    <n v="0.25"/>
    <n v="0.25"/>
    <n v="0.25"/>
    <s v="Durante el primer trimestre se legalizaron las órdenes de comisión y resoluciones de gastos de la Sede Central"/>
    <n v="0.25"/>
    <s v="Durante el segundo trimestre se legalizaron las órdenes de comisión y resoluciones de gastos de la Sede Central"/>
    <m/>
    <m/>
    <m/>
    <m/>
    <n v="0.5"/>
    <d v="2022-04-15T00:00:00"/>
    <d v="2022-07-19T00:00:00"/>
    <m/>
    <m/>
    <n v="0.5"/>
    <n v="1"/>
    <n v="1"/>
    <n v="0"/>
    <n v="0"/>
    <s v="Concepto Favorable"/>
    <s v="Concepto Favorable"/>
    <m/>
    <m/>
    <s v="Se verifican las ordenes de comisión legalizadas y él envió a la subdirección de Gestión de Talento Humano"/>
    <s v="se verifican los listados de las ordenes de comison legalizadas durante el trimestre"/>
    <m/>
    <m/>
    <s v="Concepto Favorable"/>
    <m/>
    <m/>
    <m/>
    <s v="Se validan las evidencias con &quot;&gt;COntrol Viáticos&quot; y correos electrónicos de &quot;Reporte consolidado de viáticos legalizados de Subdirección Administrativa y Financiera - Viáticos a Talento Humano&quot; de enero, febrero y marzo 2022."/>
    <m/>
    <m/>
    <m/>
    <s v="No Aplica"/>
    <x v="0"/>
    <n v="1"/>
    <n v="1"/>
  </r>
  <r>
    <n v="17"/>
    <x v="13"/>
    <s v="Gestión de Tesorería"/>
    <s v="Viáticos y legalizaciones tramitada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informes mensuales de viáticos legalizados"/>
    <d v="2022-01-01T00:00:00"/>
    <d v="2022-12-30T00:00:00"/>
    <s v="Informe mensualizado de viáticos entregado al GIT TALENTO HUMANO e informe de viáticos legalizados de conductores entregado al GIT - SERVICIOS ADMINISTRATIVOS."/>
    <s v="Subdirección Administrativa y Financiera"/>
    <s v="Número"/>
    <s v="Porcentaje de Ordenes de viáticos  y legalizaciones tramitadas"/>
    <s v="Eficacia"/>
    <s v="Procesos Sede Central"/>
    <n v="24"/>
    <n v="6"/>
    <n v="6"/>
    <n v="6"/>
    <n v="6"/>
    <n v="6"/>
    <s v="Durante el primer trimestre se elaboraron los informes mensuales de viáticos legalizados"/>
    <n v="6"/>
    <s v="Durante el segundo trimestre se elaboraron los informes mensuales de viáticos legalizados"/>
    <m/>
    <m/>
    <m/>
    <m/>
    <n v="12"/>
    <d v="2022-04-15T00:00:00"/>
    <d v="2022-07-19T00:00:00"/>
    <m/>
    <m/>
    <n v="0.5"/>
    <n v="1"/>
    <n v="1"/>
    <n v="0"/>
    <n v="0"/>
    <s v="Concepto Favorable"/>
    <s v="Concepto Favorable"/>
    <m/>
    <m/>
    <s v="se verifican los registros (6) de los informes mensualizado de viáticos y el informe de viáticos legalizados de conductores, de igual forma se verifica el envío a la subdirección de Gestión de Talento Humano, y a la subdirección administrativa y financiera."/>
    <s v="se verificaron los registros de los informes mensuales de viáticos legalizados"/>
    <m/>
    <m/>
    <s v="Concepto Favorable"/>
    <m/>
    <m/>
    <m/>
    <s v="Se validan los seis (6) Informes &quot;CONSOLIDADO GESTIÓN DE VIÁTICOS&quot;, &quot;INFORME CONSOLIDADO VIÁTICOS LEGALIZADOS&quot; y seis (6) correos electrónicos de la Subdirección Administrativa y Financiera a Talento Humano &quot;Reporte consolidado de viáticos legalizados&quot; de enero, febrero y marzo 2022."/>
    <m/>
    <m/>
    <m/>
    <s v="No Aplica"/>
    <x v="0"/>
    <n v="1"/>
    <n v="1"/>
  </r>
  <r>
    <n v="18"/>
    <x v="13"/>
    <s v="Gestión Presupuestal"/>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a desagregación del presupuesto"/>
    <d v="2022-01-01T00:00:00"/>
    <d v="2022-01-31T00:00:00"/>
    <s v="Memorando desagregación, fichas y ejecución inicial"/>
    <s v="Subdirección Administrativa y Financiera"/>
    <s v="Número"/>
    <s v="Porcentaje de gastos gestionados"/>
    <s v="Eficacia"/>
    <s v="Procesos Sede Central"/>
    <n v="1"/>
    <n v="1"/>
    <n v="0"/>
    <n v="0"/>
    <n v="0"/>
    <n v="1"/>
    <s v="En el mes de enero se realizó la desagregación del presupuesto"/>
    <n v="0"/>
    <s v="Esta actividad se desarrolló en el primer trimestre"/>
    <m/>
    <m/>
    <m/>
    <m/>
    <n v="1"/>
    <d v="2022-04-15T00:00:00"/>
    <d v="2022-07-18T00:00:00"/>
    <m/>
    <m/>
    <n v="1"/>
    <n v="1"/>
    <s v=""/>
    <s v=""/>
    <s v=""/>
    <s v="Concepto Favorable"/>
    <s v="Sin meta asignada en el periodo"/>
    <m/>
    <m/>
    <s v="Se verifica:_x000d__x000a_Memorando de Desagregación para el 2022_x000d__x000a_Distribución presupuestal para el funcionamiento"/>
    <s v="Esta actividad se desarrolló en el primer trimestre"/>
    <m/>
    <m/>
    <s v="Concepto No Favorable"/>
    <m/>
    <m/>
    <m/>
    <s v="Se validan las evidencias &quot;Decreto 1793 de 2021-Presupuesto General de la Nación para la vigencia fiscal de 2022&quot;, Excel&quot;PROGRAMACIÓN PRESUPUESTO DE INVERSIÓN CODIFICACIÓN 2022&quot; y Distribución Funcionamiento en &quot;Adquisición de Bienes y Servicios e Impuestos para la Sede Central y Territoriales&quot;, no obstante, no se observa la desagregación conforme al Presupuesto General, no se observo la desagregación de Gastos de Personal, Presupuesto de Ingresos, por tanto su cumplimiento es parcial."/>
    <m/>
    <m/>
    <m/>
    <s v="No Aplica"/>
    <x v="0"/>
    <n v="1"/>
    <s v=""/>
  </r>
  <r>
    <n v="19"/>
    <x v="13"/>
    <s v="Gestión Presupuestal"/>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xpedir Certificados de disponibilidad presupuestal  (CDP) y Registros presupuestales (RP)"/>
    <d v="2022-01-01T00:00:00"/>
    <d v="2022-12-30T00:00:00"/>
    <s v="Listado de CDP´S y RP´S del periodo muestra de (solicitud de cdp con cdp) (soporte para registro del rp con el rp)"/>
    <s v="Subdirección Administrativa y Financiera"/>
    <s v="Porcentaje"/>
    <s v="Porcentaje de gastos gestionados"/>
    <s v="Eficacia"/>
    <s v="Procesos Sede Central"/>
    <n v="1"/>
    <n v="0.25"/>
    <n v="0.25"/>
    <n v="0.25"/>
    <n v="0.25"/>
    <n v="0.25"/>
    <s v="Durante el primer trimestre se expidieron los Certificados de disponibilidad presupuestal  (CDP) y Registros presupuestales (RP) solicitados "/>
    <n v="0.25"/>
    <s v="Durante el segundo trimestre se expidieron los Certificados de disponibilidad presupuestal  (CDP) y Registros presupuestales (RP) solicitados "/>
    <m/>
    <m/>
    <m/>
    <m/>
    <n v="0.5"/>
    <d v="2022-04-15T00:00:00"/>
    <d v="2022-07-18T00:00:00"/>
    <m/>
    <m/>
    <n v="0.5"/>
    <n v="1"/>
    <n v="1"/>
    <n v="0"/>
    <n v="0"/>
    <s v="Concepto Favorable"/>
    <s v="Concepto Favorable"/>
    <m/>
    <m/>
    <s v="Se verifican los registros de listados de CDP y RP de los meses, enero y febrero"/>
    <s v="se verificaron los listados de los registros de los CDP y RP"/>
    <m/>
    <m/>
    <s v="Concepto Favorable"/>
    <m/>
    <m/>
    <m/>
    <s v="Se valida evidencia con &quot;Listados de CDR y Listados de RP&quot; de enero y febrero de 2022."/>
    <m/>
    <m/>
    <m/>
    <s v="No Aplica"/>
    <x v="0"/>
    <n v="1"/>
    <n v="1"/>
  </r>
  <r>
    <n v="20"/>
    <x v="13"/>
    <s v="Gestión Presupuestal"/>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os reintegros presupuestales y la depuración de Registros  y CDPs."/>
    <d v="2022-01-01T00:00:00"/>
    <d v="2022-12-30T00:00:00"/>
    <s v="Reintegros, y memorandos reducciones y anulaciones CDP."/>
    <s v="Subdirección Administrativa y Financiera"/>
    <s v="Porcentaje"/>
    <s v="Porcentaje de gastos gestionados"/>
    <s v="Eficacia"/>
    <s v="Procesos Sede Central"/>
    <n v="1"/>
    <n v="0.25"/>
    <n v="0.25"/>
    <n v="0.25"/>
    <n v="0.25"/>
    <n v="0.25"/>
    <s v="Durante el primer trimestre se realizarón los reintegros presupuestales y la depuración de Registros  y CDPs. que fueron necesarios"/>
    <n v="0.25"/>
    <s v="Durante el segundo trimestre se realizarón los reintegros presupuestales y la depuración de Registros  y CDPs. que fueron necesarios"/>
    <m/>
    <m/>
    <m/>
    <m/>
    <n v="0.5"/>
    <d v="2022-04-15T00:00:00"/>
    <d v="2022-07-18T00:00:00"/>
    <m/>
    <m/>
    <n v="0.5"/>
    <n v="1"/>
    <n v="1"/>
    <n v="0"/>
    <n v="0"/>
    <s v="Concepto Favorable"/>
    <s v="Concepto Favorable"/>
    <m/>
    <m/>
    <s v="Se verifican los reintegros con los respectivos soportes para febrero y marzo."/>
    <s v="se verificiaron los registros de los reintegros presupuestales y la depuración de Registros y CDPs"/>
    <m/>
    <m/>
    <s v="Concepto Favorable"/>
    <m/>
    <m/>
    <m/>
    <s v="Se validan evidencias:  dos reintegros uno en febrero y otro en marzo, en enero informaron que no se presentaron reintegros."/>
    <m/>
    <m/>
    <m/>
    <s v="No Aplica"/>
    <x v="0"/>
    <n v="1"/>
    <n v="1"/>
  </r>
  <r>
    <n v="21"/>
    <x v="13"/>
    <s v="Gestión Presupuestal"/>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informes y generar alertas de la ejecución presupuestal de la vigencia y reserva"/>
    <d v="2022-01-01T00:00:00"/>
    <d v="2022-12-30T00:00:00"/>
    <s v="Ejecuciones presupuestales "/>
    <s v="Subdirección Administrativa y Financiera"/>
    <s v="Número"/>
    <s v="Porcentaje de gastos gestionados"/>
    <s v="Eficacia"/>
    <s v="Procesos Sede Central"/>
    <n v="12"/>
    <n v="3"/>
    <n v="3"/>
    <n v="3"/>
    <n v="3"/>
    <n v="3"/>
    <s v="Durante el primer trimestre se elaboraron informes y generaron alertas de la ejecución presupuestal de la vigencia y reserva"/>
    <n v="3"/>
    <s v="Durante el segundo trimestre se elaboraron informes y generaron alertas de la ejecución presupuestal de la vigencia y reserva"/>
    <m/>
    <m/>
    <m/>
    <m/>
    <n v="6"/>
    <d v="2022-04-15T00:00:00"/>
    <d v="2022-07-18T00:00:00"/>
    <m/>
    <m/>
    <n v="0.5"/>
    <n v="1"/>
    <n v="1"/>
    <n v="0"/>
    <n v="0"/>
    <s v="Concepto Favorable"/>
    <s v="Concepto Favorable"/>
    <m/>
    <m/>
    <s v="Se verifican los registros de las ejecuciones de nivel decreto, desagregada, presupuestal y reservas para los meses de enero y febrero"/>
    <s v="se verificaron los registros de los informes y alertas de la ejecución presupuestal de la vigencia durante el trimestre"/>
    <m/>
    <m/>
    <s v="Concepto No Favorable"/>
    <m/>
    <m/>
    <m/>
    <s v="Se validan evidencias de las ejecuciones presupuestales a Nivel Decreto, Desagregada y Reservas meses  enero y febrero 2022; sin embargo, no se observaron en estas cuales son las alertas."/>
    <m/>
    <m/>
    <m/>
    <s v="No Aplica"/>
    <x v="0"/>
    <n v="1"/>
    <n v="1"/>
  </r>
  <r>
    <n v="22"/>
    <x v="13"/>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Administrativa y Financiera"/>
    <s v="Número"/>
    <s v="Índice de desempeño institucional"/>
    <s v="Producto"/>
    <s v="Procesos Sede Central"/>
    <n v="4"/>
    <n v="1"/>
    <n v="1"/>
    <n v="1"/>
    <n v="1"/>
    <n v="1"/>
    <s v="Durante el primer trimestre se realizó el seguimiento a los controles de los riesgos del proceso."/>
    <n v="1"/>
    <s v="Durante el segundo trimestre se realizó el seguimiento a los controles de los riesgos del proceso."/>
    <m/>
    <m/>
    <m/>
    <m/>
    <n v="2"/>
    <d v="2022-04-15T00:00:00"/>
    <d v="2022-07-18T00:00:00"/>
    <m/>
    <m/>
    <n v="0.5"/>
    <n v="1"/>
    <n v="1"/>
    <n v="0"/>
    <n v="0"/>
    <s v="Concepto Favorable"/>
    <s v="Concepto Favorable"/>
    <m/>
    <m/>
    <s v="Se verifica correo electrónico con el seguimiento a riesgos realizado por el proceso en la herramienta PLANIGAC."/>
    <s v="se verifica el seguimiento a los controles de los riesgos del proceso."/>
    <m/>
    <m/>
    <s v="Concepto Favorable"/>
    <m/>
    <m/>
    <m/>
    <s v="Se valida evidencia: correo electronico &quot; Seguimiento Gestión de Riesgos y Plan de Acción (Primer trimestre 2022)&quot; del proceso Financiero."/>
    <m/>
    <m/>
    <m/>
    <s v="No Aplica"/>
    <x v="0"/>
    <n v="1"/>
    <n v="1"/>
  </r>
  <r>
    <n v="23"/>
    <x v="13"/>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Administrativa y Financiera"/>
    <s v="Número"/>
    <s v="Índice de desempeño institucional"/>
    <s v="Producto"/>
    <s v="Procesos Sede Central"/>
    <n v="1"/>
    <n v="0"/>
    <n v="0"/>
    <n v="0"/>
    <n v="1"/>
    <n v="0"/>
    <s v="Esta actividad esta programada para el cuarto trimestre"/>
    <n v="0"/>
    <s v="Esta actividad esta programada para el cuarto trimestre"/>
    <m/>
    <m/>
    <m/>
    <m/>
    <n v="0"/>
    <d v="2022-04-15T00:00:00"/>
    <d v="2022-07-18T00:00:00"/>
    <m/>
    <m/>
    <n v="0"/>
    <s v=""/>
    <s v=""/>
    <s v=""/>
    <n v="0"/>
    <s v="Sin meta asignada en el periodo"/>
    <s v="Sin meta asignada en el periodo"/>
    <m/>
    <m/>
    <s v="Sin meta asignada en el periodo"/>
    <s v="Sin meta asignada en el periodo"/>
    <m/>
    <m/>
    <s v="Sin meta asignada en el periodo"/>
    <m/>
    <m/>
    <m/>
    <s v="Sin meta asignada en el periodo."/>
    <m/>
    <m/>
    <m/>
    <s v="No Aplica"/>
    <x v="0"/>
    <s v=""/>
    <s v=""/>
  </r>
  <r>
    <n v="24"/>
    <x v="1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Administrativa y Financiera"/>
    <s v="Número"/>
    <s v="Índice de desempeño institucional"/>
    <s v="Producto"/>
    <s v="Procesos Sede Central"/>
    <n v="1"/>
    <n v="0"/>
    <n v="0"/>
    <n v="0"/>
    <n v="1"/>
    <n v="0"/>
    <s v="Esta actividad esta programada para el cuarto trimestre"/>
    <n v="0"/>
    <s v="Esta actividad esta programada para el cuarto trimestre"/>
    <m/>
    <m/>
    <m/>
    <m/>
    <n v="0"/>
    <d v="2022-04-15T00:00:00"/>
    <d v="2022-07-18T00:00:00"/>
    <m/>
    <m/>
    <n v="0"/>
    <s v=""/>
    <s v=""/>
    <s v=""/>
    <n v="0"/>
    <s v="Sin meta asignada en el periodo"/>
    <s v="Sin meta asignada en el periodo"/>
    <m/>
    <m/>
    <s v="Sin meta asignada en el periodo"/>
    <s v="Sin meta asignada en el periodo"/>
    <m/>
    <m/>
    <s v="Sin meta asignada en el periodo"/>
    <m/>
    <m/>
    <m/>
    <s v="sin meta asignada en el periodo."/>
    <m/>
    <m/>
    <m/>
    <s v="No Aplica"/>
    <x v="0"/>
    <s v=""/>
    <s v=""/>
  </r>
  <r>
    <n v="25"/>
    <x v="1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Subdirección Administrativa y Financiera"/>
    <s v="Porcentaje"/>
    <s v="Índice de desempeño institucional"/>
    <s v="Producto"/>
    <s v="Procesos Sede Central"/>
    <n v="1"/>
    <n v="0.5"/>
    <n v="0.5"/>
    <n v="0"/>
    <n v="0"/>
    <n v="0.5"/>
    <s v="Durante el primer trimestre se actualizó el procedimiento Elaboración de Certificados de Disponibilidad Presupuestal (CDP) y Registros Presupuestales (RP), el procedimiento Desagregación Presupuestal, y el procedimiento Gestión de Viáticos y Gastos de Comisión a Nivel Nacional. la evidencia se puede consultar en el siguiente Link https://www.igac.gov.co/es/listado-maestro-de-documentos?shs_term_node_tid_depth=196&amp;field_tipo_de_documento_tid=All&amp;title=&amp;field_codigo_value="/>
    <n v="0.04"/>
    <s v="Durante el segundo trimestre se actualizón un documento del listado maestro de documentos  https://www.igac.gov.co/es/listado-maestro-de-documentos?shs_term_node_tid_depth=196&amp;field_tipo_de_documento_tid=All&amp;title=&amp;field_codigo_value="/>
    <m/>
    <m/>
    <m/>
    <m/>
    <n v="0.54"/>
    <d v="2022-04-18T00:00:00"/>
    <d v="2022-07-19T00:00:00"/>
    <m/>
    <m/>
    <n v="0.54"/>
    <n v="1"/>
    <n v="0.08"/>
    <s v=""/>
    <s v=""/>
    <s v="Concepto Favorable"/>
    <s v="Concepto No Favorable"/>
    <m/>
    <m/>
    <s v="Se verifica por fecha de actualización y cantidad de documentos, que los documentos actualizados durante el trimestre fueron los procedimiento de Elaboración de Certificados de Disponibilidad Presupuestal (CDP) y Registros Presupuestales (RP), Desagregación Presupuestal, y Gestión de Viáticos y Gastos de Comisión a Nivel Nacional. "/>
    <s v="se verificaron los documentos actulizados por el proceso "/>
    <m/>
    <m/>
    <s v="Concepto No Favorable"/>
    <m/>
    <m/>
    <m/>
    <s v="Se valida soporte en la página web link referenciado por el proceso observandose actualización solamente de dos procedimientos &quot;Gestión de Viáticos y Gastos de Comisión a Nivel Nacional&quot;, &quot;Desagregación Presupuestal&quot; y &quot;Elaboración de Certificados de Disponibilidad Presupuestal (CDP) y Registros Presupuestales (RP)&quot;. Es importante revisar todos los procedimientos."/>
    <m/>
    <m/>
    <m/>
    <s v="No Aplica"/>
    <x v="0"/>
    <n v="1"/>
    <n v="0"/>
  </r>
  <r>
    <n v="26"/>
    <x v="1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Subdirección Administrativa y Financiera"/>
    <s v="Número"/>
    <s v="Índice de desempeño institucional"/>
    <s v="Producto"/>
    <s v="Procesos Sede Central"/>
    <n v="1"/>
    <n v="0"/>
    <n v="0"/>
    <n v="1"/>
    <n v="0"/>
    <n v="0"/>
    <s v="Esta actividad esta programada para el tercer trimestre"/>
    <n v="0"/>
    <s v="Esta actividad esta programada para el tercer trimestre"/>
    <m/>
    <m/>
    <m/>
    <m/>
    <n v="0"/>
    <d v="2022-04-15T00:00:00"/>
    <d v="2022-07-18T00:00:00"/>
    <m/>
    <m/>
    <n v="0"/>
    <s v=""/>
    <s v=""/>
    <n v="0"/>
    <s v=""/>
    <s v="Sin meta asignada en el periodo"/>
    <s v="Sin meta asignada en el periodo"/>
    <m/>
    <m/>
    <s v="Sin meta asignada en el periodo"/>
    <s v="Sin meta asignada en el periodo"/>
    <m/>
    <m/>
    <s v="Sin meta asignada en el periodo"/>
    <m/>
    <m/>
    <m/>
    <s v="sin meta asignada en el periodo."/>
    <m/>
    <m/>
    <m/>
    <s v="No Aplica"/>
    <x v="0"/>
    <s v=""/>
    <s v=""/>
  </r>
  <r>
    <n v="27"/>
    <x v="13"/>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d v="2022-01-01T00:00:00"/>
    <d v="2022-12-31T00:00:00"/>
    <s v="Herramienta Planigac"/>
    <s v="Subdirección Administrativa y Financiera"/>
    <s v="Número"/>
    <s v="Índice de desempeño institucional"/>
    <s v="Producto"/>
    <s v="Procesos Sede Central"/>
    <n v="4"/>
    <n v="1"/>
    <n v="1"/>
    <n v="1"/>
    <n v="1"/>
    <n v="1"/>
    <s v="Durante el primer trimestre se realizó las actividades contempladas en el PAA. El proceso no cuenta con actividades en el PAAC"/>
    <n v="1"/>
    <s v="Durante el segundo trimestre se realizó las actividades contempladas en el PAA."/>
    <m/>
    <m/>
    <m/>
    <m/>
    <n v="2"/>
    <d v="2022-04-15T00:00:00"/>
    <d v="2022-07-18T00:00:00"/>
    <m/>
    <m/>
    <n v="0.5"/>
    <n v="1"/>
    <n v="1"/>
    <n v="0"/>
    <n v="0"/>
    <s v="Concepto Favorable"/>
    <s v="Concepto Favorable"/>
    <m/>
    <m/>
    <s v="Se verifica correo electrónico con el seguimiento al PAA en el PLANIGAC del proceso._x000d__x000a_El proceso no tiene a cargo actividades del PAAC"/>
    <s v="se verifico la ejecucion de las actividades contempladas en el PAA."/>
    <m/>
    <m/>
    <s v="Concepto No Favorable"/>
    <m/>
    <m/>
    <m/>
    <s v="Se valida como evidencia correo electrónico &quot;PLANIGAC Proceso Gestión Financiera - Seguimiento Gestión de Riesgos y Plan de Acción (Primer trimestre 2022)&quot;, observado el Plan Anticorrupción 2022, el proceso Financiero no tiene actividades a cargo, sin embargo se recomienda que este proceso tenga actividades dentro del Plan Anticorrupción."/>
    <m/>
    <m/>
    <m/>
    <s v="No Aplica"/>
    <x v="0"/>
    <n v="1"/>
    <n v="1"/>
  </r>
  <r>
    <n v="28"/>
    <x v="13"/>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Administrativa y Financiera"/>
    <s v="Número"/>
    <s v="Índice de desempeño institucional"/>
    <s v="Producto"/>
    <s v="Procesos Sede Central"/>
    <n v="2"/>
    <n v="0"/>
    <n v="0"/>
    <n v="0"/>
    <n v="2"/>
    <n v="0"/>
    <s v="Esta actividad esta programada para el cuarto trimestre"/>
    <n v="0"/>
    <s v="Esta actividad esta programada para el cuarto trimestre"/>
    <m/>
    <m/>
    <m/>
    <m/>
    <n v="0"/>
    <d v="2022-04-15T00:00:00"/>
    <d v="2022-07-18T00:00:00"/>
    <m/>
    <m/>
    <n v="0"/>
    <s v=""/>
    <s v=""/>
    <s v=""/>
    <n v="0"/>
    <s v="Sin meta asignada en el periodo"/>
    <s v="Sin meta asignada en el periodo"/>
    <m/>
    <m/>
    <s v="Sin meta asignada en el periodo"/>
    <s v="Sin meta asignada en el periodo"/>
    <m/>
    <m/>
    <s v="Sin meta asignada en el periodo"/>
    <m/>
    <m/>
    <m/>
    <s v="sin meta asignada en el periodo."/>
    <m/>
    <m/>
    <m/>
    <s v="No Aplica"/>
    <x v="0"/>
    <s v=""/>
    <s v=""/>
  </r>
  <r>
    <n v="1"/>
    <x v="14"/>
    <s v="Judicial"/>
    <s v="Documentos de Lineamient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Defensa jurídica"/>
    <s v=" Socializar documento de lineamientos en defensa judicial."/>
    <d v="2022-02-01T00:00:00"/>
    <d v="2022-12-31T00:00:00"/>
    <s v="socializaciones, plasmadas en convocatorias, listas de asistencia o grabaciones."/>
    <s v="Oficina Asesora Jurídica"/>
    <s v="Número"/>
    <s v="Porcentaje de documentos de lineamientos jurídicos formulados"/>
    <s v="Eficacia"/>
    <s v="Procesos Sede Central"/>
    <n v="4"/>
    <n v="1"/>
    <n v="1"/>
    <n v="1"/>
    <n v="1"/>
    <n v="1"/>
    <s v="Se socializaron los linemientos en defensa judicial mediante 3 correos electrónicos"/>
    <n v="1"/>
    <s v="Se socializaron los linemientos en defensa judicial mediante 3 correos electrónicos"/>
    <m/>
    <m/>
    <m/>
    <m/>
    <n v="2"/>
    <d v="2022-04-19T00:00:00"/>
    <d v="2022-07-18T00:00:00"/>
    <m/>
    <m/>
    <n v="0.5"/>
    <n v="1"/>
    <n v="1"/>
    <n v="0"/>
    <n v="0"/>
    <s v="Concepto Favorable"/>
    <s v="Concepto Favorable"/>
    <m/>
    <m/>
    <s v="Las evidencias  corresponden "/>
    <s v="3 correos cumplen evidencia"/>
    <m/>
    <m/>
    <s v="Concepto Favorable"/>
    <m/>
    <m/>
    <m/>
    <s v="Mediante correos electronicos se socializo los lineamientos en defensa juridica judicial."/>
    <m/>
    <m/>
    <m/>
    <s v="No Aplica"/>
    <x v="0"/>
    <n v="1"/>
    <n v="1"/>
  </r>
  <r>
    <n v="2"/>
    <x v="14"/>
    <s v="Judicial"/>
    <s v="Documentos de Lineamient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Defensa jurídica"/>
    <s v="Realizar seguimiento a la implementación de la Política de Prevención del Daño Antijurídico de la Entidad "/>
    <d v="2022-02-01T00:00:00"/>
    <d v="2022-12-31T00:00:00"/>
    <s v="Seguimientos, reportes de actividades realizadas remitidas mediante correos electrónicos o memorandos."/>
    <s v="Oficina Asesora Jurídica"/>
    <s v="Número"/>
    <s v="Porcentaje de documentos de lineamientos jurídicos formulados"/>
    <s v="Eficacia"/>
    <s v="Procesos Sede Central"/>
    <n v="4"/>
    <n v="1"/>
    <n v="1"/>
    <n v="1"/>
    <n v="1"/>
    <n v="1"/>
    <s v="Se realizó seguimiento a la implementación de la Política de Prevención del Daño Antijurídico de la entidad, mediente correo electrónico remitido a la ANDJE y matriz. "/>
    <n v="1"/>
    <s v="e adelantaron las actividades para la implementación de la política de prevención mediante actividades realizadas por la Dirección Técnica de Gestión Catastral y por Contratación"/>
    <m/>
    <m/>
    <m/>
    <m/>
    <n v="2"/>
    <d v="2022-04-19T00:00:00"/>
    <d v="2022-07-18T00:00:00"/>
    <m/>
    <m/>
    <n v="0.5"/>
    <n v="1"/>
    <n v="1"/>
    <n v="0"/>
    <n v="0"/>
    <s v="Concepto Favorable"/>
    <s v="Concepto Favorable"/>
    <m/>
    <m/>
    <s v="Se validan las evidencias"/>
    <s v="Se valida seguimiento a la implementación de la Política de Prevención del Daño Antijurídico de la entidad"/>
    <m/>
    <m/>
    <s v="Concepto Favorable"/>
    <m/>
    <m/>
    <m/>
    <s v="Se evidencia correos electronicos remitidos a la ANJE, con el  seguimiento a la implementación de la Política de Prevención del Daño Antijurídico de la entidad."/>
    <m/>
    <m/>
    <m/>
    <s v="No Aplica"/>
    <x v="0"/>
    <n v="1"/>
    <n v="1"/>
  </r>
  <r>
    <n v="3"/>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Ejercer la defensa judicial del IGAC de acuerdo a la ley, los lineamientos y protocolos del IGAC, dentro de los términos establecidos."/>
    <d v="2022-02-01T00:00:00"/>
    <d v="2022-12-31T00:00:00"/>
    <s v="Formatos Control de estados de procesos judiciales y Cuadro de seguimiento de procesos judiciales vigentes diligenciados."/>
    <s v="Oficina Asesora Jurídica"/>
    <s v="Porcentaje"/>
    <s v="Porcentaje de Servicios Jurídicos Implementados"/>
    <s v="Eficacia"/>
    <s v="Procesos Sede Central"/>
    <n v="1"/>
    <n v="0.2"/>
    <n v="0.3"/>
    <n v="0.3"/>
    <n v="0.2"/>
    <n v="0.2"/>
    <s v="Se fectuó la revisión de procesos judicales a cargo de la OAJ dentro de los términos establecidos. "/>
    <n v="0.3"/>
    <s v="Se fectuó la revisión de procesos judicales a cargo de la OAJ dentro de los términos establecidos. "/>
    <m/>
    <m/>
    <m/>
    <m/>
    <n v="0.5"/>
    <d v="2022-04-19T00:00:00"/>
    <d v="2022-07-18T00:00:00"/>
    <m/>
    <m/>
    <n v="0.5"/>
    <n v="1"/>
    <n v="1"/>
    <n v="0"/>
    <n v="0"/>
    <s v="Concepto Favorable"/>
    <s v="Concepto Favorable"/>
    <m/>
    <m/>
    <s v="La evidencia es pertinente"/>
    <s v="La evidencia es pertinente"/>
    <m/>
    <m/>
    <s v="Concepto Favorable"/>
    <m/>
    <m/>
    <m/>
    <s v="Se evidencia matriz de procesos judiciales actualizado y su respectiva  revisión de procesos judiciales a través de la Rama Judicial."/>
    <m/>
    <m/>
    <m/>
    <s v="No Aplica"/>
    <x v="0"/>
    <n v="1"/>
    <n v="1"/>
  </r>
  <r>
    <n v="4"/>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la gestión documental de los procesos a cargo de la Oficina Asesora Jurídica."/>
    <d v="2022-02-01T00:00:00"/>
    <d v="2022-12-31T00:00:00"/>
    <s v="Cuadro de inventario documental diligenciado; y  formato de control de documentos vigente o correos electrónicos en los cuales se evidencien las gestiones realizadas."/>
    <s v="Oficina Asesora Jurídica"/>
    <s v="Porcentaje"/>
    <s v="Porcentaje de Servicios Jurídicos Implementados"/>
    <s v="Eficacia"/>
    <s v="Procesos Sede Central"/>
    <n v="1"/>
    <n v="0.2"/>
    <n v="0.3"/>
    <n v="0.3"/>
    <n v="0.2"/>
    <n v="0.2"/>
    <s v="Se efectuó la gestión docuemntal de los procesos  a cargo de la OAJ bajo las TRD."/>
    <n v="0.3"/>
    <s v="Se efectuó la gestión docuemntal de los procesos  a cargo de la OAJ bajo las TRD."/>
    <m/>
    <m/>
    <m/>
    <m/>
    <n v="0.5"/>
    <d v="2022-04-19T00:00:00"/>
    <d v="2022-07-18T00:00:00"/>
    <m/>
    <m/>
    <n v="0.5"/>
    <n v="1"/>
    <n v="1"/>
    <n v="0"/>
    <n v="0"/>
    <s v="Concepto Favorable"/>
    <s v="Concepto Favorable"/>
    <m/>
    <m/>
    <s v="Se valida la evidencia"/>
    <s v="Se valida el inventario documental"/>
    <m/>
    <m/>
    <s v="Concepto Favorable"/>
    <m/>
    <m/>
    <m/>
    <s v="Se evidencia que mediante el inventario unico documental se realiza la gestión documental de los procesos a cargo de la Oficina Asesora Jurídica."/>
    <m/>
    <m/>
    <m/>
    <s v="No Aplica"/>
    <x v="0"/>
    <n v="1"/>
    <n v="1"/>
  </r>
  <r>
    <n v="5"/>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el seguimiento a la plataforma eKOGUI para garantizar la actualización del sistema por parte de los apoderados judiciales del IGAC de acuerdo a los lineamientos dados por la Agencia Nacional de la Defensa jurídica del Estado. "/>
    <d v="2022-02-01T00:00:00"/>
    <d v="2022-12-31T00:00:00"/>
    <s v="Correos electrónicos, convocatorias y/o listados de asistencia a capacitaciones, circulares, reportes eKOGUI."/>
    <s v="Oficina Asesora Jurídica"/>
    <s v="Porcentaje"/>
    <s v="Porcentaje de Servicios Jurídicos Implementados"/>
    <s v="Eficacia"/>
    <s v="Procesos Sede Central"/>
    <n v="1"/>
    <n v="0.2"/>
    <n v="0.3"/>
    <n v="0.3"/>
    <n v="0.2"/>
    <n v="0.2"/>
    <s v="Se realizó seguimiento a la plataforma eKOGUI con el fin de garantizar su actualización por parte de los apoderados judiciales, a través de correos electrónicos."/>
    <n v="0.3"/>
    <s v="Se realizó seguimiento a la plataforma eKOGUI con el fin de garantizar su actualización por parte de los apoderados judiciales, a través de correos electrónicos."/>
    <m/>
    <m/>
    <m/>
    <m/>
    <n v="0.5"/>
    <d v="2022-04-19T00:00:00"/>
    <d v="2022-07-18T00:00:00"/>
    <m/>
    <m/>
    <n v="0.5"/>
    <n v="1"/>
    <n v="1"/>
    <n v="0"/>
    <n v="0"/>
    <s v="Concepto Favorable"/>
    <s v="Concepto Favorable"/>
    <m/>
    <m/>
    <s v="Las evidencias corresponden"/>
    <s v="La evidencia estan conforme al seguimiento a la plataforma eKOGUI "/>
    <m/>
    <m/>
    <s v="Concepto Favorable"/>
    <m/>
    <m/>
    <m/>
    <s v="Se evidencia que, mediante correos electrónicos enviados por la Oficina Asesora Jurídica, se realiza el seguimiento a la plataforma eKOGUI para garantizar la actualización del sistema por parte de los apoderados judiciales del IGAC."/>
    <m/>
    <m/>
    <m/>
    <s v="No Aplica"/>
    <x v="0"/>
    <n v="1"/>
    <n v="1"/>
  </r>
  <r>
    <n v="6"/>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los Comités de Conciliación dentro de los términos de la Ley y someter a aprobación del mismo las fichas técnicas que presenten los apoderados dentro de las diferentes actuaciones judiciales y prejudiciales que se adelanten."/>
    <d v="2022-01-02T00:00:00"/>
    <d v="2022-12-31T00:00:00"/>
    <s v="Actas de comité de conciliación celebradas."/>
    <s v="Oficina Asesora Jurídica"/>
    <s v="Porcentaje"/>
    <s v="Porcentaje de Servicios Jurídicos Implementados"/>
    <s v="Eficacia"/>
    <s v="Procesos Sede Central"/>
    <n v="1"/>
    <n v="0.25"/>
    <n v="0.25"/>
    <n v="0.25"/>
    <n v="0.25"/>
    <n v="0.25"/>
    <s v="Se realizaron los Comités de Conciliación en los tiempos fijados en la norma para ello esto es 2 veces por mes, se adjuntan proyectos de acta que están para firma de la Presidenta del Comité. "/>
    <n v="0.25"/>
    <s v="Se realizaron los Comités de Conciliación en los tiempos fijados en la norma para ello esto es 2 veces por mes, actas firmadas y correo electrónico de revisión acat de junio"/>
    <m/>
    <m/>
    <m/>
    <m/>
    <n v="0.5"/>
    <d v="2022-04-19T00:00:00"/>
    <d v="2022-07-18T00:00:00"/>
    <m/>
    <m/>
    <n v="0.5"/>
    <n v="1"/>
    <n v="1"/>
    <n v="0"/>
    <n v="0"/>
    <s v="Concepto Favorable"/>
    <s v="Concepto Favorable"/>
    <m/>
    <m/>
    <s v="Las evidencias que corresponden"/>
    <s v="Las actas son validadas"/>
    <m/>
    <m/>
    <s v="Concepto Favorable"/>
    <m/>
    <m/>
    <m/>
    <s v="Se evidencia que se llevaron a cabo los comites de Conciliación en los tiempos fijados en la norma,  asi mismo se observa  acta que están para firma de la Presidenta del Comité "/>
    <m/>
    <m/>
    <m/>
    <s v="No Aplica"/>
    <x v="0"/>
    <n v="1"/>
    <n v="1"/>
  </r>
  <r>
    <n v="7"/>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Coordinar las actividades jurídicas desarrolladas por las Direcciones Territoriales  _x000a_"/>
    <d v="2022-02-01T00:00:00"/>
    <d v="2022-12-31T00:00:00"/>
    <s v="Actas de reuniones, convocatorias y/o registros de asistencias a mesas de trabajo, circulares y lineamientos"/>
    <s v="Oficina Asesora Jurídica"/>
    <s v="Porcentaje"/>
    <s v="Porcentaje de Servicios Jurídicos Implementados"/>
    <s v="Eficacia"/>
    <s v="Procesos Sede Central"/>
    <n v="1"/>
    <n v="0.2"/>
    <n v="0.3"/>
    <n v="0.3"/>
    <n v="0.2"/>
    <n v="0.2"/>
    <s v="Se realizaron reuniones con diferentes Direccciones Territoriales, se adjunta convocatorias a dichas reuniones. "/>
    <n v="0.3"/>
    <s v="Se realizaron reuniones con diferentes Direccciones Territoriales, se adjunta convocatorias a dichas reuniones. "/>
    <m/>
    <m/>
    <m/>
    <m/>
    <n v="0.5"/>
    <d v="2022-04-19T00:00:00"/>
    <d v="2022-07-18T00:00:00"/>
    <m/>
    <m/>
    <n v="0.5"/>
    <n v="1"/>
    <n v="1"/>
    <n v="0"/>
    <n v="0"/>
    <s v="Concepto Favorable"/>
    <s v="Concepto Favorable"/>
    <m/>
    <m/>
    <s v="Se validan las evidencias"/>
    <s v="Validadas las convocatorias"/>
    <m/>
    <m/>
    <s v="Concepto Favorable"/>
    <m/>
    <m/>
    <m/>
    <s v="Se evidencia que, mediante correos electrónicos se realizan convocatorias de reuniones con diferentes Direcciones Territoriales para la coordinación de actividades jurídicas."/>
    <m/>
    <m/>
    <m/>
    <s v="No Aplica"/>
    <x v="0"/>
    <n v="1"/>
    <n v="1"/>
  </r>
  <r>
    <n v="8"/>
    <x v="14"/>
    <s v="Normativa"/>
    <s v="Documentos de Lineamient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Defensa jurídica"/>
    <s v="Generar directrices sobre actividades que tengan incidencia a nivel jurídico en la Entidad.  "/>
    <d v="2022-02-01T00:00:00"/>
    <d v="2022-12-31T00:00:00"/>
    <s v="Directrices, recomendaciones, circulares"/>
    <s v="Oficina Asesora Jurídica"/>
    <s v="Porcentaje"/>
    <s v="Porcentaje de documentos de lineamientos jurídicos formulados"/>
    <s v="Eficacia"/>
    <s v="Procesos Sede Central"/>
    <n v="1"/>
    <n v="0.2"/>
    <n v="0.3"/>
    <n v="0.3"/>
    <n v="0.2"/>
    <n v="0.2"/>
    <s v="Se generaron directrices con incidencia jurídica a travése circular y correos electrónicos. "/>
    <n v="0.3"/>
    <s v="Se generaron directrices con incidencia jurídica mediante correos electrónicos. "/>
    <m/>
    <m/>
    <m/>
    <m/>
    <n v="0.5"/>
    <d v="2022-04-19T00:00:00"/>
    <d v="2022-07-18T00:00:00"/>
    <m/>
    <m/>
    <n v="0.5"/>
    <n v="1"/>
    <n v="1"/>
    <n v="0"/>
    <n v="0"/>
    <s v="Concepto Favorable"/>
    <s v="Concepto Favorable"/>
    <m/>
    <m/>
    <s v="Las evidencias corresponden a la actividad propuesta"/>
    <s v="Las evidencias son validadas "/>
    <m/>
    <m/>
    <s v="Concepto Favorable"/>
    <m/>
    <m/>
    <m/>
    <s v="Se evidencia que, mediante correos electronicos y circulares se generan directrices sobre actividades que se tenga incidencia a nivel juridico de la entidad."/>
    <m/>
    <m/>
    <m/>
    <s v="No Aplica"/>
    <x v="0"/>
    <n v="1"/>
    <n v="1"/>
  </r>
  <r>
    <n v="9"/>
    <x v="14"/>
    <s v="Normativa"/>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Publicar en la página WEB del IGAC y socializar los actos administrativos, conceptos, lineamientos e instrumentos producidos o revisados en la Oficina Asesora Jurídica."/>
    <d v="2022-02-01T00:00:00"/>
    <d v="2022-12-31T00:00:00"/>
    <s v="Normograma Institucional actualizado, formato Actualización Normograma Institucional diligenciado."/>
    <s v="Oficina Asesora Jurídica"/>
    <s v="Porcentaje"/>
    <s v="Porcentaje de Servicios Jurídicos Implementados"/>
    <s v="Eficacia"/>
    <s v="Procesos Sede Central"/>
    <n v="1"/>
    <n v="0.2"/>
    <n v="0.3"/>
    <n v="0.3"/>
    <n v="0.2"/>
    <n v="0.2"/>
    <s v="se publicaron en el NORMOGRAMA los actos y documentos administrativos producidos por la OAJ y/o de interes para el IGAC. "/>
    <n v="0.3"/>
    <s v="se publicaron en el NORMOGRAMA los actos y documentos administrativos producidos por la OAJ y/o de interes para el IGAC. "/>
    <m/>
    <m/>
    <m/>
    <m/>
    <n v="0.5"/>
    <d v="2022-04-19T00:00:00"/>
    <d v="2022-07-18T00:00:00"/>
    <m/>
    <m/>
    <n v="0.5"/>
    <n v="1"/>
    <n v="1"/>
    <n v="0"/>
    <n v="0"/>
    <s v="Concepto Favorable"/>
    <s v="Concepto Favorable"/>
    <m/>
    <m/>
    <s v="La evidencia corresponde"/>
    <s v="La evidencia corresponde"/>
    <m/>
    <m/>
    <s v="Concepto Favorable"/>
    <m/>
    <m/>
    <m/>
    <s v="Se evidencia la  publicacion y actualizacion en el NORMOGRAMA los actos y documentos administrativos producidos por la OAJ y/o de interes para el IGAC."/>
    <m/>
    <m/>
    <m/>
    <s v="No Aplica"/>
    <x v="0"/>
    <n v="1"/>
    <n v="1"/>
  </r>
  <r>
    <n v="10"/>
    <x v="14"/>
    <s v="Normativa"/>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sponder las solicitudes de conceptos, asesorías y trámites de actos administrativos o contractuales, que se le requieran a la Oficina Asesora Jurídica"/>
    <d v="2022-02-01T00:00:00"/>
    <d v="2022-12-31T00:00:00"/>
    <s v="Conceptos, consultas, trámites remitidos por correos electrónicos o memorandos"/>
    <s v="Oficina Asesora Jurídica"/>
    <s v="Porcentaje"/>
    <s v="Porcentaje de Servicios Jurídicos Implementados"/>
    <s v="Eficacia"/>
    <s v="Procesos Sede Central"/>
    <n v="1"/>
    <n v="0.2"/>
    <n v="0.3"/>
    <n v="0.3"/>
    <n v="0.2"/>
    <n v="0.2"/>
    <s v="Se dio  respuesta a las solicitudes de concepto, y se brindó asesoría cuando fue requerido y dentro del término para ello. "/>
    <n v="0.3"/>
    <s v="Se dio  respuesta a las solicitudes de concepto, y se brindó asesoría cuando fue requerido y dentro del término para ello. "/>
    <m/>
    <m/>
    <m/>
    <m/>
    <n v="0.5"/>
    <d v="2022-04-19T00:00:00"/>
    <d v="2022-07-18T00:00:00"/>
    <m/>
    <m/>
    <n v="0.5"/>
    <n v="1"/>
    <n v="1"/>
    <n v="0"/>
    <n v="0"/>
    <s v="Concepto Favorable"/>
    <s v="Concepto Favorable"/>
    <m/>
    <m/>
    <s v="La evidencia corresponde"/>
    <s v="Se dió respuesta a solicitudes recibidas"/>
    <m/>
    <m/>
    <s v="Concepto Favorable"/>
    <m/>
    <m/>
    <m/>
    <s v="Se evidencia que, la Oficina Asesora Jurídica da respuesta a las solicitudes de conceptos, asesorías y trámites de actos administrativos o contractuales."/>
    <m/>
    <m/>
    <m/>
    <s v="No Aplica"/>
    <x v="0"/>
    <n v="1"/>
    <n v="1"/>
  </r>
  <r>
    <n v="11"/>
    <x v="14"/>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Asesora Jurídica"/>
    <s v="Número"/>
    <s v="Índice de desempeño institucional"/>
    <s v="Producto"/>
    <s v="Procesos Sede Central"/>
    <n v="4"/>
    <n v="1"/>
    <n v="1"/>
    <n v="1"/>
    <n v="1"/>
    <n v="1"/>
    <s v="Se realizó seguimiento a los riesgos del proceso"/>
    <n v="1"/>
    <s v="Se realizó seguimiento a los riesgos del proceso"/>
    <m/>
    <m/>
    <m/>
    <m/>
    <n v="2"/>
    <d v="2022-04-19T00:00:00"/>
    <d v="2022-07-18T00:00:00"/>
    <m/>
    <m/>
    <n v="0.5"/>
    <n v="1"/>
    <n v="1"/>
    <n v="0"/>
    <n v="0"/>
    <s v="Concepto Favorable"/>
    <s v="Concepto Favorable"/>
    <m/>
    <m/>
    <s v="La evidencia corresponde"/>
    <s v="La evidencia es pertinente"/>
    <m/>
    <m/>
    <s v="Concepto Favorable"/>
    <m/>
    <m/>
    <m/>
    <s v="Se evidencia que por medio de la herramienta de PLANIGAC se realiza seguimiento a los controles de los riesgos del proceso."/>
    <m/>
    <m/>
    <m/>
    <s v="No Aplica"/>
    <x v="0"/>
    <n v="1"/>
    <n v="1"/>
  </r>
  <r>
    <n v="12"/>
    <x v="14"/>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Asesora Jurídica"/>
    <s v="Número"/>
    <s v="Índice de desempeño institucional"/>
    <s v="Producto"/>
    <s v="Procesos Sede Central"/>
    <n v="1"/>
    <n v="0"/>
    <n v="0"/>
    <n v="0"/>
    <n v="1"/>
    <n v="0"/>
    <s v="No hay actividades programadas para el primer trimestre."/>
    <n v="1"/>
    <s v="se revisó mapa de riesgos y actualizo "/>
    <m/>
    <m/>
    <m/>
    <m/>
    <n v="1"/>
    <d v="2022-04-19T00:00:00"/>
    <d v="2022-07-18T00:00:00"/>
    <m/>
    <m/>
    <n v="1"/>
    <s v=""/>
    <s v=""/>
    <s v=""/>
    <n v="0"/>
    <s v="Sin meta asignada en el periodo"/>
    <s v="Concepto Favorable"/>
    <m/>
    <m/>
    <s v="No hay actividades programadas para el primer trimestre."/>
    <s v="Se revisó y actualizó mapa de riesgos"/>
    <m/>
    <m/>
    <s v="Sin meta asignada en el periodo"/>
    <m/>
    <m/>
    <m/>
    <s v="Sin meta asignada para el trimestre."/>
    <m/>
    <m/>
    <m/>
    <s v="No Aplica"/>
    <x v="0"/>
    <s v=""/>
    <s v=""/>
  </r>
  <r>
    <n v="13"/>
    <x v="1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Asesora Jurídica"/>
    <s v="Porcentaje"/>
    <s v="Índice de desempeño institucional"/>
    <s v="Producto"/>
    <s v="Procesos Sede Central"/>
    <n v="1"/>
    <n v="0.5"/>
    <n v="0.5"/>
    <n v="0"/>
    <n v="0"/>
    <n v="0.5"/>
    <s v="Se inicio con la actualización de los procedimientos de tutelas, procesos judiciales, cobro coactivo y actualización del NORMOGRAMA"/>
    <n v="0.5"/>
    <s v="se actualizo los procedimientos de tutelas, procesos judiciales y NORMOGRAMA y se creo el de procesos penales."/>
    <m/>
    <m/>
    <m/>
    <m/>
    <n v="1"/>
    <d v="2022-04-19T00:00:00"/>
    <d v="2022-07-18T00:00:00"/>
    <m/>
    <m/>
    <n v="1"/>
    <n v="1"/>
    <n v="1"/>
    <s v=""/>
    <s v=""/>
    <s v="Concepto Favorable"/>
    <s v="Concepto Favorable"/>
    <m/>
    <m/>
    <s v="Las evidencias corresponden"/>
    <s v="Se actualizaron tres procedimientos"/>
    <m/>
    <m/>
    <s v="Concepto Favorable"/>
    <m/>
    <m/>
    <m/>
    <s v="Se evidencia excel listado maestro , con  actualización de los procedimientos de tutelas, procesos judiciales, cobro coactivo ."/>
    <m/>
    <m/>
    <m/>
    <s v="No Aplica"/>
    <x v="0"/>
    <n v="1"/>
    <n v="1"/>
  </r>
  <r>
    <n v="14"/>
    <x v="1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Asesora Jurídica"/>
    <s v="Número"/>
    <s v="Índice de desempeño institucional"/>
    <s v="Producto"/>
    <s v="Procesos Sede Central"/>
    <n v="1"/>
    <n v="0"/>
    <n v="0"/>
    <n v="1"/>
    <n v="0"/>
    <n v="0"/>
    <s v="No hay actividades programadas para este trimestre."/>
    <n v="0"/>
    <s v="No hay actividades programadas para este trimestre."/>
    <m/>
    <m/>
    <m/>
    <m/>
    <n v="0"/>
    <d v="2022-04-19T00:00:00"/>
    <d v="2022-07-18T00:00:00"/>
    <m/>
    <m/>
    <n v="0"/>
    <s v=""/>
    <s v=""/>
    <n v="0"/>
    <s v=""/>
    <s v="Sin meta asignada en el periodo"/>
    <s v="Sin meta asignada en el periodo"/>
    <m/>
    <m/>
    <s v="No hay actividades programadas para este trimestre."/>
    <s v="No hay actividades programadas para este trimestre."/>
    <m/>
    <m/>
    <s v="Sin meta asignada en el periodo"/>
    <m/>
    <m/>
    <m/>
    <s v="Sin meta asignada para el trimestre."/>
    <m/>
    <m/>
    <m/>
    <s v="No Aplica"/>
    <x v="0"/>
    <s v=""/>
    <s v=""/>
  </r>
  <r>
    <n v="15"/>
    <x v="1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Asesora Jurídica"/>
    <s v="Número"/>
    <s v="Índice de desempeño institucional"/>
    <s v="Producto"/>
    <s v="Procesos Sede Central"/>
    <n v="1"/>
    <n v="0"/>
    <n v="0"/>
    <n v="0"/>
    <n v="1"/>
    <n v="0"/>
    <s v="No hay actividades programadas para este trimestre"/>
    <n v="0"/>
    <s v="No hay actividades programadas para este trimestre"/>
    <m/>
    <m/>
    <m/>
    <m/>
    <n v="0"/>
    <d v="2022-04-19T00:00:00"/>
    <d v="2022-07-18T00:00:00"/>
    <m/>
    <m/>
    <n v="0"/>
    <s v=""/>
    <s v=""/>
    <s v=""/>
    <n v="0"/>
    <s v="Sin meta asignada en el periodo"/>
    <s v="Sin meta asignada en el periodo"/>
    <m/>
    <m/>
    <s v="No hay actividades programadas para este trimestre"/>
    <s v="No hay actividades programadas para este trimestre."/>
    <m/>
    <m/>
    <s v="Sin meta asignada en el periodo"/>
    <m/>
    <m/>
    <m/>
    <s v="Sin meta asignada para el trimestre"/>
    <m/>
    <m/>
    <m/>
    <s v="No Aplica"/>
    <x v="0"/>
    <s v=""/>
    <s v=""/>
  </r>
  <r>
    <n v="16"/>
    <x v="14"/>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2-01T00:00:00"/>
    <d v="2022-12-31T00:00:00"/>
    <s v="Herramienta Planigac"/>
    <s v="Oficina Asesora Jurídica"/>
    <s v="Número"/>
    <s v="Índice de desempeño institucional"/>
    <s v="Producto"/>
    <s v="Procesos Sede Central"/>
    <n v="4"/>
    <n v="1"/>
    <n v="1"/>
    <n v="1"/>
    <n v="1"/>
    <n v="1"/>
    <s v="Se fectuaron las actividades relaccionadas por el PAA y el PAAC de la OAJ."/>
    <n v="1"/>
    <s v="Se fectuaron las actividades relaccionadas por el PAA y el PAAC de la OAJ."/>
    <m/>
    <m/>
    <m/>
    <m/>
    <n v="2"/>
    <d v="2022-04-19T00:00:00"/>
    <d v="2022-07-18T00:00:00"/>
    <m/>
    <m/>
    <n v="0.5"/>
    <n v="1"/>
    <n v="1"/>
    <n v="0"/>
    <n v="0"/>
    <s v="Concepto Favorable"/>
    <s v="Concepto Favorable"/>
    <m/>
    <m/>
    <s v="La evidencia se valida"/>
    <s v="La evidencia se valida"/>
    <m/>
    <m/>
    <s v="Concepto Favorable"/>
    <m/>
    <m/>
    <m/>
    <s v="Como soporte para esta actividad se allega, planigac con las actividades contempladas en el PAA y en el PAAC a cargo del proceso. "/>
    <m/>
    <m/>
    <m/>
    <s v="No Aplica"/>
    <x v="0"/>
    <n v="1"/>
    <n v="1"/>
  </r>
  <r>
    <n v="17"/>
    <x v="14"/>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Asesora Jurídica"/>
    <s v="Número"/>
    <s v="Índice de desempeño institucional"/>
    <s v="Producto"/>
    <s v="Procesos Sede Central"/>
    <n v="2"/>
    <n v="0"/>
    <n v="0"/>
    <n v="0"/>
    <n v="2"/>
    <n v="0"/>
    <s v="Para este trimestre no hay actividades programadas"/>
    <n v="0"/>
    <s v="Para este trimestre no hay actividades programadas"/>
    <m/>
    <m/>
    <m/>
    <m/>
    <n v="0"/>
    <d v="2022-04-19T00:00:00"/>
    <d v="2022-07-18T00:00:00"/>
    <m/>
    <m/>
    <n v="0"/>
    <s v=""/>
    <s v=""/>
    <s v=""/>
    <n v="0"/>
    <s v="Sin meta asignada en el periodo"/>
    <s v="Sin meta asignada en el periodo"/>
    <m/>
    <m/>
    <s v="Para este trimestre no hay actividades programadas"/>
    <s v="Para este trimestre no hay actividades programadas"/>
    <m/>
    <m/>
    <s v="Sin meta asignada en el periodo"/>
    <m/>
    <m/>
    <m/>
    <s v="Sin meta asignada para el trimestre"/>
    <m/>
    <m/>
    <m/>
    <s v="No Aplica"/>
    <x v="0"/>
    <s v=""/>
    <s v=""/>
  </r>
  <r>
    <n v="18"/>
    <x v="14"/>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4.4. Socializar e implementar la política de protección de datos personales."/>
    <d v="2022-05-01T00:00:00"/>
    <d v="2022-12-31T00:00:00"/>
    <s v="Dos (2) Reportes en el año con las actividades ejecutadas para la implementación de la política de protección de datos personales._x000a__x000a_Evidencias de dos (2) socializaciones presenciales o virtuales de la política de protección de datos personales._x000a__x000a_Dos (2) Piezas de comunicación dando a conocer la política de protección de datos personales"/>
    <s v="Oficina Asesora Jurídica"/>
    <s v="Número"/>
    <s v="Avance Plan Anticorrupciòn y Atenciòn al Ciudadano"/>
    <s v="Producto"/>
    <s v="Procesos Sede Central"/>
    <n v="6"/>
    <n v="0"/>
    <n v="2"/>
    <n v="2"/>
    <n v="2"/>
    <n v="0"/>
    <s v="No hay actividades programadas para este trimestre. "/>
    <n v="2"/>
    <s v="Se realizaron socializaciones virtuales sobre la política de protección de datos personales."/>
    <m/>
    <m/>
    <m/>
    <m/>
    <n v="2"/>
    <d v="2022-04-19T00:00:00"/>
    <d v="2022-07-18T00:00:00"/>
    <m/>
    <m/>
    <n v="0.33333333333333331"/>
    <s v=""/>
    <n v="1"/>
    <n v="0"/>
    <n v="0"/>
    <s v="Sin meta asignada en el periodo"/>
    <s v="Concepto Favorable"/>
    <m/>
    <m/>
    <s v="No hay actividades programadas para este trimestre. "/>
    <s v="La política de protección de datos se socializó"/>
    <m/>
    <m/>
    <s v="Sin meta asignada en el periodo"/>
    <m/>
    <m/>
    <m/>
    <s v="Sin meta asignada para el trimestre."/>
    <m/>
    <m/>
    <m/>
    <s v="Plan Anticorrupciòn y Atenciòn al Ciudadano"/>
    <x v="1"/>
    <s v=""/>
    <n v="1"/>
  </r>
  <r>
    <n v="19"/>
    <x v="14"/>
    <s v="no aplica"/>
    <s v="Plan Anticorrupciòn y Atenciòn al Ciudadano"/>
    <s v="Trabajar de manera colaborativa y participativa con nuestras partes interesadas para la generación de valor público."/>
    <s v="Fortalecimiento de estrategias de comunicación institucional"/>
    <s v="Gestión con Valores para Resultados"/>
    <s v="Defensa jurídica"/>
    <s v="PAAC - 3.1.2. Socializar el procedimiento de &quot;Actualización normograma institucional&quot;, con la finalidad de garantizar que se realice la oportuna publicación de las normas en el aplicativo dispuesto por la Entidad."/>
    <d v="2022-01-01T00:00:00"/>
    <d v="2022-12-31T00:00:00"/>
    <s v="Evidencias de socializaciones del procedimiento &quot;Actualización normograma institucional&quot; y su formato asociado._x000a_Campaña trimestral de comunicación para promocionar la actualización del normograma"/>
    <s v="Oficina Asesora Jurídica"/>
    <s v="Número"/>
    <s v="Avance Plan Anticorrupciòn y Atenciòn al Ciudadano"/>
    <s v="Producto"/>
    <s v="Procesos Sede Central"/>
    <n v="6"/>
    <n v="1"/>
    <n v="2"/>
    <n v="2"/>
    <n v="1"/>
    <n v="1"/>
    <s v="se realizó la socialización del procedimeinto NORMOGRAMA al encargado de adelantar esta actividad al interior de la OAJ. "/>
    <n v="2"/>
    <s v="se realizó la socialización del procedimeinto NORMOGRAMA al encargado de adelantar esta actividad al interior de la OAJ. "/>
    <m/>
    <m/>
    <m/>
    <m/>
    <n v="3"/>
    <d v="2022-04-19T00:00:00"/>
    <d v="2022-07-18T00:00:00"/>
    <m/>
    <m/>
    <n v="0.5"/>
    <n v="1"/>
    <n v="1"/>
    <n v="0"/>
    <n v="0"/>
    <s v="Concepto Favorable"/>
    <s v="Concepto Favorable"/>
    <m/>
    <m/>
    <s v="Las evidencias corresponden al producto esperado"/>
    <s v="Se socializó Procedimiento Normograma"/>
    <m/>
    <m/>
    <s v="Concepto Favorable"/>
    <m/>
    <m/>
    <m/>
    <s v="Se evidencia reunión de capacitación abogados manual de procedimientos seguimiento y control judicial oficina asesora jurídica, actividades dentro del marco de la actualización normograma institucional"/>
    <m/>
    <m/>
    <m/>
    <s v="Plan Anticorrupciòn y Atenciòn al Ciudadano"/>
    <x v="1"/>
    <n v="1"/>
    <n v="1"/>
  </r>
  <r>
    <n v="20"/>
    <x v="14"/>
    <s v="no aplica"/>
    <s v="Plan Anticorrupciòn y Atenciòn al Ciudadano"/>
    <s v="Trabajar de manera colaborativa y participativa con nuestras partes interesadas para la generación de valor público."/>
    <s v="Fortalecimiento de estrategias de comunicación institucional"/>
    <s v="Gestión con Valores para Resultados"/>
    <s v="Defensa jurídica"/>
    <s v="PAAC - 3.1.4. Mantener actualizados la información sobre normatividad y defensa Judicial de la sección Transparencia y acceso a la información pública del portal web, conforme a lo requerido en el Índice de Transparencia y de Acceso a la información Pública"/>
    <d v="2022-01-01T00:00:00"/>
    <d v="2022-12-31T00:00:00"/>
    <s v="Normograma actualizado de conformidad al procedimiento vigente._x000a__x000a_Cuatro (4) informes de procesos judiciales publicados en la página web."/>
    <s v="Oficina Asesora Jurídica"/>
    <s v="Número"/>
    <s v="Avance Plan Anticorrupciòn y Atenciòn al Ciudadano"/>
    <s v="Producto"/>
    <s v="Procesos Sede Central"/>
    <n v="8"/>
    <n v="2"/>
    <n v="2"/>
    <n v="2"/>
    <n v="2"/>
    <n v="2"/>
    <s v="Se mantuvo actualizado el sistema de información normativo de la entidada NORMOGRAMA, junto con la publicación de los procesos judiciales en la página WEB de la entidad. "/>
    <n v="2"/>
    <s v="Se mantuvo actualizado el sistema de información normativo de la entidada NORMOGRAMA, junto con la publicación de los procesos judiciales en la página WEB de la entidad. "/>
    <m/>
    <m/>
    <m/>
    <m/>
    <n v="4"/>
    <d v="2022-04-19T00:00:00"/>
    <d v="2022-07-18T00:00:00"/>
    <m/>
    <m/>
    <n v="0.5"/>
    <n v="1"/>
    <n v="1"/>
    <n v="0"/>
    <n v="0"/>
    <s v="Concepto Favorable"/>
    <s v="Concepto Favorable"/>
    <m/>
    <m/>
    <s v="Las evidencias cumplen con el producto esperado"/>
    <s v="Se valida correo e informes judiciales"/>
    <m/>
    <m/>
    <s v="Concepto Favorable"/>
    <m/>
    <m/>
    <m/>
    <s v="Se evidencia matriz de documentos cargados en el Normograma , junto con la publicación de los procesos judiciales en la página WEB de la entidad. "/>
    <m/>
    <m/>
    <m/>
    <s v="Plan Anticorrupciòn y Atenciòn al Ciudadano"/>
    <x v="1"/>
    <n v="1"/>
    <n v="1"/>
  </r>
  <r>
    <n v="21"/>
    <x v="14"/>
    <s v="no aplica"/>
    <s v="Plan Anticorrupciòn y Atenciòn al Ciudadano"/>
    <s v="Trabajar de manera colaborativa y participativa con nuestras partes interesadas para la generación de valor público."/>
    <s v="Fortalecimiento de estrategias de comunicación institucional"/>
    <s v="Gestión con Valores para Resultados"/>
    <s v="Mejora Normativa"/>
    <s v="PAAC - 3.3.2. Coordinar la elaboración, aprobación y publicación del Índice de Información Clasificada y Reservada de acuerdo al Decreto 1081 de 2015, de los procesos que tengan identificados activos de información"/>
    <d v="2022-10-01T00:00:00"/>
    <d v="2022-12-31T00:00:00"/>
    <s v="Índice de información clasificada y reservada actualizado y publicado_x000a__x000a_Acto administrativo de aprobación del Índice de información clasificada y reservada"/>
    <s v="Oficina Asesora Jurídica"/>
    <s v="Número"/>
    <s v="Avance Plan Anticorrupciòn y Atenciòn al Ciudadano"/>
    <s v="Producto"/>
    <s v="Procesos Sede Central"/>
    <n v="1"/>
    <n v="0"/>
    <n v="0"/>
    <n v="0"/>
    <n v="1"/>
    <n v="0"/>
    <s v="No hay actividades programadas para el primer trimestre."/>
    <n v="0"/>
    <s v="No hay actividades programadas para el primer trimestre."/>
    <m/>
    <m/>
    <m/>
    <m/>
    <n v="0"/>
    <d v="2022-04-19T00:00:00"/>
    <d v="2022-07-18T00:00:00"/>
    <m/>
    <m/>
    <n v="0"/>
    <s v=""/>
    <s v=""/>
    <s v=""/>
    <n v="0"/>
    <s v="Sin meta asignada en el periodo"/>
    <s v="Sin meta asignada en el periodo"/>
    <m/>
    <m/>
    <s v="No hay actividades programadas para el primer trimestre."/>
    <s v="Sin meta asignada en el periodo"/>
    <m/>
    <m/>
    <s v="Sin meta asignada en el periodo"/>
    <m/>
    <m/>
    <m/>
    <s v="Sin meta asignada para el trimestre"/>
    <m/>
    <m/>
    <m/>
    <s v="Plan Anticorrupciòn y Atenciòn al Ciudadano"/>
    <x v="1"/>
    <s v=""/>
    <s v=""/>
  </r>
  <r>
    <n v="1"/>
    <x v="15"/>
    <s v="Dinámica Inmobiliaria"/>
    <s v="Análisis de las dinámicas inmobiliarias del país"/>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procesos de identificación, recopilación y procesamiento de las fuentes de información interna y externa para el análisis de las dinámica inmobiliaria según las competencias del IGAC."/>
    <d v="2022-02-01T00:00:00"/>
    <d v="2022-12-31T00:00:00"/>
    <s v="Informe técnicos en el que presenten las fuentes gestionadas, procesadas y resultados obtenidos (incluyendo, gestión de convenidos vigentes y nuevos convenios si aplica)"/>
    <s v="Dirección de investigación y prospectiva"/>
    <s v="Número"/>
    <s v="Informes técnicos desarrollados"/>
    <s v="Eficacia"/>
    <s v="Procesos Sede Central"/>
    <n v="2"/>
    <n v="0"/>
    <n v="1"/>
    <n v="0"/>
    <n v="1"/>
    <n v="0"/>
    <s v="Sin meta asignada para el primer trimestre del año 2022"/>
    <n v="1"/>
    <s v="Se realizó el informe 'Informe técnico de gestión y procesamiento de información del Observatorio Inmobiliario Catastral (OIC)'."/>
    <m/>
    <m/>
    <m/>
    <m/>
    <n v="1"/>
    <d v="2022-04-18T00:00:00"/>
    <d v="2022-07-18T00:00:00"/>
    <m/>
    <m/>
    <n v="0.5"/>
    <s v=""/>
    <n v="1"/>
    <s v=""/>
    <n v="0"/>
    <s v="Sin meta asignada en el periodo"/>
    <s v="Concepto Favorable"/>
    <m/>
    <m/>
    <s v="Sin meta asignada para el periodo"/>
    <s v="Se evidencia informe técnico de gestión y procesamiento de información del observatorio inmobiliario catastral, con la identificación de las fuentes. Al ser coincidente la evidencia con el documento de verificación se valida el seguimiento. "/>
    <m/>
    <m/>
    <s v="Sin meta asignada en el periodo"/>
    <m/>
    <m/>
    <m/>
    <s v="Sin meta asignada para el periodo"/>
    <m/>
    <m/>
    <m/>
    <s v="No Aplica"/>
    <x v="0"/>
    <s v=""/>
    <n v="1"/>
  </r>
  <r>
    <n v="2"/>
    <x v="15"/>
    <s v="Estudios y aplicaciones en tecnologías de la información geográfica (TIG)"/>
    <s v="Asistencia técnica a entidades en la gestión de los recursos geográficos"/>
    <s v="Trabajar de manera colaborativa y participativa con nuestras partes interesadas para la generación de valor público."/>
    <s v="Fortalecimiento de las alianzas estratégicas de cooperación técnica y científica"/>
    <s v="Gestión del Conocimiento y la Innovación"/>
    <s v="Gestión del conocimiento y la innovación"/>
    <s v="Planear la asistencia técnica, asesoría, análisis y/o consultoría a desarrollar"/>
    <d v="2022-01-05T00:00:00"/>
    <d v="2022-11-15T00:00:00"/>
    <s v="Propuestas técnico económicas y plan de trabajo del servicio"/>
    <s v="Dirección de investigación y prospectiva"/>
    <s v="Número"/>
    <s v="Sumatoria de asistencias técnicas a entidades en la gestión de los recursos geográficos"/>
    <s v="Eficacia"/>
    <s v="Procesos Sede Central"/>
    <n v="10"/>
    <n v="2"/>
    <n v="3"/>
    <n v="4"/>
    <n v="1"/>
    <n v="2"/>
    <s v="Se envían 2 propuestas técnico económicas con sus respectivos planes de trabajo."/>
    <n v="3"/>
    <s v="Para el segundo trimestre del año se realizaron en el mes de abril 3 propuestas técnico económicas a la Gobernación de Cundinamarca, CorpoChivor y CorpoGuajira._x000d__x000a__x000d__x000a_Entre mayo y junio se presentaron 5 propuestas tecnico económicas adicionales a la meta. Entre estas se encuentran las de Corpouraba fase II, Asomunicipios, Sociedad de activos especiales entre otros."/>
    <m/>
    <m/>
    <m/>
    <m/>
    <n v="5"/>
    <d v="2022-04-18T00:00:00"/>
    <d v="2022-07-18T00:00:00"/>
    <m/>
    <m/>
    <n v="0.5"/>
    <n v="1"/>
    <n v="1"/>
    <n v="0"/>
    <n v="0"/>
    <s v="Concepto Favorable"/>
    <s v="Concepto Favorable"/>
    <m/>
    <m/>
    <s v="Se evidencian las propuestas tecnico economicas con sus respectivos planes de trabajo de catatumbo y norte de santander, al ser coincidentes con el documento de verificación se aprueba la evidencia. "/>
    <s v="Se evidencian las propuestas técnico economicas presentadas, al ser coincidente la evidencia con el documento de verificación se valida el seguimiento. "/>
    <m/>
    <m/>
    <s v="Concepto Favorable"/>
    <m/>
    <m/>
    <m/>
    <s v="Se evidencia Cronograma Fase I y II, Propuesta técnico económica SGC_Catatumbo para la Asociación de Municipios del Catatumbo fase I y II Versión 1.0 y Propuesta técnico económica SIG_Norte_Santander faseI para la Gobernación de Norte de Santandery la Corporación autónoma regional de la Frontera Nororiental Versión 5.0"/>
    <m/>
    <m/>
    <m/>
    <s v="No Aplica"/>
    <x v="0"/>
    <n v="1"/>
    <n v="1"/>
  </r>
  <r>
    <n v="3"/>
    <x v="15"/>
    <s v="Estudios y aplicaciones en tecnologías de la información geográfica (TIG)"/>
    <s v="Asistencia técnica a entidades en la gestión de los recursos geográficos"/>
    <s v="Trabajar de manera colaborativa y participativa con nuestras partes interesadas para la generación de valor público."/>
    <s v="Fortalecimiento de las alianzas estratégicas de cooperación técnica y científica"/>
    <s v="Gestión del Conocimiento y la Innovación"/>
    <s v="Gestión del conocimiento y la innovación"/>
    <s v="Desarrollar la asistencia técnica, asesoría, análisis y/o consultoría"/>
    <d v="2022-06-01T00:00:00"/>
    <d v="2022-12-30T00:00:00"/>
    <s v="Informes de avance de la asistencia técnica"/>
    <s v="Dirección de investigación y prospectiva"/>
    <s v="Número"/>
    <s v="Sumatoria de asistencias técnicas a entidades en la gestión de los recursos geográficos"/>
    <s v="Eficacia"/>
    <s v="Procesos Sede Central"/>
    <n v="5"/>
    <n v="0"/>
    <n v="0"/>
    <n v="0"/>
    <n v="5"/>
    <n v="0"/>
    <s v="Sin meta asignada para el primer trimestre del año 2022"/>
    <n v="0"/>
    <s v="Sin meta asignada para el segundo trimestre del año 2022"/>
    <m/>
    <m/>
    <m/>
    <m/>
    <n v="0"/>
    <d v="2022-04-18T00:00:00"/>
    <d v="2022-07-18T00:00:00"/>
    <m/>
    <m/>
    <n v="0"/>
    <s v=""/>
    <s v=""/>
    <s v=""/>
    <n v="0"/>
    <s v="Sin meta asignada en el periodo"/>
    <s v="Sin meta asignada en el periodo"/>
    <m/>
    <m/>
    <s v="Sin meta asignada para el periodo "/>
    <s v="Sin meta asignada para el trimestre "/>
    <m/>
    <m/>
    <s v="Sin meta asignada en el periodo"/>
    <m/>
    <m/>
    <m/>
    <s v="Actividad programada para el cuarto perriodo."/>
    <m/>
    <m/>
    <m/>
    <s v="No Aplica"/>
    <x v="0"/>
    <s v=""/>
    <s v=""/>
  </r>
  <r>
    <n v="4"/>
    <x v="15"/>
    <s v="Estudios y aplicaciones en tecnologías de la información geográfica (TIG)"/>
    <s v="Sistema de información geográfica para grupos étnicos."/>
    <s v="Trabajar de manera colaborativa y participativa con nuestras partes interesadas para la generación de valor público."/>
    <s v="Fortalecimiento de las alianzas estratégicas de cooperación técnica y científica"/>
    <s v="Gestión del Conocimiento y la Innovación"/>
    <s v="Gestión del conocimiento y la innovación"/>
    <s v="Realizar el diseño, desarrollo,  implementación y soporte de las nuevas funcionalidades y aplicaciones del sistema de información geográfica para grupos étnicos - de la etapa II de la Fase II."/>
    <d v="2022-02-01T00:00:00"/>
    <d v="2022-12-31T00:00:00"/>
    <s v="Documentación técnica de la etapa de diseño, desarrollo e implementación de las nuevas funcionalidades._x000a_Bitácora de incidencias solucionadas"/>
    <s v="Dirección de investigación y prospectiva"/>
    <s v="Porcentaje"/>
    <s v="Sistema de información geográfica para grupos étnicos actualizado."/>
    <s v="Eficacia"/>
    <s v="Procesos Sede Central"/>
    <n v="1"/>
    <n v="0.15"/>
    <n v="0.25"/>
    <n v="0.4"/>
    <n v="0.2"/>
    <n v="0.15"/>
    <s v="Se elaboró y aprobó el plan de gestión de proyecto con las actividades para ser realizadas en el periodo 2022_x000d__x000a_Se aprobó el cronograma de actividades para el periodo 2022 en concertación con los miembros de la CNTI._x000d__x000a_Se realizó despliegue del visor geográfico, administrador de usuarios y de servicios web geográficos en el ambiente de producción de SIG Indígena, así mismo se puso como servicio el wildfly._x000d__x000a_Se realizó la verificación de lo servicios suministrados por la URT a la CNTI como aporte para el SIG Indígena"/>
    <n v="0.25"/>
    <s v="Se avanzó en la elaboración del catálogo de objetos de acuerdo con las capas definidas.  Se definieron en conjunto con la secretaría técnica de la CNTI (Comisión Nacional de Territorios Indígenas) las capas fundamentales para el sector indígena.  Se avanzó en el desarrollo de los indicadores y mapas temáticos del área de acuerdos de la CNTI (Comisión Nacional de Territorios Indígenas)._x000d__x000a_Se adjunta el documento de Catálogo Objetos Geográficos._x000d__x000a_Se avanzó en el desarrollo de los indicadores y mapas temáticos del área de acuerdos de la CNTI(Comisión Nacional de Territorios Indígenas), correspondiente a la finalización de los indicadores a nivel nacional de: &quot;Generar indicador de cantidad acumulada de acuerdos por responsables y según criterios seleccionado - Nacional&quot;"/>
    <m/>
    <m/>
    <m/>
    <m/>
    <n v="0.4"/>
    <d v="2022-04-18T00:00:00"/>
    <d v="2022-07-18T00:00:00"/>
    <m/>
    <m/>
    <n v="0.4"/>
    <n v="1"/>
    <n v="1"/>
    <n v="0"/>
    <n v="0"/>
    <s v="Concepto Favorable"/>
    <s v="Concepto Favorable"/>
    <m/>
    <m/>
    <s v="Se evidencia la documenación técnica: Plan de gestión, URL, cronograma del SIG Indigena, al ser coincidentes la evidencia con el documento de verificación se aprueba el seguimiento. "/>
    <s v="Se evidencia documento de catalogo de objetos geográficos y documento de variables, al ser coincidentes con el documento de verificación se valida el seguimiento. "/>
    <m/>
    <m/>
    <s v="Concepto Favorable"/>
    <m/>
    <m/>
    <m/>
    <s v="Se evidencia correo Información URT DEL 24-03-2022, Plan del gestión del SIG indígena fase II- 2022-V-1, Versión 1 Cronograma 2022"/>
    <m/>
    <m/>
    <m/>
    <s v="No Aplica"/>
    <x v="0"/>
    <n v="1"/>
    <n v="1"/>
  </r>
  <r>
    <n v="5"/>
    <x v="15"/>
    <s v="Estudios y aplicaciones en tecnologías de la información geográfica (TIG)"/>
    <s v="Sistema de información geográfica para grupos étnicos."/>
    <s v="Trabajar de manera colaborativa y participativa con nuestras partes interesadas para la generación de valor público."/>
    <s v="Fortalecimiento de las alianzas estratégicas de cooperación técnica y científica"/>
    <s v="Gestión del Conocimiento y la Innovación"/>
    <s v="Gestión del conocimiento y la innovación"/>
    <s v="Realizar la capacitación y/o entrenamiento del SIG y otras tecnologías geoespaciales  al recurso humano priorizado  por la a Comisión Nacional de Territorios Indígenas - CNTI"/>
    <d v="2022-03-01T00:00:00"/>
    <d v="2022-12-31T00:00:00"/>
    <s v="Registros de asistencia, material de apoyo."/>
    <s v="Dirección de investigación y prospectiva"/>
    <s v="Número"/>
    <s v="Sistema de información geográfica para grupos étnicos actualizado."/>
    <s v="Eficacia"/>
    <s v="Procesos Sede Central"/>
    <n v="2"/>
    <n v="0"/>
    <n v="1"/>
    <n v="0"/>
    <n v="1"/>
    <n v="0"/>
    <s v="Sin meta asignada para el primer trimestre del año 2022"/>
    <n v="1"/>
    <s v="Se realizó presentación en el marco de la primera sesión autónoma de la CNTI (Comisión Nacional de Territorios Indígenas) del año, donde se socializó el contexto del proyecto, capacitación y se realizó una lluvia de ideas para la definición y estructura de las capas fundamentales a ser documentadas en el marco de la definición de la IDE (Infraestructura de datos Espaciales) indígena._x000d__x000a_"/>
    <m/>
    <m/>
    <m/>
    <m/>
    <n v="1"/>
    <d v="2022-04-18T00:00:00"/>
    <d v="2022-07-18T00:00:00"/>
    <m/>
    <m/>
    <n v="0.5"/>
    <s v=""/>
    <n v="1"/>
    <s v=""/>
    <n v="0"/>
    <s v="Sin meta asignada en el periodo"/>
    <s v="Concepto Favorable"/>
    <m/>
    <m/>
    <s v="Sin meta asignada para el periodo "/>
    <s v="Se presenta la evidencia de la socialización realizada del SIG INDIGENA, al ser coincidente la evidencia aportada con el documento de verificación se valida el seguimiento. "/>
    <m/>
    <m/>
    <s v="Sin meta asignada en el periodo"/>
    <m/>
    <m/>
    <m/>
    <s v="Actividad programada para el 2do. y 4to. trimestre"/>
    <m/>
    <m/>
    <m/>
    <s v="No Aplica"/>
    <x v="0"/>
    <s v=""/>
    <n v="1"/>
  </r>
  <r>
    <n v="6"/>
    <x v="15"/>
    <s v="Investigación e innovación "/>
    <s v="Instrumento innovadores para procesos de evaluación de políticas que permitan mejorar la gestión misional"/>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Diseñar  instrumentos  innovadores para adelantar los  procesos de evaluación de las políticas adoptadas por el Instituto en materia catastral, cartográfica, geodésica, agrológica y geográfica que permitan mejorar la gestión misional. "/>
    <d v="2022-02-01T00:00:00"/>
    <d v="2022-12-31T00:00:00"/>
    <s v="Documentos de los modelos y metodologías innovadoras utilizadas en el diseño de instrumentos."/>
    <s v="Dirección de investigación y prospectiva"/>
    <s v="Número"/>
    <s v="Metodologías y modelos innovadores para el diseño de instrumentos"/>
    <s v="Eficacia"/>
    <s v="Procesos Sede Central"/>
    <n v="2"/>
    <n v="0"/>
    <n v="1"/>
    <n v="0"/>
    <n v="1"/>
    <n v="0"/>
    <s v="Sin meta asignada para el primer trimestre del año 2022"/>
    <n v="1"/>
    <s v="Instrumento 1. Metodología prospectiva del IGAC (contrato Universidad del Valle)_x000d__x000a_Se adelantaron cuatro sesiones de trabajo con la mesa de prospectiva para abordar los siguientes temas: Taller de indicadores prospectivos del IGAC; socialización de la versión final de la metodología prospectiva territorial y del documento de requerimientos y recomedaciones para la implementación del sistema prospectivo del IGAC; y finalmente el taller del plan de acción de la línea de prospectiva. Se realizó la recepción y revisión de las versiones finales de los documentos del contrato 25548 de 2022; y se adelantó reunión final de socialización de resultados._x000d__x000a_"/>
    <m/>
    <m/>
    <m/>
    <m/>
    <n v="1"/>
    <d v="2022-04-18T00:00:00"/>
    <d v="2022-07-18T00:00:00"/>
    <m/>
    <m/>
    <n v="0.5"/>
    <s v=""/>
    <n v="1"/>
    <s v=""/>
    <n v="0"/>
    <s v="Sin meta asignada en el periodo"/>
    <s v="Concepto Favorable"/>
    <m/>
    <m/>
    <s v="Sin meta asignada para el periodo"/>
    <s v="Se evidencia los productos entregados, los cuales conforman la metodologia prospectiva, al ser coincidente la evidencia con el documento de verificación, se valida el seguimiento. "/>
    <m/>
    <m/>
    <s v="Sin meta asignada en el periodo"/>
    <m/>
    <m/>
    <m/>
    <s v="Actividad programada para el 2do. y 4to. trimestre."/>
    <m/>
    <m/>
    <m/>
    <s v="No Aplica"/>
    <x v="0"/>
    <s v=""/>
    <n v="1"/>
  </r>
  <r>
    <n v="7"/>
    <x v="15"/>
    <s v="Investigación e innovación "/>
    <s v="Proyectos de innovación e investigación aplicados para la optimización de procesos institucionales y/o uso de tecnologías geoespaciales para el desarrollo territorial"/>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Diseñar, desarrollar e implementar en zonas pilotos  proyectos de innovación e investigación aplicada en tecnologías geoespaciales para la optimización de procesos Institucionales."/>
    <d v="2022-02-01T00:00:00"/>
    <d v="2022-12-31T00:00:00"/>
    <s v="Plan de trabajo del proyecto_x000a_Planteamiento y formulación del proyecto_x000a_Informe de resultados del proyecto (incluyendo material de socialización del proyecto)"/>
    <s v="Dirección de investigación y prospectiva"/>
    <s v="Número"/>
    <s v="Proyectos de innovación e investigación aplicada para la optimización de procesos Institucionales desarrollados."/>
    <s v="Eficacia"/>
    <s v="Procesos Sede Central"/>
    <n v="2"/>
    <n v="0"/>
    <n v="0"/>
    <n v="0"/>
    <n v="2"/>
    <n v="0"/>
    <s v="Sin meta asignada para el primer trimestre del año 2022"/>
    <n v="0"/>
    <s v="Sin meta asignada para el segundo trimestre del año 2022"/>
    <m/>
    <m/>
    <m/>
    <m/>
    <n v="0"/>
    <d v="2022-04-18T00:00:00"/>
    <d v="2022-07-18T00:00:00"/>
    <m/>
    <m/>
    <n v="0"/>
    <s v=""/>
    <s v=""/>
    <s v=""/>
    <n v="0"/>
    <s v="Sin meta asignada en el periodo"/>
    <s v="Sin meta asignada en el periodo"/>
    <m/>
    <m/>
    <s v="Sin meta asignara para el periodo"/>
    <s v="Sin meta para el trimestre"/>
    <m/>
    <m/>
    <s v="Sin meta asignada en el periodo"/>
    <m/>
    <m/>
    <m/>
    <s v="Actividad programada para el 4to. Trimestre."/>
    <m/>
    <m/>
    <m/>
    <s v="No Aplica"/>
    <x v="0"/>
    <s v=""/>
    <s v=""/>
  </r>
  <r>
    <n v="8"/>
    <x v="15"/>
    <s v="Investigación e innovación "/>
    <s v="Reconocimiento como institución técnico científica parte del Sistema Nacional de Ciencia, Tecnología e Innovación"/>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Actualizar el plan de mejoramiento y modelo de I+D requeridos por el Sistema Nacional de Ciencia,  Tecnología e Innovación (SNCTI) para el reconocimiento y posicionamiento de la entidad autoridad técnica y científica."/>
    <d v="2022-01-15T00:00:00"/>
    <d v="2022-12-31T00:00:00"/>
    <s v="Plan de mejoramiento y modelos de I+D de la entidad actualizados de acuerdo con los lineamientos vigentes de Minciencias y las funciones actuales del IGAC."/>
    <s v="Dirección de investigación y prospectiva"/>
    <s v="Porcentaje"/>
    <s v="Porcentaje de actualización del plan de mejoramiento y modelos requeridos"/>
    <s v="Eficacia"/>
    <s v="Procesos Sede Central"/>
    <n v="0.99999999999999989"/>
    <n v="0.5"/>
    <n v="0.1"/>
    <n v="0.3"/>
    <n v="0.1"/>
    <n v="0.5"/>
    <s v="Se realizó la conformación de los grupos de investigación, identificando la necesidad de definir el modelo de gobernanza para dichos grupos, incluyendo roles y responsabilidades de los integrantes. Se realizó la validación de la propuesta de ajuste de la resolución del comité de investigación. En este sentido se solicitará la derogación de la resolución 1441 del 04 de diciembre de 2017 y la propuesta de creación del nuevo comité_x000a_"/>
    <n v="0.1"/>
    <s v="Se validó y aprobó la resolución 484 de 2022 por la cual se creó el Comité de Investigación, Desarrollo e Innovación del IGAC. Se elaboró propuesta de Reglamento operativo del Comite de I+D+i del IGAC."/>
    <m/>
    <m/>
    <m/>
    <m/>
    <n v="0.6"/>
    <d v="2022-04-18T00:00:00"/>
    <d v="2022-07-18T00:00:00"/>
    <m/>
    <m/>
    <n v="0.60000000000000009"/>
    <n v="1"/>
    <n v="1"/>
    <n v="0"/>
    <n v="0"/>
    <s v="Concepto Favorable"/>
    <s v="Concepto Favorable"/>
    <m/>
    <m/>
    <s v="Se evidencian actas de reunión de los comites de I+D+i y la propuesta de actualización de resolución del Comité de Investigación, Desarrollo Tecnológico e Innovación. Se aprueba el seguimiento. "/>
    <s v="Se evidencia la resolución 484 del 06 de abril de 2022 y el reglamento operativo del comité I+D+i ,se valida el seguimiento"/>
    <m/>
    <m/>
    <s v="Concepto Favorable"/>
    <m/>
    <m/>
    <m/>
    <s v="Se constata Acta de reunión Primer Comité de Investigación,Innovación, Difusión científica y tecnológica del IGAC del 31-01-2022, Acta No. 2 egundo Comité de Investigación, Innovación, Difusión Científica y Tecnológica del IGAC del 28-02-2022, Propuesta Resolución N° 484 DE 2022 y Registro de Asistencia Comité Investigación del 28 de  febrero de 2022."/>
    <m/>
    <m/>
    <m/>
    <s v="No Aplica"/>
    <x v="0"/>
    <n v="1"/>
    <n v="1"/>
  </r>
  <r>
    <n v="9"/>
    <x v="15"/>
    <s v="Investigación e innovación "/>
    <s v="Reconocimiento como institución técnico científica parte del Sistema Nacional de Ciencia, Tecnología e Innovación"/>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Implementar acciones definidas en el plan de mejoramiento y modelo de I+D para mejorar el  reconocimiento y posicionamiento del Instituto como autoridad técnica y científica dentro del SNCTI."/>
    <d v="2022-04-15T00:00:00"/>
    <d v="2022-12-31T00:00:00"/>
    <s v="Soportes de implementación de los planes (artículos de difusión técnica y científica, contenidos, documentación de procesos , investigaciones)._x000a_Matriz con el inventario actualizado de la producción técnica y científica de los grupos de investigación institucionales. InstituLAC, GrupLAC Actualizados."/>
    <s v="Dirección de investigación y prospectiva"/>
    <s v="Porcentaje"/>
    <s v="Porcentaje de actualización del plan de mejoramiento y modelos requeridos"/>
    <s v="Eficacia"/>
    <s v="Procesos Sede Central"/>
    <n v="1"/>
    <n v="0"/>
    <n v="0.3"/>
    <n v="0.2"/>
    <n v="0.5"/>
    <n v="0"/>
    <s v="Sin meta asignada para el primer trimestre del año 2022"/>
    <n v="0.3"/>
    <s v="Sa avanza en la propuesta de Estrategias Sostenibilidad y Fortalecimiento Grupos de Investigación, el cual va enfocada al plan de mejoramiento y modelo I+D, en vias del reconocimiento y posicionamiento del IGAC dentro del SINCTI"/>
    <m/>
    <m/>
    <m/>
    <m/>
    <n v="0.3"/>
    <d v="2022-04-18T00:00:00"/>
    <d v="2022-07-18T00:00:00"/>
    <m/>
    <m/>
    <n v="0.3"/>
    <s v=""/>
    <n v="1"/>
    <n v="0"/>
    <n v="0"/>
    <s v="Sin meta asignada en el periodo"/>
    <s v="Concepto Favorable"/>
    <m/>
    <m/>
    <s v="Sin meta asignada para el periodo"/>
    <s v="Se evidencia el documento Estrategias Sostenibilidad y Fortalecimiento Grupos de Investigación IGAC. Se valida el seguimiento"/>
    <m/>
    <m/>
    <s v="Sin meta asignada en el periodo"/>
    <m/>
    <m/>
    <m/>
    <s v="Actividad programada a partir del 2do. trimestre. "/>
    <m/>
    <m/>
    <m/>
    <s v="No Aplica"/>
    <x v="0"/>
    <s v=""/>
    <n v="1"/>
  </r>
  <r>
    <n v="10"/>
    <x v="15"/>
    <s v="Prospectiva"/>
    <s v="Proyectos de investigaciones aplicadas a través de análisis prospectivo y ciencia de datos."/>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Diseñar y desarrollar  proyectos de investigaciones aplicadas a través de análisis prospectivo y ciencia de datos."/>
    <d v="2022-02-01T00:00:00"/>
    <d v="2022-12-31T00:00:00"/>
    <s v="Plan de trabajo del proyecto_x000a_Planteamiento y formulación del proyecto_x000a_Informe de resultados del proyecto (incluyendo material de socialización del proyecto)"/>
    <s v="Dirección de investigación y prospectiva"/>
    <s v="Número"/>
    <s v="Proyectos de  investigación aplicada con análisis prospectivo desarrollados."/>
    <s v="Eficacia"/>
    <s v="Procesos Sede Central"/>
    <n v="2"/>
    <n v="0"/>
    <n v="0"/>
    <n v="0"/>
    <n v="2"/>
    <n v="0"/>
    <s v="Sin meta asignada para el primer trimestre del año 2022"/>
    <n v="0"/>
    <s v="Sin meta asignada para el primer trimestre del año 2022"/>
    <m/>
    <m/>
    <m/>
    <m/>
    <n v="0"/>
    <d v="2022-04-18T00:00:00"/>
    <m/>
    <m/>
    <m/>
    <n v="0"/>
    <s v=""/>
    <s v=""/>
    <s v=""/>
    <n v="0"/>
    <s v="Sin meta asignada en el periodo"/>
    <s v="Sin meta asignada en el periodo"/>
    <m/>
    <m/>
    <s v="Sin meta asignada para el periodo"/>
    <s v="Sin meta para el trimestre"/>
    <m/>
    <m/>
    <s v="Sin meta asignada en el periodo"/>
    <m/>
    <m/>
    <m/>
    <s v="Actividad programada para el 4to trimestre."/>
    <m/>
    <m/>
    <m/>
    <s v="No Aplica"/>
    <x v="0"/>
    <s v=""/>
    <s v=""/>
  </r>
  <r>
    <n v="11"/>
    <x v="15"/>
    <s v="Prospectiva"/>
    <s v="Servicio de Gestión del conocimiento aplicado"/>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Realizar eventos para la difusión técnico científica en temas de ciencia de datos y  su aplicación en el campo geoespacial."/>
    <d v="2022-04-01T00:00:00"/>
    <d v="2022-12-31T00:00:00"/>
    <s v="Agenda del evento_x000a_Convocatorias _x000a_Material de apoyo _x000a_Registros de asistencia"/>
    <s v="Dirección de investigación y prospectiva"/>
    <s v="Número"/>
    <s v="Sumatoria de eventos realizados para la difusión del conocimiento especializado"/>
    <s v="Eficacia"/>
    <s v="Procesos Sede Central"/>
    <n v="4"/>
    <n v="0"/>
    <n v="2"/>
    <n v="0"/>
    <n v="2"/>
    <n v="0"/>
    <s v="Sin meta asignada para el primer trimestre del año 2022"/>
    <n v="2"/>
    <s v="Se realizó la 9a versión de la Semana Geomática Internacional, así como la primera Jornada Técnico Científica."/>
    <m/>
    <m/>
    <m/>
    <m/>
    <n v="2"/>
    <d v="2022-04-18T00:00:00"/>
    <d v="2022-07-18T00:00:00"/>
    <m/>
    <m/>
    <n v="0.5"/>
    <s v=""/>
    <n v="1"/>
    <s v=""/>
    <n v="0"/>
    <s v="Sin meta asignada en el periodo"/>
    <s v="Concepto Favorable"/>
    <m/>
    <m/>
    <s v="Sin meta asignada para el periodo "/>
    <s v="Se muestran las evidencias de la primea jornada técnico cientifica y de la novena semana geomatica. Se valida el seguimiento"/>
    <m/>
    <m/>
    <s v="Sin meta asignada en el periodo"/>
    <m/>
    <m/>
    <m/>
    <s v="Actividad programada para el 2do. y 4to trimestre."/>
    <m/>
    <m/>
    <m/>
    <s v="No Aplica"/>
    <x v="0"/>
    <s v=""/>
    <n v="1"/>
  </r>
  <r>
    <n v="12"/>
    <x v="15"/>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Dirección de investigación y prospectiva"/>
    <s v="Número"/>
    <s v="Índice de desempeño institucional"/>
    <s v="Producto"/>
    <s v="Procesos Sede Central"/>
    <n v="4"/>
    <n v="1"/>
    <n v="1"/>
    <n v="1"/>
    <n v="1"/>
    <n v="1"/>
    <s v="Se realiza el seguimiento a los controles de los riesgos para el primer trimestre 2022"/>
    <n v="1"/>
    <s v="Se realiza el seguimiento a los controles de los riesgos para el segundo trimestre 2022"/>
    <m/>
    <m/>
    <m/>
    <m/>
    <n v="2"/>
    <d v="2022-04-18T00:00:00"/>
    <d v="2022-07-18T00:00:00"/>
    <m/>
    <m/>
    <n v="0.5"/>
    <n v="1"/>
    <n v="1"/>
    <n v="0"/>
    <n v="0"/>
    <s v="Concepto Favorable"/>
    <s v="Concepto Favorable"/>
    <m/>
    <m/>
    <s v="Se evidencia la base de datos y el reporte de registro de la herramienta planigac para el primer trimestre de 2022, al ser coincidentes la evidencia aportada con el documento de verificación se aprueba el seguimiento. "/>
    <s v="Se evidencia el reporte de registro de la herramienta planigac para el segundo trimestre de 2022, al ser coincidentes la evidencia aportada con el documento de verificación se aprueba el seguimiento. "/>
    <m/>
    <m/>
    <s v="Concepto Favorable"/>
    <m/>
    <m/>
    <m/>
    <s v="Se evidencia base de Datos Riesgos I Trimestre, Informe de avance riesgos 2022 del proceso Innovación y Gestión del Conocimiento Aplicado"/>
    <m/>
    <m/>
    <m/>
    <s v="No Aplica"/>
    <x v="0"/>
    <n v="1"/>
    <n v="1"/>
  </r>
  <r>
    <n v="13"/>
    <x v="15"/>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Dirección de investigación y prospectiva"/>
    <s v="Número"/>
    <s v="Índice de desempeño institucional"/>
    <s v="Producto"/>
    <s v="Procesos Sede Central"/>
    <n v="1"/>
    <n v="0"/>
    <n v="0"/>
    <n v="0"/>
    <n v="1"/>
    <n v="0"/>
    <s v="Sin meta asignada para el primer trimestre del año 2022"/>
    <n v="0"/>
    <s v="Sin meta asignada para el primer trimestre del año 2022"/>
    <m/>
    <m/>
    <m/>
    <m/>
    <n v="0"/>
    <d v="2022-04-18T00:00:00"/>
    <m/>
    <m/>
    <m/>
    <n v="0"/>
    <s v=""/>
    <s v=""/>
    <s v=""/>
    <n v="0"/>
    <s v="Sin meta asignada en el periodo"/>
    <s v="Sin meta asignada en el periodo"/>
    <m/>
    <m/>
    <s v="Sin meta asignada para el periodo "/>
    <s v="Sin meta para el trimestre"/>
    <m/>
    <m/>
    <s v="Sin meta asignada en el periodo"/>
    <m/>
    <m/>
    <m/>
    <s v="Actividad programada para el 4to trimestre"/>
    <m/>
    <m/>
    <m/>
    <s v="No Aplica"/>
    <x v="0"/>
    <s v=""/>
    <s v=""/>
  </r>
  <r>
    <n v="14"/>
    <x v="1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Dirección de investigación y prospectiva"/>
    <s v="Porcentaje"/>
    <s v="Índice de desempeño institucional"/>
    <s v="Producto"/>
    <s v="Procesos Sede Central"/>
    <n v="1"/>
    <n v="0.5"/>
    <n v="0.5"/>
    <n v="0"/>
    <n v="0"/>
    <n v="0.5"/>
    <s v="Durante el primer trimestre 2022 se actualizaron los siguientes documentos:_x000d__x000a_Caracterización del Proceso Innovación y Gestión del Conocimiento Aplicado_x000d__x000a_Estudios Multitemporales (Procedimiento) y Elaboración de Estudios Multitemporales (formato)"/>
    <n v="0.5"/>
    <s v="La meta se cumplió en el primer trimestre con la actualización del procedimiento del estudio multitemporales"/>
    <m/>
    <m/>
    <m/>
    <m/>
    <n v="1"/>
    <d v="2022-04-18T00:00:00"/>
    <d v="2022-07-18T00:00:00"/>
    <m/>
    <m/>
    <n v="1"/>
    <n v="1"/>
    <n v="1"/>
    <s v=""/>
    <s v=""/>
    <s v="Concepto Favorable"/>
    <s v="Concepto Favorable"/>
    <m/>
    <m/>
    <s v="Se evidencias los documentos: Caracterización del proceso, procedimiento e instructivos de estudios multitemporales, al ser coincidentes la evidencia con el documento de verificación se aprueba el seguimiento. "/>
    <s v="Meta cumplida en el primer trimestre"/>
    <m/>
    <m/>
    <s v="Concepto Favorable"/>
    <m/>
    <m/>
    <m/>
    <s v="Se evidencia Caracterización del procersos Innovación y Gestión del Conocimiento Aplicado, Procedimientos Elaboración de Estudios Multitemporales Código:IN-TIC-PC01-01-Versión: 1-31/03/2022, Estudios Multitemporales Código: PC-TIG-01-Versión: 1-31/03/2022"/>
    <m/>
    <m/>
    <m/>
    <s v="No Aplica"/>
    <x v="0"/>
    <n v="1"/>
    <n v="1"/>
  </r>
  <r>
    <n v="15"/>
    <x v="1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reporte a los producto, trabajo y/o servicio no conforme del proceso."/>
    <d v="2022-01-01T00:00:00"/>
    <d v="2022-12-30T00:00:00"/>
    <s v="Formato de identificación y control de PTS"/>
    <s v="Dirección de investigación y prospectiva"/>
    <s v="Número"/>
    <s v="Índice de desempeño institucional"/>
    <s v="Producto"/>
    <s v="Procesos Sede Central"/>
    <n v="4"/>
    <n v="1"/>
    <n v="1"/>
    <n v="1"/>
    <n v="1"/>
    <n v="1"/>
    <s v="Se realiza el reporte de los productos, trabajos, y/o servicios no conforme para el primer trimestre 2022. No se encontraron productos no conforme."/>
    <n v="1"/>
    <s v="Se realiza el reporte de los productos, trabajos, y/o servicios no conforme para el segundo trimestre 2022. No se encontraron productos no conforme."/>
    <m/>
    <m/>
    <m/>
    <m/>
    <n v="2"/>
    <d v="2022-04-18T00:00:00"/>
    <d v="2022-07-18T00:00:00"/>
    <m/>
    <m/>
    <n v="0.5"/>
    <n v="1"/>
    <n v="1"/>
    <n v="0"/>
    <n v="0"/>
    <s v="Concepto Favorable"/>
    <s v="Concepto Favorable"/>
    <m/>
    <m/>
    <s v="Se evidencia que se realizó seguimiento al producto y/o servicio no conforme del proceso durante el primer trimestre de 2022. El proceso indicó que no se contro con producto y/o servicio no conforme. Se aprueba el seguimiento. "/>
    <s v="Se evidencia que se realizó seguimiento al producto y/o servicio no conforme del proceso durante el segundo trimestre de 2022. El proceso indicó que no se contro con producto y/o servicio no conforme. Se aprueba el seguimiento. "/>
    <m/>
    <m/>
    <s v="Concepto Favorable"/>
    <m/>
    <m/>
    <m/>
    <s v="Se observa Correo Reporte Producto no conforme - Primer Trimestre 2022 (no se reportan productos noconformes en el primer trimestre 2022), del 07-04-2022, "/>
    <m/>
    <m/>
    <m/>
    <s v="No Aplica"/>
    <x v="0"/>
    <n v="1"/>
    <n v="1"/>
  </r>
  <r>
    <n v="16"/>
    <x v="1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Dirección de investigación y prospectiva"/>
    <s v="Número"/>
    <s v="Índice de desempeño institucional"/>
    <s v="Producto"/>
    <s v="Procesos Sede Central"/>
    <n v="1"/>
    <n v="0"/>
    <n v="0"/>
    <n v="1"/>
    <n v="0"/>
    <n v="0"/>
    <s v="Sin meta asignada para el primer trimestre del año 2022"/>
    <n v="0"/>
    <s v="Sin meta asignada para el primer trimestre del año 2022"/>
    <m/>
    <m/>
    <m/>
    <m/>
    <n v="0"/>
    <d v="2022-04-18T00:00:00"/>
    <d v="2022-07-18T00:00:00"/>
    <m/>
    <m/>
    <n v="0"/>
    <s v=""/>
    <s v=""/>
    <n v="0"/>
    <s v=""/>
    <s v="Sin meta asignada en el periodo"/>
    <s v="Sin meta asignada en el periodo"/>
    <m/>
    <m/>
    <s v="Sin meta asignada para el periodo"/>
    <s v="Sin meta para el trimestre"/>
    <m/>
    <m/>
    <s v="Sin meta asignada en el periodo"/>
    <m/>
    <m/>
    <m/>
    <s v="Actividad Programada para el 3ER Trimestre"/>
    <m/>
    <m/>
    <m/>
    <s v="No Aplica"/>
    <x v="0"/>
    <s v=""/>
    <s v=""/>
  </r>
  <r>
    <n v="17"/>
    <x v="15"/>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d v="2022-01-01T00:00:00"/>
    <d v="2022-12-30T00:00:00"/>
    <s v="Herramienta Planigac"/>
    <s v="Dirección de investigación y prospectiva"/>
    <s v="Número"/>
    <s v="Índice de desempeño institucional"/>
    <s v="Producto"/>
    <s v="Procesos Sede Central"/>
    <n v="4"/>
    <n v="1"/>
    <n v="1"/>
    <n v="1"/>
    <n v="1"/>
    <n v="1"/>
    <s v="Se realizaron las actividades contempladas en el PAA para el primer trimestre 2022"/>
    <n v="1"/>
    <s v="Se realizaron las actividades contempladas en el PAA para el segundo trimestre 2022"/>
    <m/>
    <m/>
    <m/>
    <m/>
    <n v="2"/>
    <d v="2022-04-18T00:00:00"/>
    <d v="2022-07-18T00:00:00"/>
    <m/>
    <m/>
    <n v="0.5"/>
    <n v="1"/>
    <n v="1"/>
    <n v="0"/>
    <n v="0"/>
    <s v="Concepto Favorable"/>
    <s v="Concepto Favorable"/>
    <m/>
    <m/>
    <s v="Se evidencia la base de datos y el reporte del plan de acción del primer trimestre en planigac. Al ser coincidentes la evidencia con el documento de verificación se aprueba el seguimiento. "/>
    <s v="Se evidencia el reporte del plan de acción del segundo trimestre en planigac. Al ser coincidentes la evidencia con el documento de verificación se aprueba el seguimiento. "/>
    <m/>
    <m/>
    <s v="Concepto Favorable"/>
    <m/>
    <m/>
    <m/>
    <s v="Se observa Base de Datos PAA 1 trimestre e Informe de avance PAA 2022 del proceso"/>
    <m/>
    <m/>
    <m/>
    <s v="No Aplica"/>
    <x v="0"/>
    <n v="1"/>
    <n v="1"/>
  </r>
  <r>
    <n v="18"/>
    <x v="15"/>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Dirección de investigación y prospectiva"/>
    <s v="Número"/>
    <s v="Índice de desempeño institucional"/>
    <s v="Producto"/>
    <s v="Procesos Sede Central"/>
    <n v="2"/>
    <n v="0"/>
    <n v="0"/>
    <n v="0"/>
    <n v="2"/>
    <n v="0"/>
    <s v="Sin meta asignada para el primer trimestre del año 2022"/>
    <n v="0"/>
    <s v="Sin meta asignada para el primer trimestre del año 2022"/>
    <m/>
    <m/>
    <m/>
    <m/>
    <n v="0"/>
    <d v="2022-04-18T00:00:00"/>
    <m/>
    <m/>
    <m/>
    <n v="0"/>
    <s v=""/>
    <s v=""/>
    <s v=""/>
    <n v="0"/>
    <s v="Sin meta asignada en el periodo"/>
    <s v="Sin meta asignada en el periodo"/>
    <m/>
    <m/>
    <s v="Sin meta asignada para el periodo"/>
    <s v="Sin meta para el trimestre"/>
    <m/>
    <m/>
    <s v="Sin meta asignada en el periodo"/>
    <m/>
    <m/>
    <m/>
    <s v="Actividad programada para el 4to trimestre"/>
    <m/>
    <m/>
    <m/>
    <s v="No Aplica"/>
    <x v="0"/>
    <s v=""/>
    <s v=""/>
  </r>
  <r>
    <n v="1"/>
    <x v="16"/>
    <s v="No Aplica"/>
    <s v="Actividades de fomento de la cultura de autocontrol y  autoevaluación"/>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Realizar actividades para el fomento de la cultura de autocontrol y autoevaluación."/>
    <d v="2022-01-01T00:00:00"/>
    <d v="2022-12-30T00:00:00"/>
    <s v="Informe de actividades"/>
    <s v="Oficina de Control Interno"/>
    <s v="Número"/>
    <s v="Número de  Actividades de fomento autocontrol realizadas"/>
    <s v="Eficacia"/>
    <s v="Procesos Sede Central"/>
    <n v="4"/>
    <n v="1"/>
    <n v="1"/>
    <n v="1"/>
    <n v="1"/>
    <n v="1"/>
    <s v="Durante el primero trimestre 2022 la Oficina de Control Interno realizo envío de  cuatro correos electrónicos de fechas  (8, 9 y 24 de marzo 2022),  propuesta texto piezas auto control, y las piezas (Honrando los valores del IGAC mediante el Auto Control, Continuemos conociendo sobre el Auto Control, Como mantener el Auto Control, Beneficios del Auto Control)"/>
    <n v="1"/>
    <s v="Durante el segundo trimestre 2022 la Oficina de Control Interno público mediante el correo de la oficina tres piezas auto control – ¿Qué busca la Oficina de control interno fomentando el autocontrol? Fecha 29/04/2022, ¿Que es el autocontrol? Fecha 27/05/2022, ¿Cuales son lo beneficios del autocontrol? Fecha 28/06/2022. Adicional se solicitó a la oficina de comunicaciones con fecha 31/05/2022 se desarrollaran tres piezas de auto control para compartir a partir del segundo semestre 2022. "/>
    <m/>
    <m/>
    <m/>
    <m/>
    <n v="2"/>
    <d v="2022-04-19T00:00:00"/>
    <d v="2022-07-19T00:00:00"/>
    <m/>
    <m/>
    <n v="0.5"/>
    <n v="1"/>
    <n v="1"/>
    <n v="0"/>
    <n v="0"/>
    <s v="Concepto Favorable"/>
    <s v="Concepto Favorable"/>
    <m/>
    <m/>
    <s v="Revisado el archivo adjunto se evidencia el Informe Actividades de fomento de la cultura de autocontrol "/>
    <s v="Revisado el archivo adjunto se evidencia el Informe y publicaciones de actividades de Actividades de fomento de la cultura de autocontrol y autoevaluación "/>
    <m/>
    <m/>
    <s v="Concepto Favorable"/>
    <m/>
    <m/>
    <m/>
    <s v="Se evidencian soportes de correos electrónicos para la conformación de las piezas acerca del autocontrol de fechas: 8, 9 (3), 24 (2) y las piezas tituladas: “Honrando los valores del IGAC mediante el Auto Control”, donde se soporta que el autocontrol incide en cada uno de los siete valores institucionales; “Continuemos conociendo sobre el Auto Control”, allí se define qué es el autocontrol y qué caracteriza a la persona que lo posee;  “Como mantener el  Auto Control” , se presentan 5 tips para mantener el autocontrol y “Beneficios del Auto Control”, presentando los ocho principales beneficios del autocontrol."/>
    <m/>
    <m/>
    <m/>
    <s v="No Aplica"/>
    <x v="0"/>
    <n v="1"/>
    <n v="1"/>
  </r>
  <r>
    <n v="2"/>
    <x v="16"/>
    <s v="No Aplica"/>
    <s v="Informes de auditorias"/>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Realizar las auditorias Integrales, de Seguimiento y Especiales  a los procesos de la entidad en las Direcciones Territoriales, Sede Central, definidas en el programa anual de auditorias."/>
    <d v="2022-03-01T00:00:00"/>
    <d v="2022-12-30T00:00:00"/>
    <s v="Informes de Auditorias"/>
    <s v="Oficina de Control Interno"/>
    <s v="Número"/>
    <s v="Informes emitidos en el trimestre/ informes programados en el programa anual de auditorias, para el  trimestre."/>
    <s v="Eficacia"/>
    <s v="Procesos Sede Central"/>
    <n v="16"/>
    <n v="3"/>
    <n v="4"/>
    <n v="6"/>
    <n v="3"/>
    <n v="4"/>
    <s v="Se realizaron auditorías integrales a las direcciones territoriales de Tolima y Boyacá, Auditorías de seguimiento a Derechos de Autor y Control Interno contable. "/>
    <n v="9"/>
    <s v="Se realizaron auditoría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 "/>
    <m/>
    <m/>
    <m/>
    <m/>
    <n v="13"/>
    <d v="2022-04-19T00:00:00"/>
    <d v="2022-07-19T00:00:00"/>
    <m/>
    <m/>
    <n v="0.8125"/>
    <n v="1"/>
    <n v="1"/>
    <n v="0"/>
    <n v="0"/>
    <s v="Concepto Favorable"/>
    <s v="Concepto Favorable"/>
    <m/>
    <m/>
    <s v="Una vez revisada los documentos presentados  se eividencia la realización de  las auditorías integrales a las direcciones territoriales de Tolima y Boyacá, Auditorías de seguimiento a Derechos de Autor y Control Interno contable. "/>
    <s v="Se realizaron auditorías integrale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
    <m/>
    <m/>
    <s v="Concepto Favorable"/>
    <m/>
    <m/>
    <m/>
    <s v="Se presentan los informes a de auditorías integrales realizadas a las Direcciones Territoriales de Tolima (52 págs.) y Boyacá (73 págs), así como el certificado emitido por la Dirección de Derechos de Autor en cumplimiento a la auditoría de seguimiento acerca del uso de software licenciado y el memorando No. 1000DG-2022-0000170-IE-001 de 11 de marzo de 2022 cuyo asunto es: “Informe de evaluación control interno contable implementado en el Instituto Geográfico Agustín Codazzi – vigencia 2021” (5 págs)."/>
    <m/>
    <m/>
    <m/>
    <s v="No Aplica"/>
    <x v="0"/>
    <n v="1"/>
    <n v="1"/>
  </r>
  <r>
    <n v="3"/>
    <x v="16"/>
    <s v="No Aplica"/>
    <s v="Informes de auditorias"/>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Realizar informes de ley y otros informes ( Ejecutivo Anual, Control Interno Contable. Seguimientos: Plan Anticorrupción y Atención al Ciudadano, PES, Plan de fortalecimiento, PLANNER, SNARIV), entre otros."/>
    <d v="2022-01-01T00:00:00"/>
    <d v="2022-12-30T00:00:00"/>
    <s v="Informe"/>
    <s v="Oficina de Control Interno"/>
    <s v="Número"/>
    <s v="Informes emitidos en el trimestre/ informes programados en el programa anual de auditorias, para el  trimestre."/>
    <s v="Eficacia"/>
    <s v="Procesos Sede Central"/>
    <n v="64"/>
    <n v="19"/>
    <n v="18"/>
    <n v="16"/>
    <n v="11"/>
    <n v="19"/>
    <s v="Se realizaron 19 informes de Ley, entre los cuales se encuentran Seguimiento  Plan de Mejoramiento de la Contraloría General de la República, Evaluación de los Informes de Gestión (Plan de Acción Anual - PAA), Informe Pormenorizado del Sistema de Control Interno y Evaluación por dependencias, entre otros. "/>
    <n v="11"/>
    <s v="Se realizaron 11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 "/>
    <m/>
    <m/>
    <m/>
    <m/>
    <n v="30"/>
    <d v="2022-04-19T00:00:00"/>
    <d v="2022-07-19T00:00:00"/>
    <m/>
    <m/>
    <n v="0.46875"/>
    <n v="1"/>
    <n v="0.61111111111111116"/>
    <n v="0"/>
    <n v="0"/>
    <s v="Concepto Favorable"/>
    <s v="Concepto Favorable"/>
    <m/>
    <m/>
    <s v="Se reviso la carpeta comprimida One drive 1 - 19-4-2022  con la evidencia de los 19 informes de ley como son Sistema de Control Interno,  Evaluación por dependencias y Plan de Mejoramiento de la Contraloría General de la República entre otros."/>
    <s v="Una vez revisada las carpetas de evidencias se realizaron 20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_x000d__x000a_Y se aclara que teniendo en cuenta teniendo en cuenta que se realizaron las 9 auditorías territoriales de Caquetá, Caldas, Oficina Asesora de Planeación, Gestión Jurídica, Servicio al Ciudadano, Aplicación de la normativida"/>
    <m/>
    <m/>
    <s v="Concepto Favorable"/>
    <m/>
    <m/>
    <m/>
    <s v="Se evidencia carpeta de OneDrive con 19 archivos de los cuales se cuentan 8 carpetas: SNARIV, Derechos de autor, Control interno Contable, Evaluación por dependencias, Informe Pormenorizado del Sistema de Control Interno, Seguimiento Plan Anticorrupción y AC, Informe de gestión año anterior y Evaluación de los Informes de Gestión (Plan de Acción Anual – PAA)  y 11 archivos, entre los que se cuentan: FURAG, EKOGUI, SECOP,SISMEG, Urgencia manifiesta, Racionalización de trámites, Informe rendición de cuentas, entre otros."/>
    <m/>
    <m/>
    <m/>
    <s v="No Aplica"/>
    <x v="0"/>
    <n v="1"/>
    <n v="0.61111111111111116"/>
  </r>
  <r>
    <n v="4"/>
    <x v="16"/>
    <s v="No Aplica"/>
    <s v="Informes de auditorias"/>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Realizar seguimientos  a Plan de Acción Anual y Riesgos, de los procesos en Sede Central y Direcciones Territoriales "/>
    <d v="2022-01-01T00:00:00"/>
    <d v="2022-12-30T00:00:00"/>
    <s v="Seguimientos Realizados"/>
    <s v="Oficina de Control Interno"/>
    <s v="Número"/>
    <s v="Seguimientos emitidos en el trimestre/ seguimientos planteados en el programa  anual de auditorias, para el  trimestre."/>
    <s v="Eficacia"/>
    <s v="Procesos Sede Central"/>
    <n v="8"/>
    <n v="2"/>
    <n v="2"/>
    <n v="2"/>
    <n v="2"/>
    <n v="2"/>
    <s v="Se realiza seguimiento al Plan de Acción Anual y Riesgos, de los procesos en Sede Central y Direcciones Territoriales correspondientes al cuarto trimestre de 2021. "/>
    <n v="2"/>
    <s v="Se realiza seguimiento al Plan de Acción Anual y Riesgos, de los procesos en Sede Central y Direcciones Territoriales correspondientes al primer trimestre de 2022. "/>
    <m/>
    <m/>
    <m/>
    <m/>
    <n v="4"/>
    <d v="2022-04-19T00:00:00"/>
    <d v="2022-07-19T00:00:00"/>
    <m/>
    <m/>
    <n v="0.5"/>
    <n v="1"/>
    <n v="1"/>
    <n v="0"/>
    <n v="0"/>
    <s v="Concepto Favorable"/>
    <s v="Concepto Favorable"/>
    <m/>
    <m/>
    <s v="Se realiza la verificación seguimiento al Plan de Acción Anual y Riesgos, de los procesos en Sede Central y Direcciones Territoriales correspondientes al cuarto trimestre de 2021 publicados en página web. "/>
    <s v="Se realiza la verificación de los archivos en Excel del  seguimiento al Plan de Acción Anual y Riesgos, de los procesos en Sede Central y Direcciones Territoriales correspondientes al primer  trimestre de 2022  publicados en página web."/>
    <m/>
    <m/>
    <s v="Concepto Favorable"/>
    <m/>
    <m/>
    <m/>
    <s v="Se presentan archivos en Excel correspondientes al contenido del Plan de Acción Anual y Riesgos, de los procesos en Sede Central y Direcciones Territoriales correspondientes al cuarto trimestre de 2021."/>
    <m/>
    <m/>
    <m/>
    <s v="No Aplica"/>
    <x v="0"/>
    <n v="1"/>
    <n v="1"/>
  </r>
  <r>
    <n v="5"/>
    <x v="16"/>
    <s v="No Aplica"/>
    <s v="Informes de auditorias"/>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Seguimientos a los Planes de Mejoramiento suscritos con entes de control"/>
    <d v="2022-01-01T00:00:00"/>
    <d v="2022-12-30T00:00:00"/>
    <s v="Matriz de seguimiento"/>
    <s v="Oficina de Control Interno"/>
    <s v="Número"/>
    <s v="Matriz de seguimiento trimestral de los avances de los planes de mejoramiento"/>
    <s v="Eficacia"/>
    <s v="Procesos Sede Central"/>
    <n v="4"/>
    <n v="1"/>
    <n v="1"/>
    <n v="1"/>
    <n v="1"/>
    <n v="1"/>
    <s v="Para este trimestre se realizó seguimiento a los Planes de Mejoramiento suscritos con la Contraloría General de la Republica. https://www.igac.gov.co/es/transparencia-y-acceso-a-la-informacion-publica/plan-de-mejoramiento"/>
    <n v="1"/>
    <s v="Para este trimestre se realiza seguimientos a los Planes de Mejoramiento suscritos con la Contraloría General de la República. "/>
    <m/>
    <m/>
    <m/>
    <m/>
    <n v="2"/>
    <d v="2022-04-19T00:00:00"/>
    <d v="2022-07-19T00:00:00"/>
    <m/>
    <m/>
    <n v="0.5"/>
    <n v="1"/>
    <n v="1"/>
    <n v="0"/>
    <n v="0"/>
    <s v="Concepto Favorable"/>
    <s v="Concepto Favorable"/>
    <m/>
    <m/>
    <s v="Se realiza la verificacion del informe de Plan de Mejoramiento con la Contraloría General de la Republica y se revisa la matriz en la pagina wed de transparencia. "/>
    <s v="Se revisa informe de hallazgos – plan de mejoramiento Contraloría General de la República CGR vigencia 2020-2021 y correo electrónico a dependencias solicitando subir los soportes de los hallazgos ."/>
    <m/>
    <m/>
    <s v="Concepto Favorable"/>
    <m/>
    <m/>
    <m/>
    <s v="Se presenta informe de cierre de hallazgos emitidos por la Contraloría General de la República, correspondientes al plan de mejoramiento vigencia 2020, que consta de  ocho páginas, contempla diecisiete hallazgos y está firmado por la Directora General del Instituto y la Jefe de la Oficina de Control Interno (E)."/>
    <m/>
    <m/>
    <m/>
    <s v="No Aplica"/>
    <x v="0"/>
    <n v="1"/>
    <n v="1"/>
  </r>
  <r>
    <n v="6"/>
    <x v="16"/>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de Control Interno"/>
    <s v="Número"/>
    <s v="Índice de desempeño institucional"/>
    <s v="Producto"/>
    <s v="Procesos Sede Central"/>
    <n v="4"/>
    <n v="1"/>
    <n v="1"/>
    <n v="1"/>
    <n v="1"/>
    <n v="1"/>
    <s v="Para el trimestre se realiza el seguimiento a los riesgos de gestión y corrupción correspondiente al cuarto trimestre del 2021.https://www.igac.gov.co/es/transparencia-y-acceso-a-la-informacion-publica/otros-informes-oficina-de-control-interno"/>
    <n v="1"/>
    <s v="    En el mes de abril se realiza el seguimiento a los riesgos de gestión y corrupción, correspondientes al primer trimestre 2022. "/>
    <m/>
    <m/>
    <m/>
    <m/>
    <n v="2"/>
    <d v="2022-04-19T00:00:00"/>
    <d v="2022-07-19T00:00:00"/>
    <m/>
    <m/>
    <n v="0.5"/>
    <n v="1"/>
    <n v="1"/>
    <n v="0"/>
    <n v="0"/>
    <s v="Concepto Favorable"/>
    <s v="Concepto Favorable"/>
    <m/>
    <m/>
    <s v="Se realiza la verificacion del seguimiento a los riesgos de gestión y corrupción en la herramiento planigac."/>
    <s v="Se realiza la verificación del seguimiento a los riesgos de gestión y corrupción en la herramienta planigac. De acuerdo a los archivos Excel para la sede central y para las territoriales."/>
    <m/>
    <m/>
    <s v="Concepto Favorable"/>
    <m/>
    <m/>
    <m/>
    <s v="Se presentan archivos en Excel correspondientes al contenido del Plan de Acción Anual y Riesgos, de los procesos en Sede Central y Direcciones Territoriales correspondientes al cuarto trimestre de 2021."/>
    <m/>
    <m/>
    <m/>
    <s v="No Aplica"/>
    <x v="0"/>
    <n v="1"/>
    <n v="1"/>
  </r>
  <r>
    <n v="7"/>
    <x v="16"/>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de Control Interno"/>
    <s v="Número"/>
    <s v="Índice de desempeño institucional"/>
    <s v="Producto"/>
    <s v="Procesos Sede Central"/>
    <n v="1"/>
    <n v="0"/>
    <n v="0"/>
    <n v="0"/>
    <n v="1"/>
    <n v="0"/>
    <s v="La actividad está programada para el cuarto trimestre 2022."/>
    <n v="0"/>
    <s v="La actividad está programada para el 4 trimestre 2022, sin embargo se realiza ajuste del mapa de riesgos de 2022."/>
    <m/>
    <m/>
    <m/>
    <m/>
    <n v="0"/>
    <d v="2022-04-19T00:00:00"/>
    <d v="2022-07-19T00:00:00"/>
    <m/>
    <m/>
    <n v="0"/>
    <s v=""/>
    <s v=""/>
    <s v=""/>
    <n v="0"/>
    <s v="Sin meta asignada en el periodo"/>
    <s v="Sin meta asignada en el periodo"/>
    <m/>
    <m/>
    <s v="Sin meta asignada en el periodo"/>
    <s v="Sin meta asignada en el periodo"/>
    <m/>
    <m/>
    <s v="Sin meta asignada en el periodo"/>
    <m/>
    <m/>
    <m/>
    <s v="No se asigna meta para este trimestre."/>
    <m/>
    <m/>
    <m/>
    <s v="No Aplica"/>
    <x v="0"/>
    <s v=""/>
    <s v=""/>
  </r>
  <r>
    <n v="8"/>
    <x v="16"/>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de Control Interno"/>
    <s v="Número"/>
    <s v="Índice de desempeño institucional"/>
    <s v="Producto"/>
    <s v="Procesos Sede Central"/>
    <n v="1"/>
    <n v="0"/>
    <n v="0"/>
    <n v="1"/>
    <n v="0"/>
    <n v="0"/>
    <s v="La actividad está programada para el tercer trimestre 2022."/>
    <n v="0"/>
    <s v="La actividad está programada para el tercer trimestre 2022."/>
    <m/>
    <m/>
    <m/>
    <m/>
    <n v="0"/>
    <d v="2022-04-19T00:00:00"/>
    <d v="2022-07-19T00:00:00"/>
    <m/>
    <m/>
    <n v="0"/>
    <s v=""/>
    <s v=""/>
    <n v="0"/>
    <s v=""/>
    <s v="Sin meta asignada en el periodo"/>
    <s v="Sin meta asignada en el periodo"/>
    <m/>
    <m/>
    <s v="Sin meta asignada en el periodo"/>
    <s v="Sin meta asignada en el periodo"/>
    <m/>
    <m/>
    <s v="Sin meta asignada en el periodo"/>
    <m/>
    <m/>
    <m/>
    <s v="No se asigna meta para este trimestre."/>
    <m/>
    <m/>
    <m/>
    <s v="No Aplica"/>
    <x v="0"/>
    <s v=""/>
    <s v=""/>
  </r>
  <r>
    <n v="9"/>
    <x v="16"/>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de Control Interno"/>
    <s v="Número"/>
    <s v="Índice de desempeño institucional"/>
    <s v="Producto"/>
    <s v="Procesos Sede Central"/>
    <n v="1"/>
    <n v="0"/>
    <n v="0"/>
    <n v="0"/>
    <n v="1"/>
    <n v="0"/>
    <s v="La actividad está programada para el cuarto trimestre 2022."/>
    <n v="0"/>
    <s v="La actividad está programada para el cuarto trimestre 2022."/>
    <m/>
    <m/>
    <m/>
    <m/>
    <n v="0"/>
    <d v="2022-04-19T00:00:00"/>
    <d v="2022-07-19T00:00:00"/>
    <m/>
    <m/>
    <n v="0"/>
    <s v=""/>
    <s v=""/>
    <s v=""/>
    <n v="0"/>
    <s v="Sin meta asignada en el periodo"/>
    <s v="Sin meta asignada en el periodo"/>
    <m/>
    <m/>
    <s v="Sin meta asignada en el periodo"/>
    <s v="Sin meta asignada en el periodo"/>
    <m/>
    <m/>
    <s v="Sin meta asignada en el periodo"/>
    <m/>
    <m/>
    <m/>
    <s v="No se asigna meta para este trimestre."/>
    <m/>
    <m/>
    <m/>
    <s v="No Aplica"/>
    <x v="0"/>
    <s v=""/>
    <s v=""/>
  </r>
  <r>
    <n v="10"/>
    <x v="16"/>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06-30T00:00:00"/>
    <s v="Documentos actualizados "/>
    <s v="Oficina de Control Interno"/>
    <s v="Porcentaje"/>
    <s v="Índice de desempeño institucional"/>
    <s v="Producto"/>
    <s v="Procesos Sede Central"/>
    <n v="1"/>
    <n v="0.5"/>
    <n v="0.5"/>
    <n v="0"/>
    <n v="0"/>
    <n v="0.5"/>
    <s v="Se presentan avances en la actualización  del procedimiento Auditorías Internas de Gestión de la Oficina de Control Interno. "/>
    <n v="0.5"/>
    <s v="Se actualizó: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 "/>
    <m/>
    <m/>
    <m/>
    <m/>
    <n v="1"/>
    <d v="2022-04-19T00:00:00"/>
    <d v="2022-07-19T00:00:00"/>
    <m/>
    <m/>
    <n v="1"/>
    <n v="1"/>
    <n v="1"/>
    <s v=""/>
    <s v=""/>
    <s v="Concepto No Favorable"/>
    <s v="Concepto Favorable"/>
    <m/>
    <m/>
    <s v="Una vez revisada la evidencia se encuentra que los documentos no han sido actualizados en el listado Maestros de documentos "/>
    <s v="Una vez revisada las evidencias se anexan los documentos actualizados: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
    <m/>
    <m/>
    <s v="Concepto Favorable"/>
    <m/>
    <m/>
    <m/>
    <s v="Se presenta correo electrónico recibido de la Oficina Asesora de Planeación acerca de comentarios del procedimiento de auditorías internas de gestión con la revisión metodológica efectuada. De igual forma, el documento que se ajustó. Teniendo en cuenta que la meta establecida para este trimestre es 0,5, se evidencia el cumplimiento por parte de la Oficina de Control Interno."/>
    <m/>
    <m/>
    <m/>
    <s v="No Aplica"/>
    <x v="0"/>
    <n v="0"/>
    <n v="1"/>
  </r>
  <r>
    <n v="11"/>
    <x v="16"/>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de Control Interno"/>
    <s v="Número"/>
    <s v="Índice de desempeño institucional"/>
    <s v="Producto"/>
    <s v="Procesos Sede Central"/>
    <n v="2"/>
    <n v="0"/>
    <n v="0"/>
    <n v="0"/>
    <n v="2"/>
    <n v="0"/>
    <s v="La actividad está programada para el cuarto trimestre 2022."/>
    <n v="0"/>
    <s v="La actividad está programada para el cuarto trimestre 2022."/>
    <m/>
    <m/>
    <m/>
    <m/>
    <n v="0"/>
    <d v="2022-04-19T00:00:00"/>
    <d v="2022-07-19T00:00:00"/>
    <m/>
    <m/>
    <n v="0"/>
    <s v=""/>
    <s v=""/>
    <s v=""/>
    <n v="0"/>
    <s v="Sin meta asignada en el periodo"/>
    <s v="Sin meta asignada en el periodo"/>
    <m/>
    <m/>
    <s v="Sin meta asignada en el periodo"/>
    <s v="Sin meta asignada en el periodo"/>
    <m/>
    <m/>
    <s v="Sin meta asignada en el periodo"/>
    <m/>
    <m/>
    <m/>
    <s v="No se asigna meta para este trimestre."/>
    <m/>
    <m/>
    <m/>
    <s v="No Aplica"/>
    <x v="0"/>
    <s v=""/>
    <s v=""/>
  </r>
  <r>
    <n v="12"/>
    <x v="16"/>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0T00:00:00"/>
    <s v="Herramienta Planigac"/>
    <s v="Oficina de Control Interno"/>
    <s v="Número"/>
    <s v="Avance en la actualización, implementación y seguimiento de las actividades de MIPG"/>
    <s v="Producto"/>
    <s v="Procesos Sede Central"/>
    <n v="4"/>
    <n v="1"/>
    <n v="1"/>
    <n v="1"/>
    <n v="1"/>
    <n v="1"/>
    <s v="Se realizaron las actividades del Plan de Acción y Plan Anticorrupción y Atención al Ciudadano, correspondiente al 4 trimestre del 2021 que se encontraban a cargo de la Oficina de Control Interno."/>
    <n v="1"/>
    <s v="Se realizó la actividad del Plan de Acción y Plan Anticorrupción y Atención al Ciudadano, correspondiente al 1 trimestre del 2022. "/>
    <m/>
    <m/>
    <m/>
    <m/>
    <n v="2"/>
    <d v="2022-04-19T00:00:00"/>
    <d v="2022-07-19T00:00:00"/>
    <m/>
    <m/>
    <n v="0.5"/>
    <n v="1"/>
    <n v="1"/>
    <n v="0"/>
    <n v="0"/>
    <s v="Concepto Favorable"/>
    <s v="Concepto Favorable"/>
    <m/>
    <m/>
    <s v="Se vefica en la herramienta planigac el seguimiento al  PAA y en el PAAC a cargo del proceso del primer trimestre de 2022."/>
    <s v="Se presenta cuadros en Excel del PLANIGAC – Seguimiento y evaluación en la herramienta planigac a cargo del proceso del primer trimestre de 2022.y correo electrónico de entrega PAA y PAAC  primer trimestre"/>
    <m/>
    <m/>
    <s v="Concepto Favorable"/>
    <m/>
    <m/>
    <m/>
    <s v="Se presenta cuadros en Excel del seguimiento al Plan anticorrupción y de atención al ciudadano 4to trimestre 2021 y PLANIGAC – Seguimiento y evaluación. De igual forma, correos electrónicos del 22 de octubre, 1 de diciembre 2021 y 10 de marzo 2022 solicitando la publicación del plan de acción y riesgos 2020 así como 3er y 4to trimestre 2021, respectivamente. También se presenta el envío vía correo electrónico, el 24 de enero 2022, de las evidencias correspondientes al 4to trimestre 2021. Por otra parte, se presenta el informe de seis páginas, de evaluación del planteamiento y ejecución de cada etapa de la rendición de cuentas."/>
    <m/>
    <m/>
    <m/>
    <s v="No Aplica"/>
    <x v="0"/>
    <n v="1"/>
    <n v="1"/>
  </r>
  <r>
    <n v="13"/>
    <x v="16"/>
    <s v="no aplica"/>
    <s v="Plan Anticorrupciòn y Atenciòn al Ciudadano"/>
    <s v="Implementar políticas y acciones enfocadas en el fortalecimiento institucional y la arquitectura de procesos como pilar estratégico del Instituto"/>
    <s v="Sostenimiento de las políticas del Modelo Integrado de Planeación y Gestión (MIPG)"/>
    <s v="Evaluación de resultados"/>
    <s v="Seguimiento y evaluación del desempeño institucional"/>
    <s v="PAAC - 1.5.1. Realizar seguimiento a los controles de los riesgos de corrupción y  publicarlos en la pagina web"/>
    <d v="2022-01-01T00:00:00"/>
    <d v="2022-12-31T00:00:00"/>
    <s v="Cuatro (4) seguimientos a los controles de los riesgos de corrupción"/>
    <s v="Oficina de Control Interno"/>
    <s v="Número"/>
    <s v="Avance Plan Anticorrupciòn y Atenciòn al Ciudadano"/>
    <s v="Producto"/>
    <s v="Procesos Sede Central"/>
    <n v="4"/>
    <n v="1"/>
    <n v="1"/>
    <n v="1"/>
    <n v="1"/>
    <n v="1"/>
    <s v="Se realiza seguimiento a los controles de los riesgos de corrupción y se solicita publicación mediante correo electrónico de fecha 10 de marzo de 2022."/>
    <n v="1"/>
    <s v="Se realizó seguimiento a los controles de los riesgos de corrupción. https://www.igac.gov.co/es/transparencia-y-acceso-a-la-informacion-publica/otros-informes-oficina-de-control-interno_x000d__x000a_"/>
    <m/>
    <m/>
    <m/>
    <m/>
    <n v="2"/>
    <d v="2022-04-19T00:00:00"/>
    <d v="2022-07-19T00:00:00"/>
    <m/>
    <m/>
    <n v="0.5"/>
    <n v="1"/>
    <n v="1"/>
    <n v="0"/>
    <n v="0"/>
    <s v="Concepto Favorable"/>
    <s v="Concepto Favorable"/>
    <m/>
    <m/>
    <s v="se revisa la evidencia cumple con el producto esperado"/>
    <s v="se revisa la evidencia cumple con el producto esperado"/>
    <m/>
    <m/>
    <s v="Concepto Favorable"/>
    <m/>
    <m/>
    <m/>
    <s v="Se observan dos archivos en Excel plan de acción y riesgos sede central y territoriales, cierre vigencia 2021, los cuales marcan error. De igual forma, correo electrónico sin fecha, impreso el 7 abril 2022, con asunto:” Solicitud publicación 4to seguimiento plan de acción y riesgos”, para publicación del seguimiento consolidado de Plan de acción y Riesgos 2021 del cuarto trimestre, en donde se encuentra el link, de los archivos en Excel enunciados al inicio del comentario, que al descargarlos se confirma su funcionamiento, así como la información contenida. "/>
    <m/>
    <m/>
    <m/>
    <s v="Plan Anticorrupción y de Atención al Ciudadano"/>
    <x v="1"/>
    <n v="1"/>
    <n v="1"/>
  </r>
  <r>
    <n v="14"/>
    <x v="16"/>
    <s v="no aplica"/>
    <s v="Plan Anticorrupciòn y Atenciòn al Ciudadano"/>
    <s v="Garantizar una atención eficiente y oportuna a los ciudadanos y partes interesadas"/>
    <s v="Garantizar la rendición de cuentas permanente para la ciudadanía"/>
    <s v="Control Interno"/>
    <s v="Control Interno"/>
    <s v="PAAC - 4.5.3. Evaluar el planteamiento y ejecución de cada etapa de la rendición de cuentas frente a la Guía establecida por el DAFP, así como la incorporación de todas las observaciones y denuncias en las acciones de mejora"/>
    <d v="2022-10-01T00:00:00"/>
    <d v="2022-12-31T00:00:00"/>
    <s v="1 informe de evaluación de la rendición de cuentas"/>
    <s v="Oficina de Control Interno"/>
    <s v="Número"/>
    <s v="Avance Plan Anticorrupciòn y Atenciòn al Ciudadano"/>
    <s v="Producto"/>
    <s v="Procesos Sede Central"/>
    <n v="1"/>
    <n v="0"/>
    <n v="0"/>
    <n v="0"/>
    <n v="1"/>
    <n v="0"/>
    <s v="La actividad está programada para el cuarto  trimestre 2022."/>
    <n v="0"/>
    <s v="La actividad está programada para el cuarto  trimestre 2022."/>
    <m/>
    <m/>
    <m/>
    <m/>
    <n v="0"/>
    <d v="2022-04-19T00:00:00"/>
    <d v="2022-07-19T00:00:00"/>
    <m/>
    <m/>
    <n v="0"/>
    <s v=""/>
    <s v=""/>
    <s v=""/>
    <n v="0"/>
    <s v="Sin meta asignada en el periodo"/>
    <s v="Sin meta asignada en el periodo"/>
    <m/>
    <m/>
    <s v="La actividad está programada para el cuarto  trimestre 2022."/>
    <s v="sin meta asignada en el periodo"/>
    <m/>
    <m/>
    <s v="Sin meta asignada en el periodo"/>
    <m/>
    <m/>
    <m/>
    <s v="No se asigna meta para este trimestre. "/>
    <m/>
    <m/>
    <m/>
    <s v="Plan Anticorrupción y de Atención al Ciudadano"/>
    <x v="1"/>
    <s v=""/>
    <s v=""/>
  </r>
  <r>
    <n v="15"/>
    <x v="16"/>
    <s v="no aplica"/>
    <s v="Plan Anticorrupciòn y Atenciòn al Ciudadano"/>
    <s v="Trabajar de manera colaborativa y participativa con nuestras partes interesadas para la generación de valor público."/>
    <s v="Fortalecimiento de estrategias de comunicación institucional"/>
    <s v="Talento Humano"/>
    <s v="Integridad"/>
    <s v="PAAC - 5.1.4. Evaluar o realizar seguimiento al cumplimiento de la política de integridad por parte de los servidores"/>
    <d v="2022-07-01T00:00:00"/>
    <s v="31/09/2022"/>
    <s v="Informe de evaluación o realización de seguimiento al cumplimiento de la política de integridad "/>
    <s v="Oficina de Control Interno"/>
    <s v="Número"/>
    <s v="Avance Plan Anticorrupciòn y Atenciòn al Ciudadano"/>
    <s v="Producto"/>
    <s v="Procesos Sede Central"/>
    <n v="1"/>
    <n v="0"/>
    <n v="0"/>
    <n v="1"/>
    <n v="0"/>
    <n v="0"/>
    <s v="La actividad está programada para el tercer trimestre 2022."/>
    <n v="0"/>
    <s v="La actividad está programada para el tercer trimestre 2022."/>
    <m/>
    <m/>
    <m/>
    <m/>
    <n v="0"/>
    <d v="2022-04-19T00:00:00"/>
    <d v="2022-07-19T00:00:00"/>
    <m/>
    <m/>
    <n v="0"/>
    <s v=""/>
    <s v=""/>
    <n v="0"/>
    <s v=""/>
    <s v="Sin meta asignada en el periodo"/>
    <s v="Concepto Favorable"/>
    <m/>
    <m/>
    <s v="La actividad está programada para el tercer trimestre 2022."/>
    <s v="La actividad está programada para el tercer trimestre 2022."/>
    <m/>
    <m/>
    <s v="Sin meta asignada en el periodo"/>
    <m/>
    <m/>
    <m/>
    <s v="No se asigna meta para este trimestre. "/>
    <m/>
    <m/>
    <m/>
    <s v="Plan Anticorrupción y de Atención al Ciudadano"/>
    <x v="1"/>
    <s v=""/>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1">
  <r>
    <x v="0"/>
    <x v="0"/>
    <x v="0"/>
    <x v="0"/>
    <x v="0"/>
    <x v="0"/>
    <x v="0"/>
    <x v="0"/>
    <x v="0"/>
    <x v="0"/>
    <x v="0"/>
    <x v="0"/>
    <x v="0"/>
    <x v="0"/>
    <x v="0"/>
    <x v="0"/>
    <x v="0"/>
    <n v="3212"/>
    <n v="809"/>
    <n v="826"/>
    <n v="792"/>
    <n v="785"/>
    <x v="0"/>
    <x v="0"/>
    <n v="2407"/>
    <s v="En el segundo trimestre del año se realizaron los siguientes tramites de oficina, Abril: 298. Mayo: 655, Junio: 644, para un total de 1597 tramites de oficina, adicionalmente se el primer trimestre se hicieron enero: 312, Febrero: 279, Marzo: 217, para un total de 809 tramites, como es un consolidado de los dos trimestre por no haber solicitado esta informacion el trimestre anterior, da un total de 2407 tramites a corte 30 de junio."/>
    <x v="0"/>
    <x v="0"/>
    <x v="0"/>
    <x v="0"/>
    <n v="2407"/>
    <x v="0"/>
    <x v="0"/>
    <x v="0"/>
    <x v="0"/>
    <n v="0.74937733499377335"/>
    <x v="0"/>
    <n v="1"/>
    <x v="0"/>
    <x v="0"/>
    <x v="0"/>
    <x v="0"/>
    <x v="0"/>
    <x v="0"/>
    <x v="0"/>
    <s v="De acuerdo a la evidencia se puede observar que realizaron 2405 tramites de oficina con corte a junio 2022. Se recomienda trabajar con las vigencias de años anteriores para bajar los saldos"/>
    <x v="0"/>
    <x v="0"/>
    <x v="0"/>
    <x v="0"/>
    <x v="0"/>
    <x v="0"/>
    <x v="0"/>
    <x v="0"/>
    <x v="0"/>
    <x v="0"/>
    <x v="0"/>
  </r>
  <r>
    <x v="1"/>
    <x v="0"/>
    <x v="0"/>
    <x v="0"/>
    <x v="0"/>
    <x v="0"/>
    <x v="0"/>
    <x v="0"/>
    <x v="1"/>
    <x v="0"/>
    <x v="0"/>
    <x v="0"/>
    <x v="0"/>
    <x v="0"/>
    <x v="1"/>
    <x v="0"/>
    <x v="0"/>
    <n v="3144"/>
    <n v="727"/>
    <n v="641"/>
    <n v="888"/>
    <n v="888"/>
    <x v="0"/>
    <x v="0"/>
    <n v="850"/>
    <s v="En el segundo trimestre del año se realizaron los siguientes tramites de terreno, Abril: 49. Mayo: 51, Junio: 22, para un total de 122  tramites de terreno, adicionalmente se el primer trimestre se hicieron enero: 238, Febrero: 216, Marzo: 274, para un total de 728 tramites, como es un consolidado de los dos trimestre por no haber solicitado esta informacion el trimestre anterior, da un total de 850 tramites a corte 30 de junio."/>
    <x v="0"/>
    <x v="0"/>
    <x v="0"/>
    <x v="0"/>
    <n v="850"/>
    <x v="0"/>
    <x v="0"/>
    <x v="0"/>
    <x v="0"/>
    <n v="0.27035623409669213"/>
    <x v="0"/>
    <n v="1"/>
    <x v="0"/>
    <x v="0"/>
    <x v="0"/>
    <x v="0"/>
    <x v="0"/>
    <x v="0"/>
    <x v="0"/>
    <s v="De acuerdo a la evidencia se observa que atendieron 850 tramites de terreno, se recomienda bajar los tramites de vigencias anteriores y anexar un cuadro para seguir la trazabilidad"/>
    <x v="0"/>
    <x v="0"/>
    <x v="0"/>
    <x v="0"/>
    <x v="0"/>
    <x v="0"/>
    <x v="0"/>
    <x v="0"/>
    <x v="0"/>
    <x v="0"/>
    <x v="0"/>
  </r>
  <r>
    <x v="2"/>
    <x v="0"/>
    <x v="1"/>
    <x v="0"/>
    <x v="1"/>
    <x v="1"/>
    <x v="0"/>
    <x v="1"/>
    <x v="2"/>
    <x v="0"/>
    <x v="0"/>
    <x v="1"/>
    <x v="0"/>
    <x v="0"/>
    <x v="2"/>
    <x v="0"/>
    <x v="0"/>
    <n v="106355000"/>
    <n v="13981089"/>
    <n v="27197015"/>
    <n v="32588451"/>
    <n v="32588445"/>
    <x v="0"/>
    <x v="0"/>
    <n v="33601184"/>
    <s v="En el segundo trimestre el ingreso por ventas fue $19.620.095, en el primer trimestre el ingreso por ventas fue $13.981.089, para un consolidado total en los dos trimestres de $33.601.184"/>
    <x v="0"/>
    <x v="0"/>
    <x v="0"/>
    <x v="0"/>
    <n v="33601184"/>
    <x v="0"/>
    <x v="1"/>
    <x v="0"/>
    <x v="0"/>
    <n v="0.31593422029993889"/>
    <x v="0"/>
    <n v="1"/>
    <x v="0"/>
    <x v="0"/>
    <x v="0"/>
    <x v="1"/>
    <x v="0"/>
    <x v="0"/>
    <x v="0"/>
    <s v="La DT de la meta de  $41.178.104 lograron vender el 81,59% incumpliendo con la meta programada"/>
    <x v="0"/>
    <x v="0"/>
    <x v="0"/>
    <x v="0"/>
    <x v="0"/>
    <x v="0"/>
    <x v="0"/>
    <x v="0"/>
    <x v="0"/>
    <x v="0"/>
    <x v="1"/>
  </r>
  <r>
    <x v="3"/>
    <x v="0"/>
    <x v="2"/>
    <x v="0"/>
    <x v="0"/>
    <x v="2"/>
    <x v="0"/>
    <x v="0"/>
    <x v="3"/>
    <x v="0"/>
    <x v="0"/>
    <x v="2"/>
    <x v="0"/>
    <x v="1"/>
    <x v="3"/>
    <x v="1"/>
    <x v="0"/>
    <n v="1"/>
    <n v="0.25"/>
    <n v="0.25"/>
    <n v="0.25"/>
    <n v="0.25"/>
    <x v="0"/>
    <x v="0"/>
    <n v="0.5"/>
    <s v="En el segundo trimestre del año solo llego una solicitud de la regularizacion de la propiedad y fue contestada en el mismo trimestre se adjunta en el drive, el primer trimestre del año llegaron 4 solicitudes y fueron respondidas dentro del trimestre se adjunta en drive. Aclaro coloco 0,50 en lo ejecutado, para consolidar el primer y segundo trimestre."/>
    <x v="0"/>
    <x v="0"/>
    <x v="0"/>
    <x v="0"/>
    <n v="0.5"/>
    <x v="0"/>
    <x v="1"/>
    <x v="0"/>
    <x v="0"/>
    <n v="0.5"/>
    <x v="0"/>
    <n v="1"/>
    <x v="0"/>
    <x v="0"/>
    <x v="0"/>
    <x v="0"/>
    <x v="0"/>
    <x v="0"/>
    <x v="0"/>
    <s v="La DT atendió las solicitudes recibidas en materia de regularización"/>
    <x v="0"/>
    <x v="0"/>
    <x v="0"/>
    <x v="0"/>
    <x v="0"/>
    <x v="0"/>
    <x v="0"/>
    <x v="0"/>
    <x v="0"/>
    <x v="0"/>
    <x v="0"/>
  </r>
  <r>
    <x v="4"/>
    <x v="0"/>
    <x v="3"/>
    <x v="0"/>
    <x v="0"/>
    <x v="2"/>
    <x v="0"/>
    <x v="0"/>
    <x v="4"/>
    <x v="0"/>
    <x v="0"/>
    <x v="2"/>
    <x v="0"/>
    <x v="1"/>
    <x v="3"/>
    <x v="1"/>
    <x v="0"/>
    <n v="1"/>
    <n v="0.25"/>
    <n v="0.25"/>
    <n v="0.25"/>
    <n v="0.25"/>
    <x v="0"/>
    <x v="0"/>
    <n v="0.5"/>
    <s v="La DT reporta que ni en el primer ni segundo semestre se presentaron solicitudes de RT, aclaro coloco 0.50 para consolidar primer y segundo trimestre"/>
    <x v="0"/>
    <x v="0"/>
    <x v="0"/>
    <x v="0"/>
    <n v="0.5"/>
    <x v="0"/>
    <x v="0"/>
    <x v="0"/>
    <x v="0"/>
    <n v="0.5"/>
    <x v="0"/>
    <n v="1"/>
    <x v="0"/>
    <x v="0"/>
    <x v="0"/>
    <x v="2"/>
    <x v="0"/>
    <x v="0"/>
    <x v="0"/>
    <s v="no aplica"/>
    <x v="0"/>
    <x v="0"/>
    <x v="0"/>
    <x v="0"/>
    <x v="0"/>
    <x v="0"/>
    <x v="0"/>
    <x v="0"/>
    <x v="0"/>
    <x v="0"/>
    <x v="2"/>
  </r>
  <r>
    <x v="5"/>
    <x v="0"/>
    <x v="4"/>
    <x v="1"/>
    <x v="2"/>
    <x v="3"/>
    <x v="0"/>
    <x v="2"/>
    <x v="5"/>
    <x v="0"/>
    <x v="0"/>
    <x v="3"/>
    <x v="0"/>
    <x v="1"/>
    <x v="3"/>
    <x v="1"/>
    <x v="0"/>
    <n v="1"/>
    <n v="0.25"/>
    <n v="0.25"/>
    <n v="0.25"/>
    <n v="0.25"/>
    <x v="0"/>
    <x v="0"/>
    <n v="0.5"/>
    <s v="En el segundo trimestre del año se recibieron 193 peticiones y se contestaron 462,  en el primer trimestre del año se recibieron 98 y se contestaron 429. Aclaro coloco 0.50 de ejecutado para consolidar los dos trimestre. se adjunta con saldos de vigencias anteriores y tramites realizados de terreno y oficina, es de aclarar que en la ejecucion de tramites no se incluyen los tramites que se realizaron de los municipios que ya se habilitaron con gestores catastrales."/>
    <x v="0"/>
    <x v="0"/>
    <x v="0"/>
    <x v="0"/>
    <n v="0.5"/>
    <x v="0"/>
    <x v="2"/>
    <x v="0"/>
    <x v="0"/>
    <n v="0.5"/>
    <x v="0"/>
    <n v="1"/>
    <x v="0"/>
    <x v="0"/>
    <x v="0"/>
    <x v="1"/>
    <x v="0"/>
    <x v="0"/>
    <x v="0"/>
    <s v="De acuerdo a reporte de Servicio al ciudadano la DT presenta un 58% indicador de oportunidad y 57% de productividad no cumpliendo con el 100%"/>
    <x v="0"/>
    <x v="0"/>
    <x v="0"/>
    <x v="0"/>
    <x v="0"/>
    <x v="0"/>
    <x v="0"/>
    <x v="0"/>
    <x v="0"/>
    <x v="0"/>
    <x v="1"/>
  </r>
  <r>
    <x v="6"/>
    <x v="0"/>
    <x v="5"/>
    <x v="2"/>
    <x v="3"/>
    <x v="4"/>
    <x v="1"/>
    <x v="3"/>
    <x v="6"/>
    <x v="0"/>
    <x v="0"/>
    <x v="4"/>
    <x v="0"/>
    <x v="1"/>
    <x v="4"/>
    <x v="1"/>
    <x v="0"/>
    <n v="1"/>
    <n v="0.25"/>
    <n v="0.25"/>
    <n v="0.25"/>
    <n v="0.25"/>
    <x v="0"/>
    <x v="0"/>
    <n v="0.5"/>
    <s v="Todas las actas se entregaron dentro de las fechas establecidas, del primer y segundo trimestre. aclaro coloco 0.50 para consolidar los dos trimestres."/>
    <x v="0"/>
    <x v="0"/>
    <x v="0"/>
    <x v="0"/>
    <n v="0.5"/>
    <x v="0"/>
    <x v="0"/>
    <x v="0"/>
    <x v="0"/>
    <n v="0.5"/>
    <x v="0"/>
    <n v="1"/>
    <x v="0"/>
    <x v="0"/>
    <x v="0"/>
    <x v="0"/>
    <x v="0"/>
    <x v="0"/>
    <x v="0"/>
    <s v="Las evidencias registran las reuniones del copasst y de comite de convivencia"/>
    <x v="0"/>
    <x v="0"/>
    <x v="0"/>
    <x v="0"/>
    <x v="0"/>
    <x v="0"/>
    <x v="0"/>
    <x v="0"/>
    <x v="0"/>
    <x v="0"/>
    <x v="0"/>
  </r>
  <r>
    <x v="7"/>
    <x v="0"/>
    <x v="5"/>
    <x v="2"/>
    <x v="3"/>
    <x v="4"/>
    <x v="1"/>
    <x v="3"/>
    <x v="7"/>
    <x v="0"/>
    <x v="0"/>
    <x v="5"/>
    <x v="0"/>
    <x v="1"/>
    <x v="5"/>
    <x v="1"/>
    <x v="0"/>
    <n v="1"/>
    <n v="0.25"/>
    <n v="0.25"/>
    <n v="0.25"/>
    <n v="0.25"/>
    <x v="0"/>
    <x v="0"/>
    <n v="0.5"/>
    <s v="En el primer y segundo trimestre se a dado cumplimiento a las responsabilidades en el SG y SST. Aclaro coloco 0.50 para consolidar los dos trimestres."/>
    <x v="0"/>
    <x v="0"/>
    <x v="0"/>
    <x v="0"/>
    <n v="0.5"/>
    <x v="0"/>
    <x v="0"/>
    <x v="0"/>
    <x v="0"/>
    <n v="0.5"/>
    <x v="0"/>
    <n v="1"/>
    <x v="0"/>
    <x v="0"/>
    <x v="0"/>
    <x v="0"/>
    <x v="0"/>
    <x v="0"/>
    <x v="0"/>
    <s v="Presentan informes al estado de la infraestructura, extintores y botiquines"/>
    <x v="0"/>
    <x v="0"/>
    <x v="0"/>
    <x v="0"/>
    <x v="0"/>
    <x v="0"/>
    <x v="0"/>
    <x v="0"/>
    <x v="0"/>
    <x v="0"/>
    <x v="0"/>
  </r>
  <r>
    <x v="0"/>
    <x v="1"/>
    <x v="0"/>
    <x v="0"/>
    <x v="0"/>
    <x v="0"/>
    <x v="0"/>
    <x v="0"/>
    <x v="0"/>
    <x v="0"/>
    <x v="0"/>
    <x v="0"/>
    <x v="1"/>
    <x v="0"/>
    <x v="0"/>
    <x v="0"/>
    <x v="1"/>
    <n v="5675"/>
    <n v="1135"/>
    <n v="1419"/>
    <n v="1419"/>
    <n v="1702"/>
    <x v="0"/>
    <x v="0"/>
    <n v="2016"/>
    <s v="Se realizo seguimiento a los tramites catastrales de oficina durante el primer y segundo trimestre de 2022, en la territorial bolivar."/>
    <x v="0"/>
    <x v="0"/>
    <x v="0"/>
    <x v="0"/>
    <n v="2016"/>
    <x v="0"/>
    <x v="3"/>
    <x v="0"/>
    <x v="0"/>
    <n v="0.35524229074889868"/>
    <x v="0"/>
    <n v="1"/>
    <x v="0"/>
    <x v="0"/>
    <x v="0"/>
    <x v="1"/>
    <x v="0"/>
    <x v="0"/>
    <x v="0"/>
    <s v="Realizado el seguimiento se evidencia que la territorital realizo el 78.93 del 100% de  los tramites previstos para el segundo trimestre"/>
    <x v="0"/>
    <x v="0"/>
    <x v="0"/>
    <x v="0"/>
    <x v="0"/>
    <x v="0"/>
    <x v="0"/>
    <x v="0"/>
    <x v="0"/>
    <x v="0"/>
    <x v="1"/>
  </r>
  <r>
    <x v="1"/>
    <x v="1"/>
    <x v="0"/>
    <x v="0"/>
    <x v="0"/>
    <x v="0"/>
    <x v="0"/>
    <x v="0"/>
    <x v="1"/>
    <x v="0"/>
    <x v="0"/>
    <x v="0"/>
    <x v="1"/>
    <x v="0"/>
    <x v="1"/>
    <x v="0"/>
    <x v="1"/>
    <n v="4647"/>
    <n v="929"/>
    <n v="1162"/>
    <n v="1162"/>
    <n v="1394"/>
    <x v="0"/>
    <x v="0"/>
    <n v="497"/>
    <s v="Se realizo seguimiento a los tramites catastrales de terreno, durante el primer y segundo trimestre de 2022, en la territorial bolivar."/>
    <x v="0"/>
    <x v="0"/>
    <x v="0"/>
    <x v="0"/>
    <n v="497"/>
    <x v="0"/>
    <x v="3"/>
    <x v="0"/>
    <x v="0"/>
    <n v="0.1069507208952012"/>
    <x v="0"/>
    <n v="0.42771084337349397"/>
    <x v="0"/>
    <x v="0"/>
    <x v="0"/>
    <x v="1"/>
    <x v="0"/>
    <x v="0"/>
    <x v="0"/>
    <s v="Realizado el seguimiento se evidencia que la territorital realizo el 23.43% del 100% de  los tramites previstos para el segundo trimestre"/>
    <x v="0"/>
    <x v="0"/>
    <x v="0"/>
    <x v="0"/>
    <x v="0"/>
    <x v="0"/>
    <x v="0"/>
    <x v="0"/>
    <x v="0"/>
    <x v="0"/>
    <x v="1"/>
  </r>
  <r>
    <x v="2"/>
    <x v="1"/>
    <x v="6"/>
    <x v="0"/>
    <x v="4"/>
    <x v="5"/>
    <x v="0"/>
    <x v="0"/>
    <x v="8"/>
    <x v="0"/>
    <x v="0"/>
    <x v="6"/>
    <x v="1"/>
    <x v="0"/>
    <x v="6"/>
    <x v="0"/>
    <x v="1"/>
    <n v="5"/>
    <n v="0"/>
    <n v="0"/>
    <n v="2"/>
    <n v="3"/>
    <x v="0"/>
    <x v="0"/>
    <n v="0"/>
    <s v="Se manifiesta que en la territorial bolivaren el primer y segundo trimestre, no se realizaron avaluos comerciales, teniendo en cuenta que no contamos profesional en formacion e investigador de mercado,la cual es de conocimiento de sede central,por la secretaria general y la dependencia de avaluos, en caso de no llenar las vacantes de estos cargos se suprimira la cuota de avaluos de la territorial para el proximo trimestre por determinacion de sede central."/>
    <x v="0"/>
    <x v="0"/>
    <x v="0"/>
    <x v="0"/>
    <n v="0"/>
    <x v="0"/>
    <x v="3"/>
    <x v="0"/>
    <x v="0"/>
    <n v="0"/>
    <x v="1"/>
    <s v=""/>
    <x v="0"/>
    <x v="0"/>
    <x v="0"/>
    <x v="2"/>
    <x v="0"/>
    <x v="0"/>
    <x v="0"/>
    <s v="Sin meta asiganada para el periodo "/>
    <x v="0"/>
    <x v="0"/>
    <x v="0"/>
    <x v="0"/>
    <x v="0"/>
    <x v="0"/>
    <x v="0"/>
    <x v="0"/>
    <x v="0"/>
    <x v="0"/>
    <x v="2"/>
  </r>
  <r>
    <x v="3"/>
    <x v="1"/>
    <x v="1"/>
    <x v="0"/>
    <x v="4"/>
    <x v="1"/>
    <x v="0"/>
    <x v="1"/>
    <x v="9"/>
    <x v="0"/>
    <x v="0"/>
    <x v="1"/>
    <x v="1"/>
    <x v="0"/>
    <x v="7"/>
    <x v="0"/>
    <x v="1"/>
    <n v="291343838"/>
    <n v="73652529"/>
    <n v="56299031"/>
    <n v="85007073"/>
    <n v="76385205"/>
    <x v="0"/>
    <x v="0"/>
    <n v="68650229"/>
    <s v="Se realizo seguimiento al informe de ingresos por ventas de productos y servicios, durante el primer y segundo trimestre de 2022, en la territorial bolivar. "/>
    <x v="0"/>
    <x v="0"/>
    <x v="0"/>
    <x v="0"/>
    <n v="68650229"/>
    <x v="0"/>
    <x v="3"/>
    <x v="0"/>
    <x v="0"/>
    <n v="0.23563302203769279"/>
    <x v="0"/>
    <n v="1"/>
    <x v="0"/>
    <x v="0"/>
    <x v="0"/>
    <x v="1"/>
    <x v="0"/>
    <x v="0"/>
    <x v="0"/>
    <s v="Realizado el seguimiento se evidencia que la territorital realizo el 52.82% del 100% de los ingresos por la venta de bienes y servicios y ventas por contratos y/o convenios administrativos previstos para el segundo trimestre"/>
    <x v="0"/>
    <x v="0"/>
    <x v="0"/>
    <x v="0"/>
    <x v="0"/>
    <x v="0"/>
    <x v="0"/>
    <x v="0"/>
    <x v="0"/>
    <x v="0"/>
    <x v="1"/>
  </r>
  <r>
    <x v="4"/>
    <x v="1"/>
    <x v="2"/>
    <x v="0"/>
    <x v="0"/>
    <x v="2"/>
    <x v="0"/>
    <x v="0"/>
    <x v="3"/>
    <x v="0"/>
    <x v="0"/>
    <x v="2"/>
    <x v="1"/>
    <x v="1"/>
    <x v="3"/>
    <x v="1"/>
    <x v="1"/>
    <n v="1"/>
    <n v="0.2"/>
    <n v="0.3"/>
    <n v="0.2"/>
    <n v="0.3"/>
    <x v="0"/>
    <x v="0"/>
    <n v="0.5"/>
    <s v="Se realizo seguimiento de atencion a las solicitudes en materia de regulacion de la propiedad, durante el primer y segundo trimestre 2022, en la territorial bolivar. "/>
    <x v="0"/>
    <x v="0"/>
    <x v="0"/>
    <x v="0"/>
    <n v="0.5"/>
    <x v="0"/>
    <x v="3"/>
    <x v="0"/>
    <x v="0"/>
    <n v="0.5"/>
    <x v="0"/>
    <n v="1"/>
    <x v="0"/>
    <x v="0"/>
    <x v="0"/>
    <x v="0"/>
    <x v="0"/>
    <x v="0"/>
    <x v="0"/>
    <s v="Revisada las evidencias del informe de las solicitudes se  atendieron las mismas en un avance del 100%"/>
    <x v="0"/>
    <x v="0"/>
    <x v="0"/>
    <x v="0"/>
    <x v="0"/>
    <x v="0"/>
    <x v="0"/>
    <x v="0"/>
    <x v="0"/>
    <x v="0"/>
    <x v="0"/>
  </r>
  <r>
    <x v="5"/>
    <x v="1"/>
    <x v="3"/>
    <x v="0"/>
    <x v="0"/>
    <x v="2"/>
    <x v="0"/>
    <x v="0"/>
    <x v="4"/>
    <x v="0"/>
    <x v="0"/>
    <x v="2"/>
    <x v="1"/>
    <x v="1"/>
    <x v="3"/>
    <x v="1"/>
    <x v="1"/>
    <n v="1"/>
    <n v="0.25"/>
    <n v="0.25"/>
    <n v="0.25"/>
    <n v="0.25"/>
    <x v="0"/>
    <x v="0"/>
    <n v="0.41"/>
    <s v="Se realizo seguimiento en atencion a las solicitudes recibidas en el cumplimiento de politicas de restitucion de tierras y ley de victimas, durante el primer y segundo trimestre de 2022, en la territorial bolivar. "/>
    <x v="0"/>
    <x v="0"/>
    <x v="0"/>
    <x v="0"/>
    <n v="0.41"/>
    <x v="0"/>
    <x v="3"/>
    <x v="0"/>
    <x v="0"/>
    <n v="0.41"/>
    <x v="0"/>
    <n v="1"/>
    <x v="0"/>
    <x v="0"/>
    <x v="0"/>
    <x v="1"/>
    <x v="0"/>
    <x v="0"/>
    <x v="0"/>
    <s v="Revisada la evidencia de las solicitudes recibidas en el cumplimiento de politicas de restitucion de tierras y ley de victimas el cumplimiento del 19.42% del primer trimestrey del 21.58% del segundo trimestre solo alcanzo el 41% del 50 % esperado."/>
    <x v="0"/>
    <x v="0"/>
    <x v="0"/>
    <x v="0"/>
    <x v="0"/>
    <x v="0"/>
    <x v="0"/>
    <x v="0"/>
    <x v="0"/>
    <x v="0"/>
    <x v="1"/>
  </r>
  <r>
    <x v="6"/>
    <x v="1"/>
    <x v="4"/>
    <x v="1"/>
    <x v="2"/>
    <x v="3"/>
    <x v="0"/>
    <x v="2"/>
    <x v="5"/>
    <x v="0"/>
    <x v="0"/>
    <x v="3"/>
    <x v="1"/>
    <x v="1"/>
    <x v="3"/>
    <x v="1"/>
    <x v="1"/>
    <n v="1"/>
    <n v="0.25"/>
    <n v="0.25"/>
    <n v="0.25"/>
    <n v="0.25"/>
    <x v="0"/>
    <x v="0"/>
    <n v="0.37"/>
    <s v="Se realizo seguimiemto a la atencion al informe de PQRSD, durante el primer y segundo trimestre de 2022, en la territorial bolivar."/>
    <x v="0"/>
    <x v="0"/>
    <x v="0"/>
    <x v="0"/>
    <n v="0.37"/>
    <x v="0"/>
    <x v="3"/>
    <x v="0"/>
    <x v="0"/>
    <n v="0.37"/>
    <x v="0"/>
    <n v="1"/>
    <x v="0"/>
    <x v="0"/>
    <x v="0"/>
    <x v="1"/>
    <x v="0"/>
    <x v="0"/>
    <x v="0"/>
    <s v="Revisado la evidencia de las 1810 solicitudes se evidencia  que solo 1351 se encuentran finalizadas, lo que equivale al 37.32 % del semestre "/>
    <x v="0"/>
    <x v="0"/>
    <x v="0"/>
    <x v="0"/>
    <x v="0"/>
    <x v="0"/>
    <x v="0"/>
    <x v="0"/>
    <x v="0"/>
    <x v="0"/>
    <x v="1"/>
  </r>
  <r>
    <x v="7"/>
    <x v="1"/>
    <x v="5"/>
    <x v="2"/>
    <x v="3"/>
    <x v="4"/>
    <x v="1"/>
    <x v="3"/>
    <x v="6"/>
    <x v="0"/>
    <x v="0"/>
    <x v="4"/>
    <x v="1"/>
    <x v="1"/>
    <x v="4"/>
    <x v="1"/>
    <x v="1"/>
    <n v="1"/>
    <n v="0.25"/>
    <n v="0.25"/>
    <n v="0.25"/>
    <n v="0.25"/>
    <x v="0"/>
    <x v="0"/>
    <n v="0.5"/>
    <s v="Se realizo seguimiento a los informes de actas de los comites de copasst y convivencia laboral durante el primer y segundo trimestre de 2022, en la territorail bolivar."/>
    <x v="0"/>
    <x v="0"/>
    <x v="0"/>
    <x v="0"/>
    <n v="0.5"/>
    <x v="0"/>
    <x v="4"/>
    <x v="0"/>
    <x v="0"/>
    <n v="0.5"/>
    <x v="0"/>
    <n v="1"/>
    <x v="0"/>
    <x v="0"/>
    <x v="0"/>
    <x v="0"/>
    <x v="0"/>
    <x v="0"/>
    <x v="0"/>
    <s v="Se verificaca la realizacion y el seguimiento a las actas del comites de copasst y la resolucion de creacion del comite convivencia."/>
    <x v="0"/>
    <x v="0"/>
    <x v="0"/>
    <x v="0"/>
    <x v="0"/>
    <x v="0"/>
    <x v="0"/>
    <x v="0"/>
    <x v="0"/>
    <x v="0"/>
    <x v="0"/>
  </r>
  <r>
    <x v="8"/>
    <x v="1"/>
    <x v="5"/>
    <x v="2"/>
    <x v="3"/>
    <x v="4"/>
    <x v="1"/>
    <x v="3"/>
    <x v="7"/>
    <x v="0"/>
    <x v="0"/>
    <x v="5"/>
    <x v="1"/>
    <x v="1"/>
    <x v="5"/>
    <x v="1"/>
    <x v="1"/>
    <n v="1"/>
    <n v="0.25"/>
    <n v="0.25"/>
    <n v="0.25"/>
    <n v="0.25"/>
    <x v="0"/>
    <x v="0"/>
    <n v="0.5"/>
    <s v="Se realizo seguimiento a la atencion de las responsabilidades y rendicion de cuentas en SST,estableciadas mediante acta de 06-01-2021, durante el primer y segundo trimestre en la territorail bolivar 2022."/>
    <x v="0"/>
    <x v="0"/>
    <x v="0"/>
    <x v="0"/>
    <n v="0.5"/>
    <x v="0"/>
    <x v="4"/>
    <x v="0"/>
    <x v="0"/>
    <n v="0.5"/>
    <x v="0"/>
    <n v="1"/>
    <x v="0"/>
    <x v="0"/>
    <x v="0"/>
    <x v="0"/>
    <x v="0"/>
    <x v="0"/>
    <x v="0"/>
    <s v="Se evidencia el avance al segumiento al responsabilidades y rendicion de cuentas en SST en el informe presentado "/>
    <x v="0"/>
    <x v="0"/>
    <x v="0"/>
    <x v="0"/>
    <x v="0"/>
    <x v="0"/>
    <x v="0"/>
    <x v="0"/>
    <x v="0"/>
    <x v="0"/>
    <x v="0"/>
  </r>
  <r>
    <x v="0"/>
    <x v="2"/>
    <x v="0"/>
    <x v="0"/>
    <x v="0"/>
    <x v="0"/>
    <x v="0"/>
    <x v="0"/>
    <x v="0"/>
    <x v="0"/>
    <x v="0"/>
    <x v="0"/>
    <x v="2"/>
    <x v="0"/>
    <x v="0"/>
    <x v="0"/>
    <x v="0"/>
    <n v="15597"/>
    <n v="2000"/>
    <n v="3500"/>
    <n v="5000"/>
    <n v="5097"/>
    <x v="0"/>
    <x v="0"/>
    <n v="2817"/>
    <s v="El SNC, especialmente el editor grafico presenta inconvenientes a diario en su funcionamiento lo cual no permite avanzar normalmente (edicion grafico, PH, construcciones, rectificacion), el sistema para tramite de construccion y rectificacion no esta acorde con la norma res 70 y res 1149, se pega para generar y aplicar cambios de resoluciones, a junio para poder avanzar se ha puesto 640 incidencias al glpi. en conclusion el avance es muy bajo, se solicito capacitacion para ejecutores en el editor gfrafico."/>
    <x v="0"/>
    <x v="0"/>
    <x v="0"/>
    <x v="0"/>
    <n v="2817"/>
    <x v="0"/>
    <x v="2"/>
    <x v="0"/>
    <x v="0"/>
    <n v="0.18061165608770918"/>
    <x v="0"/>
    <n v="0.80485714285714283"/>
    <x v="0"/>
    <x v="0"/>
    <x v="0"/>
    <x v="1"/>
    <x v="0"/>
    <x v="0"/>
    <x v="0"/>
    <s v="La meta propuesta contra la evidencia no cumple, igualmente no se reporta de vigencias anteriores. "/>
    <x v="0"/>
    <x v="0"/>
    <x v="0"/>
    <x v="0"/>
    <x v="0"/>
    <x v="0"/>
    <x v="0"/>
    <x v="0"/>
    <x v="0"/>
    <x v="0"/>
    <x v="1"/>
  </r>
  <r>
    <x v="1"/>
    <x v="2"/>
    <x v="0"/>
    <x v="0"/>
    <x v="0"/>
    <x v="0"/>
    <x v="0"/>
    <x v="0"/>
    <x v="1"/>
    <x v="0"/>
    <x v="0"/>
    <x v="0"/>
    <x v="2"/>
    <x v="0"/>
    <x v="1"/>
    <x v="0"/>
    <x v="0"/>
    <n v="4922"/>
    <n v="350"/>
    <n v="900"/>
    <n v="1600"/>
    <n v="2072"/>
    <x v="0"/>
    <x v="0"/>
    <n v="752"/>
    <s v="Hemos realizado un gran esfuerzo por cumplir con la meta puesto que en el SNC, especialmente el editor grafico presenta inconvenientes a diario en su funcionamiento lo cual no permite avanzar normalmente (edicion grafico, PH, construcciones, rectificacion), el sistema para tramite de construccion y rectificacion no esta acorde con la norma res 70 y res 1149, se pega para generar y aplicar cambios de resoluciones, a junio para poder avanzar se han puesto 640 incidencias al glpi. en conclusion el avance es muy bajo, se solicitó capacitacion para ejecutores en el editor gfrafico."/>
    <x v="0"/>
    <x v="0"/>
    <x v="0"/>
    <x v="0"/>
    <n v="752"/>
    <x v="0"/>
    <x v="2"/>
    <x v="0"/>
    <x v="0"/>
    <n v="0.15278342137342543"/>
    <x v="0"/>
    <n v="0.83555555555555561"/>
    <x v="0"/>
    <x v="0"/>
    <x v="0"/>
    <x v="1"/>
    <x v="0"/>
    <x v="0"/>
    <x v="0"/>
    <s v="La meta propuesta contra la evidencia no cumple, igualmente no se reporta de vigencias anteriores. "/>
    <x v="0"/>
    <x v="0"/>
    <x v="0"/>
    <x v="0"/>
    <x v="0"/>
    <x v="0"/>
    <x v="0"/>
    <x v="0"/>
    <x v="0"/>
    <x v="0"/>
    <x v="1"/>
  </r>
  <r>
    <x v="2"/>
    <x v="2"/>
    <x v="1"/>
    <x v="0"/>
    <x v="4"/>
    <x v="1"/>
    <x v="0"/>
    <x v="1"/>
    <x v="2"/>
    <x v="0"/>
    <x v="0"/>
    <x v="1"/>
    <x v="2"/>
    <x v="0"/>
    <x v="2"/>
    <x v="0"/>
    <x v="0"/>
    <n v="646739176"/>
    <n v="160000000"/>
    <n v="160000000"/>
    <n v="160000000"/>
    <n v="166739176"/>
    <x v="0"/>
    <x v="0"/>
    <n v="252193725"/>
    <s v="Los ingresos tienen que ver con la venta de certificados y fichas prediales principalmente. Por ley de garantia no hubo contratos, se esta gestionando con Nobsa, Sogamoso y Duitama contratos o convenios de conservacion y avaluos para incrementar el recaudo."/>
    <x v="0"/>
    <x v="0"/>
    <x v="0"/>
    <x v="0"/>
    <n v="252193725"/>
    <x v="0"/>
    <x v="2"/>
    <x v="0"/>
    <x v="0"/>
    <n v="0.38994657252678938"/>
    <x v="0"/>
    <n v="1"/>
    <x v="0"/>
    <x v="0"/>
    <x v="0"/>
    <x v="1"/>
    <x v="0"/>
    <x v="0"/>
    <x v="0"/>
    <s v="Las evidencias no corresponden contra las metas propuestas"/>
    <x v="0"/>
    <x v="0"/>
    <x v="0"/>
    <x v="0"/>
    <x v="0"/>
    <x v="0"/>
    <x v="0"/>
    <x v="0"/>
    <x v="0"/>
    <x v="0"/>
    <x v="1"/>
  </r>
  <r>
    <x v="3"/>
    <x v="2"/>
    <x v="2"/>
    <x v="0"/>
    <x v="0"/>
    <x v="2"/>
    <x v="0"/>
    <x v="0"/>
    <x v="3"/>
    <x v="0"/>
    <x v="0"/>
    <x v="2"/>
    <x v="2"/>
    <x v="1"/>
    <x v="3"/>
    <x v="1"/>
    <x v="0"/>
    <n v="1"/>
    <n v="0.2"/>
    <n v="0.25"/>
    <n v="0.25"/>
    <n v="0.3"/>
    <x v="0"/>
    <x v="0"/>
    <n v="0.45"/>
    <s v="Con el fin de atender las solicitudes en materia de regularización de la propiedad se han expedido 7821 certificados y fichas prediales"/>
    <x v="0"/>
    <x v="0"/>
    <x v="0"/>
    <x v="0"/>
    <n v="0.45"/>
    <x v="0"/>
    <x v="2"/>
    <x v="0"/>
    <x v="0"/>
    <n v="0.45"/>
    <x v="0"/>
    <n v="1"/>
    <x v="0"/>
    <x v="0"/>
    <x v="0"/>
    <x v="1"/>
    <x v="0"/>
    <x v="0"/>
    <x v="0"/>
    <s v="La evidencia no corresponde"/>
    <x v="0"/>
    <x v="0"/>
    <x v="0"/>
    <x v="0"/>
    <x v="0"/>
    <x v="0"/>
    <x v="0"/>
    <x v="0"/>
    <x v="0"/>
    <x v="0"/>
    <x v="1"/>
  </r>
  <r>
    <x v="4"/>
    <x v="2"/>
    <x v="3"/>
    <x v="0"/>
    <x v="0"/>
    <x v="2"/>
    <x v="0"/>
    <x v="0"/>
    <x v="4"/>
    <x v="0"/>
    <x v="0"/>
    <x v="2"/>
    <x v="2"/>
    <x v="1"/>
    <x v="3"/>
    <x v="1"/>
    <x v="0"/>
    <n v="1"/>
    <n v="0.2"/>
    <n v="0.25"/>
    <n v="0.25"/>
    <n v="0.3"/>
    <x v="0"/>
    <x v="0"/>
    <n v="0.45"/>
    <s v="Durante el primer y segundo trimestre de 2022 se le dió cumplimiento a todas las solicitudes por ley de victimas. Se adjunta la herramienta de monitoreo."/>
    <x v="0"/>
    <x v="0"/>
    <x v="0"/>
    <x v="0"/>
    <n v="0.45"/>
    <x v="0"/>
    <x v="2"/>
    <x v="0"/>
    <x v="0"/>
    <n v="0.45"/>
    <x v="0"/>
    <n v="1"/>
    <x v="0"/>
    <x v="0"/>
    <x v="0"/>
    <x v="1"/>
    <x v="0"/>
    <x v="0"/>
    <x v="0"/>
    <s v="Se observa en la herrramienta adjunta que de 19 solicitudes hay 3 que están en trámite. "/>
    <x v="0"/>
    <x v="0"/>
    <x v="0"/>
    <x v="0"/>
    <x v="0"/>
    <x v="0"/>
    <x v="0"/>
    <x v="0"/>
    <x v="0"/>
    <x v="0"/>
    <x v="1"/>
  </r>
  <r>
    <x v="5"/>
    <x v="2"/>
    <x v="4"/>
    <x v="1"/>
    <x v="2"/>
    <x v="3"/>
    <x v="0"/>
    <x v="2"/>
    <x v="5"/>
    <x v="0"/>
    <x v="0"/>
    <x v="3"/>
    <x v="2"/>
    <x v="1"/>
    <x v="3"/>
    <x v="1"/>
    <x v="0"/>
    <n v="1"/>
    <n v="0.15"/>
    <n v="0.25"/>
    <n v="0.3"/>
    <n v="0.3"/>
    <x v="0"/>
    <x v="0"/>
    <n v="0.35"/>
    <s v="A junio por SIGACc se ha recibido 3210 peticiones, la respuesta en terminos de ley es del 80%, no es posible atender en terminos al 100%, por la falta de personal, fallas en SIGAC, el alto volumen de usuarios que se ha atendido que a junio son: por ventanilla presencial 20.425, WEB 7.725 Total 28.150, la correspondencia externa enviada ha sido de 7.735 oficios, se ha recibido y contestado 97 tutelas"/>
    <x v="0"/>
    <x v="0"/>
    <x v="0"/>
    <x v="0"/>
    <n v="0.35"/>
    <x v="0"/>
    <x v="2"/>
    <x v="0"/>
    <x v="0"/>
    <n v="0.35"/>
    <x v="0"/>
    <n v="1"/>
    <x v="0"/>
    <x v="0"/>
    <x v="0"/>
    <x v="1"/>
    <x v="0"/>
    <x v="0"/>
    <x v="0"/>
    <s v="No se cumple con el 100% de PQRSD atendidas"/>
    <x v="0"/>
    <x v="0"/>
    <x v="0"/>
    <x v="0"/>
    <x v="0"/>
    <x v="0"/>
    <x v="0"/>
    <x v="0"/>
    <x v="0"/>
    <x v="0"/>
    <x v="1"/>
  </r>
  <r>
    <x v="6"/>
    <x v="2"/>
    <x v="5"/>
    <x v="2"/>
    <x v="3"/>
    <x v="4"/>
    <x v="1"/>
    <x v="3"/>
    <x v="6"/>
    <x v="0"/>
    <x v="0"/>
    <x v="4"/>
    <x v="2"/>
    <x v="1"/>
    <x v="4"/>
    <x v="1"/>
    <x v="0"/>
    <n v="1"/>
    <n v="0.25"/>
    <n v="0.25"/>
    <n v="0.25"/>
    <n v="0.25"/>
    <x v="0"/>
    <x v="0"/>
    <n v="0.5"/>
    <s v="Durante el primer y segundo trimestre de 2022 se cumplió con la totalidad de reportes y actas de los respectivos comites."/>
    <x v="0"/>
    <x v="0"/>
    <x v="0"/>
    <x v="0"/>
    <n v="0.5"/>
    <x v="0"/>
    <x v="2"/>
    <x v="0"/>
    <x v="0"/>
    <n v="0.5"/>
    <x v="0"/>
    <n v="1"/>
    <x v="0"/>
    <x v="0"/>
    <x v="0"/>
    <x v="1"/>
    <x v="0"/>
    <x v="0"/>
    <x v="0"/>
    <s v="Las actas no estan completas, la evidencia no corresponde con el documento de verificación"/>
    <x v="0"/>
    <x v="0"/>
    <x v="0"/>
    <x v="0"/>
    <x v="0"/>
    <x v="0"/>
    <x v="0"/>
    <x v="0"/>
    <x v="0"/>
    <x v="0"/>
    <x v="1"/>
  </r>
  <r>
    <x v="7"/>
    <x v="2"/>
    <x v="5"/>
    <x v="2"/>
    <x v="3"/>
    <x v="4"/>
    <x v="1"/>
    <x v="3"/>
    <x v="7"/>
    <x v="0"/>
    <x v="0"/>
    <x v="5"/>
    <x v="2"/>
    <x v="1"/>
    <x v="5"/>
    <x v="1"/>
    <x v="0"/>
    <n v="1"/>
    <n v="0.25"/>
    <n v="0.25"/>
    <n v="0.25"/>
    <n v="0.25"/>
    <x v="0"/>
    <x v="0"/>
    <n v="0.5"/>
    <s v="Durante el primer y segundo trimestre de 2022 se cumplió a cabalidad lo indicado en el acta de 6-01-2021. Se adjunta como evidencias los actos administrativos expedidos en el periodo."/>
    <x v="0"/>
    <x v="0"/>
    <x v="0"/>
    <x v="0"/>
    <n v="0.5"/>
    <x v="0"/>
    <x v="2"/>
    <x v="0"/>
    <x v="0"/>
    <n v="0.5"/>
    <x v="0"/>
    <n v="1"/>
    <x v="0"/>
    <x v="0"/>
    <x v="0"/>
    <x v="0"/>
    <x v="0"/>
    <x v="0"/>
    <x v="0"/>
    <s v="Se validan las evidencias"/>
    <x v="0"/>
    <x v="0"/>
    <x v="0"/>
    <x v="0"/>
    <x v="0"/>
    <x v="0"/>
    <x v="0"/>
    <x v="0"/>
    <x v="0"/>
    <x v="0"/>
    <x v="0"/>
  </r>
  <r>
    <x v="0"/>
    <x v="3"/>
    <x v="0"/>
    <x v="0"/>
    <x v="0"/>
    <x v="0"/>
    <x v="0"/>
    <x v="0"/>
    <x v="0"/>
    <x v="0"/>
    <x v="0"/>
    <x v="0"/>
    <x v="3"/>
    <x v="0"/>
    <x v="0"/>
    <x v="0"/>
    <x v="1"/>
    <n v="2913"/>
    <n v="729"/>
    <n v="728"/>
    <n v="728"/>
    <n v="728"/>
    <x v="0"/>
    <x v="0"/>
    <n v="2095"/>
    <s v="Durante el primer semestre de la vigencia 2022 se han ejecutado 2095 tramites de oficina que equivalen a una ejecución del 71% de la meta anual información que se reporta en los consolidados y reportes del SNC y que se presentan como evidencia de la labor realizada. "/>
    <x v="0"/>
    <x v="0"/>
    <x v="0"/>
    <x v="0"/>
    <n v="2095"/>
    <x v="0"/>
    <x v="2"/>
    <x v="0"/>
    <x v="0"/>
    <n v="0.7191898386543083"/>
    <x v="0"/>
    <n v="1"/>
    <x v="0"/>
    <x v="0"/>
    <x v="0"/>
    <x v="0"/>
    <x v="0"/>
    <x v="0"/>
    <x v="0"/>
    <s v="se revisa las evidencia cargada por la territorial y cumple con el producto esperado"/>
    <x v="0"/>
    <x v="0"/>
    <x v="0"/>
    <x v="0"/>
    <x v="0"/>
    <x v="0"/>
    <x v="0"/>
    <x v="0"/>
    <x v="0"/>
    <x v="0"/>
    <x v="0"/>
  </r>
  <r>
    <x v="1"/>
    <x v="3"/>
    <x v="0"/>
    <x v="0"/>
    <x v="0"/>
    <x v="0"/>
    <x v="0"/>
    <x v="0"/>
    <x v="1"/>
    <x v="0"/>
    <x v="0"/>
    <x v="0"/>
    <x v="3"/>
    <x v="0"/>
    <x v="1"/>
    <x v="0"/>
    <x v="1"/>
    <n v="2989"/>
    <n v="748"/>
    <n v="747"/>
    <n v="747"/>
    <n v="747"/>
    <x v="0"/>
    <x v="0"/>
    <n v="1619"/>
    <s v=". Para la vigencia 2022 se han realizado y ejecutado 1619 tramites de terreno que equivalen a un 54% de los tramites programados para la actual vigencia con el personal y los recursos asignados."/>
    <x v="0"/>
    <x v="0"/>
    <x v="0"/>
    <x v="0"/>
    <n v="1619"/>
    <x v="0"/>
    <x v="2"/>
    <x v="0"/>
    <x v="0"/>
    <n v="0.54165272666443631"/>
    <x v="0"/>
    <n v="1"/>
    <x v="0"/>
    <x v="0"/>
    <x v="0"/>
    <x v="0"/>
    <x v="0"/>
    <x v="0"/>
    <x v="0"/>
    <s v="se revisa las evidencia cargada por la territorial y cumple con el producto esperado"/>
    <x v="0"/>
    <x v="0"/>
    <x v="0"/>
    <x v="0"/>
    <x v="0"/>
    <x v="0"/>
    <x v="0"/>
    <x v="0"/>
    <x v="0"/>
    <x v="0"/>
    <x v="0"/>
  </r>
  <r>
    <x v="2"/>
    <x v="3"/>
    <x v="6"/>
    <x v="0"/>
    <x v="4"/>
    <x v="5"/>
    <x v="0"/>
    <x v="0"/>
    <x v="8"/>
    <x v="0"/>
    <x v="0"/>
    <x v="6"/>
    <x v="3"/>
    <x v="0"/>
    <x v="8"/>
    <x v="0"/>
    <x v="1"/>
    <n v="11"/>
    <n v="3"/>
    <n v="3"/>
    <n v="3"/>
    <n v="2"/>
    <x v="0"/>
    <x v="0"/>
    <n v="10"/>
    <s v="En la dirección Territorial Caldas se han ejecutado y entregado 10 avalúos comerciales que equivalen a un 90% de los avalúos programados. Un avalúo más se encuentra realizado en control de Calidad. se realiza seguimiento y control a los avalúos comerciales que son solicitados a la Territorial."/>
    <x v="0"/>
    <x v="0"/>
    <x v="0"/>
    <x v="0"/>
    <n v="10"/>
    <x v="0"/>
    <x v="2"/>
    <x v="0"/>
    <x v="0"/>
    <n v="0.90909090909090906"/>
    <x v="0"/>
    <n v="1"/>
    <x v="0"/>
    <x v="0"/>
    <x v="0"/>
    <x v="0"/>
    <x v="0"/>
    <x v="0"/>
    <x v="0"/>
    <s v="se revisa los documentos cargados y cumple con el producto esperado"/>
    <x v="0"/>
    <x v="0"/>
    <x v="0"/>
    <x v="0"/>
    <x v="0"/>
    <x v="0"/>
    <x v="0"/>
    <x v="0"/>
    <x v="0"/>
    <x v="0"/>
    <x v="0"/>
  </r>
  <r>
    <x v="3"/>
    <x v="3"/>
    <x v="1"/>
    <x v="0"/>
    <x v="4"/>
    <x v="1"/>
    <x v="0"/>
    <x v="1"/>
    <x v="2"/>
    <x v="0"/>
    <x v="0"/>
    <x v="1"/>
    <x v="3"/>
    <x v="0"/>
    <x v="9"/>
    <x v="0"/>
    <x v="1"/>
    <n v="195407999"/>
    <n v="18019778"/>
    <n v="59129407"/>
    <n v="59129407"/>
    <n v="59129407"/>
    <x v="0"/>
    <x v="0"/>
    <n v="131542524"/>
    <s v="Para la vigencia 2022 se han realizado ventas en el centro de información por el monto de 38.073.323 y 93.469.201 por concepto de ingreso por contratos interadministrativos para un total de ingresos equivalente al 63.32%  e la meta asignada. Se encuentra en proceso suscripción de contrato por 200.000.000 millones de pesos con el municipio de la Dorada.  "/>
    <x v="0"/>
    <x v="0"/>
    <x v="0"/>
    <x v="0"/>
    <n v="131542524"/>
    <x v="0"/>
    <x v="2"/>
    <x v="0"/>
    <x v="0"/>
    <n v="0.67316857382076767"/>
    <x v="0"/>
    <n v="1"/>
    <x v="0"/>
    <x v="0"/>
    <x v="0"/>
    <x v="0"/>
    <x v="0"/>
    <x v="0"/>
    <x v="0"/>
    <s v="se revisa los documentos cargados y cumple con el producto esperado"/>
    <x v="0"/>
    <x v="0"/>
    <x v="0"/>
    <x v="0"/>
    <x v="0"/>
    <x v="0"/>
    <x v="0"/>
    <x v="0"/>
    <x v="0"/>
    <x v="0"/>
    <x v="0"/>
  </r>
  <r>
    <x v="4"/>
    <x v="3"/>
    <x v="2"/>
    <x v="0"/>
    <x v="0"/>
    <x v="2"/>
    <x v="0"/>
    <x v="0"/>
    <x v="3"/>
    <x v="0"/>
    <x v="0"/>
    <x v="2"/>
    <x v="3"/>
    <x v="1"/>
    <x v="3"/>
    <x v="1"/>
    <x v="1"/>
    <n v="1"/>
    <n v="0.25"/>
    <n v="0.25"/>
    <n v="0.25"/>
    <n v="0.25"/>
    <x v="0"/>
    <x v="0"/>
    <n v="0.5"/>
    <s v="Para la atención de trámites y requerimientos de ley 1561 se ha realizado una atención del 100% de los casos requeridos por los despachos judiciales y los certificados solicitados por los usuarios dentro del término legal como queda evidenciado mediante las solicitudes y evidencias de las respuestas otorgadas por parte de la institución"/>
    <x v="0"/>
    <x v="0"/>
    <x v="0"/>
    <x v="0"/>
    <n v="0.5"/>
    <x v="0"/>
    <x v="2"/>
    <x v="0"/>
    <x v="0"/>
    <n v="0.5"/>
    <x v="0"/>
    <n v="1"/>
    <x v="0"/>
    <x v="0"/>
    <x v="0"/>
    <x v="0"/>
    <x v="0"/>
    <x v="0"/>
    <x v="0"/>
    <s v="se revisa los documentos cargados y cumple con el producto esperado"/>
    <x v="0"/>
    <x v="0"/>
    <x v="0"/>
    <x v="0"/>
    <x v="0"/>
    <x v="0"/>
    <x v="0"/>
    <x v="0"/>
    <x v="0"/>
    <x v="0"/>
    <x v="0"/>
  </r>
  <r>
    <x v="5"/>
    <x v="3"/>
    <x v="3"/>
    <x v="0"/>
    <x v="0"/>
    <x v="2"/>
    <x v="0"/>
    <x v="0"/>
    <x v="4"/>
    <x v="0"/>
    <x v="0"/>
    <x v="2"/>
    <x v="3"/>
    <x v="1"/>
    <x v="3"/>
    <x v="1"/>
    <x v="1"/>
    <n v="1"/>
    <n v="0.25"/>
    <n v="0.25"/>
    <n v="0.25"/>
    <n v="0.25"/>
    <x v="0"/>
    <x v="0"/>
    <n v="0.5"/>
    <s v="Se han atendido el 100% de las solitudes efectuadas lo no atendido se encuentra dentro de los términos legales tal como se puede verificar en el control y seguimiento tanto en etapa administrativo, judicial y pos fallo. Meta que se ha logrado mediante acciones de mejora establecidas desde el inicio del año."/>
    <x v="0"/>
    <x v="0"/>
    <x v="0"/>
    <x v="0"/>
    <n v="0.5"/>
    <x v="0"/>
    <x v="2"/>
    <x v="0"/>
    <x v="0"/>
    <n v="0.5"/>
    <x v="0"/>
    <n v="1"/>
    <x v="0"/>
    <x v="0"/>
    <x v="0"/>
    <x v="0"/>
    <x v="0"/>
    <x v="0"/>
    <x v="0"/>
    <s v="se revisa los documentos cargados y cumple con el producto esperado"/>
    <x v="0"/>
    <x v="0"/>
    <x v="0"/>
    <x v="0"/>
    <x v="0"/>
    <x v="0"/>
    <x v="0"/>
    <x v="0"/>
    <x v="0"/>
    <x v="0"/>
    <x v="0"/>
  </r>
  <r>
    <x v="6"/>
    <x v="3"/>
    <x v="4"/>
    <x v="1"/>
    <x v="2"/>
    <x v="3"/>
    <x v="0"/>
    <x v="2"/>
    <x v="5"/>
    <x v="0"/>
    <x v="0"/>
    <x v="3"/>
    <x v="3"/>
    <x v="1"/>
    <x v="3"/>
    <x v="1"/>
    <x v="1"/>
    <n v="1"/>
    <n v="0.25"/>
    <n v="0.25"/>
    <n v="0.25"/>
    <n v="0.25"/>
    <x v="0"/>
    <x v="0"/>
    <n v="0.45"/>
    <s v="Se realizaron acciones de mejora que permitieron terminar con las PQRDS de vigencias anteriores estando al día en la atención de peticiones para el año 2022, la territorial realiza seguimiento semanal a la atención de las peticiones, es de aclarar que los reportes suministrados por servicios al ciudadano del SIGAC no son coherentes con el trabajo realizado, ya que el mismo de manera permanente muestra tramites sin finalizar cuando se encuentran atendidos en debida forma y en términos legales. _x0009_Se puede observar en las evidencias que se realiza un control permanente que nos permite retroalimentar los informes y establecer un cumplimiento oportuno de las peticiones. "/>
    <x v="0"/>
    <x v="0"/>
    <x v="0"/>
    <x v="0"/>
    <n v="0.45"/>
    <x v="0"/>
    <x v="2"/>
    <x v="0"/>
    <x v="0"/>
    <n v="0.45"/>
    <x v="0"/>
    <n v="1"/>
    <x v="0"/>
    <x v="0"/>
    <x v="0"/>
    <x v="0"/>
    <x v="0"/>
    <x v="0"/>
    <x v="0"/>
    <s v="se revisa los documentos cargados y cumple con el producto esperado"/>
    <x v="0"/>
    <x v="0"/>
    <x v="0"/>
    <x v="0"/>
    <x v="0"/>
    <x v="0"/>
    <x v="0"/>
    <x v="0"/>
    <x v="0"/>
    <x v="0"/>
    <x v="0"/>
  </r>
  <r>
    <x v="7"/>
    <x v="3"/>
    <x v="5"/>
    <x v="2"/>
    <x v="3"/>
    <x v="4"/>
    <x v="1"/>
    <x v="3"/>
    <x v="6"/>
    <x v="0"/>
    <x v="0"/>
    <x v="4"/>
    <x v="3"/>
    <x v="1"/>
    <x v="4"/>
    <x v="1"/>
    <x v="1"/>
    <n v="1"/>
    <n v="0.25"/>
    <n v="0.25"/>
    <n v="0.25"/>
    <n v="0.25"/>
    <x v="0"/>
    <x v="0"/>
    <n v="0.5"/>
    <s v="Se desarrollan de manera mensual las reuniones de los comités, se remiten y cargan en el Drive de talento Humano como evidencia del cumplimiento de los deberes por parte de la Dirección territorial Caldas, se anexan las actas de reunión de los comités, y la documentación de su conformación."/>
    <x v="0"/>
    <x v="0"/>
    <x v="0"/>
    <x v="0"/>
    <n v="0.5"/>
    <x v="0"/>
    <x v="2"/>
    <x v="0"/>
    <x v="0"/>
    <n v="0.5"/>
    <x v="0"/>
    <n v="1"/>
    <x v="0"/>
    <x v="0"/>
    <x v="0"/>
    <x v="0"/>
    <x v="0"/>
    <x v="0"/>
    <x v="0"/>
    <s v="se revisa los documentos cargados y cumple con el producto esperado"/>
    <x v="0"/>
    <x v="0"/>
    <x v="0"/>
    <x v="0"/>
    <x v="0"/>
    <x v="0"/>
    <x v="0"/>
    <x v="0"/>
    <x v="0"/>
    <x v="0"/>
    <x v="0"/>
  </r>
  <r>
    <x v="8"/>
    <x v="3"/>
    <x v="5"/>
    <x v="2"/>
    <x v="3"/>
    <x v="4"/>
    <x v="1"/>
    <x v="3"/>
    <x v="7"/>
    <x v="0"/>
    <x v="0"/>
    <x v="5"/>
    <x v="3"/>
    <x v="1"/>
    <x v="5"/>
    <x v="1"/>
    <x v="1"/>
    <n v="1"/>
    <n v="0.25"/>
    <n v="0.25"/>
    <n v="0.25"/>
    <n v="0.25"/>
    <x v="0"/>
    <x v="0"/>
    <n v="0.5"/>
    <s v="La Dirección territorial Caldas realiza y cumple con las actividades correspondientes como verificación de extintores, y botiquines, entrega de elementos de protección personal y verificación del uso de los mismos, informe de ausentismo, brigadas, pausas activas, verificación de puestos de trabajo, campañas de orden y aseo, actividades de bienestar y las demás planteadas por la subdirección de talento Humano. _x000d__x000a_La Dirección territorial Caldas realiza y cumple con las actividades correspondientes como verificación de extintores, y botiquines, entrega de elementos de protección personal y verificación del uso de los mismos, informe de ausentismo, brigadas, pausas activas, verificación de puestos de trabajo, campañas de orden y aseo, actividades de bienestar y las demás planteadas por la subd_x000d__x000a_"/>
    <x v="0"/>
    <x v="0"/>
    <x v="0"/>
    <x v="0"/>
    <n v="0.5"/>
    <x v="0"/>
    <x v="2"/>
    <x v="0"/>
    <x v="0"/>
    <n v="0.5"/>
    <x v="0"/>
    <n v="1"/>
    <x v="0"/>
    <x v="0"/>
    <x v="0"/>
    <x v="0"/>
    <x v="0"/>
    <x v="0"/>
    <x v="0"/>
    <s v="se revisa los documentos cargados y cumple con el producto esperado"/>
    <x v="0"/>
    <x v="0"/>
    <x v="0"/>
    <x v="0"/>
    <x v="0"/>
    <x v="0"/>
    <x v="0"/>
    <x v="0"/>
    <x v="0"/>
    <x v="0"/>
    <x v="0"/>
  </r>
  <r>
    <x v="0"/>
    <x v="4"/>
    <x v="0"/>
    <x v="0"/>
    <x v="0"/>
    <x v="0"/>
    <x v="0"/>
    <x v="0"/>
    <x v="0"/>
    <x v="0"/>
    <x v="0"/>
    <x v="0"/>
    <x v="4"/>
    <x v="0"/>
    <x v="0"/>
    <x v="0"/>
    <x v="0"/>
    <n v="4583"/>
    <n v="1146"/>
    <n v="1145"/>
    <n v="1147"/>
    <n v="1145"/>
    <x v="0"/>
    <x v="0"/>
    <n v="3061"/>
    <s v="Para el primer trimestre, el SNC entró en vigencia el 26 de enero de 2022; la territorial Caquetá cuenta con 3 oficiales de catastro y la contratación no se dio sino hasta finales del mes de febrero de 2022. No se cuenta con profesional de conservación, las funciones las tiene el director territorial. Los tramites realizados dentro de los dos trimestres fueron ejecutados de la siguiente manera: ENERO 73, FEBRERO 536, MARZO 836, ABRIL 722, MAYO 549 Y JUNIO 345. Como evidencia, se adjunta al drive el reporte de trámites atendidos, generados en el SISTEMA NACIONAL CATASTRAL, correspondiente a cada trimestre."/>
    <x v="0"/>
    <x v="0"/>
    <x v="0"/>
    <x v="0"/>
    <n v="3061"/>
    <x v="0"/>
    <x v="5"/>
    <x v="0"/>
    <x v="0"/>
    <n v="0.66790312022692555"/>
    <x v="0"/>
    <n v="1"/>
    <x v="0"/>
    <x v="0"/>
    <x v="0"/>
    <x v="0"/>
    <x v="0"/>
    <x v="0"/>
    <x v="0"/>
    <s v="La evidencia cumple "/>
    <x v="0"/>
    <x v="0"/>
    <x v="0"/>
    <x v="0"/>
    <x v="0"/>
    <x v="0"/>
    <x v="0"/>
    <x v="0"/>
    <x v="0"/>
    <x v="0"/>
    <x v="0"/>
  </r>
  <r>
    <x v="1"/>
    <x v="4"/>
    <x v="0"/>
    <x v="0"/>
    <x v="0"/>
    <x v="0"/>
    <x v="0"/>
    <x v="0"/>
    <x v="1"/>
    <x v="0"/>
    <x v="0"/>
    <x v="0"/>
    <x v="4"/>
    <x v="0"/>
    <x v="1"/>
    <x v="0"/>
    <x v="0"/>
    <n v="2759"/>
    <n v="500"/>
    <n v="754"/>
    <n v="780"/>
    <n v="725"/>
    <x v="0"/>
    <x v="0"/>
    <n v="753"/>
    <s v="Para el primer trimestre, el SNC entró en vigencia el 26 de enero de 2022; la territorial Caquetá cuenta con 3 oficiales de catastro y la contratación no se dio sino hasta finales del mes de febrero de 2022. No se cuenta con profesional de conservación, las funciones las tiene el director territorial. Los tramites realizados dentro de los dos trimestres fueron ejecutados de la siguiente manera: ENERO 30, FEBRERO 143, MARZO 102, ABRIL 171, MAYO 151 Y JUNIO 156. Como evidencia, se adjunta al drive el reporte de trámites atendidos, generados en el SISTEMA NACIONAL CATASTRAL, correspondiente a cada trimestre."/>
    <x v="0"/>
    <x v="0"/>
    <x v="0"/>
    <x v="0"/>
    <n v="753"/>
    <x v="0"/>
    <x v="5"/>
    <x v="0"/>
    <x v="0"/>
    <n v="0.27292497281623779"/>
    <x v="0"/>
    <n v="0.99867374005305043"/>
    <x v="0"/>
    <x v="0"/>
    <x v="0"/>
    <x v="0"/>
    <x v="0"/>
    <x v="0"/>
    <x v="0"/>
    <s v="La evidencia corresponde"/>
    <x v="0"/>
    <x v="0"/>
    <x v="0"/>
    <x v="0"/>
    <x v="0"/>
    <x v="0"/>
    <x v="0"/>
    <x v="0"/>
    <x v="0"/>
    <x v="0"/>
    <x v="3"/>
  </r>
  <r>
    <x v="2"/>
    <x v="4"/>
    <x v="1"/>
    <x v="0"/>
    <x v="4"/>
    <x v="1"/>
    <x v="0"/>
    <x v="1"/>
    <x v="2"/>
    <x v="0"/>
    <x v="0"/>
    <x v="1"/>
    <x v="4"/>
    <x v="0"/>
    <x v="2"/>
    <x v="0"/>
    <x v="0"/>
    <n v="141000000"/>
    <n v="20000000"/>
    <n v="37000000"/>
    <n v="37000000"/>
    <n v="47000000"/>
    <x v="0"/>
    <x v="0"/>
    <n v="41488219"/>
    <s v="La territorial Caquetá ha recaudado a través del CIG, por la venta de productos y servicios el valor de $20.361.402 en el primer trimestre de 2022 y $21.127.817 en el segundo trimestre, para un acumulado de $41.488.219. Como evidencia, se adjunta al Drive el reporte generado por el aplicativo ERP-FACTURACIÓN, correspondiente a cada trimestre."/>
    <x v="0"/>
    <x v="0"/>
    <x v="0"/>
    <x v="0"/>
    <n v="41488219"/>
    <x v="0"/>
    <x v="5"/>
    <x v="0"/>
    <x v="0"/>
    <n v="0.29424268794326242"/>
    <x v="0"/>
    <n v="1"/>
    <x v="0"/>
    <x v="0"/>
    <x v="0"/>
    <x v="0"/>
    <x v="0"/>
    <x v="0"/>
    <x v="0"/>
    <s v="la evidencia es congruente con el entregable "/>
    <x v="0"/>
    <x v="0"/>
    <x v="0"/>
    <x v="0"/>
    <x v="0"/>
    <x v="0"/>
    <x v="0"/>
    <x v="0"/>
    <x v="0"/>
    <x v="0"/>
    <x v="0"/>
  </r>
  <r>
    <x v="3"/>
    <x v="4"/>
    <x v="2"/>
    <x v="0"/>
    <x v="0"/>
    <x v="2"/>
    <x v="0"/>
    <x v="0"/>
    <x v="3"/>
    <x v="0"/>
    <x v="0"/>
    <x v="2"/>
    <x v="4"/>
    <x v="1"/>
    <x v="3"/>
    <x v="1"/>
    <x v="0"/>
    <n v="1"/>
    <n v="0.25"/>
    <n v="0.25"/>
    <n v="0.25"/>
    <n v="0.25"/>
    <x v="0"/>
    <x v="0"/>
    <n v="0.5"/>
    <s v="La Dirección Territorial atendió las peticiones radicadas por los usuarios a través del SIGAC y el CIG, teniendo como resultado en el primer trimestre: 14 trámites atendidos por SIGAC y 7 trámites atendidos por el CIG. Para el segundo trimestre, el resultado fue: 13 trámites atendidos por el SIGAC y 9 trámites atendidos por el CIG. Como evidencia, se adjunta al drive la relación de todos los trámites atendidos y los soportes correspondientes a los mismos (solicitudes, respuestas, certificados planos prediales catastrales y certificados especiales)."/>
    <x v="0"/>
    <x v="0"/>
    <x v="0"/>
    <x v="0"/>
    <n v="0.5"/>
    <x v="0"/>
    <x v="5"/>
    <x v="0"/>
    <x v="0"/>
    <n v="0.5"/>
    <x v="0"/>
    <n v="1"/>
    <x v="0"/>
    <x v="0"/>
    <x v="0"/>
    <x v="0"/>
    <x v="0"/>
    <x v="0"/>
    <x v="0"/>
    <s v="Se validan los informes"/>
    <x v="0"/>
    <x v="0"/>
    <x v="0"/>
    <x v="0"/>
    <x v="0"/>
    <x v="0"/>
    <x v="0"/>
    <x v="0"/>
    <x v="0"/>
    <x v="0"/>
    <x v="0"/>
  </r>
  <r>
    <x v="4"/>
    <x v="4"/>
    <x v="3"/>
    <x v="0"/>
    <x v="0"/>
    <x v="2"/>
    <x v="0"/>
    <x v="0"/>
    <x v="4"/>
    <x v="0"/>
    <x v="0"/>
    <x v="2"/>
    <x v="4"/>
    <x v="1"/>
    <x v="3"/>
    <x v="1"/>
    <x v="0"/>
    <n v="1"/>
    <n v="0.25"/>
    <n v="0.25"/>
    <n v="0.25"/>
    <n v="0.25"/>
    <x v="0"/>
    <x v="0"/>
    <n v="0.5"/>
    <s v="Se han atendido las peticiones principalmente del juzgado de restitución de tierras de Florencia, la URT y el tribunal de restitución de tierras de Cundinamarca. Como se evidencia se adjunta en el drive la herramienta de monitoreo correspondiente a los dos trimestres de vigencia 2022 y captura de pantalla del correo por el cual se remite."/>
    <x v="0"/>
    <x v="0"/>
    <x v="0"/>
    <x v="0"/>
    <n v="0.5"/>
    <x v="0"/>
    <x v="5"/>
    <x v="0"/>
    <x v="0"/>
    <n v="0.5"/>
    <x v="0"/>
    <n v="1"/>
    <x v="0"/>
    <x v="0"/>
    <x v="0"/>
    <x v="0"/>
    <x v="0"/>
    <x v="0"/>
    <x v="0"/>
    <s v="se valida la evidencia y es favorable"/>
    <x v="0"/>
    <x v="0"/>
    <x v="0"/>
    <x v="0"/>
    <x v="0"/>
    <x v="0"/>
    <x v="0"/>
    <x v="0"/>
    <x v="0"/>
    <x v="0"/>
    <x v="0"/>
  </r>
  <r>
    <x v="5"/>
    <x v="4"/>
    <x v="4"/>
    <x v="1"/>
    <x v="2"/>
    <x v="3"/>
    <x v="0"/>
    <x v="2"/>
    <x v="5"/>
    <x v="0"/>
    <x v="0"/>
    <x v="3"/>
    <x v="4"/>
    <x v="1"/>
    <x v="3"/>
    <x v="1"/>
    <x v="0"/>
    <n v="1"/>
    <n v="0.25"/>
    <n v="0.25"/>
    <n v="0.25"/>
    <n v="0.25"/>
    <x v="0"/>
    <x v="0"/>
    <n v="0.5"/>
    <s v="La dirección territorial Caquetá ha recibido 909 PQRSD radicadas en el SIGAC, de las cuales se han asignado 908 para su respectivo trámite, con unos indicadores  oportunidad de ejecución del 67% y de productividad del 87%. Se reportan 4 trámites pendientes de vigencias anteriores, los cuales se encuentran en requerimineto por fallas del sistema. Como evidencia, se anexa informe de ejecución, informe de requeriminetos y seguimiento. "/>
    <x v="0"/>
    <x v="0"/>
    <x v="0"/>
    <x v="0"/>
    <n v="0.5"/>
    <x v="0"/>
    <x v="5"/>
    <x v="0"/>
    <x v="0"/>
    <n v="0.5"/>
    <x v="0"/>
    <n v="1"/>
    <x v="0"/>
    <x v="0"/>
    <x v="0"/>
    <x v="1"/>
    <x v="0"/>
    <x v="0"/>
    <x v="0"/>
    <s v="No están atendidas al 100%"/>
    <x v="0"/>
    <x v="0"/>
    <x v="0"/>
    <x v="0"/>
    <x v="0"/>
    <x v="0"/>
    <x v="0"/>
    <x v="0"/>
    <x v="0"/>
    <x v="0"/>
    <x v="1"/>
  </r>
  <r>
    <x v="6"/>
    <x v="4"/>
    <x v="5"/>
    <x v="2"/>
    <x v="3"/>
    <x v="4"/>
    <x v="1"/>
    <x v="3"/>
    <x v="6"/>
    <x v="0"/>
    <x v="0"/>
    <x v="4"/>
    <x v="4"/>
    <x v="1"/>
    <x v="4"/>
    <x v="1"/>
    <x v="0"/>
    <n v="1"/>
    <n v="0.25"/>
    <n v="0.25"/>
    <n v="0.25"/>
    <n v="0.25"/>
    <x v="0"/>
    <x v="0"/>
    <n v="0.5"/>
    <s v="Para el primer y segundo trimestre de la vigencia 2022, se reportaron las actas de COPASST y Convivencia Laboral al correo electrónico de la persona designada en sede central y se cargaron al drive  habilitado para el reporte de la misma, de lo anterior, se aporta como evidencia las actas correspondientes a los meses del primer y segundo semestre de 2022."/>
    <x v="0"/>
    <x v="0"/>
    <x v="0"/>
    <x v="0"/>
    <n v="0.5"/>
    <x v="0"/>
    <x v="5"/>
    <x v="0"/>
    <x v="0"/>
    <n v="0.5"/>
    <x v="0"/>
    <n v="1"/>
    <x v="0"/>
    <x v="0"/>
    <x v="0"/>
    <x v="0"/>
    <x v="0"/>
    <x v="0"/>
    <x v="0"/>
    <s v="Se validan las actas Copasst y Comité de Convivencia Laboral"/>
    <x v="0"/>
    <x v="0"/>
    <x v="0"/>
    <x v="0"/>
    <x v="0"/>
    <x v="0"/>
    <x v="0"/>
    <x v="0"/>
    <x v="0"/>
    <x v="0"/>
    <x v="0"/>
  </r>
  <r>
    <x v="7"/>
    <x v="4"/>
    <x v="5"/>
    <x v="2"/>
    <x v="3"/>
    <x v="4"/>
    <x v="1"/>
    <x v="3"/>
    <x v="7"/>
    <x v="0"/>
    <x v="0"/>
    <x v="5"/>
    <x v="4"/>
    <x v="1"/>
    <x v="5"/>
    <x v="1"/>
    <x v="0"/>
    <n v="1"/>
    <n v="0.25"/>
    <n v="0.25"/>
    <n v="0.25"/>
    <n v="0.25"/>
    <x v="0"/>
    <x v="0"/>
    <n v="0.5"/>
    <s v="En la DT Caquetá, se desarrollaron las responsabilidades establecidas mediante acta del 06-01-2021, en el primer y segundo trimestre de la vigencia 2022, donde se reportaron evidencias mensuales correspondientes a envió de actas de COPASST y Comité de Convivencia Laboral, así como también el reporte de ausentismo, así mismo, se reportó asistencia y evidencia fotográfica de los simulacros realizados durante el primer semestre, capacitación de matriz de peligros y riesgos."/>
    <x v="0"/>
    <x v="0"/>
    <x v="0"/>
    <x v="0"/>
    <n v="0.5"/>
    <x v="0"/>
    <x v="5"/>
    <x v="0"/>
    <x v="0"/>
    <n v="0.5"/>
    <x v="0"/>
    <n v="1"/>
    <x v="0"/>
    <x v="0"/>
    <x v="0"/>
    <x v="0"/>
    <x v="0"/>
    <x v="0"/>
    <x v="0"/>
    <s v="Se validan las evidencias aportadas."/>
    <x v="0"/>
    <x v="0"/>
    <x v="0"/>
    <x v="0"/>
    <x v="0"/>
    <x v="0"/>
    <x v="0"/>
    <x v="0"/>
    <x v="0"/>
    <x v="0"/>
    <x v="0"/>
  </r>
  <r>
    <x v="0"/>
    <x v="5"/>
    <x v="0"/>
    <x v="0"/>
    <x v="0"/>
    <x v="0"/>
    <x v="0"/>
    <x v="0"/>
    <x v="0"/>
    <x v="0"/>
    <x v="0"/>
    <x v="0"/>
    <x v="5"/>
    <x v="0"/>
    <x v="0"/>
    <x v="0"/>
    <x v="0"/>
    <n v="2835"/>
    <n v="270"/>
    <n v="810"/>
    <n v="944.99999999999989"/>
    <n v="810"/>
    <x v="0"/>
    <x v="0"/>
    <n v="2014"/>
    <s v="En la actividad de tramites de oficina se esta dando cumplimiento segun las metas del plan de accion y para el corte del semestre se tiene un avance de casi el 75% de la meta total para el año.  "/>
    <x v="0"/>
    <x v="0"/>
    <x v="0"/>
    <x v="0"/>
    <n v="2014"/>
    <x v="0"/>
    <x v="1"/>
    <x v="0"/>
    <x v="0"/>
    <n v="0.71040564373897708"/>
    <x v="0"/>
    <n v="1"/>
    <x v="0"/>
    <x v="0"/>
    <x v="0"/>
    <x v="0"/>
    <x v="0"/>
    <x v="0"/>
    <x v="0"/>
    <s v="Revisadas en el reporte de tramites atendidos en la territorarial con un meta de 1080 tramites en los dos trimestres se envidencia que se realizaron 934 tramites de oficina de vigencias anteriores y de la actual vigencia de mas en la territoral."/>
    <x v="0"/>
    <x v="0"/>
    <x v="0"/>
    <x v="0"/>
    <x v="0"/>
    <x v="0"/>
    <x v="0"/>
    <x v="0"/>
    <x v="0"/>
    <x v="0"/>
    <x v="0"/>
  </r>
  <r>
    <x v="1"/>
    <x v="5"/>
    <x v="0"/>
    <x v="0"/>
    <x v="0"/>
    <x v="0"/>
    <x v="0"/>
    <x v="0"/>
    <x v="1"/>
    <x v="0"/>
    <x v="0"/>
    <x v="0"/>
    <x v="5"/>
    <x v="0"/>
    <x v="1"/>
    <x v="0"/>
    <x v="0"/>
    <n v="4788"/>
    <n v="456"/>
    <n v="1368"/>
    <n v="1596"/>
    <n v="1368"/>
    <x v="0"/>
    <x v="0"/>
    <n v="170"/>
    <s v="En esta actividad venimos atrazados con el cumplimiento de la meta, esto se debe a la falta de personal capacitado; otro de los motivos es la falla en el internet; incidencias no resueltas con rapidez la mayoria tardn mas de 1 mes, lo cual genera que se bloqueen los trámites;Otro de los motivos es que el personal que esta contratado, le tiene que dedicar a las respuestas de las peticiones del SIGAC, ya que tenemos un cumulo desde el año 2022 y 2021 de solicitudes atrasadas las cuales suman más de 1.200."/>
    <x v="0"/>
    <x v="0"/>
    <x v="0"/>
    <x v="0"/>
    <n v="170"/>
    <x v="0"/>
    <x v="1"/>
    <x v="0"/>
    <x v="0"/>
    <n v="3.5505430242272346E-2"/>
    <x v="0"/>
    <n v="0.12426900584795321"/>
    <x v="0"/>
    <x v="0"/>
    <x v="0"/>
    <x v="1"/>
    <x v="0"/>
    <x v="0"/>
    <x v="0"/>
    <s v="revisa la evidencia solo se realizo 170 trámites de terreno incumpliendo la metas de los dos trimestres "/>
    <x v="0"/>
    <x v="0"/>
    <x v="0"/>
    <x v="0"/>
    <x v="0"/>
    <x v="0"/>
    <x v="0"/>
    <x v="0"/>
    <x v="0"/>
    <x v="0"/>
    <x v="1"/>
  </r>
  <r>
    <x v="2"/>
    <x v="5"/>
    <x v="1"/>
    <x v="0"/>
    <x v="4"/>
    <x v="1"/>
    <x v="0"/>
    <x v="1"/>
    <x v="2"/>
    <x v="0"/>
    <x v="0"/>
    <x v="1"/>
    <x v="5"/>
    <x v="0"/>
    <x v="2"/>
    <x v="0"/>
    <x v="0"/>
    <n v="70036753"/>
    <n v="10505512.949999999"/>
    <n v="24512863.549999997"/>
    <n v="21011025.899999999"/>
    <n v="14007350.600000001"/>
    <x v="0"/>
    <x v="0"/>
    <n v="31979652"/>
    <s v="Para esta actividad se ha venido haciendo un gran esfuerzo, teniendo en cuenta que las ventas que se hacen en la territorial son de certificados catastrales y el costo es bajo, se ha venido haciendo esfuerzos por hacer convenios con los diferentes municipios para lograr la meta."/>
    <x v="0"/>
    <x v="0"/>
    <x v="0"/>
    <x v="0"/>
    <n v="31979652"/>
    <x v="0"/>
    <x v="2"/>
    <x v="0"/>
    <x v="0"/>
    <n v="0.45661243033354215"/>
    <x v="0"/>
    <n v="1"/>
    <x v="0"/>
    <x v="0"/>
    <x v="0"/>
    <x v="1"/>
    <x v="0"/>
    <x v="0"/>
    <x v="0"/>
    <s v="Revisados la evidencia y los reportes de ingresos generados su cumplimineto solo alcanzo el 91.3%  de las metas para el primer y segundo semestre quedando pendiente el 8,6% para cumplir la meta."/>
    <x v="0"/>
    <x v="0"/>
    <x v="0"/>
    <x v="0"/>
    <x v="0"/>
    <x v="0"/>
    <x v="0"/>
    <x v="0"/>
    <x v="0"/>
    <x v="0"/>
    <x v="1"/>
  </r>
  <r>
    <x v="3"/>
    <x v="5"/>
    <x v="2"/>
    <x v="0"/>
    <x v="0"/>
    <x v="2"/>
    <x v="0"/>
    <x v="0"/>
    <x v="3"/>
    <x v="0"/>
    <x v="0"/>
    <x v="2"/>
    <x v="5"/>
    <x v="1"/>
    <x v="3"/>
    <x v="1"/>
    <x v="0"/>
    <n v="1"/>
    <n v="0.25"/>
    <n v="0.25"/>
    <n v="0.25"/>
    <n v="0.25"/>
    <x v="0"/>
    <x v="0"/>
    <n v="0.5"/>
    <s v="A la fecha se han  atendiendo las solictudes que han llegado a la territorial bajo la norma de regularizacion de la propiedad ( ley 1561 y 1564 de 2012."/>
    <x v="0"/>
    <x v="0"/>
    <x v="0"/>
    <x v="0"/>
    <n v="0.5"/>
    <x v="0"/>
    <x v="1"/>
    <x v="0"/>
    <x v="0"/>
    <n v="0.5"/>
    <x v="0"/>
    <n v="1"/>
    <x v="0"/>
    <x v="0"/>
    <x v="0"/>
    <x v="0"/>
    <x v="0"/>
    <x v="0"/>
    <x v="0"/>
    <s v="Revisada el reporte de las solicitudes de la evidencia del archivo PLAN DE ACCIÓN LEY 1564, se evidencia el tramite a cada una de las solicicitudes presentadas. "/>
    <x v="0"/>
    <x v="0"/>
    <x v="0"/>
    <x v="0"/>
    <x v="0"/>
    <x v="0"/>
    <x v="0"/>
    <x v="0"/>
    <x v="0"/>
    <x v="0"/>
    <x v="0"/>
  </r>
  <r>
    <x v="4"/>
    <x v="5"/>
    <x v="3"/>
    <x v="0"/>
    <x v="0"/>
    <x v="2"/>
    <x v="0"/>
    <x v="0"/>
    <x v="4"/>
    <x v="0"/>
    <x v="0"/>
    <x v="2"/>
    <x v="5"/>
    <x v="1"/>
    <x v="3"/>
    <x v="1"/>
    <x v="0"/>
    <n v="1"/>
    <n v="0.25"/>
    <n v="0.25"/>
    <n v="0.25"/>
    <n v="0.25"/>
    <x v="0"/>
    <x v="0"/>
    <n v="0.46"/>
    <s v="Con respecto al cumplimeinto de las solictudes de la politica de restitución de tierras y ley de victimas se ha dado alacance al 0,46 porciento teniendo en cuenta que muchas veces hay solicitudes repetidas, reiterativas y que el personal con el que cueenta la territorial Casanare para manejar este tema solo hay una profesional  atendiendo todas las solicitudes que llegan."/>
    <x v="0"/>
    <x v="0"/>
    <x v="0"/>
    <x v="0"/>
    <n v="0.46"/>
    <x v="0"/>
    <x v="1"/>
    <x v="0"/>
    <x v="0"/>
    <n v="0.46"/>
    <x v="0"/>
    <n v="1"/>
    <x v="0"/>
    <x v="0"/>
    <x v="0"/>
    <x v="1"/>
    <x v="0"/>
    <x v="0"/>
    <x v="0"/>
    <s v="De las solictudes y al las actas presentadas  de la politica de restitución de tierras y ley de victimas se ha dado tramite a 0.46 de los tramites quedando pendiente el 0,04 en la territorial.  "/>
    <x v="0"/>
    <x v="0"/>
    <x v="0"/>
    <x v="0"/>
    <x v="0"/>
    <x v="0"/>
    <x v="0"/>
    <x v="0"/>
    <x v="0"/>
    <x v="0"/>
    <x v="1"/>
  </r>
  <r>
    <x v="5"/>
    <x v="5"/>
    <x v="4"/>
    <x v="1"/>
    <x v="2"/>
    <x v="3"/>
    <x v="0"/>
    <x v="2"/>
    <x v="5"/>
    <x v="0"/>
    <x v="0"/>
    <x v="3"/>
    <x v="5"/>
    <x v="1"/>
    <x v="3"/>
    <x v="1"/>
    <x v="0"/>
    <n v="1"/>
    <n v="0.25"/>
    <n v="0.25"/>
    <n v="0.25"/>
    <n v="0.25"/>
    <x v="0"/>
    <x v="0"/>
    <n v="0.35"/>
    <s v="Para el segundo trimestre no se pudo dar cumplimiento a la meta, debido a que unas PQRSD no han podido ser asigandas por que fueron mal radicadas, otras se radicaron un dia que el sistema estaba fallando y presentan error; el otro motivo es que no se cuenta con el personal  sufuciente para dar respuesta a todas las peticiones que son radicadas en de Direccion Territorial. "/>
    <x v="0"/>
    <x v="0"/>
    <x v="0"/>
    <x v="0"/>
    <n v="0.35"/>
    <x v="0"/>
    <x v="1"/>
    <x v="0"/>
    <x v="0"/>
    <n v="0.35"/>
    <x v="0"/>
    <n v="1"/>
    <x v="0"/>
    <x v="0"/>
    <x v="0"/>
    <x v="1"/>
    <x v="0"/>
    <x v="0"/>
    <x v="0"/>
    <s v="La evidencia presentada no permite identificar PQRSD que no han podido ser asigandas ni las tramitadas. "/>
    <x v="0"/>
    <x v="0"/>
    <x v="0"/>
    <x v="0"/>
    <x v="0"/>
    <x v="0"/>
    <x v="0"/>
    <x v="0"/>
    <x v="0"/>
    <x v="0"/>
    <x v="1"/>
  </r>
  <r>
    <x v="6"/>
    <x v="5"/>
    <x v="5"/>
    <x v="2"/>
    <x v="3"/>
    <x v="4"/>
    <x v="1"/>
    <x v="3"/>
    <x v="6"/>
    <x v="0"/>
    <x v="0"/>
    <x v="4"/>
    <x v="5"/>
    <x v="1"/>
    <x v="4"/>
    <x v="1"/>
    <x v="0"/>
    <n v="1"/>
    <n v="0.25"/>
    <n v="0.25"/>
    <n v="0.25"/>
    <n v="0.25"/>
    <x v="0"/>
    <x v="0"/>
    <n v="0.5"/>
    <s v="Se dio cumplimiento con la entrega de las actas de comites (Copasst y Comite de convivencia laboral )en la carpeta de OneDrive que se maneja con la Subdirección de Talento Humano de la sede Central la cual se deja a disposición de la oficina de Planeacíon."/>
    <x v="0"/>
    <x v="0"/>
    <x v="0"/>
    <x v="0"/>
    <n v="0.5"/>
    <x v="0"/>
    <x v="1"/>
    <x v="0"/>
    <x v="0"/>
    <n v="0.5"/>
    <x v="0"/>
    <n v="1"/>
    <x v="0"/>
    <x v="0"/>
    <x v="0"/>
    <x v="1"/>
    <x v="0"/>
    <x v="0"/>
    <x v="0"/>
    <s v="No se evidencia las 6 actas mensuales del copasst del semestre y el acta de comite de convivencia solo hay una, faltaria la de junio de 2022"/>
    <x v="0"/>
    <x v="0"/>
    <x v="0"/>
    <x v="0"/>
    <x v="0"/>
    <x v="0"/>
    <x v="0"/>
    <x v="0"/>
    <x v="0"/>
    <x v="0"/>
    <x v="1"/>
  </r>
  <r>
    <x v="7"/>
    <x v="5"/>
    <x v="5"/>
    <x v="2"/>
    <x v="3"/>
    <x v="4"/>
    <x v="1"/>
    <x v="3"/>
    <x v="7"/>
    <x v="0"/>
    <x v="0"/>
    <x v="5"/>
    <x v="5"/>
    <x v="1"/>
    <x v="5"/>
    <x v="1"/>
    <x v="0"/>
    <n v="1"/>
    <n v="0.25"/>
    <n v="0.25"/>
    <n v="0.25"/>
    <n v="0.25"/>
    <x v="0"/>
    <x v="0"/>
    <n v="0.5"/>
    <s v="Se atendieron en los tiempos establecidos las responsabilidades y rendición de cuentas en el SG - SST, establecida mediante acta del 06-01-2021, responsabilidad que esta a cargo del profesional especializado, y esta información se  maneja  en el OneDrive que se maneja con la Subdirección de Talento Humano."/>
    <x v="0"/>
    <x v="0"/>
    <x v="0"/>
    <x v="0"/>
    <n v="0.5"/>
    <x v="0"/>
    <x v="1"/>
    <x v="0"/>
    <x v="0"/>
    <n v="0.5"/>
    <x v="0"/>
    <n v="1"/>
    <x v="0"/>
    <x v="0"/>
    <x v="0"/>
    <x v="0"/>
    <x v="0"/>
    <x v="0"/>
    <x v="0"/>
    <s v="Revisadas la evidencia y la carpeta drivede talento humano se encuentra la informacion reportada por los dos Trimestre "/>
    <x v="0"/>
    <x v="0"/>
    <x v="0"/>
    <x v="0"/>
    <x v="0"/>
    <x v="0"/>
    <x v="0"/>
    <x v="0"/>
    <x v="0"/>
    <x v="0"/>
    <x v="0"/>
  </r>
  <r>
    <x v="0"/>
    <x v="6"/>
    <x v="0"/>
    <x v="0"/>
    <x v="0"/>
    <x v="0"/>
    <x v="0"/>
    <x v="0"/>
    <x v="0"/>
    <x v="0"/>
    <x v="0"/>
    <x v="0"/>
    <x v="6"/>
    <x v="0"/>
    <x v="0"/>
    <x v="0"/>
    <x v="1"/>
    <n v="8223"/>
    <n v="1500"/>
    <n v="2241"/>
    <n v="2241"/>
    <n v="2241"/>
    <x v="0"/>
    <x v="0"/>
    <n v="2883"/>
    <s v="Durante el primero y segundo trimestre se presentaron demoras en la realización de trámites de oficina por cuanto el personal de conservación está reducido y las orip presentaron atraso en el envio de avisos de registro."/>
    <x v="0"/>
    <x v="0"/>
    <x v="0"/>
    <x v="0"/>
    <n v="2883"/>
    <x v="0"/>
    <x v="6"/>
    <x v="0"/>
    <x v="0"/>
    <n v="0.35060197008391097"/>
    <x v="0"/>
    <n v="1"/>
    <x v="0"/>
    <x v="0"/>
    <x v="0"/>
    <x v="1"/>
    <x v="0"/>
    <x v="0"/>
    <x v="0"/>
    <s v="De acuerdo con las evidencias cargadas y el avance cualitativo reportado se observa incumplimiento en la meta establecida."/>
    <x v="0"/>
    <x v="0"/>
    <x v="0"/>
    <x v="0"/>
    <x v="0"/>
    <x v="0"/>
    <x v="0"/>
    <x v="0"/>
    <x v="0"/>
    <x v="0"/>
    <x v="1"/>
  </r>
  <r>
    <x v="1"/>
    <x v="6"/>
    <x v="0"/>
    <x v="0"/>
    <x v="0"/>
    <x v="0"/>
    <x v="0"/>
    <x v="0"/>
    <x v="1"/>
    <x v="0"/>
    <x v="0"/>
    <x v="0"/>
    <x v="6"/>
    <x v="0"/>
    <x v="1"/>
    <x v="0"/>
    <x v="1"/>
    <n v="2568"/>
    <n v="501"/>
    <n v="689"/>
    <n v="689"/>
    <n v="689"/>
    <x v="0"/>
    <x v="0"/>
    <n v="346"/>
    <s v="Durante el primero y segundo trimestre se tuvieron demasiadas dificultades en conservación para la realización de trámites catastrales de terreno con el editor gráfico, con el cambio de zonas homogéneas físicas y geoeconómicas, con la liquidación de avalúos, teniendo en cuenta quea  los predios que entraron en actualización se les tiene que hacer un proceso diferente para cualquier modificación por conservación, que requiere un proceso más largo de validación en sede central de la parte gráfica, de la liquidación de los avalíos y del avance de los trámites para poder continua. Debiso a que se requiere por cada paso un GLPI para la validación de la información, los trámites se están demorando entre uno y dos meses, situación que dificulta mejorar resultados."/>
    <x v="0"/>
    <x v="0"/>
    <x v="0"/>
    <x v="0"/>
    <n v="346"/>
    <x v="0"/>
    <x v="6"/>
    <x v="0"/>
    <x v="0"/>
    <n v="0.13473520249221183"/>
    <x v="0"/>
    <n v="0.50217706821480401"/>
    <x v="0"/>
    <x v="0"/>
    <x v="0"/>
    <x v="1"/>
    <x v="0"/>
    <x v="0"/>
    <x v="0"/>
    <s v="De acuerdo con las evidencias cargadas y el avance cualitativo reportado se observa incumplimiento en la meta establecida."/>
    <x v="0"/>
    <x v="0"/>
    <x v="0"/>
    <x v="0"/>
    <x v="0"/>
    <x v="0"/>
    <x v="0"/>
    <x v="0"/>
    <x v="0"/>
    <x v="0"/>
    <x v="1"/>
  </r>
  <r>
    <x v="2"/>
    <x v="6"/>
    <x v="6"/>
    <x v="0"/>
    <x v="4"/>
    <x v="5"/>
    <x v="0"/>
    <x v="0"/>
    <x v="8"/>
    <x v="0"/>
    <x v="0"/>
    <x v="6"/>
    <x v="6"/>
    <x v="0"/>
    <x v="8"/>
    <x v="0"/>
    <x v="1"/>
    <n v="19"/>
    <n v="8"/>
    <n v="11"/>
    <n v="0"/>
    <n v="0"/>
    <x v="0"/>
    <x v="0"/>
    <n v="34"/>
    <s v="Durante el primero y segundo trimestre se realizaron avalúos de restitución de tierras, agencia nacional de tierras y defensoria del pueblo, realizando los seguimientos correspondietes a los peritos, se adjunta pago de honorarios por perito."/>
    <x v="0"/>
    <x v="0"/>
    <x v="0"/>
    <x v="0"/>
    <n v="34"/>
    <x v="0"/>
    <x v="6"/>
    <x v="0"/>
    <x v="0"/>
    <n v="1"/>
    <x v="0"/>
    <n v="1"/>
    <x v="1"/>
    <x v="1"/>
    <x v="0"/>
    <x v="1"/>
    <x v="0"/>
    <x v="0"/>
    <x v="0"/>
    <s v="Con las evidencias reportadas no es posible identificar cuáles corresponden a avalúos comerciales. No se evidencia reporte de avalúos comerciales realizados ni tampoco se observa en las eviencias el avance cuantitativo registrado de 34, con el cual se presentaría una sobreejecución."/>
    <x v="0"/>
    <x v="0"/>
    <x v="0"/>
    <x v="0"/>
    <x v="0"/>
    <x v="0"/>
    <x v="0"/>
    <x v="0"/>
    <x v="0"/>
    <x v="0"/>
    <x v="1"/>
  </r>
  <r>
    <x v="3"/>
    <x v="6"/>
    <x v="1"/>
    <x v="0"/>
    <x v="4"/>
    <x v="1"/>
    <x v="0"/>
    <x v="1"/>
    <x v="2"/>
    <x v="0"/>
    <x v="0"/>
    <x v="1"/>
    <x v="6"/>
    <x v="0"/>
    <x v="2"/>
    <x v="0"/>
    <x v="1"/>
    <n v="214495714"/>
    <n v="40000000"/>
    <n v="58165238"/>
    <n v="58165238"/>
    <n v="58165238"/>
    <x v="0"/>
    <x v="0"/>
    <n v="65745173"/>
    <s v="Ingreso de ventas por productos como cartas catastrales, certificados sencillos, certificados especiales, certificado plano predial, registros 1 y 2, copia de resoluciones, teniendo en cuenta que Popayán que es el municipio que mas se mueve y estuvo suspendido para la venta de productos desde el 29 de diciembre de 2021 hasta el 7 febrero de 2022"/>
    <x v="0"/>
    <x v="0"/>
    <x v="0"/>
    <x v="0"/>
    <n v="65745173"/>
    <x v="0"/>
    <x v="2"/>
    <x v="0"/>
    <x v="0"/>
    <n v="0.30651042752304131"/>
    <x v="0"/>
    <n v="1"/>
    <x v="0"/>
    <x v="0"/>
    <x v="0"/>
    <x v="1"/>
    <x v="0"/>
    <x v="0"/>
    <x v="0"/>
    <s v="De acuerdo con las evidencias cargadas y el avance cualitativo reportado se observa incumplimiento en la meta establecida."/>
    <x v="0"/>
    <x v="0"/>
    <x v="0"/>
    <x v="0"/>
    <x v="0"/>
    <x v="0"/>
    <x v="0"/>
    <x v="0"/>
    <x v="0"/>
    <x v="0"/>
    <x v="1"/>
  </r>
  <r>
    <x v="4"/>
    <x v="6"/>
    <x v="2"/>
    <x v="0"/>
    <x v="0"/>
    <x v="2"/>
    <x v="0"/>
    <x v="0"/>
    <x v="3"/>
    <x v="0"/>
    <x v="0"/>
    <x v="2"/>
    <x v="6"/>
    <x v="1"/>
    <x v="3"/>
    <x v="1"/>
    <x v="1"/>
    <n v="1"/>
    <n v="0.25"/>
    <n v="0.25"/>
    <n v="0.25"/>
    <n v="0.25"/>
    <x v="0"/>
    <x v="0"/>
    <n v="0.5"/>
    <s v="En el primero y segundo trimestre se atendieron todas las solicitudes en materia de regularización de tierras."/>
    <x v="0"/>
    <x v="0"/>
    <x v="0"/>
    <x v="0"/>
    <n v="0.5"/>
    <x v="0"/>
    <x v="2"/>
    <x v="0"/>
    <x v="0"/>
    <n v="0.5"/>
    <x v="0"/>
    <n v="1"/>
    <x v="0"/>
    <x v="0"/>
    <x v="0"/>
    <x v="1"/>
    <x v="0"/>
    <x v="0"/>
    <x v="0"/>
    <s v="De acuerdo conel avance cualitativo reportado se atendieron todas las solicitudes en materia de regularización de tierras. Sin embargo en la evidencia que se adjunta no es clara la cantidad de solicitudes recibidas frente a las atendidas."/>
    <x v="0"/>
    <x v="0"/>
    <x v="0"/>
    <x v="0"/>
    <x v="0"/>
    <x v="0"/>
    <x v="0"/>
    <x v="0"/>
    <x v="0"/>
    <x v="0"/>
    <x v="1"/>
  </r>
  <r>
    <x v="5"/>
    <x v="6"/>
    <x v="3"/>
    <x v="0"/>
    <x v="0"/>
    <x v="2"/>
    <x v="0"/>
    <x v="0"/>
    <x v="4"/>
    <x v="0"/>
    <x v="0"/>
    <x v="2"/>
    <x v="6"/>
    <x v="1"/>
    <x v="3"/>
    <x v="1"/>
    <x v="1"/>
    <n v="1"/>
    <n v="0.25"/>
    <n v="0.25"/>
    <n v="0.25"/>
    <n v="0.25"/>
    <x v="0"/>
    <x v="0"/>
    <n v="0.5"/>
    <s v="Durante el primero y segundo trimestre se atendieron todas as solicitudes del Juzgado de Restitución de tierras en las etapas judicial y de posfallo.  "/>
    <x v="0"/>
    <x v="0"/>
    <x v="0"/>
    <x v="0"/>
    <n v="0.5"/>
    <x v="0"/>
    <x v="2"/>
    <x v="0"/>
    <x v="0"/>
    <n v="0.5"/>
    <x v="0"/>
    <n v="1"/>
    <x v="0"/>
    <x v="0"/>
    <x v="0"/>
    <x v="0"/>
    <x v="0"/>
    <x v="0"/>
    <x v="0"/>
    <s v="De acuerdo con las evidencias cargadas y el avance cualitativo reportado se informa que se atendieron todas las solicitudes relacionadas con Restitución de tierras "/>
    <x v="0"/>
    <x v="0"/>
    <x v="0"/>
    <x v="0"/>
    <x v="0"/>
    <x v="0"/>
    <x v="0"/>
    <x v="0"/>
    <x v="0"/>
    <x v="0"/>
    <x v="0"/>
  </r>
  <r>
    <x v="6"/>
    <x v="6"/>
    <x v="4"/>
    <x v="1"/>
    <x v="2"/>
    <x v="3"/>
    <x v="0"/>
    <x v="2"/>
    <x v="5"/>
    <x v="0"/>
    <x v="0"/>
    <x v="3"/>
    <x v="6"/>
    <x v="1"/>
    <x v="3"/>
    <x v="1"/>
    <x v="1"/>
    <n v="1"/>
    <n v="0.2"/>
    <n v="0.25"/>
    <n v="0.3"/>
    <n v="0.25"/>
    <x v="0"/>
    <x v="0"/>
    <n v="0.27"/>
    <s v="Durante el primer trimestre se realizó la depuración de las solicitudes de vigencias anteriores logrando quedar al dia al respecto y en el segundo trimestre presentamos retaso debido a la falta de personal y al incremento considerable de solicitudes debido al proceso de actualización catastral del municipio de Popayán."/>
    <x v="0"/>
    <x v="0"/>
    <x v="0"/>
    <x v="0"/>
    <n v="0.27"/>
    <x v="0"/>
    <x v="2"/>
    <x v="0"/>
    <x v="0"/>
    <n v="0.27"/>
    <x v="0"/>
    <n v="1"/>
    <x v="0"/>
    <x v="0"/>
    <x v="0"/>
    <x v="1"/>
    <x v="0"/>
    <x v="0"/>
    <x v="0"/>
    <s v="De acuerdo con el avance cuantitativo y cualitativo reportado se observa incumplimiento en la meta establecida."/>
    <x v="0"/>
    <x v="0"/>
    <x v="0"/>
    <x v="0"/>
    <x v="0"/>
    <x v="0"/>
    <x v="0"/>
    <x v="0"/>
    <x v="0"/>
    <x v="0"/>
    <x v="1"/>
  </r>
  <r>
    <x v="7"/>
    <x v="6"/>
    <x v="5"/>
    <x v="2"/>
    <x v="3"/>
    <x v="4"/>
    <x v="1"/>
    <x v="3"/>
    <x v="6"/>
    <x v="0"/>
    <x v="0"/>
    <x v="4"/>
    <x v="6"/>
    <x v="1"/>
    <x v="4"/>
    <x v="1"/>
    <x v="1"/>
    <n v="1"/>
    <n v="0.25"/>
    <n v="0.25"/>
    <n v="0.25"/>
    <n v="0.25"/>
    <x v="0"/>
    <x v="0"/>
    <n v="0.5"/>
    <s v="En el primero y segundo trimestre se realizaron los comites de convvencia laboral y los comites de copasst subida al drive."/>
    <x v="0"/>
    <x v="0"/>
    <x v="0"/>
    <x v="0"/>
    <n v="0.5"/>
    <x v="0"/>
    <x v="2"/>
    <x v="0"/>
    <x v="0"/>
    <n v="0.5"/>
    <x v="0"/>
    <n v="1"/>
    <x v="0"/>
    <x v="0"/>
    <x v="0"/>
    <x v="0"/>
    <x v="0"/>
    <x v="0"/>
    <x v="0"/>
    <s v="De acuerdo con las evidencias cargadas y el avance cualitativo reportado se informa que se subieron al drive las actas de los comités (Copasst y Comité de Convivencia Laboral)."/>
    <x v="0"/>
    <x v="0"/>
    <x v="0"/>
    <x v="0"/>
    <x v="0"/>
    <x v="0"/>
    <x v="0"/>
    <x v="0"/>
    <x v="0"/>
    <x v="0"/>
    <x v="0"/>
  </r>
  <r>
    <x v="8"/>
    <x v="6"/>
    <x v="5"/>
    <x v="2"/>
    <x v="3"/>
    <x v="4"/>
    <x v="1"/>
    <x v="3"/>
    <x v="7"/>
    <x v="0"/>
    <x v="0"/>
    <x v="5"/>
    <x v="6"/>
    <x v="1"/>
    <x v="5"/>
    <x v="1"/>
    <x v="1"/>
    <n v="1"/>
    <n v="0.25"/>
    <n v="0.25"/>
    <n v="0.25"/>
    <n v="0.25"/>
    <x v="0"/>
    <x v="0"/>
    <n v="0.5"/>
    <s v="Durante el primero y segundo tirmestre se cumple con las responsabilidades del SG-SST"/>
    <x v="0"/>
    <x v="0"/>
    <x v="0"/>
    <x v="0"/>
    <n v="0.5"/>
    <x v="0"/>
    <x v="6"/>
    <x v="0"/>
    <x v="0"/>
    <n v="0.5"/>
    <x v="0"/>
    <n v="1"/>
    <x v="0"/>
    <x v="0"/>
    <x v="0"/>
    <x v="0"/>
    <x v="0"/>
    <x v="0"/>
    <x v="0"/>
    <s v="De acuerdo con las evidencias cargadas y el avance cualitativo reportado se informa que se cumplió con las responsabilidades del SG-SST"/>
    <x v="0"/>
    <x v="0"/>
    <x v="0"/>
    <x v="0"/>
    <x v="0"/>
    <x v="0"/>
    <x v="0"/>
    <x v="0"/>
    <x v="0"/>
    <x v="0"/>
    <x v="0"/>
  </r>
  <r>
    <x v="0"/>
    <x v="7"/>
    <x v="0"/>
    <x v="0"/>
    <x v="0"/>
    <x v="0"/>
    <x v="0"/>
    <x v="0"/>
    <x v="0"/>
    <x v="0"/>
    <x v="0"/>
    <x v="0"/>
    <x v="7"/>
    <x v="0"/>
    <x v="0"/>
    <x v="0"/>
    <x v="1"/>
    <n v="5500"/>
    <n v="2000"/>
    <n v="1250"/>
    <n v="1250"/>
    <n v="1000"/>
    <x v="0"/>
    <x v="0"/>
    <n v="3061"/>
    <s v="En este periodo comprendido por el 1 y 2 trimestre del año 2022, se ejecutaron 2.332 en el 1 trimestre y 729 en el 2 trimestre trámites de oficina, para un avance de 3.061, provenientes de las oficinas de registro y las solicitudes recibidas por ventanilla, para un avance del 55,65% de la meta de la vigencia de 5.500 trámites."/>
    <x v="0"/>
    <x v="0"/>
    <x v="0"/>
    <x v="0"/>
    <n v="3061"/>
    <x v="0"/>
    <x v="7"/>
    <x v="0"/>
    <x v="0"/>
    <n v="0.55654545454545457"/>
    <x v="0"/>
    <n v="1"/>
    <x v="0"/>
    <x v="0"/>
    <x v="0"/>
    <x v="1"/>
    <x v="0"/>
    <x v="0"/>
    <x v="0"/>
    <s v="Aunque adelantaron un 94,18% de la meta, no cumplieron con los 3250 tramites programados"/>
    <x v="0"/>
    <x v="0"/>
    <x v="0"/>
    <x v="0"/>
    <x v="0"/>
    <x v="0"/>
    <x v="0"/>
    <x v="0"/>
    <x v="0"/>
    <x v="0"/>
    <x v="1"/>
  </r>
  <r>
    <x v="1"/>
    <x v="7"/>
    <x v="0"/>
    <x v="0"/>
    <x v="0"/>
    <x v="0"/>
    <x v="0"/>
    <x v="0"/>
    <x v="1"/>
    <x v="0"/>
    <x v="0"/>
    <x v="0"/>
    <x v="7"/>
    <x v="0"/>
    <x v="1"/>
    <x v="0"/>
    <x v="1"/>
    <n v="4400"/>
    <n v="800"/>
    <n v="1000"/>
    <n v="1300"/>
    <n v="1300"/>
    <x v="0"/>
    <x v="0"/>
    <n v="1151"/>
    <s v="En este periodo comprendido por el 1 y 2 trimestre del año 2022, se ejecutaron 893 en el primer trimestre y 258 en el segundo trimestre trámites de terreno, para un avance de 1.151, para un avance del 26,16% de la meta de la vigencia de 4.400 tramites, sin embargo, se siguen presentando fallas en el SNC, que muchas veces nos impiden ser más eficiente en resolver los trámites, a partir del mes de julio, para evacuar saldos y aumentar el volumen de trámites se propuso realizar un plan de trabajo, para poder alcanzar la meta propuesta."/>
    <x v="0"/>
    <x v="0"/>
    <x v="0"/>
    <x v="0"/>
    <n v="1151"/>
    <x v="0"/>
    <x v="7"/>
    <x v="0"/>
    <x v="0"/>
    <n v="0.2615909090909091"/>
    <x v="0"/>
    <n v="1"/>
    <x v="0"/>
    <x v="0"/>
    <x v="0"/>
    <x v="1"/>
    <x v="0"/>
    <x v="0"/>
    <x v="0"/>
    <s v="lograron un 63,94% de la meta programada en el primero y segundo trimestre de tramites de terreno no cumpliendo con el 100%"/>
    <x v="0"/>
    <x v="0"/>
    <x v="0"/>
    <x v="0"/>
    <x v="0"/>
    <x v="0"/>
    <x v="0"/>
    <x v="0"/>
    <x v="0"/>
    <x v="0"/>
    <x v="1"/>
  </r>
  <r>
    <x v="2"/>
    <x v="7"/>
    <x v="6"/>
    <x v="0"/>
    <x v="4"/>
    <x v="5"/>
    <x v="0"/>
    <x v="0"/>
    <x v="10"/>
    <x v="0"/>
    <x v="0"/>
    <x v="6"/>
    <x v="7"/>
    <x v="0"/>
    <x v="8"/>
    <x v="0"/>
    <x v="1"/>
    <n v="80"/>
    <n v="10"/>
    <n v="25"/>
    <n v="25"/>
    <n v="20"/>
    <x v="0"/>
    <x v="0"/>
    <n v="18"/>
    <s v="Durante este periodo se realizaron 12 avalúos en el primer trimestre y 6 avalúos en el segundo trimestre, para un total de 18 avalúos, la mayoría del proceso de restitución de tierras, para un avance del 22,5% de la meta de 80 avalúos."/>
    <x v="0"/>
    <x v="0"/>
    <x v="0"/>
    <x v="0"/>
    <n v="18"/>
    <x v="0"/>
    <x v="7"/>
    <x v="0"/>
    <x v="0"/>
    <n v="0.22500000000000001"/>
    <x v="0"/>
    <n v="0.72"/>
    <x v="0"/>
    <x v="0"/>
    <x v="0"/>
    <x v="1"/>
    <x v="0"/>
    <x v="0"/>
    <x v="0"/>
    <s v="cumplieron con el 51,45% de la  meta en los dos trimestres, no cumpliendo con el 100% programado en el periodo"/>
    <x v="0"/>
    <x v="0"/>
    <x v="0"/>
    <x v="0"/>
    <x v="0"/>
    <x v="0"/>
    <x v="0"/>
    <x v="0"/>
    <x v="0"/>
    <x v="0"/>
    <x v="1"/>
  </r>
  <r>
    <x v="3"/>
    <x v="7"/>
    <x v="1"/>
    <x v="0"/>
    <x v="4"/>
    <x v="1"/>
    <x v="0"/>
    <x v="1"/>
    <x v="2"/>
    <x v="0"/>
    <x v="0"/>
    <x v="1"/>
    <x v="7"/>
    <x v="0"/>
    <x v="2"/>
    <x v="0"/>
    <x v="1"/>
    <n v="325182112"/>
    <n v="15182112"/>
    <n v="85000000"/>
    <n v="135000000"/>
    <n v="90000000"/>
    <x v="0"/>
    <x v="0"/>
    <n v="32095394"/>
    <s v="Durante este periodo se realizaron ventas por valor de $ 15.486.639 en el primer trimestre y $ 16.608.755 en el segundo trimestre, para un total de $ 32.095.394 debido a la entrega del municipio de Valledupar, el municipio de Rio de Oro entregado a la Asociación de municipios, y el municipio de Chiriguana habilitados como gestores catastrales se han disminuido las ventas de una manera significativa para el periodo."/>
    <x v="0"/>
    <x v="0"/>
    <x v="0"/>
    <x v="0"/>
    <n v="32095394"/>
    <x v="0"/>
    <x v="7"/>
    <x v="0"/>
    <x v="0"/>
    <n v="9.8699752586636741E-2"/>
    <x v="0"/>
    <n v="0.37759287058823532"/>
    <x v="0"/>
    <x v="0"/>
    <x v="0"/>
    <x v="1"/>
    <x v="0"/>
    <x v="0"/>
    <x v="0"/>
    <s v="Lograron el 32% en ventas respecto a la meta en los dos trimestres"/>
    <x v="0"/>
    <x v="0"/>
    <x v="0"/>
    <x v="0"/>
    <x v="0"/>
    <x v="0"/>
    <x v="0"/>
    <x v="0"/>
    <x v="0"/>
    <x v="0"/>
    <x v="1"/>
  </r>
  <r>
    <x v="4"/>
    <x v="7"/>
    <x v="2"/>
    <x v="0"/>
    <x v="0"/>
    <x v="2"/>
    <x v="0"/>
    <x v="0"/>
    <x v="3"/>
    <x v="0"/>
    <x v="0"/>
    <x v="2"/>
    <x v="7"/>
    <x v="1"/>
    <x v="3"/>
    <x v="1"/>
    <x v="1"/>
    <n v="1"/>
    <n v="0.25"/>
    <n v="0.25"/>
    <n v="0.25"/>
    <n v="0.25"/>
    <x v="0"/>
    <x v="0"/>
    <n v="0.5"/>
    <s v="Durante este periodo (primer y segundo trimestre 2022), se respondieron 64 solicitudes de regularización de la ley 1561 y 1564 de 2012, de las cuales todas fueron respondidas."/>
    <x v="0"/>
    <x v="0"/>
    <x v="0"/>
    <x v="0"/>
    <n v="0.5"/>
    <x v="0"/>
    <x v="7"/>
    <x v="0"/>
    <x v="0"/>
    <n v="0.5"/>
    <x v="0"/>
    <n v="1"/>
    <x v="0"/>
    <x v="0"/>
    <x v="0"/>
    <x v="0"/>
    <x v="0"/>
    <x v="0"/>
    <x v="0"/>
    <s v="Cumplieron con la atención de la gestion en la atención a las solicitudes en materia de regularización"/>
    <x v="0"/>
    <x v="0"/>
    <x v="0"/>
    <x v="0"/>
    <x v="0"/>
    <x v="0"/>
    <x v="0"/>
    <x v="0"/>
    <x v="0"/>
    <x v="0"/>
    <x v="0"/>
  </r>
  <r>
    <x v="5"/>
    <x v="7"/>
    <x v="3"/>
    <x v="0"/>
    <x v="0"/>
    <x v="2"/>
    <x v="0"/>
    <x v="0"/>
    <x v="4"/>
    <x v="0"/>
    <x v="0"/>
    <x v="2"/>
    <x v="7"/>
    <x v="1"/>
    <x v="3"/>
    <x v="1"/>
    <x v="1"/>
    <n v="1"/>
    <n v="0.25"/>
    <n v="0.25"/>
    <n v="0.25"/>
    <n v="0.25"/>
    <x v="0"/>
    <x v="0"/>
    <n v="0.47"/>
    <s v="Durante este periodo (primer y segundo trimestre 2022), se respondieron 218 solicitudes de las 234 recibidas, para un avance del 93%, esto debido a las múltiples solicitudes de los juzgados, tribunales y de la unidad de restitución de tierras, las visitas conjuntas, los distintos posicionamientos de coordenadas y el cumplimiento de sentencia."/>
    <x v="0"/>
    <x v="0"/>
    <x v="0"/>
    <x v="0"/>
    <n v="0.47"/>
    <x v="0"/>
    <x v="7"/>
    <x v="0"/>
    <x v="0"/>
    <n v="0.47"/>
    <x v="0"/>
    <n v="1"/>
    <x v="0"/>
    <x v="0"/>
    <x v="0"/>
    <x v="1"/>
    <x v="0"/>
    <x v="0"/>
    <x v="0"/>
    <s v="Debido a que la meta es atender el 100% de las solicitudes no se logra la meta"/>
    <x v="0"/>
    <x v="0"/>
    <x v="0"/>
    <x v="0"/>
    <x v="0"/>
    <x v="0"/>
    <x v="0"/>
    <x v="0"/>
    <x v="0"/>
    <x v="0"/>
    <x v="1"/>
  </r>
  <r>
    <x v="6"/>
    <x v="7"/>
    <x v="4"/>
    <x v="1"/>
    <x v="2"/>
    <x v="3"/>
    <x v="0"/>
    <x v="2"/>
    <x v="5"/>
    <x v="0"/>
    <x v="0"/>
    <x v="3"/>
    <x v="7"/>
    <x v="1"/>
    <x v="3"/>
    <x v="1"/>
    <x v="1"/>
    <n v="1"/>
    <n v="0.25"/>
    <n v="0.25"/>
    <n v="0.25"/>
    <n v="0.25"/>
    <x v="0"/>
    <x v="0"/>
    <n v="0.5"/>
    <s v="Durante este periodo (primer y segundo trimestre 2022), se respondieron 359 solicitudes de PQRSD de las 363 asignadas, para un avance del 99%, quedando pendientes 4 solicitudes por responder."/>
    <x v="0"/>
    <x v="0"/>
    <x v="0"/>
    <x v="0"/>
    <n v="0.5"/>
    <x v="0"/>
    <x v="7"/>
    <x v="0"/>
    <x v="0"/>
    <n v="0.5"/>
    <x v="0"/>
    <n v="1"/>
    <x v="0"/>
    <x v="0"/>
    <x v="0"/>
    <x v="1"/>
    <x v="0"/>
    <x v="0"/>
    <x v="0"/>
    <s v="Han tenido un buen balance de productividad y oportunidad en la atenciòn de solicitudes de PQRSD pero no se cumplio con el 100%  90% de oportunidad y 98% de productividad de acuerdo a reporte de la oficina de atencion al ciudadano"/>
    <x v="0"/>
    <x v="0"/>
    <x v="0"/>
    <x v="0"/>
    <x v="0"/>
    <x v="0"/>
    <x v="0"/>
    <x v="0"/>
    <x v="0"/>
    <x v="0"/>
    <x v="1"/>
  </r>
  <r>
    <x v="7"/>
    <x v="7"/>
    <x v="5"/>
    <x v="2"/>
    <x v="3"/>
    <x v="4"/>
    <x v="1"/>
    <x v="3"/>
    <x v="6"/>
    <x v="0"/>
    <x v="0"/>
    <x v="4"/>
    <x v="7"/>
    <x v="1"/>
    <x v="4"/>
    <x v="1"/>
    <x v="1"/>
    <n v="1"/>
    <n v="0.25"/>
    <n v="0.25"/>
    <n v="0.25"/>
    <n v="0.25"/>
    <x v="0"/>
    <x v="0"/>
    <n v="0.5"/>
    <s v="Durante este periodo (primer y segundo trimestre de 2022), se realizaron las respectivas reuniones y se firmaron las actas de los comités Coppast, convivencia y se envió el reporte de ausentismo, y se cargaron al DRIVE dispuesto para ello. "/>
    <x v="0"/>
    <x v="0"/>
    <x v="0"/>
    <x v="0"/>
    <n v="0.5"/>
    <x v="0"/>
    <x v="7"/>
    <x v="0"/>
    <x v="0"/>
    <n v="0.5"/>
    <x v="0"/>
    <n v="1"/>
    <x v="0"/>
    <x v="0"/>
    <x v="0"/>
    <x v="0"/>
    <x v="0"/>
    <x v="0"/>
    <x v="0"/>
    <s v="realizaron reuniones de copasst y de convivencia"/>
    <x v="0"/>
    <x v="0"/>
    <x v="0"/>
    <x v="0"/>
    <x v="0"/>
    <x v="0"/>
    <x v="0"/>
    <x v="0"/>
    <x v="0"/>
    <x v="0"/>
    <x v="0"/>
  </r>
  <r>
    <x v="8"/>
    <x v="7"/>
    <x v="5"/>
    <x v="2"/>
    <x v="3"/>
    <x v="4"/>
    <x v="1"/>
    <x v="3"/>
    <x v="7"/>
    <x v="0"/>
    <x v="0"/>
    <x v="5"/>
    <x v="7"/>
    <x v="1"/>
    <x v="5"/>
    <x v="1"/>
    <x v="1"/>
    <n v="1"/>
    <n v="0.25"/>
    <n v="0.25"/>
    <n v="0.25"/>
    <n v="0.25"/>
    <x v="0"/>
    <x v="0"/>
    <n v="0.5"/>
    <s v="Durante este periodo (primer y segundo trimestre 2022), se realizaron las actividades de participación ciudadana informando a los usuarios, sobre el plan de manejo ambiental, el objetivo de la entidad lo que hacemos, nuestra misión y visión, los canales de comunicación y la trazabilidad en materia de catastro y demás temas misionales de la entidad, se conformaron las brigadas de emergencias."/>
    <x v="0"/>
    <x v="0"/>
    <x v="0"/>
    <x v="0"/>
    <n v="0.5"/>
    <x v="0"/>
    <x v="7"/>
    <x v="0"/>
    <x v="0"/>
    <n v="0.5"/>
    <x v="0"/>
    <n v="1"/>
    <x v="0"/>
    <x v="0"/>
    <x v="0"/>
    <x v="1"/>
    <x v="0"/>
    <x v="0"/>
    <x v="0"/>
    <s v="aunque realizaron actividades falta el informe o reporte de rendicion de cuentas en el SG  SST como documento de verificación."/>
    <x v="0"/>
    <x v="0"/>
    <x v="0"/>
    <x v="0"/>
    <x v="0"/>
    <x v="0"/>
    <x v="0"/>
    <x v="0"/>
    <x v="0"/>
    <x v="0"/>
    <x v="1"/>
  </r>
  <r>
    <x v="0"/>
    <x v="8"/>
    <x v="0"/>
    <x v="0"/>
    <x v="0"/>
    <x v="0"/>
    <x v="0"/>
    <x v="0"/>
    <x v="0"/>
    <x v="0"/>
    <x v="0"/>
    <x v="0"/>
    <x v="8"/>
    <x v="0"/>
    <x v="0"/>
    <x v="0"/>
    <x v="1"/>
    <n v="6945"/>
    <n v="1350"/>
    <n v="1816"/>
    <n v="1890"/>
    <n v="1889"/>
    <x v="0"/>
    <x v="0"/>
    <n v="3461"/>
    <s v="La D.T Córdoba presenta un avance de 3.461 trámites de oficina correspondientes al acumulado del primer y segundo trimestre de 2022. (Primer trimestre 1.624, segundo Trimestre 1.837). Se evidencia cumplimiento de la meta semestral con el archivo anexo: INFORME CONSERVACON 2022 TRIM 1-2.XLSX"/>
    <x v="0"/>
    <x v="0"/>
    <x v="0"/>
    <x v="0"/>
    <n v="3461"/>
    <x v="0"/>
    <x v="1"/>
    <x v="0"/>
    <x v="0"/>
    <n v="0.49834413246940246"/>
    <x v="0"/>
    <n v="1"/>
    <x v="0"/>
    <x v="0"/>
    <x v="0"/>
    <x v="0"/>
    <x v="0"/>
    <x v="0"/>
    <x v="0"/>
    <s v="Con Informe Conservación 2022 1° y 2° Trimestre se observa el cumplimiento de la meta 3461 semestral. Evidenciándose de esta forma el cumplimiento de la actividad"/>
    <x v="0"/>
    <x v="0"/>
    <x v="0"/>
    <x v="0"/>
    <x v="0"/>
    <x v="0"/>
    <x v="0"/>
    <x v="0"/>
    <x v="0"/>
    <x v="0"/>
    <x v="0"/>
  </r>
  <r>
    <x v="1"/>
    <x v="8"/>
    <x v="0"/>
    <x v="0"/>
    <x v="0"/>
    <x v="0"/>
    <x v="0"/>
    <x v="0"/>
    <x v="1"/>
    <x v="0"/>
    <x v="0"/>
    <x v="0"/>
    <x v="8"/>
    <x v="0"/>
    <x v="1"/>
    <x v="0"/>
    <x v="1"/>
    <n v="6760"/>
    <n v="1350"/>
    <n v="1803"/>
    <n v="1803"/>
    <n v="1804"/>
    <x v="0"/>
    <x v="0"/>
    <n v="1751"/>
    <s v="La D.T Córdoba presenta un avance de 1.751 trámites de terreno correspondientes al acumulado del primer y segundo trimestre de 2022. (Primer trimestre 658, segundo Trimestre 1.093). Significando un avance del 56% de la metra semestral. Se evidencia el avance con el archivo: INFORME CONSERVACON 2022 TRIM 1-2.XLSX. En relación a los trámites con vigencias anteriores se cuenta con la acción correctivo número: ACM-DTCOR-004 que se encuentra en progreso."/>
    <x v="0"/>
    <x v="0"/>
    <x v="0"/>
    <x v="0"/>
    <n v="1751"/>
    <x v="0"/>
    <x v="1"/>
    <x v="0"/>
    <x v="0"/>
    <n v="0.25902366863905324"/>
    <x v="0"/>
    <n v="0.97115917914586802"/>
    <x v="0"/>
    <x v="0"/>
    <x v="0"/>
    <x v="0"/>
    <x v="0"/>
    <x v="0"/>
    <x v="0"/>
    <s v="En relación a los trámites con vigencias anteriores se observa un avance significativo con la  implementacion la acción correctivo número: ACM-DTCOR-004  En relación a los trámites con vigencias anteriores resultados obtenidos conforme al progreso de la accion"/>
    <x v="0"/>
    <x v="0"/>
    <x v="0"/>
    <x v="0"/>
    <x v="0"/>
    <x v="0"/>
    <x v="0"/>
    <x v="0"/>
    <x v="0"/>
    <x v="0"/>
    <x v="4"/>
  </r>
  <r>
    <x v="2"/>
    <x v="8"/>
    <x v="6"/>
    <x v="0"/>
    <x v="1"/>
    <x v="5"/>
    <x v="0"/>
    <x v="0"/>
    <x v="8"/>
    <x v="0"/>
    <x v="0"/>
    <x v="6"/>
    <x v="8"/>
    <x v="0"/>
    <x v="8"/>
    <x v="0"/>
    <x v="1"/>
    <n v="18"/>
    <n v="5"/>
    <n v="5"/>
    <n v="4"/>
    <n v="4"/>
    <x v="0"/>
    <x v="0"/>
    <n v="15"/>
    <s v="En el Primer Semestre de 2022 se recibieron 22 solicitudes: Se elaboraron y entregaron 15 avalúos dentro de los tiempos establecido. 4 solicitudes estan en estado asignado al perito avaluador, 3 en estado Desistido debido a que no se permitío el ingreso a la zona. Realizandoce un 50% adicional a la meta fijada para el semestre. Se evidencia cumplimiento en el archivo: BD Estructura Seguimiento y Control GIT Avalúos.xlsx anexado.  La DT envía oportunamente dichos avalúos para control de calidad al GIT de Avalúos. De igual forma se anexa registro de asistencia a las reuniones de control y seguimiento "/>
    <x v="0"/>
    <x v="0"/>
    <x v="0"/>
    <x v="0"/>
    <n v="15"/>
    <x v="0"/>
    <x v="2"/>
    <x v="0"/>
    <x v="0"/>
    <n v="0.83333333333333337"/>
    <x v="0"/>
    <n v="1"/>
    <x v="0"/>
    <x v="0"/>
    <x v="0"/>
    <x v="0"/>
    <x v="0"/>
    <x v="0"/>
    <x v="0"/>
    <s v="Con informe Excel “estructura de seguimiento y control GIT Avalúos” Registros de asistencia a reuniones de seguimiento, se observa cumplimiento de la actividad  "/>
    <x v="0"/>
    <x v="0"/>
    <x v="0"/>
    <x v="0"/>
    <x v="0"/>
    <x v="0"/>
    <x v="0"/>
    <x v="0"/>
    <x v="0"/>
    <x v="0"/>
    <x v="0"/>
  </r>
  <r>
    <x v="3"/>
    <x v="8"/>
    <x v="1"/>
    <x v="0"/>
    <x v="1"/>
    <x v="1"/>
    <x v="0"/>
    <x v="1"/>
    <x v="2"/>
    <x v="0"/>
    <x v="0"/>
    <x v="1"/>
    <x v="8"/>
    <x v="0"/>
    <x v="2"/>
    <x v="0"/>
    <x v="1"/>
    <n v="341789698"/>
    <n v="85447424.5"/>
    <n v="85447424.5"/>
    <n v="85447424.5"/>
    <n v="85447424.5"/>
    <x v="0"/>
    <x v="0"/>
    <n v="118317532"/>
    <s v="La D.T Córdoba  presenta un acumulado en ventas correspondientes al primer y segundo trimestre de 2022 por un valor de:$118.317.532 (Incluye ventas de la Isla de San Andres). Se evidencia la falta de $52.577.316 para dar cumplimiento a la meta semestral.‬ Anexamos consolidados de ventas del primer Semestre: CORD Ventas enero-junio 2022.pdf."/>
    <x v="0"/>
    <x v="0"/>
    <x v="0"/>
    <x v="0"/>
    <n v="118317532"/>
    <x v="0"/>
    <x v="2"/>
    <x v="0"/>
    <x v="0"/>
    <n v="0.34617056246089667"/>
    <x v="0"/>
    <n v="1"/>
    <x v="0"/>
    <x v="0"/>
    <x v="0"/>
    <x v="1"/>
    <x v="0"/>
    <x v="0"/>
    <x v="0"/>
    <s v="Teniendo en cuenta los reportes e Informe de ventas detallada de enero a junio anuladas, Informe de ventas detallada de enero a junio Córdoba y san Andrés, Ventas 2022 Cordoba. Se evidencia la falta de $52.577.316 ingreso  por lo que se Incumple lla meta programada"/>
    <x v="0"/>
    <x v="0"/>
    <x v="0"/>
    <x v="0"/>
    <x v="0"/>
    <x v="0"/>
    <x v="0"/>
    <x v="0"/>
    <x v="0"/>
    <x v="0"/>
    <x v="1"/>
  </r>
  <r>
    <x v="4"/>
    <x v="8"/>
    <x v="2"/>
    <x v="0"/>
    <x v="0"/>
    <x v="2"/>
    <x v="0"/>
    <x v="0"/>
    <x v="3"/>
    <x v="0"/>
    <x v="0"/>
    <x v="2"/>
    <x v="8"/>
    <x v="1"/>
    <x v="3"/>
    <x v="1"/>
    <x v="1"/>
    <n v="1"/>
    <n v="0.25"/>
    <n v="0.25"/>
    <n v="0.25"/>
    <n v="0.25"/>
    <x v="0"/>
    <x v="0"/>
    <n v="0.5"/>
    <s v="La D.T Córdoba Tramitó 123 solicitudes, correspondientes al acumulado del primer y segundo trimestre de 2022. (Total Recibidas 123, Trámitadas Primer trimestre 81, Trámitadas segundo Trimestre 42. Se evidencia cumplimiento de la meta en un 100% del semestre. Se anexa informes estadísticos."/>
    <x v="0"/>
    <x v="0"/>
    <x v="0"/>
    <x v="0"/>
    <n v="0.5"/>
    <x v="0"/>
    <x v="1"/>
    <x v="0"/>
    <x v="0"/>
    <n v="0.5"/>
    <x v="0"/>
    <n v="1"/>
    <x v="0"/>
    <x v="0"/>
    <x v="0"/>
    <x v="0"/>
    <x v="0"/>
    <x v="0"/>
    <x v="0"/>
    <s v="Teniendo en cuenta los informes consolidados del 1° y 2° trimestre de peticiones en cumplimiento de1561 – 1564, reporte de peticiones 1561 y 1564 para1° y 2° trimestre, se puede determinar el cumplimiento de la actividad "/>
    <x v="0"/>
    <x v="0"/>
    <x v="0"/>
    <x v="0"/>
    <x v="0"/>
    <x v="0"/>
    <x v="0"/>
    <x v="0"/>
    <x v="0"/>
    <x v="0"/>
    <x v="0"/>
  </r>
  <r>
    <x v="5"/>
    <x v="8"/>
    <x v="3"/>
    <x v="0"/>
    <x v="0"/>
    <x v="2"/>
    <x v="0"/>
    <x v="0"/>
    <x v="4"/>
    <x v="0"/>
    <x v="0"/>
    <x v="2"/>
    <x v="8"/>
    <x v="1"/>
    <x v="3"/>
    <x v="1"/>
    <x v="1"/>
    <n v="1"/>
    <n v="0.25"/>
    <n v="0.25"/>
    <n v="0.25"/>
    <n v="0.25"/>
    <x v="0"/>
    <x v="0"/>
    <n v="0.5"/>
    <s v="En el Primer Semestre de 2022 se recibieron 15 solicitudes de trámites Administrativos y 19 solicitudes Judiciales, todas atendidas dentro del periodo reportado. 16 solicitudes en Postfallo, sin atender por falta de anotación en los Folios de Matrículas Inmobiliarias por parte de la Oficina de Registros de Instrumentos Públicos (los cuales fueron reportados al juzgado reportando su estado). Se evidencia cumplimiento con el archivo anexos:  HERRAMIENTA DE MONITOREO CORDOBA 2022.xlsx"/>
    <x v="0"/>
    <x v="0"/>
    <x v="0"/>
    <x v="0"/>
    <n v="0.5"/>
    <x v="0"/>
    <x v="2"/>
    <x v="0"/>
    <x v="0"/>
    <n v="0.5"/>
    <x v="0"/>
    <n v="1"/>
    <x v="0"/>
    <x v="0"/>
    <x v="0"/>
    <x v="0"/>
    <x v="0"/>
    <x v="0"/>
    <x v="0"/>
    <s v="Se evidencia cumplimiento de la actividad con el archivo anexos:  HERRAMIENTA DE MONITOREO CORDOBA 2022.xlsx"/>
    <x v="0"/>
    <x v="0"/>
    <x v="0"/>
    <x v="0"/>
    <x v="0"/>
    <x v="0"/>
    <x v="0"/>
    <x v="0"/>
    <x v="0"/>
    <x v="0"/>
    <x v="0"/>
  </r>
  <r>
    <x v="6"/>
    <x v="8"/>
    <x v="4"/>
    <x v="1"/>
    <x v="2"/>
    <x v="3"/>
    <x v="0"/>
    <x v="2"/>
    <x v="5"/>
    <x v="0"/>
    <x v="0"/>
    <x v="3"/>
    <x v="8"/>
    <x v="1"/>
    <x v="3"/>
    <x v="1"/>
    <x v="1"/>
    <n v="1"/>
    <n v="0.25"/>
    <n v="0.25"/>
    <n v="0.25"/>
    <n v="0.25"/>
    <x v="0"/>
    <x v="0"/>
    <n v="0.5"/>
    <s v="La D.T Córdoba presenta un avance de 513 PQRs Trámitadas, correspondientes al acumulado del primer y segundo trimestre de 2022. (Total Recibidas 514, Trámitadas Primer trimestre 254, Trámitadas segundo Trimestre 259 - pendiente 1 por tramitar pero dentro de los términos legales. Avance porcentual 50% de las PQRs cumpliendo los términos legales en tiempo). Se evidencia cumplimiento con los informes estadísticos anexados."/>
    <x v="0"/>
    <x v="0"/>
    <x v="0"/>
    <x v="0"/>
    <n v="0.5"/>
    <x v="0"/>
    <x v="1"/>
    <x v="0"/>
    <x v="0"/>
    <n v="0.5"/>
    <x v="0"/>
    <n v="1"/>
    <x v="0"/>
    <x v="0"/>
    <x v="0"/>
    <x v="0"/>
    <x v="0"/>
    <x v="0"/>
    <x v="0"/>
    <s v="Con reportes consolidados Peticiones de enero a junio, consolidado Peticiones 1° trimestre, consolidado Peticiones 2° trimestre  PQRS 2° trimestre, Reporte PQRS  Al igual que el informe obtenido del proceso servicio al Ciudadano que reporta un indicador de productividad del 100"/>
    <x v="0"/>
    <x v="0"/>
    <x v="0"/>
    <x v="0"/>
    <x v="0"/>
    <x v="0"/>
    <x v="0"/>
    <x v="0"/>
    <x v="0"/>
    <x v="0"/>
    <x v="0"/>
  </r>
  <r>
    <x v="7"/>
    <x v="8"/>
    <x v="5"/>
    <x v="2"/>
    <x v="3"/>
    <x v="4"/>
    <x v="1"/>
    <x v="3"/>
    <x v="6"/>
    <x v="0"/>
    <x v="0"/>
    <x v="4"/>
    <x v="8"/>
    <x v="1"/>
    <x v="4"/>
    <x v="1"/>
    <x v="1"/>
    <n v="1"/>
    <n v="0.25"/>
    <n v="0.25"/>
    <n v="0.25"/>
    <n v="0.25"/>
    <x v="0"/>
    <x v="0"/>
    <n v="0.5"/>
    <s v="En el Primer Semestre de 2022 se realizaron las 6 reuniones del Coppasst (1 mensual) y 2 del CCL (1 trimestral), se evidencia cumplimiento con los archivo anexados: Actas de Comite de Enero a Junio y Actas de CCL de abril y junio. Dando cumplimiento a la actividad."/>
    <x v="0"/>
    <x v="0"/>
    <x v="0"/>
    <x v="0"/>
    <n v="0.5"/>
    <x v="0"/>
    <x v="1"/>
    <x v="0"/>
    <x v="0"/>
    <n v="0.5"/>
    <x v="0"/>
    <n v="1"/>
    <x v="0"/>
    <x v="0"/>
    <x v="0"/>
    <x v="0"/>
    <x v="0"/>
    <x v="0"/>
    <x v="0"/>
    <s v="Actas Comité Copasst, Acta comité CCL de los meses de abril, mayo y junio. Confirman el cumplimiento de la actividad "/>
    <x v="0"/>
    <x v="0"/>
    <x v="0"/>
    <x v="0"/>
    <x v="0"/>
    <x v="0"/>
    <x v="0"/>
    <x v="0"/>
    <x v="0"/>
    <x v="0"/>
    <x v="0"/>
  </r>
  <r>
    <x v="8"/>
    <x v="8"/>
    <x v="5"/>
    <x v="2"/>
    <x v="3"/>
    <x v="4"/>
    <x v="1"/>
    <x v="3"/>
    <x v="7"/>
    <x v="0"/>
    <x v="0"/>
    <x v="5"/>
    <x v="8"/>
    <x v="1"/>
    <x v="5"/>
    <x v="1"/>
    <x v="1"/>
    <n v="1"/>
    <n v="0.25"/>
    <n v="0.25"/>
    <n v="0.25"/>
    <n v="0.25"/>
    <x v="0"/>
    <x v="0"/>
    <n v="0.5"/>
    <s v="En el Primer Semestre de 2022 se realizaron los reporte trimestrales de rendición de cuenta en el SG-SST, se evidencia cumplimiento de la actividad con los archivo anexados:  Rendicion de cuentas en sgsst I TRIMESTRE, Rendicion de cuentas en sgsst II TRIMESTRE.pdf"/>
    <x v="0"/>
    <x v="0"/>
    <x v="0"/>
    <x v="0"/>
    <n v="0.5"/>
    <x v="0"/>
    <x v="1"/>
    <x v="0"/>
    <x v="0"/>
    <n v="0.5"/>
    <x v="0"/>
    <n v="1"/>
    <x v="0"/>
    <x v="0"/>
    <x v="0"/>
    <x v="0"/>
    <x v="0"/>
    <x v="0"/>
    <x v="0"/>
    <s v="Se comprueba la realización de la actividad a través de archivo Rendición de cuentas en” NFORME  1° TRIMESTRE ASIGNACIÓNDE RESPONSABILIDADES Y RENDICIÓN DE CUENTAS EN EL SISTEMA DE GESTIÓN DE LA SEGURIDAD Y SALUD EN EL TRABAJO–DIRECCION TERRITORIAL CORDOBA”  _x000d__x000a_Rendición de cuentas en “ NFORME 2°TRIMESTRE ASIGNACIÓNDE RESPONSABILIDADES Y RENDICIÓN DE CUENTAS EN EL SISTEMA DE GESTIÓN DE LA SEGURIDAD Y SALUD EN EL TRABAJO–DIRECCION TERRITORIAL CORDOBA”_x000d__x000a_"/>
    <x v="0"/>
    <x v="0"/>
    <x v="0"/>
    <x v="0"/>
    <x v="0"/>
    <x v="0"/>
    <x v="0"/>
    <x v="0"/>
    <x v="0"/>
    <x v="0"/>
    <x v="0"/>
  </r>
  <r>
    <x v="0"/>
    <x v="9"/>
    <x v="0"/>
    <x v="0"/>
    <x v="0"/>
    <x v="0"/>
    <x v="0"/>
    <x v="0"/>
    <x v="0"/>
    <x v="0"/>
    <x v="0"/>
    <x v="0"/>
    <x v="9"/>
    <x v="0"/>
    <x v="0"/>
    <x v="0"/>
    <x v="0"/>
    <n v="10197"/>
    <n v="509.85"/>
    <n v="2549.25"/>
    <n v="3568.95"/>
    <n v="3568.95"/>
    <x v="0"/>
    <x v="0"/>
    <n v="3319"/>
    <s v="Dando seguimiento a esta actividad se reporta informe de cumplimiento de tramites de oficina para el I trimestre de 1519 tramites. II Trimestre de1800 tramites para un total de 3319. Evidencia: Correo de envio, informe y herrameinta APEX. Para un procentaje de cumplimiento del 108.4%. sobrepasando en un 8% la meta programada."/>
    <x v="0"/>
    <x v="0"/>
    <x v="0"/>
    <x v="0"/>
    <n v="3319"/>
    <x v="0"/>
    <x v="2"/>
    <x v="0"/>
    <x v="0"/>
    <n v="0.32548788859468469"/>
    <x v="0"/>
    <n v="1"/>
    <x v="0"/>
    <x v="0"/>
    <x v="0"/>
    <x v="0"/>
    <x v="0"/>
    <x v="0"/>
    <x v="0"/>
    <s v="De 3059,1 trámites programados para atender, se dio respuesta a 3319 tramites, reportando 8% por encima de la meta._x000d__x000a__x000d__x000a_*Con informe de gestión se observa -Consolidado de mutaciones tramitadas durante el año 2022-mes a mes-.con fecha de corte 30-06-2022. Consolidado   mes   a   mes, con   el   detalle   de   radicaciones realizadas, radicaciones canceladas y tramitadas durante los meses de mayo- Junio2022, Consolidado radicaciones NO TRAMITADAS, a fecha de corte 30/06/2022 en el SNC_x000d__x000a__x000d__x000a_*Reporte de seguimiento Mensual (Herramienta APEX)_x000d__x000a__x000d__x000a_*Correo electrónico del 24/05/2022 en el que se envía informe de gestión Territorial Cundinamarca, enero -abril de 2022, con base en reporte generado SNC DE 01-01-2022 A 30-04-2022._x000d__x000a_"/>
    <x v="0"/>
    <x v="0"/>
    <x v="0"/>
    <x v="0"/>
    <x v="0"/>
    <x v="0"/>
    <x v="0"/>
    <x v="0"/>
    <x v="0"/>
    <x v="0"/>
    <x v="0"/>
  </r>
  <r>
    <x v="1"/>
    <x v="9"/>
    <x v="0"/>
    <x v="0"/>
    <x v="0"/>
    <x v="0"/>
    <x v="0"/>
    <x v="0"/>
    <x v="1"/>
    <x v="0"/>
    <x v="0"/>
    <x v="0"/>
    <x v="9"/>
    <x v="0"/>
    <x v="1"/>
    <x v="0"/>
    <x v="0"/>
    <n v="14632"/>
    <n v="731.6"/>
    <n v="3658"/>
    <n v="5121.2"/>
    <n v="5121.2"/>
    <x v="0"/>
    <x v="0"/>
    <n v="213"/>
    <s v="Dando seguimiento a esta actividad se reporta informe de cumplimiento de tramites de terreno para el I trimestre de 85 tramites. II Trimestre de128 tramites para un total de 213 en total. para un porcentaje de cumplimiento del 4.8% de avance, denotando un bajo cumplimiento en la meta 95.2% de rezago. debido a que el sistema nacional catastral no permite el flujo adecuado para la realizacion de los tramites, por lo anterior se estan realizando mesas de trabajo para solucionar el problema.  Evidencia: Correo de envio, informe y herrameinta APEX."/>
    <x v="0"/>
    <x v="0"/>
    <x v="0"/>
    <x v="0"/>
    <n v="213"/>
    <x v="0"/>
    <x v="2"/>
    <x v="0"/>
    <x v="0"/>
    <n v="1.4557135046473484E-2"/>
    <x v="0"/>
    <n v="5.8228540185893934E-2"/>
    <x v="0"/>
    <x v="0"/>
    <x v="0"/>
    <x v="1"/>
    <x v="0"/>
    <x v="0"/>
    <x v="0"/>
    <s v="De 4389,6 trámites de Conservación que se debieron atender, se dio respuesta a 213 tramites, Incumpliendo la meta semestral programada"/>
    <x v="0"/>
    <x v="0"/>
    <x v="0"/>
    <x v="0"/>
    <x v="0"/>
    <x v="0"/>
    <x v="0"/>
    <x v="0"/>
    <x v="0"/>
    <x v="0"/>
    <x v="1"/>
  </r>
  <r>
    <x v="2"/>
    <x v="9"/>
    <x v="2"/>
    <x v="0"/>
    <x v="0"/>
    <x v="2"/>
    <x v="0"/>
    <x v="0"/>
    <x v="3"/>
    <x v="0"/>
    <x v="0"/>
    <x v="2"/>
    <x v="9"/>
    <x v="1"/>
    <x v="3"/>
    <x v="1"/>
    <x v="0"/>
    <n v="1"/>
    <n v="0.2"/>
    <n v="0.3"/>
    <n v="0.2"/>
    <n v="0.3"/>
    <x v="0"/>
    <x v="0"/>
    <n v="0.37"/>
    <s v="Dando cumplimiento a esta actividad se reporta la atencion a solicitudes en materia de regularizacion de la propiedad con la matriz APEX. Para el I trimestre se atendieron 1923, para el II Trimestre 4526 solicitudes para un total de 6449 en el semestre. 8573 de solicitudes recibidas. porcentaje de cumplimiento 0.37 frente a lo recibido.   con un rezago frente a la meta de 0.13%. Evidencia matriz"/>
    <x v="0"/>
    <x v="0"/>
    <x v="0"/>
    <x v="0"/>
    <n v="0.37"/>
    <x v="0"/>
    <x v="2"/>
    <x v="0"/>
    <x v="0"/>
    <n v="0.37"/>
    <x v="0"/>
    <n v="1"/>
    <x v="0"/>
    <x v="0"/>
    <x v="0"/>
    <x v="1"/>
    <x v="0"/>
    <x v="0"/>
    <x v="0"/>
    <s v="De 8573 solicitudes en materia de regularización de la propiedad recibidas se atendieron 6449 en el semestre. siendo el 75% de la meta programada quedando un rezago del 25%."/>
    <x v="0"/>
    <x v="0"/>
    <x v="0"/>
    <x v="0"/>
    <x v="0"/>
    <x v="0"/>
    <x v="0"/>
    <x v="0"/>
    <x v="0"/>
    <x v="0"/>
    <x v="1"/>
  </r>
  <r>
    <x v="3"/>
    <x v="9"/>
    <x v="3"/>
    <x v="0"/>
    <x v="0"/>
    <x v="2"/>
    <x v="0"/>
    <x v="0"/>
    <x v="4"/>
    <x v="0"/>
    <x v="0"/>
    <x v="2"/>
    <x v="9"/>
    <x v="1"/>
    <x v="3"/>
    <x v="1"/>
    <x v="0"/>
    <n v="1"/>
    <n v="0.2"/>
    <n v="0.3"/>
    <n v="0.2"/>
    <n v="0.3"/>
    <x v="0"/>
    <x v="0"/>
    <n v="0"/>
    <s v="La territorial para este año no tiene rubro asignado para hacer avaluos de restitucion de tierras  lo adelanta la subdirección de catastro-avaluos comerciales,  pero desde la DT se hace un seguimiento  de avaluos de vigencias anteriores. de igual manera este año se suprimio el cargo de profesional de estudio de mercados con la modernizacion institucional. por tanto esta actividad no debe tener meta progrmada  para la  DT. se evidencia en el archivo excel un seguimiento para cada caso."/>
    <x v="0"/>
    <x v="0"/>
    <x v="0"/>
    <x v="0"/>
    <n v="0"/>
    <x v="0"/>
    <x v="2"/>
    <x v="0"/>
    <x v="0"/>
    <n v="0"/>
    <x v="0"/>
    <n v="0"/>
    <x v="0"/>
    <x v="0"/>
    <x v="0"/>
    <x v="2"/>
    <x v="0"/>
    <x v="0"/>
    <x v="0"/>
    <s v="A pesar de que se cuenta con una Meta asignada y al no Tener rubro asignado para hacer avaluos de restitucion de tierras ya que por lineamientos   los adelanta la subdirección de catastro.  Queda sin asignacion de Meta la Territorial."/>
    <x v="0"/>
    <x v="0"/>
    <x v="0"/>
    <x v="0"/>
    <x v="0"/>
    <x v="0"/>
    <x v="0"/>
    <x v="0"/>
    <x v="0"/>
    <x v="0"/>
    <x v="2"/>
  </r>
  <r>
    <x v="4"/>
    <x v="9"/>
    <x v="4"/>
    <x v="1"/>
    <x v="2"/>
    <x v="3"/>
    <x v="0"/>
    <x v="2"/>
    <x v="5"/>
    <x v="0"/>
    <x v="0"/>
    <x v="3"/>
    <x v="9"/>
    <x v="1"/>
    <x v="3"/>
    <x v="1"/>
    <x v="0"/>
    <n v="1"/>
    <n v="0.1"/>
    <n v="0.3"/>
    <n v="0.3"/>
    <n v="0.3"/>
    <x v="0"/>
    <x v="0"/>
    <n v="0.04"/>
    <s v="La Dirección Territorial para dar cumplimiento a esta actividad realiza la asignacion y seguimiento a las PQRSD , se genera el reporte para 387 del I trimestre y 610 II trimestre para un total de 997 semestre,  a corte 30 de Junio fueron atendidas 100 a ese corte. con un porcentaje de cumplimiento del 3.9 con un rezago en la meta del 96%  Frente a lo programado. "/>
    <x v="0"/>
    <x v="0"/>
    <x v="0"/>
    <x v="0"/>
    <n v="0.04"/>
    <x v="0"/>
    <x v="2"/>
    <x v="0"/>
    <x v="0"/>
    <n v="0.04"/>
    <x v="0"/>
    <n v="0.13333333333333333"/>
    <x v="0"/>
    <x v="0"/>
    <x v="0"/>
    <x v="1"/>
    <x v="0"/>
    <x v="0"/>
    <x v="0"/>
    <s v="En reporte de participación por tipo de PQRS y teniendo en cuenta que fueron recibidas total de 997 solicitudes en el semestre de las cuales se atendieron 100.  En reporte del Proceso Serviico al Ciudadano el indicador de oprtunidad esta en el 19% y el de productividad el 22%"/>
    <x v="0"/>
    <x v="0"/>
    <x v="0"/>
    <x v="0"/>
    <x v="0"/>
    <x v="0"/>
    <x v="0"/>
    <x v="0"/>
    <x v="0"/>
    <x v="0"/>
    <x v="1"/>
  </r>
  <r>
    <x v="5"/>
    <x v="9"/>
    <x v="5"/>
    <x v="2"/>
    <x v="3"/>
    <x v="4"/>
    <x v="1"/>
    <x v="3"/>
    <x v="6"/>
    <x v="0"/>
    <x v="0"/>
    <x v="4"/>
    <x v="9"/>
    <x v="1"/>
    <x v="4"/>
    <x v="1"/>
    <x v="0"/>
    <n v="1"/>
    <n v="0.05"/>
    <n v="0.35"/>
    <n v="0.3"/>
    <n v="0.3"/>
    <x v="0"/>
    <x v="0"/>
    <n v="0.4"/>
    <s v="Se realiza el respectivo cumplimiento de actividades con su actas se realiza el cargue al drive de talento humano de los informes y reportes para el trimestre I Y II. el proceso para los comites de conviencia y copasst se incia en el mes de marzo con la convocatoria y elección para darle continuidad en los meses posteriores: Comites activos y funcionando. Evidencia actas y reportes"/>
    <x v="0"/>
    <x v="0"/>
    <x v="0"/>
    <x v="0"/>
    <n v="0.4"/>
    <x v="0"/>
    <x v="2"/>
    <x v="0"/>
    <x v="0"/>
    <n v="0.4"/>
    <x v="0"/>
    <n v="1"/>
    <x v="0"/>
    <x v="0"/>
    <x v="0"/>
    <x v="0"/>
    <x v="0"/>
    <x v="0"/>
    <x v="0"/>
    <s v="Teniendo en cuenta convocatoria N° 1 del 04 de marzo para conformar el comité de convivencia laboral, acta de escrutinio  del 1 de abril, Actas del 8 de abril, , actas de conformación, acta de comité de convivencia  laboral de abril , mayo y junio. Actas de COPASST._x000d__x000a_Se evidencia cumplimiento de la actividad _x000d__x000a_"/>
    <x v="0"/>
    <x v="0"/>
    <x v="0"/>
    <x v="0"/>
    <x v="0"/>
    <x v="0"/>
    <x v="0"/>
    <x v="0"/>
    <x v="0"/>
    <x v="0"/>
    <x v="0"/>
  </r>
  <r>
    <x v="6"/>
    <x v="9"/>
    <x v="5"/>
    <x v="2"/>
    <x v="3"/>
    <x v="4"/>
    <x v="1"/>
    <x v="3"/>
    <x v="7"/>
    <x v="0"/>
    <x v="0"/>
    <x v="5"/>
    <x v="9"/>
    <x v="1"/>
    <x v="5"/>
    <x v="1"/>
    <x v="0"/>
    <n v="1"/>
    <n v="0.25"/>
    <n v="0.25"/>
    <n v="0.25"/>
    <n v="0.25"/>
    <x v="0"/>
    <x v="0"/>
    <n v="0.5"/>
    <s v="Se realiza el respectivo reporte e Informe de rendición de cuenta en el SG-SST, el drive de talento humano registra los respectivos soportes para el I Y II trimestre. Evidencia: informe de reporte."/>
    <x v="0"/>
    <x v="0"/>
    <x v="0"/>
    <x v="0"/>
    <n v="0.5"/>
    <x v="0"/>
    <x v="2"/>
    <x v="0"/>
    <x v="0"/>
    <n v="0.5"/>
    <x v="0"/>
    <n v="1"/>
    <x v="0"/>
    <x v="0"/>
    <x v="0"/>
    <x v="0"/>
    <x v="0"/>
    <x v="0"/>
    <x v="0"/>
    <s v="Se observa el cumplimiento de la actividad Teniendo en cuenta registros como:_x000d__x000a_informe trimestral, de los comités-Paritario de seguridad y salud en el trabajo, copasst, comité de convivencia CCL, pantallazos de los documentos cargados en el Drive como: Matriz de identificación de peligros, evaluación y valoración de riesgos, entre otros Inspección de Botiquín de primeros auxilios y camilla del , Trazabilidad camillas y botiquín, verificación – estado de extintores del 2/05/2022, Correos electrónicos donde se reporta: _x000d__x000a_* Inspección botiquin.pdf; Mínima cuantía_2022-04-29_1.PDF; Salidas a terreno.PDF; Trazabilidad de solicitud informacioncontaduria.pdf; f20100-09-16v1_cronograma_de_inspecciones REALIZADO1.xls; Revisión camilla 1.jpg; Revisión camilla enarchivo.jpg; Revisió"/>
    <x v="0"/>
    <x v="0"/>
    <x v="0"/>
    <x v="0"/>
    <x v="0"/>
    <x v="0"/>
    <x v="0"/>
    <x v="0"/>
    <x v="0"/>
    <x v="0"/>
    <x v="0"/>
  </r>
  <r>
    <x v="7"/>
    <x v="9"/>
    <x v="1"/>
    <x v="0"/>
    <x v="4"/>
    <x v="1"/>
    <x v="0"/>
    <x v="1"/>
    <x v="2"/>
    <x v="0"/>
    <x v="0"/>
    <x v="1"/>
    <x v="9"/>
    <x v="0"/>
    <x v="2"/>
    <x v="0"/>
    <x v="0"/>
    <n v="213722470"/>
    <n v="42744494"/>
    <n v="64116741"/>
    <n v="64116741"/>
    <n v="42744494"/>
    <x v="0"/>
    <x v="0"/>
    <n v="76017897"/>
    <s v="Para dar cumplimiento a esta actividad se verifican los soportes de ventas de enero a junio, con la siguiente informacion I trimestre 36.365.058, II trimestre 39.652.839  para un total de 76.017.897.  para un porcentaje alcanzado frente a la meta de 71.13%. el rezago de 28.87%."/>
    <x v="0"/>
    <x v="0"/>
    <x v="0"/>
    <x v="0"/>
    <n v="76017897"/>
    <x v="0"/>
    <x v="2"/>
    <x v="0"/>
    <x v="0"/>
    <n v="0.35568509478671101"/>
    <x v="0"/>
    <n v="1"/>
    <x v="0"/>
    <x v="0"/>
    <x v="0"/>
    <x v="1"/>
    <x v="0"/>
    <x v="0"/>
    <x v="0"/>
    <s v="Al llegar de 71.13%. de los  ingresos de la meta programada. se observa el incumplimiento de la meta"/>
    <x v="0"/>
    <x v="0"/>
    <x v="0"/>
    <x v="0"/>
    <x v="0"/>
    <x v="0"/>
    <x v="0"/>
    <x v="0"/>
    <x v="0"/>
    <x v="0"/>
    <x v="1"/>
  </r>
  <r>
    <x v="0"/>
    <x v="10"/>
    <x v="0"/>
    <x v="0"/>
    <x v="0"/>
    <x v="0"/>
    <x v="0"/>
    <x v="0"/>
    <x v="0"/>
    <x v="0"/>
    <x v="0"/>
    <x v="0"/>
    <x v="10"/>
    <x v="0"/>
    <x v="0"/>
    <x v="0"/>
    <x v="0"/>
    <n v="3380"/>
    <n v="600"/>
    <n v="800"/>
    <n v="1000"/>
    <n v="980"/>
    <x v="0"/>
    <x v="0"/>
    <n v="1365"/>
    <s v="Analizada la producción de la Territorial de 1.365 de trámites de oficina y de acuerdo a la línea base que determina la Subdirección de Catastro, podemos decir lo siguiente: Se tramitó la cantidad de 1.365 tramites en el término establecido, es decir a un 97.5% de la meta signada, sin embargo es de aclarar que se tramitaron el 100% de los tramires recibidos_x000d__x000a_  _x000d__x000a_"/>
    <x v="0"/>
    <x v="0"/>
    <x v="0"/>
    <x v="0"/>
    <n v="1365"/>
    <x v="0"/>
    <x v="1"/>
    <x v="0"/>
    <x v="0"/>
    <n v="0.40384615384615385"/>
    <x v="0"/>
    <n v="1"/>
    <x v="0"/>
    <x v="0"/>
    <x v="0"/>
    <x v="1"/>
    <x v="0"/>
    <x v="0"/>
    <x v="0"/>
    <s v="De 1400  trámites de oficina asignadas para el semestre fueron tramitadas 1365  evidenciado en reportes detallados y reportes de tramitados SNC de enero, febrero, marzo, abril, mayo y junio sin embargo no se cumple con el 100% de lo programado"/>
    <x v="0"/>
    <x v="0"/>
    <x v="0"/>
    <x v="0"/>
    <x v="0"/>
    <x v="0"/>
    <x v="0"/>
    <x v="0"/>
    <x v="0"/>
    <x v="0"/>
    <x v="1"/>
  </r>
  <r>
    <x v="1"/>
    <x v="10"/>
    <x v="0"/>
    <x v="0"/>
    <x v="0"/>
    <x v="0"/>
    <x v="0"/>
    <x v="0"/>
    <x v="1"/>
    <x v="0"/>
    <x v="0"/>
    <x v="0"/>
    <x v="10"/>
    <x v="0"/>
    <x v="1"/>
    <x v="0"/>
    <x v="0"/>
    <n v="4912"/>
    <n v="400"/>
    <n v="1500"/>
    <n v="1500"/>
    <n v="1512"/>
    <x v="0"/>
    <x v="0"/>
    <n v="1039"/>
    <s v="Analizada la producción de la Territorial de 1.039 de trámites de terreno de acuerdo a la línea base que determina la Subdirección de Catastro, podemos decir lo siguiente: Se tramitó la cantidad de 1039 tramites en el término establecido, es decir a un 65%  de esas solicitudes se les brindó la solución a su petición en un tiempo de respuesta oportuna  y  a 364 trámites no se les dio respuesta en un tiempo superior a este rango representado un 35%. Es de aclarar que el total de tramites equivale al reporte consolidado de el  primer semestre del año 2020"/>
    <x v="0"/>
    <x v="0"/>
    <x v="0"/>
    <x v="0"/>
    <n v="1039"/>
    <x v="0"/>
    <x v="1"/>
    <x v="0"/>
    <x v="0"/>
    <n v="0.21152280130293161"/>
    <x v="0"/>
    <n v="0.69266666666666665"/>
    <x v="0"/>
    <x v="0"/>
    <x v="0"/>
    <x v="1"/>
    <x v="0"/>
    <x v="0"/>
    <x v="0"/>
    <s v="•De 1.900 de trámites de terreno que se debieron atender, se dio respuesta a 1039 tramites en el término establecido, reportando el 65%  de ejecución"/>
    <x v="0"/>
    <x v="0"/>
    <x v="0"/>
    <x v="0"/>
    <x v="0"/>
    <x v="0"/>
    <x v="0"/>
    <x v="0"/>
    <x v="0"/>
    <x v="0"/>
    <x v="1"/>
  </r>
  <r>
    <x v="2"/>
    <x v="10"/>
    <x v="1"/>
    <x v="0"/>
    <x v="5"/>
    <x v="1"/>
    <x v="0"/>
    <x v="1"/>
    <x v="2"/>
    <x v="0"/>
    <x v="0"/>
    <x v="1"/>
    <x v="10"/>
    <x v="0"/>
    <x v="2"/>
    <x v="0"/>
    <x v="0"/>
    <n v="131162905"/>
    <n v="16000000"/>
    <n v="35000000"/>
    <n v="37000000"/>
    <n v="43162905"/>
    <x v="0"/>
    <x v="0"/>
    <n v="32200386"/>
    <s v="Para el semestre del año 2022 la territorial Guajira ha tenido ingresos por venta de Bienes y Servicios por valor total de $ 32.200.388 que en su gran mayoría corresponden a las ventas de Certificados Catastrales y  Cartas Catastrales, lo cual equivale al 24.5 % de la meta asignada, es de aclarar que a la fecha no se han firmado convenios de avaluos comerciales ni de actualizaciones catastrales, pero se esta a la espera de la firma de un convenio de actualización catastral con el Municipio de Barrancas el cual esta en proceso de firma"/>
    <x v="0"/>
    <x v="0"/>
    <x v="0"/>
    <x v="0"/>
    <n v="32200386"/>
    <x v="0"/>
    <x v="1"/>
    <x v="0"/>
    <x v="0"/>
    <n v="0.24549918286729011"/>
    <x v="0"/>
    <n v="0.92001102857142858"/>
    <x v="0"/>
    <x v="0"/>
    <x v="0"/>
    <x v="1"/>
    <x v="0"/>
    <x v="0"/>
    <x v="0"/>
    <s v="Se evidencia incumplimiento. la meta programada para el semestre  que es de 51.000.000, la ejecución fue de 32200386, obteniendo una ejecución del 63%."/>
    <x v="0"/>
    <x v="0"/>
    <x v="0"/>
    <x v="0"/>
    <x v="0"/>
    <x v="0"/>
    <x v="0"/>
    <x v="0"/>
    <x v="0"/>
    <x v="0"/>
    <x v="1"/>
  </r>
  <r>
    <x v="3"/>
    <x v="10"/>
    <x v="2"/>
    <x v="0"/>
    <x v="0"/>
    <x v="2"/>
    <x v="0"/>
    <x v="0"/>
    <x v="3"/>
    <x v="0"/>
    <x v="0"/>
    <x v="2"/>
    <x v="10"/>
    <x v="1"/>
    <x v="3"/>
    <x v="1"/>
    <x v="0"/>
    <n v="1"/>
    <n v="0.25"/>
    <n v="0.25"/>
    <n v="0.25"/>
    <n v="0.25"/>
    <x v="0"/>
    <x v="0"/>
    <n v="0.5"/>
    <s v="Las solicitudes recibidas durante el primer semestre (26), fueron atendidas en el termino de ley"/>
    <x v="0"/>
    <x v="0"/>
    <x v="0"/>
    <x v="0"/>
    <n v="0.5"/>
    <x v="0"/>
    <x v="1"/>
    <x v="0"/>
    <x v="0"/>
    <n v="0.5"/>
    <x v="0"/>
    <n v="1"/>
    <x v="0"/>
    <x v="0"/>
    <x v="0"/>
    <x v="0"/>
    <x v="0"/>
    <x v="0"/>
    <x v="0"/>
    <s v="Las solicitudes recibidas fueron atendidas, se evidencia en INFORME TRIMESTRAL SOLICITUDES LEY 1561 Y 1564 DEL 2012 REGULARIZACION - de enero a marzo (12 oficios) y de abril a junio (14 oficios) cumpliendo con la actividad"/>
    <x v="0"/>
    <x v="0"/>
    <x v="0"/>
    <x v="0"/>
    <x v="0"/>
    <x v="0"/>
    <x v="0"/>
    <x v="0"/>
    <x v="0"/>
    <x v="0"/>
    <x v="0"/>
  </r>
  <r>
    <x v="4"/>
    <x v="10"/>
    <x v="3"/>
    <x v="0"/>
    <x v="0"/>
    <x v="2"/>
    <x v="0"/>
    <x v="0"/>
    <x v="4"/>
    <x v="0"/>
    <x v="0"/>
    <x v="2"/>
    <x v="10"/>
    <x v="1"/>
    <x v="3"/>
    <x v="1"/>
    <x v="0"/>
    <n v="1"/>
    <n v="0.25"/>
    <n v="0.25"/>
    <n v="0.25"/>
    <n v="0.25"/>
    <x v="0"/>
    <x v="0"/>
    <n v="0.5"/>
    <s v="De los 53 oficios recibidos durante el primer semestre, a 36 oficios ya se les dio respuesta, a 4 oficios se le dio traslado a la subdirección de avalúo de la sede central con el objetivo de que nos apoyen con los avalúos solicitados, a otros 6 ya se les efectuó la visita conjunta con la Unidad de restitución de Tierras y en los próximos días se estará dando la respuesta al juzgado pertinente  y los 7 oficios restantes están en programación para realizarles visita conjunta, aclarando que dichas visitas están a la espera que la Unidad de Restitución de Tierras confirme la fecha de las  visitas."/>
    <x v="0"/>
    <x v="0"/>
    <x v="0"/>
    <x v="0"/>
    <n v="0.5"/>
    <x v="0"/>
    <x v="1"/>
    <x v="0"/>
    <x v="0"/>
    <n v="0.5"/>
    <x v="0"/>
    <n v="1"/>
    <x v="0"/>
    <x v="0"/>
    <x v="0"/>
    <x v="1"/>
    <x v="0"/>
    <x v="0"/>
    <x v="0"/>
    <s v="No se han atendido el 100% de las solicitudes recibidas como se evidencia en: “INFORME SEGUNDO TRIMESTRE AÑO 2022 (ABRIL – MAYO – JUNIO)”  y Memorando de radicado 13-04-20 en el que se informa el seguimiento al cumplimiento de las responsabilidades Territoriales en materia de  Política  de  Atención  y  Reparación  Integral  de  Víctimas  y Restitución de Tierras"/>
    <x v="0"/>
    <x v="0"/>
    <x v="0"/>
    <x v="0"/>
    <x v="0"/>
    <x v="0"/>
    <x v="0"/>
    <x v="0"/>
    <x v="0"/>
    <x v="0"/>
    <x v="1"/>
  </r>
  <r>
    <x v="5"/>
    <x v="10"/>
    <x v="4"/>
    <x v="1"/>
    <x v="2"/>
    <x v="3"/>
    <x v="0"/>
    <x v="2"/>
    <x v="5"/>
    <x v="0"/>
    <x v="0"/>
    <x v="3"/>
    <x v="10"/>
    <x v="1"/>
    <x v="3"/>
    <x v="1"/>
    <x v="0"/>
    <n v="1"/>
    <n v="0.25"/>
    <n v="0.25"/>
    <n v="0.25"/>
    <n v="0.25"/>
    <x v="0"/>
    <x v="0"/>
    <n v="0.5"/>
    <s v="Para el primer semestre, se atendieron oprtunamente las peticiones solicitados por los ciudadanos (489), quedando pendiente (22) por resolver del año 2021 y (19) del año 2022, debido a que estan a la espera por definir los procesos catastrales pertinentes"/>
    <x v="0"/>
    <x v="0"/>
    <x v="0"/>
    <x v="0"/>
    <n v="0.5"/>
    <x v="0"/>
    <x v="1"/>
    <x v="0"/>
    <x v="0"/>
    <n v="0.5"/>
    <x v="0"/>
    <n v="1"/>
    <x v="0"/>
    <x v="0"/>
    <x v="0"/>
    <x v="1"/>
    <x v="0"/>
    <x v="0"/>
    <x v="0"/>
    <s v="Se evidencia incumplimiento en la meta programada de atención del 100% de PQRSD vigencia actual, en los términos de ley. en informe del proceso en sede central cuentan con indicador de oportunidad del 65% y e indicador del 83%"/>
    <x v="0"/>
    <x v="0"/>
    <x v="0"/>
    <x v="0"/>
    <x v="0"/>
    <x v="0"/>
    <x v="0"/>
    <x v="0"/>
    <x v="0"/>
    <x v="0"/>
    <x v="1"/>
  </r>
  <r>
    <x v="6"/>
    <x v="10"/>
    <x v="5"/>
    <x v="2"/>
    <x v="3"/>
    <x v="4"/>
    <x v="1"/>
    <x v="3"/>
    <x v="6"/>
    <x v="0"/>
    <x v="0"/>
    <x v="4"/>
    <x v="10"/>
    <x v="1"/>
    <x v="4"/>
    <x v="1"/>
    <x v="0"/>
    <n v="1"/>
    <n v="0.25"/>
    <n v="0.25"/>
    <n v="0.25"/>
    <n v="0.25"/>
    <x v="0"/>
    <x v="0"/>
    <n v="0.5"/>
    <s v="Durante el primer semestre (enerol-junio) se cumplió con la entrega de las actas de los comités de Copasst y Convivencia Laboral al GIT Gestión del Talento Humano."/>
    <x v="0"/>
    <x v="0"/>
    <x v="0"/>
    <x v="0"/>
    <n v="0.5"/>
    <x v="0"/>
    <x v="1"/>
    <x v="0"/>
    <x v="0"/>
    <n v="0.5"/>
    <x v="0"/>
    <n v="1"/>
    <x v="0"/>
    <x v="0"/>
    <x v="0"/>
    <x v="0"/>
    <x v="0"/>
    <x v="0"/>
    <x v="0"/>
    <s v="Con registros de asistencia, fotografías actas de COPASTT informe laboral mensual de enero a junio, Actas de convivencia, entre otras. Se evidencia el cumplimiento de la actividad"/>
    <x v="0"/>
    <x v="0"/>
    <x v="0"/>
    <x v="0"/>
    <x v="0"/>
    <x v="0"/>
    <x v="0"/>
    <x v="0"/>
    <x v="0"/>
    <x v="0"/>
    <x v="0"/>
  </r>
  <r>
    <x v="7"/>
    <x v="10"/>
    <x v="5"/>
    <x v="2"/>
    <x v="3"/>
    <x v="4"/>
    <x v="1"/>
    <x v="3"/>
    <x v="7"/>
    <x v="0"/>
    <x v="0"/>
    <x v="5"/>
    <x v="10"/>
    <x v="1"/>
    <x v="5"/>
    <x v="1"/>
    <x v="0"/>
    <n v="1"/>
    <n v="0.25"/>
    <n v="0.25"/>
    <n v="0.25"/>
    <n v="0.25"/>
    <x v="0"/>
    <x v="0"/>
    <n v="0.5"/>
    <s v="Durante el primer semestre (enerol-junio) se dio cumplimiento a lo establecido en el acta del 06-01-2021"/>
    <x v="0"/>
    <x v="0"/>
    <x v="0"/>
    <x v="0"/>
    <n v="0.5"/>
    <x v="0"/>
    <x v="1"/>
    <x v="0"/>
    <x v="0"/>
    <n v="0.5"/>
    <x v="0"/>
    <n v="1"/>
    <x v="0"/>
    <x v="0"/>
    <x v="0"/>
    <x v="0"/>
    <x v="0"/>
    <x v="0"/>
    <x v="0"/>
    <s v="Se observa entre otros: actas de reunión, Actas COPASST, Actas de convivencia, correos, Graficas informes de Gestión, inspección de Botiquín y camillas, Inspección del estado de extintores, pantallazos. Con lo que se concluye el cumplimiento de la actividad "/>
    <x v="0"/>
    <x v="0"/>
    <x v="0"/>
    <x v="0"/>
    <x v="0"/>
    <x v="0"/>
    <x v="0"/>
    <x v="0"/>
    <x v="0"/>
    <x v="0"/>
    <x v="0"/>
  </r>
  <r>
    <x v="0"/>
    <x v="11"/>
    <x v="0"/>
    <x v="0"/>
    <x v="0"/>
    <x v="0"/>
    <x v="0"/>
    <x v="0"/>
    <x v="0"/>
    <x v="1"/>
    <x v="0"/>
    <x v="0"/>
    <x v="11"/>
    <x v="0"/>
    <x v="0"/>
    <x v="0"/>
    <x v="0"/>
    <n v="6305"/>
    <n v="1577"/>
    <n v="1576"/>
    <n v="1576"/>
    <n v="1576"/>
    <x v="0"/>
    <x v="0"/>
    <n v="5546"/>
    <s v="Durante periodo comprendido entre el primero de enero al 30 de junio de 2022 en la Territorial Huila se realizaron 5546 trámites de oficina de vigencias anteriores y actual."/>
    <x v="0"/>
    <x v="0"/>
    <x v="0"/>
    <x v="0"/>
    <n v="5546"/>
    <x v="0"/>
    <x v="0"/>
    <x v="0"/>
    <x v="0"/>
    <n v="0.87961934972244249"/>
    <x v="0"/>
    <n v="1"/>
    <x v="0"/>
    <x v="0"/>
    <x v="0"/>
    <x v="0"/>
    <x v="0"/>
    <x v="0"/>
    <x v="0"/>
    <s v="se revisa la evidencia cargada por el proceso cumple con el producto esperado"/>
    <x v="0"/>
    <x v="0"/>
    <x v="0"/>
    <x v="0"/>
    <x v="0"/>
    <x v="0"/>
    <x v="0"/>
    <x v="0"/>
    <x v="0"/>
    <x v="0"/>
    <x v="0"/>
  </r>
  <r>
    <x v="1"/>
    <x v="11"/>
    <x v="0"/>
    <x v="0"/>
    <x v="0"/>
    <x v="0"/>
    <x v="0"/>
    <x v="0"/>
    <x v="1"/>
    <x v="1"/>
    <x v="0"/>
    <x v="0"/>
    <x v="11"/>
    <x v="0"/>
    <x v="1"/>
    <x v="0"/>
    <x v="0"/>
    <n v="3618"/>
    <n v="429"/>
    <n v="624"/>
    <n v="1100"/>
    <n v="1465"/>
    <x v="0"/>
    <x v="0"/>
    <n v="876"/>
    <s v="Durante periodo comprendido entre el primero de enero al 30 de junio de 2022 en la Territorial Huila se realizaron 876 trámites de terreno de vigencias anteriores y actual."/>
    <x v="0"/>
    <x v="0"/>
    <x v="0"/>
    <x v="0"/>
    <n v="876"/>
    <x v="0"/>
    <x v="0"/>
    <x v="0"/>
    <x v="0"/>
    <n v="0.24212271973466004"/>
    <x v="0"/>
    <n v="1"/>
    <x v="0"/>
    <x v="0"/>
    <x v="0"/>
    <x v="0"/>
    <x v="0"/>
    <x v="0"/>
    <x v="0"/>
    <s v="se revisa la evidencia cargada por el proceso cumple con el producto esperado"/>
    <x v="0"/>
    <x v="0"/>
    <x v="0"/>
    <x v="0"/>
    <x v="0"/>
    <x v="0"/>
    <x v="0"/>
    <x v="0"/>
    <x v="0"/>
    <x v="0"/>
    <x v="0"/>
  </r>
  <r>
    <x v="2"/>
    <x v="11"/>
    <x v="1"/>
    <x v="0"/>
    <x v="1"/>
    <x v="1"/>
    <x v="0"/>
    <x v="1"/>
    <x v="2"/>
    <x v="1"/>
    <x v="0"/>
    <x v="1"/>
    <x v="11"/>
    <x v="0"/>
    <x v="2"/>
    <x v="0"/>
    <x v="0"/>
    <n v="178375344"/>
    <n v="10000000"/>
    <n v="10000000"/>
    <n v="10000000"/>
    <n v="148375344"/>
    <x v="0"/>
    <x v="0"/>
    <n v="28128147"/>
    <s v="Durante periodo comprendido entre el primero de enero al 30 de junio de 2022 (primer y segundo trimestre) en la Territorial Huila los ingresos fue la suma de $28.128.147,oo"/>
    <x v="0"/>
    <x v="0"/>
    <x v="0"/>
    <x v="0"/>
    <n v="28128147"/>
    <x v="0"/>
    <x v="5"/>
    <x v="0"/>
    <x v="0"/>
    <n v="0.15769077928169264"/>
    <x v="0"/>
    <n v="1"/>
    <x v="0"/>
    <x v="0"/>
    <x v="0"/>
    <x v="0"/>
    <x v="0"/>
    <x v="0"/>
    <x v="0"/>
    <s v="se revisa la evidencia cargada por el proceso cumple con el producto esperado"/>
    <x v="0"/>
    <x v="0"/>
    <x v="0"/>
    <x v="0"/>
    <x v="0"/>
    <x v="0"/>
    <x v="0"/>
    <x v="0"/>
    <x v="0"/>
    <x v="0"/>
    <x v="0"/>
  </r>
  <r>
    <x v="3"/>
    <x v="11"/>
    <x v="2"/>
    <x v="0"/>
    <x v="0"/>
    <x v="2"/>
    <x v="0"/>
    <x v="0"/>
    <x v="3"/>
    <x v="1"/>
    <x v="0"/>
    <x v="2"/>
    <x v="11"/>
    <x v="1"/>
    <x v="3"/>
    <x v="1"/>
    <x v="0"/>
    <n v="1"/>
    <n v="0.2"/>
    <n v="0.3"/>
    <n v="0.2"/>
    <n v="0.3"/>
    <x v="0"/>
    <x v="0"/>
    <n v="0.5"/>
    <s v="Durante el primer y segundo trimestre del año 2022 en la DT Huila se atendieron en el término legal todas las solicitudes realizadas en materia de regularización de la propiedad (Ley 1561 y Ley 1564 de 2012."/>
    <x v="0"/>
    <x v="0"/>
    <x v="0"/>
    <x v="0"/>
    <n v="0.5"/>
    <x v="0"/>
    <x v="2"/>
    <x v="0"/>
    <x v="0"/>
    <n v="0.5"/>
    <x v="0"/>
    <n v="1"/>
    <x v="0"/>
    <x v="0"/>
    <x v="0"/>
    <x v="0"/>
    <x v="0"/>
    <x v="0"/>
    <x v="0"/>
    <s v="se revisa la evidencia cargada por el proceso cumple con el producto esperado"/>
    <x v="0"/>
    <x v="0"/>
    <x v="0"/>
    <x v="0"/>
    <x v="0"/>
    <x v="0"/>
    <x v="0"/>
    <x v="0"/>
    <x v="0"/>
    <x v="0"/>
    <x v="0"/>
  </r>
  <r>
    <x v="4"/>
    <x v="11"/>
    <x v="3"/>
    <x v="0"/>
    <x v="0"/>
    <x v="2"/>
    <x v="0"/>
    <x v="0"/>
    <x v="4"/>
    <x v="1"/>
    <x v="0"/>
    <x v="2"/>
    <x v="11"/>
    <x v="1"/>
    <x v="3"/>
    <x v="1"/>
    <x v="0"/>
    <n v="1"/>
    <n v="0.2"/>
    <n v="0.3"/>
    <n v="0.2"/>
    <n v="0.3"/>
    <x v="0"/>
    <x v="0"/>
    <n v="0.5"/>
    <s v="Durante periodo comprendido entre el primero de enero al 30 de junio de 2022 (primer y segundo trimestre) en la Territorial Huila se atendieron todas las solicitudes recibidas sobre el tema de Política de Restitución de Tierras y Ley de Víctimas en los términos establecidos. Se adjunta Acta."/>
    <x v="0"/>
    <x v="0"/>
    <x v="0"/>
    <x v="0"/>
    <n v="0.5"/>
    <x v="0"/>
    <x v="5"/>
    <x v="0"/>
    <x v="0"/>
    <n v="0.5"/>
    <x v="0"/>
    <n v="1"/>
    <x v="0"/>
    <x v="0"/>
    <x v="0"/>
    <x v="0"/>
    <x v="0"/>
    <x v="0"/>
    <x v="0"/>
    <s v="se revisa la evidencia cargada por el proceso cumple con el producto esperado"/>
    <x v="0"/>
    <x v="0"/>
    <x v="0"/>
    <x v="0"/>
    <x v="0"/>
    <x v="0"/>
    <x v="0"/>
    <x v="0"/>
    <x v="0"/>
    <x v="0"/>
    <x v="0"/>
  </r>
  <r>
    <x v="5"/>
    <x v="11"/>
    <x v="4"/>
    <x v="1"/>
    <x v="2"/>
    <x v="3"/>
    <x v="0"/>
    <x v="2"/>
    <x v="5"/>
    <x v="1"/>
    <x v="0"/>
    <x v="3"/>
    <x v="11"/>
    <x v="1"/>
    <x v="3"/>
    <x v="1"/>
    <x v="0"/>
    <n v="1"/>
    <n v="0.2"/>
    <n v="0.3"/>
    <n v="0.2"/>
    <n v="0.3"/>
    <x v="0"/>
    <x v="0"/>
    <n v="0.5"/>
    <s v="Durante el primer y segundo trimestre del año 2022 en la DT Huila se atendieron las PQRSD, dando prioridad a la vigencia actual. Se adjunta informe"/>
    <x v="0"/>
    <x v="0"/>
    <x v="0"/>
    <x v="0"/>
    <n v="0.5"/>
    <x v="0"/>
    <x v="2"/>
    <x v="0"/>
    <x v="0"/>
    <n v="0.5"/>
    <x v="0"/>
    <n v="1"/>
    <x v="0"/>
    <x v="0"/>
    <x v="0"/>
    <x v="0"/>
    <x v="0"/>
    <x v="0"/>
    <x v="0"/>
    <s v="se revisa la evidencia cargada por el proceso cumple con el producto esperado"/>
    <x v="0"/>
    <x v="0"/>
    <x v="0"/>
    <x v="0"/>
    <x v="0"/>
    <x v="0"/>
    <x v="0"/>
    <x v="0"/>
    <x v="0"/>
    <x v="0"/>
    <x v="0"/>
  </r>
  <r>
    <x v="6"/>
    <x v="11"/>
    <x v="5"/>
    <x v="2"/>
    <x v="3"/>
    <x v="4"/>
    <x v="1"/>
    <x v="3"/>
    <x v="6"/>
    <x v="1"/>
    <x v="0"/>
    <x v="4"/>
    <x v="11"/>
    <x v="1"/>
    <x v="4"/>
    <x v="1"/>
    <x v="0"/>
    <n v="1"/>
    <n v="0.2"/>
    <n v="0.3"/>
    <n v="0.2"/>
    <n v="0.3"/>
    <x v="0"/>
    <x v="0"/>
    <n v="0.5"/>
    <s v="Durante periodo comprendido entre el primero de enero al 30 de junio de 2022 en la Territorial Huila se cumplió con la entrega de las actas de los comités (Copasst y Comité de Convivencia Laboral) a la Subdirección de Talento Humano en los tiempos establecidos"/>
    <x v="0"/>
    <x v="0"/>
    <x v="0"/>
    <x v="0"/>
    <n v="0.5"/>
    <x v="0"/>
    <x v="0"/>
    <x v="0"/>
    <x v="0"/>
    <n v="0.5"/>
    <x v="0"/>
    <n v="1"/>
    <x v="0"/>
    <x v="0"/>
    <x v="0"/>
    <x v="0"/>
    <x v="0"/>
    <x v="0"/>
    <x v="0"/>
    <s v="se revisa la evidencia cargada por el proceso cumple con el producto esperado"/>
    <x v="0"/>
    <x v="0"/>
    <x v="0"/>
    <x v="0"/>
    <x v="0"/>
    <x v="0"/>
    <x v="0"/>
    <x v="0"/>
    <x v="0"/>
    <x v="0"/>
    <x v="0"/>
  </r>
  <r>
    <x v="7"/>
    <x v="11"/>
    <x v="5"/>
    <x v="2"/>
    <x v="3"/>
    <x v="4"/>
    <x v="1"/>
    <x v="3"/>
    <x v="7"/>
    <x v="1"/>
    <x v="0"/>
    <x v="5"/>
    <x v="11"/>
    <x v="1"/>
    <x v="5"/>
    <x v="1"/>
    <x v="0"/>
    <n v="1"/>
    <n v="0.2"/>
    <n v="0.3"/>
    <n v="0.2"/>
    <n v="0.3"/>
    <x v="0"/>
    <x v="0"/>
    <n v="0.5"/>
    <s v="Durante periodo comprendido entre el primero de enero al 30 de junio de 2022 en la Territorial Huila se cumplió con la atención en los tiempos establecidos sobre las responsabilidades y rendición de cuentas en el SG - SST, establecida mediante acta del 06-01-2021"/>
    <x v="0"/>
    <x v="0"/>
    <x v="0"/>
    <x v="0"/>
    <n v="0.5"/>
    <x v="0"/>
    <x v="0"/>
    <x v="0"/>
    <x v="0"/>
    <n v="0.5"/>
    <x v="0"/>
    <n v="1"/>
    <x v="0"/>
    <x v="0"/>
    <x v="0"/>
    <x v="0"/>
    <x v="0"/>
    <x v="0"/>
    <x v="0"/>
    <s v="se revisa la evidencia cargada por el proceso cumple con el producto esperado"/>
    <x v="0"/>
    <x v="0"/>
    <x v="0"/>
    <x v="0"/>
    <x v="0"/>
    <x v="0"/>
    <x v="0"/>
    <x v="0"/>
    <x v="0"/>
    <x v="0"/>
    <x v="0"/>
  </r>
  <r>
    <x v="0"/>
    <x v="12"/>
    <x v="0"/>
    <x v="0"/>
    <x v="0"/>
    <x v="0"/>
    <x v="0"/>
    <x v="0"/>
    <x v="0"/>
    <x v="1"/>
    <x v="0"/>
    <x v="0"/>
    <x v="12"/>
    <x v="0"/>
    <x v="0"/>
    <x v="0"/>
    <x v="1"/>
    <n v="5612"/>
    <n v="898"/>
    <n v="898"/>
    <n v="1908"/>
    <n v="1908"/>
    <x v="0"/>
    <x v="0"/>
    <n v="2052"/>
    <s v="En el primer trimestre se realizaron un total de 1017 tramites de oficina y en el segundo trimestre se realizaron un total de 1035 tramites de oficina, para un avance del 37%."/>
    <x v="0"/>
    <x v="0"/>
    <x v="0"/>
    <x v="0"/>
    <n v="2052"/>
    <x v="0"/>
    <x v="8"/>
    <x v="0"/>
    <x v="0"/>
    <n v="0.36564504632929434"/>
    <x v="0"/>
    <n v="1"/>
    <x v="0"/>
    <x v="0"/>
    <x v="0"/>
    <x v="0"/>
    <x v="0"/>
    <x v="0"/>
    <x v="0"/>
    <s v="De acuerdo al reporte superaron el 100% de la meta de los dos trimestres reportados"/>
    <x v="0"/>
    <x v="0"/>
    <x v="0"/>
    <x v="0"/>
    <x v="0"/>
    <x v="0"/>
    <x v="0"/>
    <x v="0"/>
    <x v="0"/>
    <x v="0"/>
    <x v="0"/>
  </r>
  <r>
    <x v="1"/>
    <x v="12"/>
    <x v="0"/>
    <x v="0"/>
    <x v="0"/>
    <x v="0"/>
    <x v="0"/>
    <x v="0"/>
    <x v="1"/>
    <x v="1"/>
    <x v="0"/>
    <x v="0"/>
    <x v="12"/>
    <x v="0"/>
    <x v="1"/>
    <x v="0"/>
    <x v="1"/>
    <n v="5430"/>
    <n v="869"/>
    <n v="869"/>
    <n v="1846"/>
    <n v="1846"/>
    <x v="0"/>
    <x v="0"/>
    <n v="359"/>
    <s v="En el primer trimestre se realizaron un total de 329 tramites de terreno y en el segundo trimestre se realizaron un total de 30 tramites de terreno. para un avance del 7%"/>
    <x v="0"/>
    <x v="0"/>
    <x v="0"/>
    <x v="0"/>
    <n v="359"/>
    <x v="0"/>
    <x v="8"/>
    <x v="0"/>
    <x v="0"/>
    <n v="6.6114180478821366E-2"/>
    <x v="0"/>
    <n v="0.41311852704257768"/>
    <x v="0"/>
    <x v="0"/>
    <x v="0"/>
    <x v="1"/>
    <x v="0"/>
    <x v="0"/>
    <x v="0"/>
    <s v="No se cumplió con la meta de tramites de terreno en los dos trimestres"/>
    <x v="0"/>
    <x v="0"/>
    <x v="0"/>
    <x v="0"/>
    <x v="0"/>
    <x v="0"/>
    <x v="0"/>
    <x v="0"/>
    <x v="0"/>
    <x v="0"/>
    <x v="1"/>
  </r>
  <r>
    <x v="2"/>
    <x v="12"/>
    <x v="6"/>
    <x v="0"/>
    <x v="1"/>
    <x v="5"/>
    <x v="0"/>
    <x v="0"/>
    <x v="8"/>
    <x v="1"/>
    <x v="0"/>
    <x v="6"/>
    <x v="12"/>
    <x v="0"/>
    <x v="8"/>
    <x v="0"/>
    <x v="1"/>
    <n v="100"/>
    <n v="15"/>
    <n v="15"/>
    <n v="35"/>
    <n v="35"/>
    <x v="0"/>
    <x v="0"/>
    <n v="113"/>
    <s v="(23 AVALUOS) En el mes de abril se realizarón 5 avalúos: 2 solicitados directamente por Sede Central, 1 por el Juzgado Tercero Civil de Circuito Especializado en Restitución de Tierras de Santa Marta, 2 del Juzgado Segundo de Circuito Especializado en Restitución de Tierras en Santa Marta. MAYO: En este mes se realizaron 6 avalúos, solicitados por el Tribunal Superior del Distrito Judicial Sala Especializada en Restitución de Tierras Cartagena. JUNIO: Se realizarón 10 avalúos comerciales de las diez oficinas del IGAC, Territorial Magdalena, solicitado por Sede Central. Para el primer trimestre la cifra de avaluos realizados fue de 5. Teniendo en cuenta que la meta de la Territorial Magdalena quedo establecida en 23 avaluos, de los cuales se han entregado 26 para un rendimiento del 113%."/>
    <x v="0"/>
    <x v="0"/>
    <x v="0"/>
    <x v="0"/>
    <n v="113"/>
    <x v="0"/>
    <x v="8"/>
    <x v="0"/>
    <x v="0"/>
    <n v="1"/>
    <x v="0"/>
    <n v="1"/>
    <x v="0"/>
    <x v="0"/>
    <x v="0"/>
    <x v="0"/>
    <x v="0"/>
    <x v="0"/>
    <x v="0"/>
    <s v="De acuerdo al cuadro anexo son 21 avalúos los realizados en los dos trimestres atendiendo el 100%"/>
    <x v="0"/>
    <x v="0"/>
    <x v="0"/>
    <x v="0"/>
    <x v="0"/>
    <x v="0"/>
    <x v="0"/>
    <x v="0"/>
    <x v="0"/>
    <x v="0"/>
    <x v="0"/>
  </r>
  <r>
    <x v="3"/>
    <x v="12"/>
    <x v="1"/>
    <x v="0"/>
    <x v="1"/>
    <x v="1"/>
    <x v="0"/>
    <x v="1"/>
    <x v="2"/>
    <x v="1"/>
    <x v="0"/>
    <x v="1"/>
    <x v="12"/>
    <x v="0"/>
    <x v="10"/>
    <x v="0"/>
    <x v="1"/>
    <n v="98050662"/>
    <n v="14707599.299999999"/>
    <n v="14707599.299999999"/>
    <n v="34317731.699999996"/>
    <n v="34317731.699999996"/>
    <x v="0"/>
    <x v="0"/>
    <n v="20756535"/>
    <s v="En el primer trimestre del 2022 se han realizado ventas de productos y servicios por $9.503.400 pesos. mientras que para el segundo trimestre del 2022 se han realizado ventas de productos y servicios por $11.253.135 pesos."/>
    <x v="0"/>
    <x v="0"/>
    <x v="0"/>
    <x v="0"/>
    <n v="20756535"/>
    <x v="0"/>
    <x v="8"/>
    <x v="0"/>
    <x v="0"/>
    <n v="0.21169194145777415"/>
    <x v="0"/>
    <n v="1"/>
    <x v="0"/>
    <x v="0"/>
    <x v="0"/>
    <x v="1"/>
    <x v="0"/>
    <x v="0"/>
    <x v="0"/>
    <s v="No se cumplió con la meta en ventas ya que era de $29.415.198,6 "/>
    <x v="0"/>
    <x v="0"/>
    <x v="0"/>
    <x v="0"/>
    <x v="0"/>
    <x v="0"/>
    <x v="0"/>
    <x v="0"/>
    <x v="0"/>
    <x v="0"/>
    <x v="1"/>
  </r>
  <r>
    <x v="4"/>
    <x v="12"/>
    <x v="2"/>
    <x v="0"/>
    <x v="0"/>
    <x v="2"/>
    <x v="0"/>
    <x v="0"/>
    <x v="3"/>
    <x v="1"/>
    <x v="0"/>
    <x v="2"/>
    <x v="12"/>
    <x v="1"/>
    <x v="3"/>
    <x v="1"/>
    <x v="1"/>
    <n v="1"/>
    <n v="0.2"/>
    <n v="0.3"/>
    <n v="0.2"/>
    <n v="0.3"/>
    <x v="0"/>
    <x v="0"/>
    <n v="0.5"/>
    <s v="Durante el primer y segundo trimestre del presente año se han atendido 65 solicitudes realizadas en materia de regularización de la propiedad, ejecutando 100% de las mismas, como consta en evidencias cargadas al drive."/>
    <x v="0"/>
    <x v="0"/>
    <x v="0"/>
    <x v="0"/>
    <n v="0.5"/>
    <x v="0"/>
    <x v="8"/>
    <x v="0"/>
    <x v="0"/>
    <n v="0.5"/>
    <x v="0"/>
    <n v="1"/>
    <x v="0"/>
    <x v="0"/>
    <x v="0"/>
    <x v="0"/>
    <x v="0"/>
    <x v="0"/>
    <x v="0"/>
    <s v="Han atendido el 100% de las solicitudes en materia de regularización"/>
    <x v="0"/>
    <x v="0"/>
    <x v="0"/>
    <x v="0"/>
    <x v="0"/>
    <x v="0"/>
    <x v="0"/>
    <x v="0"/>
    <x v="0"/>
    <x v="0"/>
    <x v="0"/>
  </r>
  <r>
    <x v="5"/>
    <x v="12"/>
    <x v="3"/>
    <x v="0"/>
    <x v="0"/>
    <x v="2"/>
    <x v="0"/>
    <x v="0"/>
    <x v="4"/>
    <x v="1"/>
    <x v="0"/>
    <x v="2"/>
    <x v="12"/>
    <x v="1"/>
    <x v="3"/>
    <x v="1"/>
    <x v="1"/>
    <n v="1"/>
    <n v="0.2"/>
    <n v="0.2"/>
    <n v="0.3"/>
    <n v="0.3"/>
    <x v="0"/>
    <x v="0"/>
    <n v="0.4"/>
    <s v="Durante el primer y segundo trimestre del año se atendieron la totalidad de solicitudes recibidas para el cumplimiento de la Política de Restitución de Tierras y Ley de Víctimas, en los términos de ley. Fueron tramitadas 272 solicitudes como consta en evidencias cargadas al Drive."/>
    <x v="0"/>
    <x v="0"/>
    <x v="0"/>
    <x v="0"/>
    <n v="0.4"/>
    <x v="0"/>
    <x v="8"/>
    <x v="0"/>
    <x v="0"/>
    <n v="0.4"/>
    <x v="0"/>
    <n v="1"/>
    <x v="0"/>
    <x v="0"/>
    <x v="0"/>
    <x v="0"/>
    <x v="0"/>
    <x v="0"/>
    <x v="0"/>
    <s v="Atendieron el 100% de las solicitudes recibidas en materia de restitución de tierras"/>
    <x v="0"/>
    <x v="0"/>
    <x v="0"/>
    <x v="0"/>
    <x v="0"/>
    <x v="0"/>
    <x v="0"/>
    <x v="0"/>
    <x v="0"/>
    <x v="0"/>
    <x v="0"/>
  </r>
  <r>
    <x v="6"/>
    <x v="12"/>
    <x v="4"/>
    <x v="1"/>
    <x v="2"/>
    <x v="3"/>
    <x v="0"/>
    <x v="2"/>
    <x v="5"/>
    <x v="1"/>
    <x v="0"/>
    <x v="3"/>
    <x v="12"/>
    <x v="1"/>
    <x v="3"/>
    <x v="1"/>
    <x v="1"/>
    <n v="1"/>
    <n v="0.15"/>
    <n v="0.2"/>
    <n v="0.35"/>
    <n v="0.3"/>
    <x v="0"/>
    <x v="0"/>
    <n v="0.35"/>
    <s v="Durante el primer y segundo trimestre se dio tramite a la totalidad de las PQRs presentadas en la DT Magdalena y se procedio a realizar la depuracion y respuesta a 14 PQRs en saldo, quedando al dia en la totalidad de las PQRs."/>
    <x v="0"/>
    <x v="0"/>
    <x v="0"/>
    <x v="0"/>
    <n v="0.35"/>
    <x v="0"/>
    <x v="8"/>
    <x v="0"/>
    <x v="0"/>
    <n v="0.35"/>
    <x v="0"/>
    <n v="1"/>
    <x v="0"/>
    <x v="0"/>
    <x v="0"/>
    <x v="1"/>
    <x v="0"/>
    <x v="0"/>
    <x v="0"/>
    <s v="Según correo enviado donde informan que fue depuradas las PQRSD. para proxima reportar del SIGAC pero de acuerdo al reporte de servicio al ciudadano presenta una oportunidad en la atencion del 70% y productivdad 92% no lograndose el 100%"/>
    <x v="0"/>
    <x v="0"/>
    <x v="0"/>
    <x v="0"/>
    <x v="0"/>
    <x v="0"/>
    <x v="0"/>
    <x v="0"/>
    <x v="0"/>
    <x v="0"/>
    <x v="1"/>
  </r>
  <r>
    <x v="7"/>
    <x v="12"/>
    <x v="5"/>
    <x v="2"/>
    <x v="3"/>
    <x v="4"/>
    <x v="1"/>
    <x v="3"/>
    <x v="6"/>
    <x v="1"/>
    <x v="0"/>
    <x v="4"/>
    <x v="12"/>
    <x v="1"/>
    <x v="4"/>
    <x v="1"/>
    <x v="1"/>
    <n v="1"/>
    <n v="0.2"/>
    <n v="0.15"/>
    <n v="0.35"/>
    <n v="0.3"/>
    <x v="0"/>
    <x v="0"/>
    <n v="0.35"/>
    <s v="El Copasst realiza la entrega de las actas de los comités los cinco primeros días de cada mes. Por su lado, el Comité de Convivencia Laboral, cumple con la entrega de las actas de los comité trimestrelmente, las cuales son cargadas a la carpeta de One Drive."/>
    <x v="0"/>
    <x v="0"/>
    <x v="0"/>
    <x v="0"/>
    <n v="0.35"/>
    <x v="0"/>
    <x v="8"/>
    <x v="0"/>
    <x v="0"/>
    <n v="0.35"/>
    <x v="0"/>
    <n v="1"/>
    <x v="0"/>
    <x v="0"/>
    <x v="0"/>
    <x v="0"/>
    <x v="0"/>
    <x v="0"/>
    <x v="0"/>
    <s v="Han realizado los comites de convivencia y copasst"/>
    <x v="0"/>
    <x v="0"/>
    <x v="0"/>
    <x v="0"/>
    <x v="0"/>
    <x v="0"/>
    <x v="0"/>
    <x v="0"/>
    <x v="0"/>
    <x v="0"/>
    <x v="0"/>
  </r>
  <r>
    <x v="8"/>
    <x v="12"/>
    <x v="5"/>
    <x v="2"/>
    <x v="3"/>
    <x v="4"/>
    <x v="1"/>
    <x v="3"/>
    <x v="7"/>
    <x v="1"/>
    <x v="0"/>
    <x v="5"/>
    <x v="12"/>
    <x v="1"/>
    <x v="5"/>
    <x v="1"/>
    <x v="1"/>
    <n v="1"/>
    <n v="0.2"/>
    <n v="0.1"/>
    <n v="0.35"/>
    <n v="0.35"/>
    <x v="0"/>
    <x v="0"/>
    <n v="0.3"/>
    <s v="No se ha solicitado rendición de cuentas en el SG-SST por parte de Talento humano. Desde la dirección Territorial se estan atendiendo las responsabilidades del SG-SST, subiendose al One Drive las evidencias de capacitaciones, actas de Copasst y comite de convivencia laboral, inspecciones realizada a la sede Territorial, conformación de la brigada de emergencia. "/>
    <x v="0"/>
    <x v="0"/>
    <x v="0"/>
    <x v="0"/>
    <n v="0.3"/>
    <x v="0"/>
    <x v="8"/>
    <x v="0"/>
    <x v="0"/>
    <n v="0.3"/>
    <x v="0"/>
    <n v="1"/>
    <x v="0"/>
    <x v="0"/>
    <x v="0"/>
    <x v="0"/>
    <x v="0"/>
    <x v="0"/>
    <x v="0"/>
    <s v="Han atendido las responsabilidades dentro del SG - SST"/>
    <x v="0"/>
    <x v="0"/>
    <x v="0"/>
    <x v="0"/>
    <x v="0"/>
    <x v="0"/>
    <x v="0"/>
    <x v="0"/>
    <x v="0"/>
    <x v="0"/>
    <x v="0"/>
  </r>
  <r>
    <x v="0"/>
    <x v="13"/>
    <x v="0"/>
    <x v="0"/>
    <x v="0"/>
    <x v="0"/>
    <x v="0"/>
    <x v="0"/>
    <x v="0"/>
    <x v="0"/>
    <x v="0"/>
    <x v="0"/>
    <x v="13"/>
    <x v="0"/>
    <x v="0"/>
    <x v="0"/>
    <x v="1"/>
    <n v="5021"/>
    <n v="676"/>
    <n v="1447"/>
    <n v="1449"/>
    <n v="1449"/>
    <x v="0"/>
    <x v="0"/>
    <n v="3614"/>
    <s v="Para el primer semestre del presente año la Territorial Meta realizó 3614 trámites de oficina que presentan el 71,08% de la meta."/>
    <x v="0"/>
    <x v="0"/>
    <x v="0"/>
    <x v="0"/>
    <n v="3614"/>
    <x v="0"/>
    <x v="1"/>
    <x v="0"/>
    <x v="0"/>
    <n v="0.71977693686516631"/>
    <x v="0"/>
    <n v="1"/>
    <x v="0"/>
    <x v="0"/>
    <x v="0"/>
    <x v="0"/>
    <x v="0"/>
    <x v="0"/>
    <x v="0"/>
    <s v="La evidencia corresponde"/>
    <x v="0"/>
    <x v="0"/>
    <x v="0"/>
    <x v="0"/>
    <x v="0"/>
    <x v="0"/>
    <x v="0"/>
    <x v="0"/>
    <x v="0"/>
    <x v="0"/>
    <x v="0"/>
  </r>
  <r>
    <x v="1"/>
    <x v="13"/>
    <x v="0"/>
    <x v="0"/>
    <x v="0"/>
    <x v="0"/>
    <x v="0"/>
    <x v="0"/>
    <x v="1"/>
    <x v="0"/>
    <x v="0"/>
    <x v="0"/>
    <x v="13"/>
    <x v="0"/>
    <x v="1"/>
    <x v="0"/>
    <x v="1"/>
    <n v="5003"/>
    <n v="126"/>
    <n v="1229"/>
    <n v="1842"/>
    <n v="1806"/>
    <x v="0"/>
    <x v="0"/>
    <n v="434"/>
    <s v="Para el primer semestre del presente año la Territorial Meta realizo 434 trámites de terreno que representan el 8,67% de la meta."/>
    <x v="0"/>
    <x v="0"/>
    <x v="0"/>
    <x v="0"/>
    <n v="434"/>
    <x v="0"/>
    <x v="1"/>
    <x v="0"/>
    <x v="0"/>
    <n v="8.6747951229262446E-2"/>
    <x v="0"/>
    <n v="0.35313262815296992"/>
    <x v="0"/>
    <x v="0"/>
    <x v="0"/>
    <x v="1"/>
    <x v="0"/>
    <x v="0"/>
    <x v="0"/>
    <s v="El ejecutado no corresponde con la meta propuesta"/>
    <x v="0"/>
    <x v="0"/>
    <x v="0"/>
    <x v="0"/>
    <x v="0"/>
    <x v="0"/>
    <x v="0"/>
    <x v="0"/>
    <x v="0"/>
    <x v="0"/>
    <x v="1"/>
  </r>
  <r>
    <x v="2"/>
    <x v="13"/>
    <x v="6"/>
    <x v="0"/>
    <x v="4"/>
    <x v="5"/>
    <x v="0"/>
    <x v="0"/>
    <x v="8"/>
    <x v="0"/>
    <x v="0"/>
    <x v="6"/>
    <x v="13"/>
    <x v="0"/>
    <x v="8"/>
    <x v="0"/>
    <x v="1"/>
    <n v="10"/>
    <n v="0"/>
    <n v="3"/>
    <n v="4"/>
    <n v="3"/>
    <x v="0"/>
    <x v="0"/>
    <n v="3"/>
    <s v="Para primer semestre del año la Territorial Meta lleva 34 proceso de avalúos comerciales de los cuales ha entregado 3, que representan el 30% de la meta."/>
    <x v="0"/>
    <x v="0"/>
    <x v="0"/>
    <x v="0"/>
    <n v="3"/>
    <x v="0"/>
    <x v="1"/>
    <x v="0"/>
    <x v="0"/>
    <n v="0.3"/>
    <x v="1"/>
    <n v="1"/>
    <x v="0"/>
    <x v="0"/>
    <x v="0"/>
    <x v="1"/>
    <x v="0"/>
    <x v="0"/>
    <x v="0"/>
    <s v="No aportaron evidencias"/>
    <x v="0"/>
    <x v="0"/>
    <x v="0"/>
    <x v="0"/>
    <x v="0"/>
    <x v="0"/>
    <x v="0"/>
    <x v="0"/>
    <x v="0"/>
    <x v="0"/>
    <x v="1"/>
  </r>
  <r>
    <x v="3"/>
    <x v="13"/>
    <x v="1"/>
    <x v="0"/>
    <x v="4"/>
    <x v="1"/>
    <x v="0"/>
    <x v="1"/>
    <x v="2"/>
    <x v="0"/>
    <x v="0"/>
    <x v="1"/>
    <x v="13"/>
    <x v="0"/>
    <x v="2"/>
    <x v="0"/>
    <x v="1"/>
    <n v="228349385"/>
    <n v="27410948"/>
    <n v="56979479"/>
    <n v="71979479"/>
    <n v="71979479"/>
    <x v="0"/>
    <x v="0"/>
    <n v="74986307"/>
    <s v="Se carga informe de ventas para primer semestre se reporta ingresos por ventas por valor de $ 74.986.307 y pago de cartera vencida por valor de $ 1.595.922.384. "/>
    <x v="0"/>
    <x v="0"/>
    <x v="0"/>
    <x v="0"/>
    <n v="74986307"/>
    <x v="0"/>
    <x v="2"/>
    <x v="0"/>
    <x v="0"/>
    <n v="0.32838409877915808"/>
    <x v="0"/>
    <n v="1"/>
    <x v="0"/>
    <x v="0"/>
    <x v="0"/>
    <x v="0"/>
    <x v="0"/>
    <x v="0"/>
    <x v="0"/>
    <s v="La evidencia concuerda"/>
    <x v="0"/>
    <x v="0"/>
    <x v="0"/>
    <x v="0"/>
    <x v="0"/>
    <x v="0"/>
    <x v="0"/>
    <x v="0"/>
    <x v="0"/>
    <x v="0"/>
    <x v="0"/>
  </r>
  <r>
    <x v="4"/>
    <x v="13"/>
    <x v="2"/>
    <x v="0"/>
    <x v="0"/>
    <x v="2"/>
    <x v="0"/>
    <x v="0"/>
    <x v="3"/>
    <x v="0"/>
    <x v="0"/>
    <x v="2"/>
    <x v="13"/>
    <x v="1"/>
    <x v="3"/>
    <x v="1"/>
    <x v="1"/>
    <n v="1"/>
    <n v="0.1"/>
    <n v="0.3"/>
    <n v="0.3"/>
    <n v="0.3"/>
    <x v="0"/>
    <x v="0"/>
    <n v="0.11200000000000002"/>
    <s v="Para el primer semestre del año la Territoral Meta ha recibido 384 solicitudes en materia de regularización de la propiedaad de las cuales se han atendido 110; que representa el 28% de las solicitudes realizadas."/>
    <x v="0"/>
    <x v="0"/>
    <x v="0"/>
    <x v="0"/>
    <n v="0.11200000000000002"/>
    <x v="0"/>
    <x v="1"/>
    <x v="0"/>
    <x v="0"/>
    <n v="0.11200000000000002"/>
    <x v="0"/>
    <n v="0.37333333333333341"/>
    <x v="0"/>
    <x v="0"/>
    <x v="0"/>
    <x v="1"/>
    <x v="0"/>
    <x v="0"/>
    <x v="0"/>
    <s v="La meta no fue cumplida"/>
    <x v="0"/>
    <x v="0"/>
    <x v="0"/>
    <x v="0"/>
    <x v="0"/>
    <x v="0"/>
    <x v="0"/>
    <x v="0"/>
    <x v="0"/>
    <x v="0"/>
    <x v="1"/>
  </r>
  <r>
    <x v="5"/>
    <x v="13"/>
    <x v="3"/>
    <x v="0"/>
    <x v="0"/>
    <x v="2"/>
    <x v="0"/>
    <x v="0"/>
    <x v="4"/>
    <x v="0"/>
    <x v="0"/>
    <x v="2"/>
    <x v="13"/>
    <x v="1"/>
    <x v="3"/>
    <x v="1"/>
    <x v="1"/>
    <n v="1"/>
    <n v="0.1"/>
    <n v="0.3"/>
    <n v="0.3"/>
    <n v="0.3"/>
    <x v="0"/>
    <x v="0"/>
    <n v="0.32800000000000001"/>
    <s v="Para el primer semestre del año la Territorial Meta ha recibido 348 trámites refenrentes a la Política de Restitución de Tierras y Ley de Víctimas, de los cuales se ha atendido 288; que representa el 82% de las solicitudes realizadas."/>
    <x v="0"/>
    <x v="0"/>
    <x v="0"/>
    <x v="0"/>
    <n v="0.32800000000000001"/>
    <x v="0"/>
    <x v="1"/>
    <x v="0"/>
    <x v="0"/>
    <n v="0.32800000000000001"/>
    <x v="0"/>
    <n v="1"/>
    <x v="0"/>
    <x v="0"/>
    <x v="0"/>
    <x v="1"/>
    <x v="0"/>
    <x v="0"/>
    <x v="0"/>
    <s v="La meta no está cumplida"/>
    <x v="0"/>
    <x v="0"/>
    <x v="0"/>
    <x v="0"/>
    <x v="0"/>
    <x v="0"/>
    <x v="0"/>
    <x v="0"/>
    <x v="0"/>
    <x v="0"/>
    <x v="1"/>
  </r>
  <r>
    <x v="6"/>
    <x v="13"/>
    <x v="4"/>
    <x v="1"/>
    <x v="2"/>
    <x v="3"/>
    <x v="0"/>
    <x v="2"/>
    <x v="5"/>
    <x v="0"/>
    <x v="0"/>
    <x v="3"/>
    <x v="13"/>
    <x v="1"/>
    <x v="3"/>
    <x v="1"/>
    <x v="1"/>
    <n v="1"/>
    <n v="0.1"/>
    <n v="0.3"/>
    <n v="0.3"/>
    <n v="0.3"/>
    <x v="0"/>
    <x v="0"/>
    <n v="0.17600000000000002"/>
    <s v="Para el primer semestre del año la Territorial Meta ha recibido 395 peticiones de PQRSD, de las cuales de han atendido 192 que presentan el 44% de productividad según reporte. "/>
    <x v="0"/>
    <x v="0"/>
    <x v="0"/>
    <x v="0"/>
    <n v="0.17600000000000002"/>
    <x v="0"/>
    <x v="1"/>
    <x v="0"/>
    <x v="0"/>
    <n v="0.17600000000000002"/>
    <x v="0"/>
    <n v="0.58666666666666678"/>
    <x v="0"/>
    <x v="0"/>
    <x v="0"/>
    <x v="1"/>
    <x v="0"/>
    <x v="0"/>
    <x v="0"/>
    <s v="Las meta no fue cumplida"/>
    <x v="0"/>
    <x v="0"/>
    <x v="0"/>
    <x v="0"/>
    <x v="0"/>
    <x v="0"/>
    <x v="0"/>
    <x v="0"/>
    <x v="0"/>
    <x v="0"/>
    <x v="1"/>
  </r>
  <r>
    <x v="7"/>
    <x v="13"/>
    <x v="5"/>
    <x v="2"/>
    <x v="3"/>
    <x v="4"/>
    <x v="1"/>
    <x v="3"/>
    <x v="6"/>
    <x v="0"/>
    <x v="0"/>
    <x v="4"/>
    <x v="13"/>
    <x v="1"/>
    <x v="4"/>
    <x v="1"/>
    <x v="1"/>
    <n v="1"/>
    <n v="0.1"/>
    <n v="0.3"/>
    <n v="0.3"/>
    <n v="0.3"/>
    <x v="0"/>
    <x v="0"/>
    <n v="0.4"/>
    <s v="Se carga evidencia de las actas de copasst correspondientes al primer semestre del año de la Territorial Meta."/>
    <x v="0"/>
    <x v="0"/>
    <x v="0"/>
    <x v="0"/>
    <n v="0.4"/>
    <x v="0"/>
    <x v="1"/>
    <x v="0"/>
    <x v="0"/>
    <n v="0.4"/>
    <x v="0"/>
    <n v="1"/>
    <x v="0"/>
    <x v="0"/>
    <x v="0"/>
    <x v="0"/>
    <x v="0"/>
    <x v="0"/>
    <x v="0"/>
    <s v="Las evidencias cumplena"/>
    <x v="0"/>
    <x v="0"/>
    <x v="0"/>
    <x v="0"/>
    <x v="0"/>
    <x v="0"/>
    <x v="0"/>
    <x v="0"/>
    <x v="0"/>
    <x v="0"/>
    <x v="0"/>
  </r>
  <r>
    <x v="8"/>
    <x v="13"/>
    <x v="5"/>
    <x v="2"/>
    <x v="3"/>
    <x v="4"/>
    <x v="1"/>
    <x v="3"/>
    <x v="7"/>
    <x v="0"/>
    <x v="0"/>
    <x v="5"/>
    <x v="13"/>
    <x v="1"/>
    <x v="5"/>
    <x v="1"/>
    <x v="1"/>
    <n v="1"/>
    <n v="0.1"/>
    <n v="0.3"/>
    <n v="0.3"/>
    <n v="0.3"/>
    <x v="0"/>
    <x v="0"/>
    <n v="0.4"/>
    <s v="Se carga evidencia de las actas de rendición de cuentas del primer semestre de año de la Territorial Meta."/>
    <x v="0"/>
    <x v="0"/>
    <x v="0"/>
    <x v="0"/>
    <n v="0.4"/>
    <x v="0"/>
    <x v="1"/>
    <x v="0"/>
    <x v="0"/>
    <n v="0.4"/>
    <x v="0"/>
    <n v="1"/>
    <x v="0"/>
    <x v="0"/>
    <x v="0"/>
    <x v="0"/>
    <x v="0"/>
    <x v="0"/>
    <x v="0"/>
    <s v="Las evidencias cumplen"/>
    <x v="0"/>
    <x v="0"/>
    <x v="0"/>
    <x v="0"/>
    <x v="0"/>
    <x v="0"/>
    <x v="0"/>
    <x v="0"/>
    <x v="0"/>
    <x v="0"/>
    <x v="0"/>
  </r>
  <r>
    <x v="0"/>
    <x v="14"/>
    <x v="0"/>
    <x v="0"/>
    <x v="0"/>
    <x v="0"/>
    <x v="0"/>
    <x v="0"/>
    <x v="0"/>
    <x v="0"/>
    <x v="0"/>
    <x v="0"/>
    <x v="14"/>
    <x v="0"/>
    <x v="0"/>
    <x v="0"/>
    <x v="1"/>
    <n v="20000"/>
    <n v="2770"/>
    <n v="1144"/>
    <n v="6086"/>
    <n v="10000"/>
    <x v="0"/>
    <x v="0"/>
    <n v="4211"/>
    <s v="Las mutaciones que se tramitaron en el 1er trimestre fueron de 2366 y en el 2do 1845, para un acumulado de 4.211. Se adjunta los reportes de SIC y SNC. Mensualmente, el Director Territorial mediante informes de gestión realiza seguimiento y propone actividades para ejecutarse en el mes siguiente. En el segundo trimestre 2 oficiales se pensionaron y otra oficial está en encargatura, además de, las incapacidades extensas 2 auxiliares. Desde el 25-04-2022 al 27-05-2022 se suspendieron términos por migración al SNC mediante Resolución 13 de 2022. La DT NO cuenta con personal suficiente, estamos en un proceso de adaptación con el nuevo sistema, además el SNC requiere de más tiempo en la ejecución del trámite por diferentes etapas del proceso en la plataforma."/>
    <x v="0"/>
    <x v="0"/>
    <x v="0"/>
    <x v="0"/>
    <n v="4211"/>
    <x v="0"/>
    <x v="0"/>
    <x v="0"/>
    <x v="0"/>
    <n v="0.21054999999999999"/>
    <x v="0"/>
    <n v="1"/>
    <x v="0"/>
    <x v="0"/>
    <x v="0"/>
    <x v="0"/>
    <x v="0"/>
    <x v="0"/>
    <x v="0"/>
    <s v="Se reporta 4211 tramites de conservacion catastral,  las evidencia  permite identificar el total de tramites atendidios, para el semestre. "/>
    <x v="0"/>
    <x v="0"/>
    <x v="0"/>
    <x v="0"/>
    <x v="0"/>
    <x v="0"/>
    <x v="0"/>
    <x v="0"/>
    <x v="0"/>
    <x v="0"/>
    <x v="0"/>
  </r>
  <r>
    <x v="1"/>
    <x v="14"/>
    <x v="0"/>
    <x v="0"/>
    <x v="0"/>
    <x v="0"/>
    <x v="0"/>
    <x v="0"/>
    <x v="1"/>
    <x v="0"/>
    <x v="0"/>
    <x v="0"/>
    <x v="14"/>
    <x v="0"/>
    <x v="1"/>
    <x v="0"/>
    <x v="1"/>
    <n v="4800"/>
    <n v="574"/>
    <n v="375"/>
    <n v="1651"/>
    <n v="2200"/>
    <x v="0"/>
    <x v="0"/>
    <n v="822"/>
    <s v="Las mutaciones que se tramitaron en el 1er trimestre fueron de 537 y en el 2do 285, para un acumulado de 822. Se adjunta los reportes de SIC y SNC. Mensualmente, el Director Territorial mediante informes de gestión realiza seguimiento y propone actividades para ejecutarse en el mes siguiente. En este trimestre 2 oficiales se pensionaron y otra oficial está en encargatura, además de, las incapacidades extensas 2 auxiliares. Desde el 25-04-2022 al 27-05-2022 se suspendieron términos por migración al SNC mediante Resolución 13 de 2022. DT NO cuenta con personal suficiente estamos en un proceso de adaptación con el nuevo sistema, además el SNC requiere de más tiempo en la ejecución del trámite por diferentes etapas del proceso en la plataforma, ademàs de las dificultades reportadas por GLPI."/>
    <x v="0"/>
    <x v="0"/>
    <x v="0"/>
    <x v="0"/>
    <n v="822"/>
    <x v="0"/>
    <x v="0"/>
    <x v="0"/>
    <x v="0"/>
    <n v="0.17125000000000001"/>
    <x v="0"/>
    <n v="1"/>
    <x v="0"/>
    <x v="0"/>
    <x v="0"/>
    <x v="1"/>
    <x v="0"/>
    <x v="0"/>
    <x v="0"/>
    <s v="Revisados los documentos reportados, para el semestre la meta de tramites 949 y solo se alcanzo 822, realizando el 86.61% del semestre en tramites de terreno  "/>
    <x v="0"/>
    <x v="0"/>
    <x v="0"/>
    <x v="0"/>
    <x v="0"/>
    <x v="0"/>
    <x v="0"/>
    <x v="0"/>
    <x v="0"/>
    <x v="0"/>
    <x v="1"/>
  </r>
  <r>
    <x v="2"/>
    <x v="14"/>
    <x v="6"/>
    <x v="0"/>
    <x v="1"/>
    <x v="5"/>
    <x v="0"/>
    <x v="0"/>
    <x v="8"/>
    <x v="0"/>
    <x v="0"/>
    <x v="6"/>
    <x v="14"/>
    <x v="0"/>
    <x v="8"/>
    <x v="0"/>
    <x v="1"/>
    <n v="40"/>
    <n v="0"/>
    <n v="6"/>
    <n v="8"/>
    <n v="26"/>
    <x v="0"/>
    <x v="0"/>
    <n v="25"/>
    <s v="En el primer trimestre se realiza las asignaciones y elaboración de 6 avalúos comerciales y para el segundo trimestre 19, para un total de 25 avalúos, se presenta como evidencia registro de asistencia de las reuniones quincenales para el seguimiento de los avalúos al 30/06/2022. Los avalúos se reportan en las herramientas de monitoreo, las cuales se envía semanalmente a las oficinas de Restitución de Tierras y Subdirección de avalúos en Sede Central. Se se adjuntan los pantallazos de los correos mediante los cuales se envía las herramientas de monitoreosen formato Excel del 24/06/2022. Además se anexa correos del envío de informes de gestión de la oficina de avalúos dirigido al Director Territorial."/>
    <x v="0"/>
    <x v="0"/>
    <x v="0"/>
    <x v="0"/>
    <n v="25"/>
    <x v="0"/>
    <x v="0"/>
    <x v="0"/>
    <x v="0"/>
    <n v="0.625"/>
    <x v="1"/>
    <n v="1"/>
    <x v="0"/>
    <x v="0"/>
    <x v="0"/>
    <x v="1"/>
    <x v="0"/>
    <x v="0"/>
    <x v="0"/>
    <s v="Revisado el archivo excel ¨herramienta de avaluos comerciales&quot; se evidencia que solo hay tres avaluos entregados, los demas soportes no permiten identificar el los avaluos mencionados."/>
    <x v="0"/>
    <x v="0"/>
    <x v="0"/>
    <x v="0"/>
    <x v="0"/>
    <x v="0"/>
    <x v="0"/>
    <x v="0"/>
    <x v="0"/>
    <x v="0"/>
    <x v="1"/>
  </r>
  <r>
    <x v="3"/>
    <x v="14"/>
    <x v="1"/>
    <x v="0"/>
    <x v="1"/>
    <x v="1"/>
    <x v="0"/>
    <x v="1"/>
    <x v="2"/>
    <x v="0"/>
    <x v="0"/>
    <x v="1"/>
    <x v="14"/>
    <x v="0"/>
    <x v="2"/>
    <x v="0"/>
    <x v="1"/>
    <n v="450000000"/>
    <n v="111614481"/>
    <n v="61778107"/>
    <n v="117000000"/>
    <n v="159607412"/>
    <x v="0"/>
    <x v="0"/>
    <n v="169353484"/>
    <s v="Las ventas en el primer trimestre por $96.246.730 y el segundo trimestre por $73.106.754 para un acumulado de $169.353.484 sin IVA. Se comercializaron 8.812 certificados catastrales; 223 certificados planos prediales, 54 certificados especiales, 111 certificados resguardos indigenas y 5.784 productos de Información catastral para un gran total de 14,984 productos._x000d__x000a_Debido a la migración de la DT Nariño al sistema nacional catastral se suspendieron términos en el periodo del 25 de abril al 27 de mayo de 2022, mediante Resolución 52-00-0013 de 2022, por esta razón, los ingresos disminuyeron en el 2do trimestre. Orden de servicio NO GEF-P-OPS-001 DEL 17-05-2022 PATRIMONIO NATURAL-IGAC, 3 avalúos comerciales del mpio. de Sandoná a cargo de la DT. En Bogotá hay demora en la firma de convenios._x000d__x000a_"/>
    <x v="0"/>
    <x v="0"/>
    <x v="0"/>
    <x v="0"/>
    <n v="169353484"/>
    <x v="0"/>
    <x v="0"/>
    <x v="0"/>
    <x v="0"/>
    <n v="0.37634107555555557"/>
    <x v="0"/>
    <n v="1"/>
    <x v="0"/>
    <x v="0"/>
    <x v="0"/>
    <x v="1"/>
    <x v="0"/>
    <x v="0"/>
    <x v="0"/>
    <s v="Revisado el formato &quot;ventas totalizadas por porducto ventas&quot; para el semestre hay un acumulado de $169.353.484 sin IVA.alcanzando solo el el 97.65% de la meta semestral"/>
    <x v="0"/>
    <x v="0"/>
    <x v="0"/>
    <x v="0"/>
    <x v="0"/>
    <x v="0"/>
    <x v="0"/>
    <x v="0"/>
    <x v="0"/>
    <x v="0"/>
    <x v="1"/>
  </r>
  <r>
    <x v="4"/>
    <x v="14"/>
    <x v="2"/>
    <x v="0"/>
    <x v="0"/>
    <x v="2"/>
    <x v="0"/>
    <x v="0"/>
    <x v="3"/>
    <x v="0"/>
    <x v="0"/>
    <x v="2"/>
    <x v="14"/>
    <x v="1"/>
    <x v="3"/>
    <x v="1"/>
    <x v="1"/>
    <n v="1"/>
    <n v="0.25"/>
    <n v="0.2"/>
    <n v="0.25"/>
    <n v="0.3"/>
    <x v="0"/>
    <x v="0"/>
    <n v="0.45"/>
    <s v="La oficina jurídica ha dado respuesta en el primer semestre del año 2022 a 178 solicitudes de peticionarios y juzgados referentes a regularización de la propiedad Ley 1561 y Ley 1564 de 2012, encontrandose al dìa en estos requerimientos."/>
    <x v="0"/>
    <x v="0"/>
    <x v="0"/>
    <x v="0"/>
    <n v="0.45"/>
    <x v="0"/>
    <x v="0"/>
    <x v="0"/>
    <x v="0"/>
    <n v="0.45"/>
    <x v="0"/>
    <n v="1"/>
    <x v="0"/>
    <x v="0"/>
    <x v="0"/>
    <x v="0"/>
    <x v="0"/>
    <x v="0"/>
    <x v="0"/>
    <s v="Se revisa los documentos soportes dados de las solicitudes de peticionarios y juzgados referentes a regularización de la propiedad Ley 1561 y Ley 1564 de 2012"/>
    <x v="0"/>
    <x v="0"/>
    <x v="0"/>
    <x v="0"/>
    <x v="0"/>
    <x v="0"/>
    <x v="0"/>
    <x v="0"/>
    <x v="0"/>
    <x v="0"/>
    <x v="0"/>
  </r>
  <r>
    <x v="5"/>
    <x v="14"/>
    <x v="3"/>
    <x v="0"/>
    <x v="0"/>
    <x v="2"/>
    <x v="0"/>
    <x v="0"/>
    <x v="4"/>
    <x v="0"/>
    <x v="0"/>
    <x v="2"/>
    <x v="14"/>
    <x v="1"/>
    <x v="3"/>
    <x v="1"/>
    <x v="1"/>
    <n v="1"/>
    <n v="0.25"/>
    <n v="0.2"/>
    <n v="0.25"/>
    <n v="0.3"/>
    <x v="0"/>
    <x v="0"/>
    <n v="0.45"/>
    <s v="Para este semestre en Nariño se atendieron: en etapa administrativa 29 solicitudes de información de 118 predios, en etapa judicial se notificaron 38 autos admisorios y se entregaron 86 certificados; en etapa postfallo 959 sentencias de las cuales se cumplieron con 678 y 281 están pendientes por falta de información de la ORIP y ANT. En el Putumayo se atendió 273 solicitudes y se entregaron 200 productos catastrales en etapa administrativa, en etapa judicial 130 autos, en etapa postfallo sentencias 583 y atendidas 290. Se asiste a las reuniones con la URT, Procuraduría de Tierras, Resguardos, SNARIV y ORIP. Se actualiza quincenalmente la herramienta de monitoreo y se envía a la Sede a la Dra Luisa Maria Sayago. Se requiere el apoyo de un digitalizador."/>
    <x v="0"/>
    <x v="0"/>
    <x v="0"/>
    <x v="0"/>
    <n v="0.45"/>
    <x v="0"/>
    <x v="0"/>
    <x v="0"/>
    <x v="0"/>
    <n v="0.45"/>
    <x v="0"/>
    <n v="1"/>
    <x v="0"/>
    <x v="0"/>
    <x v="0"/>
    <x v="0"/>
    <x v="0"/>
    <x v="0"/>
    <x v="0"/>
    <s v="Se revisa los documentos soportes en la la tramitacion del cumplimiento de la Política de Restitución de Tierras y Ley de Víctimas."/>
    <x v="0"/>
    <x v="0"/>
    <x v="0"/>
    <x v="0"/>
    <x v="0"/>
    <x v="0"/>
    <x v="0"/>
    <x v="0"/>
    <x v="0"/>
    <x v="0"/>
    <x v="0"/>
  </r>
  <r>
    <x v="6"/>
    <x v="14"/>
    <x v="4"/>
    <x v="1"/>
    <x v="2"/>
    <x v="3"/>
    <x v="0"/>
    <x v="2"/>
    <x v="5"/>
    <x v="0"/>
    <x v="0"/>
    <x v="3"/>
    <x v="14"/>
    <x v="1"/>
    <x v="3"/>
    <x v="1"/>
    <x v="1"/>
    <n v="1"/>
    <n v="0.15"/>
    <n v="0.15"/>
    <n v="0.3"/>
    <n v="0.4"/>
    <x v="0"/>
    <x v="0"/>
    <n v="0.12"/>
    <s v="En el último reporte que corresponde al primer semestre de 2022 enviado por la oficina de relación con el ciudadano, el indicador de productividad fue 79% y el indicador de oportunidad fue del 39%. Estos resultados se deben a que toda la correspondencia Externa Recibida en la DT para este periodo es de 7.185 en SIGAC, de los cuales el 98% (de acuerdo al reporte de ER SIGAC) corresponde a trámites catastrales y NO es posible con el personal actual dar atención en los términos al gran volumen más la atención a los saldos. Con la supresión de las 2 UOC se incrementó el trabajo y se disminuyó el personal.Se encuentran inconsistencias en los reportes que genera SIGAC, se adjunta correo. _x000d__x000a_El Director realizó seguimiento de PQRSD los meses de mayo y junio 2022, se adjunta formatos de asistencia._x000d__x000a_"/>
    <x v="0"/>
    <x v="0"/>
    <x v="0"/>
    <x v="0"/>
    <n v="0.12"/>
    <x v="0"/>
    <x v="0"/>
    <x v="0"/>
    <x v="0"/>
    <n v="0.12"/>
    <x v="0"/>
    <n v="0.8"/>
    <x v="0"/>
    <x v="0"/>
    <x v="0"/>
    <x v="1"/>
    <x v="0"/>
    <x v="0"/>
    <x v="0"/>
    <s v="Reviado el reporte que corresponde al primer semestre de 2022 enviado por la oficina de relación con el ciudadano, el indicador de productividad fue 79% y oportunidad fue del 39%. de acuerdo con la documentos  y el valor reportado de 0.12% quedando pendiente el 0.17% para la meta (0.30)  semestral _x000d__x000a_"/>
    <x v="0"/>
    <x v="0"/>
    <x v="0"/>
    <x v="0"/>
    <x v="0"/>
    <x v="0"/>
    <x v="0"/>
    <x v="0"/>
    <x v="0"/>
    <x v="0"/>
    <x v="1"/>
  </r>
  <r>
    <x v="7"/>
    <x v="14"/>
    <x v="5"/>
    <x v="2"/>
    <x v="3"/>
    <x v="4"/>
    <x v="1"/>
    <x v="3"/>
    <x v="6"/>
    <x v="0"/>
    <x v="0"/>
    <x v="4"/>
    <x v="14"/>
    <x v="1"/>
    <x v="4"/>
    <x v="1"/>
    <x v="1"/>
    <n v="1"/>
    <n v="0.25"/>
    <n v="0.25"/>
    <n v="0.25"/>
    <n v="0.25"/>
    <x v="0"/>
    <x v="0"/>
    <n v="0.5"/>
    <s v="En el primer semestre el COMITÉ PARITARIO DE SEGURIDAD Y SALUD EN EL TRABAJO COPASST se reunió mensualmente y se elaboraron las actas. Además, se remitieron las actas Nos. 1, 2, 3 ,4 ,5 y 6 de COPASST a la oficina de Talento Humano en sede Central. Se cumplió con las directrices de la sede Central."/>
    <x v="0"/>
    <x v="0"/>
    <x v="0"/>
    <x v="0"/>
    <n v="0.5"/>
    <x v="0"/>
    <x v="0"/>
    <x v="0"/>
    <x v="0"/>
    <n v="0.5"/>
    <x v="0"/>
    <n v="1"/>
    <x v="0"/>
    <x v="0"/>
    <x v="0"/>
    <x v="0"/>
    <x v="0"/>
    <x v="0"/>
    <x v="0"/>
    <s v="los ducomentos soportes permiten identificar las 6 seis de COPASST a la oficina de Talento Humano en sede Central y dos del comite de conviencia laboral "/>
    <x v="0"/>
    <x v="0"/>
    <x v="0"/>
    <x v="0"/>
    <x v="0"/>
    <x v="0"/>
    <x v="0"/>
    <x v="0"/>
    <x v="0"/>
    <x v="0"/>
    <x v="0"/>
  </r>
  <r>
    <x v="8"/>
    <x v="14"/>
    <x v="5"/>
    <x v="2"/>
    <x v="3"/>
    <x v="4"/>
    <x v="1"/>
    <x v="3"/>
    <x v="7"/>
    <x v="0"/>
    <x v="0"/>
    <x v="5"/>
    <x v="14"/>
    <x v="1"/>
    <x v="5"/>
    <x v="1"/>
    <x v="1"/>
    <n v="1"/>
    <n v="0.25"/>
    <n v="0.25"/>
    <n v="0.25"/>
    <n v="0.25"/>
    <x v="0"/>
    <x v="0"/>
    <n v="0.5"/>
    <s v="Para el primer semestre 2022, se realizó reporte de ausentismo mensual en el drive dispuesto por la Oficina de Talento Humano, se realiza celebración de cumpleaños, actividades de integración y bienestar para los empleados de planta y contratistas. Se remitió información de los extintores de la DT a sede Central. Diligenciamiento y entrega de formatos de inspección de caidas, EPP y infraestructura e informe de inspección."/>
    <x v="0"/>
    <x v="0"/>
    <x v="0"/>
    <x v="0"/>
    <n v="0.5"/>
    <x v="0"/>
    <x v="0"/>
    <x v="0"/>
    <x v="0"/>
    <n v="0.5"/>
    <x v="0"/>
    <n v="1"/>
    <x v="0"/>
    <x v="0"/>
    <x v="0"/>
    <x v="0"/>
    <x v="0"/>
    <x v="0"/>
    <x v="0"/>
    <s v="Se revisan los soportes de cumplimineto del reporte del envio de la información en el drive dispuesto por la Subdireccion de Talento Humano."/>
    <x v="0"/>
    <x v="0"/>
    <x v="0"/>
    <x v="0"/>
    <x v="0"/>
    <x v="0"/>
    <x v="0"/>
    <x v="0"/>
    <x v="0"/>
    <x v="0"/>
    <x v="0"/>
  </r>
  <r>
    <x v="0"/>
    <x v="15"/>
    <x v="0"/>
    <x v="0"/>
    <x v="0"/>
    <x v="0"/>
    <x v="0"/>
    <x v="0"/>
    <x v="0"/>
    <x v="0"/>
    <x v="0"/>
    <x v="0"/>
    <x v="15"/>
    <x v="0"/>
    <x v="0"/>
    <x v="0"/>
    <x v="1"/>
    <n v="9315"/>
    <n v="3283"/>
    <n v="1375"/>
    <n v="2373"/>
    <n v="2284"/>
    <x v="0"/>
    <x v="0"/>
    <n v="5359"/>
    <s v="De acuerdo con reprogramación de mayo del 2022, derivada de la concertación de metas, finalizado el II trimestre se ejecutaron 5.359 trámites de oficina, que representan el 58% de la meta; lo anterior demostrado con soportes de COBOL y SNC; así como en lo reflejado en Memorandos de la Dirección de Gestión Catastral 2616DTNS-2022-0005330-IE-012 y 2616DTNS-2022-000510-IE-023 del 19 de mayo y 11 de julio, donde entre otros se concluye que la Territorial Norte de Santander a pesar de estar inoperativa del 25 de abril hasta el 31 de mayo del 2022, dado la migración al SNC, fue una de las tres territoriales que mejor desempeño presenta a nivel nacional."/>
    <x v="0"/>
    <x v="0"/>
    <x v="0"/>
    <x v="0"/>
    <n v="5359"/>
    <x v="0"/>
    <x v="0"/>
    <x v="0"/>
    <x v="0"/>
    <n v="0.57530864197530862"/>
    <x v="0"/>
    <n v="1"/>
    <x v="0"/>
    <x v="0"/>
    <x v="0"/>
    <x v="0"/>
    <x v="0"/>
    <x v="0"/>
    <x v="0"/>
    <s v="De acuerdo con las evidencias cargadas se observa que con corte al segundo trimestre se cumple con la meta_x000d__x000a_"/>
    <x v="0"/>
    <x v="0"/>
    <x v="0"/>
    <x v="0"/>
    <x v="0"/>
    <x v="0"/>
    <x v="0"/>
    <x v="0"/>
    <x v="0"/>
    <x v="0"/>
    <x v="0"/>
  </r>
  <r>
    <x v="1"/>
    <x v="15"/>
    <x v="0"/>
    <x v="0"/>
    <x v="0"/>
    <x v="0"/>
    <x v="0"/>
    <x v="0"/>
    <x v="1"/>
    <x v="0"/>
    <x v="0"/>
    <x v="0"/>
    <x v="15"/>
    <x v="0"/>
    <x v="1"/>
    <x v="0"/>
    <x v="1"/>
    <n v="4819"/>
    <n v="1189"/>
    <n v="1221"/>
    <n v="1346"/>
    <n v="1063"/>
    <x v="0"/>
    <x v="0"/>
    <n v="2323"/>
    <s v="De acuerdo con reprogramación de mayo del 2022, derivada de la concertación de metas, finalizado el II trimestre se ejecutaron 2.323 trámites de terreno, que equivalen al 48% de la meta, lo anterior demostrado con soportes de COBOL y SNC; así como en lo reflejado en Memorandos de la Dirección de Gestión Catastral 2616DTNS-2022-0005330-IE-012 y 2616DTNS-2022-000510-IE-023 del 19 de mayo y 11 de julio, donde entre otros se concluye que la Territorial Norte de Santander a pesar de estar inoperativa del 25 de abril hasta el 31 de mayo del 2022, dado la migración al SNC, fue una de las tres territoriales que mejor desempeño presenta a nivel nacional."/>
    <x v="0"/>
    <x v="0"/>
    <x v="0"/>
    <x v="0"/>
    <n v="2323"/>
    <x v="0"/>
    <x v="0"/>
    <x v="0"/>
    <x v="0"/>
    <n v="0.48205021788752855"/>
    <x v="0"/>
    <n v="1"/>
    <x v="0"/>
    <x v="0"/>
    <x v="0"/>
    <x v="1"/>
    <x v="0"/>
    <x v="0"/>
    <x v="0"/>
    <s v="De acuerdo con las evidencias cargadas se observa que con corte al segundo trimestre cumple el 48% de la meta con corte al 30 de junio"/>
    <x v="0"/>
    <x v="0"/>
    <x v="0"/>
    <x v="0"/>
    <x v="0"/>
    <x v="0"/>
    <x v="0"/>
    <x v="0"/>
    <x v="0"/>
    <x v="0"/>
    <x v="1"/>
  </r>
  <r>
    <x v="2"/>
    <x v="15"/>
    <x v="6"/>
    <x v="0"/>
    <x v="4"/>
    <x v="5"/>
    <x v="0"/>
    <x v="0"/>
    <x v="8"/>
    <x v="0"/>
    <x v="0"/>
    <x v="6"/>
    <x v="15"/>
    <x v="0"/>
    <x v="8"/>
    <x v="0"/>
    <x v="1"/>
    <n v="8"/>
    <n v="0"/>
    <n v="8"/>
    <n v="0"/>
    <n v="0"/>
    <x v="0"/>
    <x v="0"/>
    <n v="12"/>
    <s v="Durante el II trimestre se realizaron y entregaron 12 avalúos comerciales, de estos 7 tenian destino procesos de restitución de tierras, 2 a la Contraloría, 2 a la Subdirección de Avalúos (sedes territorial) y 1 a la Defensoría del Pueblo. Con lo anterior se cumple la meta anual y se sobrepasa en un 50% la misma. De hecho, el adicional del 5% en el Acuerdo de Gestión estaba fijado en realizar 4 avalúos adiconales a la meta, por lo que se cumplió con este bono."/>
    <x v="0"/>
    <x v="0"/>
    <x v="0"/>
    <x v="0"/>
    <n v="12"/>
    <x v="0"/>
    <x v="5"/>
    <x v="0"/>
    <x v="0"/>
    <n v="1"/>
    <x v="1"/>
    <n v="1"/>
    <x v="1"/>
    <x v="1"/>
    <x v="0"/>
    <x v="0"/>
    <x v="0"/>
    <x v="0"/>
    <x v="0"/>
    <s v="De acuerdo con las evidencias cargadas se observa que con corte al segundo trimestre se cumple la meta"/>
    <x v="0"/>
    <x v="0"/>
    <x v="0"/>
    <x v="0"/>
    <x v="0"/>
    <x v="0"/>
    <x v="0"/>
    <x v="0"/>
    <x v="0"/>
    <x v="0"/>
    <x v="0"/>
  </r>
  <r>
    <x v="3"/>
    <x v="15"/>
    <x v="1"/>
    <x v="0"/>
    <x v="4"/>
    <x v="1"/>
    <x v="0"/>
    <x v="1"/>
    <x v="2"/>
    <x v="0"/>
    <x v="0"/>
    <x v="1"/>
    <x v="15"/>
    <x v="0"/>
    <x v="2"/>
    <x v="0"/>
    <x v="1"/>
    <n v="145000000"/>
    <n v="26129484"/>
    <n v="18063887"/>
    <n v="50403315"/>
    <n v="50403314"/>
    <x v="0"/>
    <x v="0"/>
    <n v="45909971"/>
    <s v="Al cierre del primer semestre del 2022, las ventas acumuladas ascendieron a $45.909.971, lo cual es $1.716.600 mayor a la meta trazada para igual período, y el 32% de la meta anual. De esto se resalta que la venta de productos no estuvo habilitada del 1 al 24 de enero, así como que la de productos gráficos (de mayor valor), tampoco lo estuvo por migración del 25 de abril al 31 de mayo."/>
    <x v="0"/>
    <x v="0"/>
    <x v="0"/>
    <x v="0"/>
    <n v="45909971"/>
    <x v="0"/>
    <x v="0"/>
    <x v="0"/>
    <x v="0"/>
    <n v="0.31662048965517242"/>
    <x v="0"/>
    <n v="1"/>
    <x v="0"/>
    <x v="0"/>
    <x v="0"/>
    <x v="0"/>
    <x v="0"/>
    <x v="0"/>
    <x v="0"/>
    <s v="De acuerdo con las evidencias cargadas se observa que con corte al segundo trimestre cumplieron con la meta"/>
    <x v="0"/>
    <x v="0"/>
    <x v="0"/>
    <x v="0"/>
    <x v="0"/>
    <x v="0"/>
    <x v="0"/>
    <x v="0"/>
    <x v="0"/>
    <x v="0"/>
    <x v="0"/>
  </r>
  <r>
    <x v="4"/>
    <x v="15"/>
    <x v="2"/>
    <x v="0"/>
    <x v="0"/>
    <x v="2"/>
    <x v="0"/>
    <x v="0"/>
    <x v="3"/>
    <x v="0"/>
    <x v="0"/>
    <x v="2"/>
    <x v="15"/>
    <x v="1"/>
    <x v="3"/>
    <x v="1"/>
    <x v="1"/>
    <n v="1"/>
    <n v="0.25"/>
    <n v="0.25"/>
    <n v="0.25"/>
    <n v="0.25"/>
    <x v="0"/>
    <x v="0"/>
    <n v="0.5"/>
    <s v="Durante el I semestres del 2022 recibimos 4 solicitudes en materia de regularización, una de ellas en enero, dos en abirl y una en mayo. Todas las anteriores fueron atendidas en la oportunidad de ley y de forma integral. En el soporte encontrarán listado con radicados y fechas de recibo y atención. "/>
    <x v="0"/>
    <x v="0"/>
    <x v="0"/>
    <x v="0"/>
    <n v="0.5"/>
    <x v="0"/>
    <x v="0"/>
    <x v="0"/>
    <x v="0"/>
    <n v="0.5"/>
    <x v="0"/>
    <n v="1"/>
    <x v="0"/>
    <x v="0"/>
    <x v="0"/>
    <x v="0"/>
    <x v="0"/>
    <x v="0"/>
    <x v="0"/>
    <s v="De acuerdo con las evidencias cargadas y el avance cualitativo reportado se observa que se atendieron el 100% de las solicitudes en materia de regularización de la propiedad"/>
    <x v="0"/>
    <x v="0"/>
    <x v="0"/>
    <x v="0"/>
    <x v="0"/>
    <x v="0"/>
    <x v="0"/>
    <x v="0"/>
    <x v="0"/>
    <x v="0"/>
    <x v="0"/>
  </r>
  <r>
    <x v="5"/>
    <x v="15"/>
    <x v="3"/>
    <x v="0"/>
    <x v="0"/>
    <x v="2"/>
    <x v="0"/>
    <x v="0"/>
    <x v="4"/>
    <x v="0"/>
    <x v="0"/>
    <x v="2"/>
    <x v="15"/>
    <x v="1"/>
    <x v="3"/>
    <x v="1"/>
    <x v="1"/>
    <n v="1"/>
    <n v="0.25"/>
    <n v="0.25"/>
    <n v="0.25"/>
    <n v="0.25"/>
    <x v="0"/>
    <x v="0"/>
    <n v="0.5"/>
    <s v="Durante el I semestre del 2022 recibimos 79 solicitudes (3 ene; 15 feb, 10 mar, 12 abr, 24 may y 15 jun), concernientes a la Política de Restitución y Ley de Víctimas: así como 51 requerimientos de la UAEGRTD (5 ene; 14 feb, 9 mar, 8 abr, 5 may y 10 jun), las cuales se atendieron en la oportunidad de ley y de forma integral. En soporte encontrará listado con radicados y fechas de recibo y atención."/>
    <x v="0"/>
    <x v="0"/>
    <x v="0"/>
    <x v="0"/>
    <n v="0.5"/>
    <x v="0"/>
    <x v="0"/>
    <x v="0"/>
    <x v="0"/>
    <n v="0.5"/>
    <x v="0"/>
    <n v="1"/>
    <x v="0"/>
    <x v="0"/>
    <x v="0"/>
    <x v="0"/>
    <x v="0"/>
    <x v="0"/>
    <x v="0"/>
    <s v="De acuerdo con las evidencias cargadas y reportadas se observa que se atendieron las solicitudes recibidas referentes a la política de restitución de tierras y ley de victimas"/>
    <x v="0"/>
    <x v="0"/>
    <x v="0"/>
    <x v="0"/>
    <x v="0"/>
    <x v="0"/>
    <x v="0"/>
    <x v="0"/>
    <x v="0"/>
    <x v="0"/>
    <x v="0"/>
  </r>
  <r>
    <x v="6"/>
    <x v="15"/>
    <x v="4"/>
    <x v="1"/>
    <x v="2"/>
    <x v="3"/>
    <x v="0"/>
    <x v="2"/>
    <x v="5"/>
    <x v="0"/>
    <x v="0"/>
    <x v="3"/>
    <x v="15"/>
    <x v="1"/>
    <x v="3"/>
    <x v="1"/>
    <x v="1"/>
    <n v="1"/>
    <n v="0.25"/>
    <n v="0.25"/>
    <n v="0.25"/>
    <n v="0.25"/>
    <x v="0"/>
    <x v="0"/>
    <n v="0.5"/>
    <s v="Como se puede corroborar en los informes de seguimiento de la Oficina de Relación con el Ciudadano y los pantallazos de SIGAC, la territorial en atención de PQRSD de la vigencia actual ha tenido un desempeño promedio en Productividad durante el I semestre del 2022 de 99,6%, mientras que en oportunidad este se ha situado en 97,8%; por lo que somos de lejos la mejor territorial a nivel nacional y aportamos al incremento de la media del Instituto en su conjunto (Prod 74% Opor 52%). En cuanto a vigencias anteriores, pasamos de tener 142 peticiones por atender al 28 de febrero, a tan solo 2 al 30 de junio."/>
    <x v="0"/>
    <x v="0"/>
    <x v="0"/>
    <x v="0"/>
    <n v="0.5"/>
    <x v="0"/>
    <x v="0"/>
    <x v="0"/>
    <x v="0"/>
    <n v="0.5"/>
    <x v="0"/>
    <n v="1"/>
    <x v="0"/>
    <x v="0"/>
    <x v="0"/>
    <x v="0"/>
    <x v="0"/>
    <x v="0"/>
    <x v="0"/>
    <s v="De acuerdo con las evidencias cargadas se observa que se han atendido las PQRSD con oportunidad"/>
    <x v="0"/>
    <x v="0"/>
    <x v="0"/>
    <x v="0"/>
    <x v="0"/>
    <x v="0"/>
    <x v="0"/>
    <x v="0"/>
    <x v="0"/>
    <x v="0"/>
    <x v="0"/>
  </r>
  <r>
    <x v="7"/>
    <x v="15"/>
    <x v="5"/>
    <x v="2"/>
    <x v="3"/>
    <x v="4"/>
    <x v="1"/>
    <x v="3"/>
    <x v="6"/>
    <x v="0"/>
    <x v="0"/>
    <x v="4"/>
    <x v="15"/>
    <x v="1"/>
    <x v="4"/>
    <x v="1"/>
    <x v="1"/>
    <n v="1"/>
    <n v="0.25"/>
    <n v="0.25"/>
    <n v="0.25"/>
    <n v="0.25"/>
    <x v="0"/>
    <x v="0"/>
    <n v="0.5"/>
    <s v="La territorial realizó cumplidamente los Comités COPASST y de Convivencia Laboral del I Semestre del 2022, ello al celebrar 6 COPASST (mensual) y 2 CCL (trimestral), sometiendo a revisión y aprobación de los miembros de cada órgano las actas respectivas, y una vez aprobadas se remitieron a la Subdirección de Talento Humano en la oportunidad debida. De igual forma, se elaboraron y enviaron los Informes Trimestrales del COPASST y CCL. En eviedencia Actas, Informes y Correos remisorios."/>
    <x v="0"/>
    <x v="0"/>
    <x v="0"/>
    <x v="0"/>
    <n v="0.5"/>
    <x v="0"/>
    <x v="0"/>
    <x v="0"/>
    <x v="0"/>
    <n v="0.5"/>
    <x v="0"/>
    <n v="1"/>
    <x v="0"/>
    <x v="0"/>
    <x v="0"/>
    <x v="0"/>
    <x v="0"/>
    <x v="0"/>
    <x v="0"/>
    <s v="De acuerdo con las evidencias cargadas y el avance cualitativo reportado se observa el reporte de actas de los comités (Copasst y Comité de Convivencia Laboral) remitidos a la Subdirección de Talento Humano_x000d__x000a_"/>
    <x v="0"/>
    <x v="0"/>
    <x v="0"/>
    <x v="0"/>
    <x v="0"/>
    <x v="0"/>
    <x v="0"/>
    <x v="0"/>
    <x v="0"/>
    <x v="0"/>
    <x v="0"/>
  </r>
  <r>
    <x v="8"/>
    <x v="15"/>
    <x v="5"/>
    <x v="2"/>
    <x v="3"/>
    <x v="4"/>
    <x v="1"/>
    <x v="3"/>
    <x v="7"/>
    <x v="0"/>
    <x v="0"/>
    <x v="5"/>
    <x v="15"/>
    <x v="1"/>
    <x v="5"/>
    <x v="1"/>
    <x v="1"/>
    <n v="1"/>
    <n v="0.25"/>
    <n v="0.25"/>
    <n v="0.25"/>
    <n v="0.25"/>
    <x v="0"/>
    <x v="0"/>
    <n v="0.5"/>
    <s v="Durante el I Semestre del 2022 se celebraron 6 Comités COPASST (31 ene; 28 feb, 31 mar, 29 abr, 31 may y 29 jun), y 2 CCL (1 mar y 1 jun); asi mismo se realizaron dos inspecciones a la Infracestructura física (23 feb y 24 may), en la segunda se complemento la actividad con la verificación de estado de extintores, botiquines y camillas. Se solicitó a Sede Central el mantenimiento de la ventanería exterior, mantemiemiento o compra de aires acondicionados, revisión y análisis de cajas de breakers, y la renovación de extintores que se encuentran vencidos. Se estuvo atento a la presentación de cualquier accidente de trabajo, o queja de acoso laboral, ello sin que se llegara a presentarse ninguna de esas dos situaciones. "/>
    <x v="0"/>
    <x v="0"/>
    <x v="0"/>
    <x v="0"/>
    <n v="0.5"/>
    <x v="0"/>
    <x v="0"/>
    <x v="0"/>
    <x v="0"/>
    <n v="0.5"/>
    <x v="0"/>
    <n v="1"/>
    <x v="0"/>
    <x v="0"/>
    <x v="0"/>
    <x v="0"/>
    <x v="0"/>
    <x v="0"/>
    <x v="0"/>
    <s v="De acuerdo con las evidencias cargadas y el avance cualitativo reportado se observa que se ha generado el reporte de rendición de cuentas del SGSST."/>
    <x v="0"/>
    <x v="0"/>
    <x v="0"/>
    <x v="0"/>
    <x v="0"/>
    <x v="0"/>
    <x v="0"/>
    <x v="0"/>
    <x v="0"/>
    <x v="0"/>
    <x v="0"/>
  </r>
  <r>
    <x v="0"/>
    <x v="16"/>
    <x v="0"/>
    <x v="0"/>
    <x v="0"/>
    <x v="0"/>
    <x v="0"/>
    <x v="0"/>
    <x v="0"/>
    <x v="0"/>
    <x v="0"/>
    <x v="0"/>
    <x v="16"/>
    <x v="0"/>
    <x v="0"/>
    <x v="0"/>
    <x v="1"/>
    <n v="2268"/>
    <n v="159"/>
    <n v="544"/>
    <n v="544"/>
    <n v="1021"/>
    <x v="0"/>
    <x v="0"/>
    <n v="2221"/>
    <s v="Se puede concluir que la Meta de oficina ya se alcanzo, ya que para este mes se obtuvo un 97.7%, se logro alcanzar esta meta gracias al plan de contigencia adoptado por la territorial. Faltarian cerca de 50 mutaciones de oficina para completar la meta; por lo que se recomienda modificar la meta a 2.800, que equivaldria hacer 100 mutaciones por mes en lo que resta del año."/>
    <x v="0"/>
    <x v="0"/>
    <x v="0"/>
    <x v="0"/>
    <n v="2221"/>
    <x v="0"/>
    <x v="0"/>
    <x v="0"/>
    <x v="0"/>
    <n v="0.9792768959435626"/>
    <x v="0"/>
    <n v="1"/>
    <x v="0"/>
    <x v="0"/>
    <x v="0"/>
    <x v="0"/>
    <x v="0"/>
    <x v="0"/>
    <x v="0"/>
    <s v="De acuerdo con las evidencias cargadas y el avance cualitativo reportado se observa que se superó la meta programada."/>
    <x v="0"/>
    <x v="0"/>
    <x v="0"/>
    <x v="0"/>
    <x v="0"/>
    <x v="0"/>
    <x v="0"/>
    <x v="0"/>
    <x v="0"/>
    <x v="0"/>
    <x v="0"/>
  </r>
  <r>
    <x v="1"/>
    <x v="16"/>
    <x v="0"/>
    <x v="0"/>
    <x v="0"/>
    <x v="0"/>
    <x v="0"/>
    <x v="0"/>
    <x v="1"/>
    <x v="0"/>
    <x v="0"/>
    <x v="0"/>
    <x v="16"/>
    <x v="0"/>
    <x v="1"/>
    <x v="0"/>
    <x v="1"/>
    <n v="2425"/>
    <n v="970"/>
    <n v="485"/>
    <n v="485"/>
    <n v="485"/>
    <x v="0"/>
    <x v="0"/>
    <n v="373"/>
    <s v="No es posible cumplir la meta de terreno, se ha tramitado un 15.5%; se necesitarian 350 mutaciones mensuales con rendimientos de 5.5 diarias,  con  tres ejecutoras contratadas, siendo los rendimientos historicos pronmedio por ejecutor de 2.2 y no de 5 mtaciones como quedo en los contratos: Lo que equivaldria a una meta de terreno pronosticada de 45% al año con las mismas circunstancias actuales. Es decir, se necesitaria como minimo cuatro ejecutores y la mejora de la plataforma del SNC  la implementacion mutacion mixta, desbloque de manzanas y veredas y se mejore el editor. igualmente no se puede desconocer las limitantes que ha tenido la territorial en el area tecnica en cuanto a la carencia de personal, por no tener el cargo de topografo, oficial de catastro y jefe de conservacion."/>
    <x v="0"/>
    <x v="0"/>
    <x v="0"/>
    <x v="0"/>
    <n v="373"/>
    <x v="0"/>
    <x v="0"/>
    <x v="0"/>
    <x v="0"/>
    <n v="0.15381443298969072"/>
    <x v="0"/>
    <n v="0.76907216494845365"/>
    <x v="0"/>
    <x v="0"/>
    <x v="0"/>
    <x v="1"/>
    <x v="0"/>
    <x v="0"/>
    <x v="0"/>
    <s v="De acuerdo con las evidencias y el reporte ejecutado no se cumple con la meta establecida"/>
    <x v="0"/>
    <x v="0"/>
    <x v="0"/>
    <x v="0"/>
    <x v="0"/>
    <x v="0"/>
    <x v="0"/>
    <x v="0"/>
    <x v="0"/>
    <x v="0"/>
    <x v="1"/>
  </r>
  <r>
    <x v="2"/>
    <x v="16"/>
    <x v="6"/>
    <x v="0"/>
    <x v="1"/>
    <x v="5"/>
    <x v="0"/>
    <x v="0"/>
    <x v="8"/>
    <x v="0"/>
    <x v="0"/>
    <x v="6"/>
    <x v="16"/>
    <x v="0"/>
    <x v="8"/>
    <x v="0"/>
    <x v="1"/>
    <n v="10"/>
    <n v="0"/>
    <n v="3"/>
    <n v="4"/>
    <n v="3"/>
    <x v="0"/>
    <x v="0"/>
    <n v="6"/>
    <s v="Se recibieron en el segundo trimestre tres solicitudes y a la fecha hay un total de 6 solictudes de avaluos, dos aprobados por la sede central, dos pendientes por envio de oficio de aprobaciòn y dos en estado de recopilaciòn de informaciòn y elaboraciòn de informes; para un total de avance 60% en solicitudes."/>
    <x v="0"/>
    <x v="0"/>
    <x v="0"/>
    <x v="0"/>
    <n v="6"/>
    <x v="0"/>
    <x v="0"/>
    <x v="0"/>
    <x v="0"/>
    <n v="0.6"/>
    <x v="1"/>
    <n v="1"/>
    <x v="0"/>
    <x v="0"/>
    <x v="0"/>
    <x v="0"/>
    <x v="0"/>
    <x v="0"/>
    <x v="0"/>
    <s v="De acuerdo con las evidencias cargadas y el avance cualitativo reportado se observa que se cumplió con la meta programada"/>
    <x v="0"/>
    <x v="0"/>
    <x v="0"/>
    <x v="0"/>
    <x v="0"/>
    <x v="0"/>
    <x v="0"/>
    <x v="0"/>
    <x v="0"/>
    <x v="0"/>
    <x v="0"/>
  </r>
  <r>
    <x v="3"/>
    <x v="16"/>
    <x v="1"/>
    <x v="0"/>
    <x v="1"/>
    <x v="1"/>
    <x v="0"/>
    <x v="1"/>
    <x v="2"/>
    <x v="0"/>
    <x v="0"/>
    <x v="1"/>
    <x v="16"/>
    <x v="0"/>
    <x v="2"/>
    <x v="0"/>
    <x v="1"/>
    <n v="110000000"/>
    <n v="14300000"/>
    <n v="16830000"/>
    <n v="34650000"/>
    <n v="44220000"/>
    <x v="0"/>
    <x v="0"/>
    <n v="26758227"/>
    <s v="En el primer trimestre los ingresos fueron de $ 15.048.566 y en el segundo trimestre se vendieron  $11.709.661 equivalentes al 13.68% y 10.6% respectivamente de la meta total; para un acumulado de 24.33%. Los ingresos se han visto disminuidos por la entrega del catastro al municipo de Armenia. Asi mismo se han adelantado gestiones presentado propuestas para hacer conservacion en los municipios de Salento, Calarca y Circasia.  La territorial mensualmente realiza comite financiero donde se analisa el cumpliemiento de estos indicadores."/>
    <x v="0"/>
    <x v="0"/>
    <x v="0"/>
    <x v="0"/>
    <n v="26758227"/>
    <x v="0"/>
    <x v="0"/>
    <x v="0"/>
    <x v="0"/>
    <n v="0.2432566090909091"/>
    <x v="0"/>
    <n v="1"/>
    <x v="0"/>
    <x v="0"/>
    <x v="0"/>
    <x v="1"/>
    <x v="0"/>
    <x v="0"/>
    <x v="0"/>
    <s v="De acuerdo con las evidencias y el reporte ejecutado no se cumple con la meta establecida"/>
    <x v="0"/>
    <x v="0"/>
    <x v="0"/>
    <x v="0"/>
    <x v="0"/>
    <x v="0"/>
    <x v="0"/>
    <x v="0"/>
    <x v="0"/>
    <x v="0"/>
    <x v="1"/>
  </r>
  <r>
    <x v="4"/>
    <x v="16"/>
    <x v="2"/>
    <x v="0"/>
    <x v="0"/>
    <x v="2"/>
    <x v="0"/>
    <x v="0"/>
    <x v="3"/>
    <x v="0"/>
    <x v="0"/>
    <x v="2"/>
    <x v="16"/>
    <x v="1"/>
    <x v="3"/>
    <x v="1"/>
    <x v="1"/>
    <n v="1"/>
    <n v="0.25"/>
    <n v="0.25"/>
    <n v="0.25"/>
    <n v="0.25"/>
    <x v="0"/>
    <x v="0"/>
    <n v="0.5"/>
    <s v="La direccion territorial atiende el total de las solictudes recibidas de los juzgados en materia de regularizacion d ela propiedad  y de las alcaldias en materia de titulacion, en total se recibieron 39 solicitudes y se atendieron todas dentro de los terminos establecidos legalmente."/>
    <x v="0"/>
    <x v="0"/>
    <x v="0"/>
    <x v="0"/>
    <n v="0.5"/>
    <x v="0"/>
    <x v="0"/>
    <x v="0"/>
    <x v="0"/>
    <n v="0.5"/>
    <x v="0"/>
    <n v="1"/>
    <x v="0"/>
    <x v="0"/>
    <x v="0"/>
    <x v="0"/>
    <x v="0"/>
    <x v="0"/>
    <x v="0"/>
    <s v="De acuerdo con las evidencias cargadas y el avance cualitativo reportado se informa que se atendieron las solicitudes realizadas en materia de regularización de la propiedad. Se recomienda generar un reporte que consolide las solicitudes recibidas frente a las atendidas"/>
    <x v="0"/>
    <x v="0"/>
    <x v="0"/>
    <x v="0"/>
    <x v="0"/>
    <x v="0"/>
    <x v="0"/>
    <x v="0"/>
    <x v="0"/>
    <x v="0"/>
    <x v="0"/>
  </r>
  <r>
    <x v="5"/>
    <x v="16"/>
    <x v="3"/>
    <x v="0"/>
    <x v="0"/>
    <x v="2"/>
    <x v="0"/>
    <x v="0"/>
    <x v="4"/>
    <x v="0"/>
    <x v="0"/>
    <x v="2"/>
    <x v="16"/>
    <x v="1"/>
    <x v="3"/>
    <x v="1"/>
    <x v="1"/>
    <n v="1"/>
    <n v="0.25"/>
    <n v="0.25"/>
    <n v="0.25"/>
    <n v="0.25"/>
    <x v="0"/>
    <x v="0"/>
    <n v="0.5"/>
    <s v="A la fecha no se ha presentado ninguna solicitud de la Unidad de Restitucion de Tierras, se elabora el acta de comite trimestralmente y es enviado a sede central al igual que se  envia los dias 14 y 28 de cada mes,  la herramienta de monitoreo a la sede central al ingeniero Danilo Bernal y a la señora Yaritza Rodriguez."/>
    <x v="0"/>
    <x v="0"/>
    <x v="0"/>
    <x v="0"/>
    <n v="0.5"/>
    <x v="0"/>
    <x v="0"/>
    <x v="0"/>
    <x v="0"/>
    <n v="0.5"/>
    <x v="0"/>
    <n v="1"/>
    <x v="0"/>
    <x v="0"/>
    <x v="0"/>
    <x v="0"/>
    <x v="0"/>
    <x v="0"/>
    <x v="0"/>
    <s v="De acuerdo con el autoseguimiento se informa que no se ha presentado ninguna solicitud de la Unidad de Restitucion de Tierras y según las evidencias se elaboran las actas elaboradas. "/>
    <x v="0"/>
    <x v="0"/>
    <x v="0"/>
    <x v="0"/>
    <x v="0"/>
    <x v="0"/>
    <x v="0"/>
    <x v="0"/>
    <x v="0"/>
    <x v="0"/>
    <x v="0"/>
  </r>
  <r>
    <x v="6"/>
    <x v="16"/>
    <x v="4"/>
    <x v="1"/>
    <x v="2"/>
    <x v="3"/>
    <x v="0"/>
    <x v="2"/>
    <x v="5"/>
    <x v="0"/>
    <x v="0"/>
    <x v="3"/>
    <x v="16"/>
    <x v="1"/>
    <x v="3"/>
    <x v="1"/>
    <x v="1"/>
    <n v="1"/>
    <n v="0.25"/>
    <n v="0.25"/>
    <n v="0.25"/>
    <n v="0.25"/>
    <x v="0"/>
    <x v="0"/>
    <n v="0.5"/>
    <s v="La direccion territorial realiza seguimiento constante a las solicitudes que ingresan,  los reportes recibidos por la sede central registran inconsistencias y se reporta a la sede central los EEde las solicitudes atendidas y que se reportan  como pendientes y que se evidencia  que ya estan atendidas , prueba de ello son los correos enviados donde se solicita corregir las inconsistencias y recibir capacitacion en la forma de sacar reportes y fechas de corte para que de esta manera se hable el mismo idioma desde la oficina de servicio al ciudadano y la direccion territorial, en los reportes recibidos siempre se tiene porcentaje entre el 95% y100% en los dos indicadores se brinda atencion al ciudadano de manera presencial y virtual desde el correo de armenia,de manera oportuna y diligente."/>
    <x v="0"/>
    <x v="0"/>
    <x v="0"/>
    <x v="0"/>
    <n v="0.5"/>
    <x v="0"/>
    <x v="0"/>
    <x v="0"/>
    <x v="0"/>
    <n v="0.5"/>
    <x v="0"/>
    <n v="1"/>
    <x v="0"/>
    <x v="0"/>
    <x v="0"/>
    <x v="0"/>
    <x v="0"/>
    <x v="0"/>
    <x v="0"/>
    <s v="De acuerdo con las evidencias cargadas y el avance cualitativo reportado se observa que se atienden las PQRDS"/>
    <x v="0"/>
    <x v="0"/>
    <x v="0"/>
    <x v="0"/>
    <x v="0"/>
    <x v="0"/>
    <x v="0"/>
    <x v="0"/>
    <x v="0"/>
    <x v="0"/>
    <x v="0"/>
  </r>
  <r>
    <x v="7"/>
    <x v="16"/>
    <x v="5"/>
    <x v="2"/>
    <x v="3"/>
    <x v="4"/>
    <x v="1"/>
    <x v="3"/>
    <x v="6"/>
    <x v="0"/>
    <x v="0"/>
    <x v="4"/>
    <x v="16"/>
    <x v="1"/>
    <x v="4"/>
    <x v="1"/>
    <x v="1"/>
    <n v="1"/>
    <n v="0.25"/>
    <n v="0.25"/>
    <n v="0.25"/>
    <n v="0.25"/>
    <x v="0"/>
    <x v="0"/>
    <n v="0.5"/>
    <s v="La direccion teritorial mes a mes desarrolla el comite de copasst, carga el acta con sus respectivos soportes al DRIVE,  el comite de CCL de igual manera se reune con la periodicidad requerida elabora el acta y es cargada al DRIVE en los terminos establecidos."/>
    <x v="0"/>
    <x v="0"/>
    <x v="0"/>
    <x v="0"/>
    <n v="0.5"/>
    <x v="0"/>
    <x v="0"/>
    <x v="0"/>
    <x v="0"/>
    <n v="0.5"/>
    <x v="0"/>
    <n v="1"/>
    <x v="0"/>
    <x v="0"/>
    <x v="0"/>
    <x v="0"/>
    <x v="0"/>
    <x v="0"/>
    <x v="0"/>
    <s v="De acuerdo con las evidencias cargadas y el avance cualitativo reportado se observa que se han cargado en el drive las respectivos actas de Copasst y Comité de Convivencia Laboral"/>
    <x v="0"/>
    <x v="0"/>
    <x v="0"/>
    <x v="0"/>
    <x v="0"/>
    <x v="0"/>
    <x v="0"/>
    <x v="0"/>
    <x v="0"/>
    <x v="0"/>
    <x v="0"/>
  </r>
  <r>
    <x v="8"/>
    <x v="16"/>
    <x v="5"/>
    <x v="2"/>
    <x v="3"/>
    <x v="4"/>
    <x v="1"/>
    <x v="3"/>
    <x v="7"/>
    <x v="0"/>
    <x v="0"/>
    <x v="5"/>
    <x v="16"/>
    <x v="1"/>
    <x v="5"/>
    <x v="1"/>
    <x v="1"/>
    <n v="1"/>
    <n v="0.25"/>
    <n v="0.25"/>
    <n v="0.25"/>
    <n v="0.25"/>
    <x v="0"/>
    <x v="0"/>
    <n v="0.5"/>
    <s v="La direccion territorial atiende a tiempo todas las tareas y responsabilidades del SG-SST, cada uno de los funcionarios y contratistas saben sus responsabilidades frente al sistema y la responsdabilidad y el compromiso del comite con el desarrollo de todas las actividades programadas en el cronograma y con la participacion de las actividades programadas por la sede central. atendidas todas a tiempo, dichas evidencias se encuentran en el reporte trimestral del SG-SST."/>
    <x v="0"/>
    <x v="0"/>
    <x v="0"/>
    <x v="0"/>
    <n v="0.5"/>
    <x v="0"/>
    <x v="0"/>
    <x v="0"/>
    <x v="0"/>
    <n v="0.5"/>
    <x v="0"/>
    <n v="1"/>
    <x v="0"/>
    <x v="0"/>
    <x v="0"/>
    <x v="0"/>
    <x v="0"/>
    <x v="0"/>
    <x v="0"/>
    <s v="De acuerdo con las evidencias cargadas y el avance cualitativo reportado se observa que se atienden las responsabilidades y rendición de cuentas en el SG - SST."/>
    <x v="0"/>
    <x v="0"/>
    <x v="0"/>
    <x v="0"/>
    <x v="0"/>
    <x v="0"/>
    <x v="0"/>
    <x v="0"/>
    <x v="0"/>
    <x v="0"/>
    <x v="0"/>
  </r>
  <r>
    <x v="0"/>
    <x v="17"/>
    <x v="0"/>
    <x v="0"/>
    <x v="0"/>
    <x v="0"/>
    <x v="0"/>
    <x v="0"/>
    <x v="0"/>
    <x v="0"/>
    <x v="0"/>
    <x v="0"/>
    <x v="17"/>
    <x v="0"/>
    <x v="0"/>
    <x v="0"/>
    <x v="1"/>
    <n v="15000"/>
    <n v="5000"/>
    <n v="3300"/>
    <n v="3300"/>
    <n v="3400"/>
    <x v="0"/>
    <x v="0"/>
    <n v="7725"/>
    <s v="Durante este primer semestre hemos cumplido con el 51,50% de la meta propuesta para el año"/>
    <x v="0"/>
    <x v="0"/>
    <x v="0"/>
    <x v="0"/>
    <n v="7725"/>
    <x v="0"/>
    <x v="2"/>
    <x v="0"/>
    <x v="0"/>
    <n v="0.51500000000000001"/>
    <x v="0"/>
    <n v="1"/>
    <x v="0"/>
    <x v="0"/>
    <x v="0"/>
    <x v="0"/>
    <x v="0"/>
    <x v="0"/>
    <x v="0"/>
    <s v="se revisa la evidencia cargada, cumple coin el producto esperado"/>
    <x v="0"/>
    <x v="0"/>
    <x v="0"/>
    <x v="0"/>
    <x v="0"/>
    <x v="0"/>
    <x v="0"/>
    <x v="0"/>
    <x v="0"/>
    <x v="0"/>
    <x v="0"/>
  </r>
  <r>
    <x v="1"/>
    <x v="17"/>
    <x v="0"/>
    <x v="0"/>
    <x v="0"/>
    <x v="0"/>
    <x v="0"/>
    <x v="0"/>
    <x v="1"/>
    <x v="0"/>
    <x v="0"/>
    <x v="0"/>
    <x v="17"/>
    <x v="0"/>
    <x v="1"/>
    <x v="0"/>
    <x v="1"/>
    <n v="1400"/>
    <n v="350"/>
    <n v="350"/>
    <n v="350"/>
    <n v="350"/>
    <x v="0"/>
    <x v="0"/>
    <n v="346"/>
    <s v="Durante este semestre se han ejecutado 346 tramites de terreno equivalentes a un 24,71% de la meta propuesta en el año."/>
    <x v="0"/>
    <x v="0"/>
    <x v="0"/>
    <x v="0"/>
    <n v="346"/>
    <x v="0"/>
    <x v="2"/>
    <x v="0"/>
    <x v="0"/>
    <n v="0.24714285714285714"/>
    <x v="0"/>
    <n v="0.98857142857142855"/>
    <x v="0"/>
    <x v="0"/>
    <x v="0"/>
    <x v="0"/>
    <x v="0"/>
    <x v="0"/>
    <x v="0"/>
    <s v="se revisa la evidencia cargada, cumple coin el producto esperado"/>
    <x v="0"/>
    <x v="0"/>
    <x v="0"/>
    <x v="0"/>
    <x v="0"/>
    <x v="0"/>
    <x v="0"/>
    <x v="0"/>
    <x v="0"/>
    <x v="0"/>
    <x v="5"/>
  </r>
  <r>
    <x v="2"/>
    <x v="17"/>
    <x v="6"/>
    <x v="0"/>
    <x v="1"/>
    <x v="5"/>
    <x v="0"/>
    <x v="0"/>
    <x v="8"/>
    <x v="0"/>
    <x v="0"/>
    <x v="6"/>
    <x v="17"/>
    <x v="0"/>
    <x v="8"/>
    <x v="0"/>
    <x v="1"/>
    <n v="20"/>
    <n v="8"/>
    <n v="4"/>
    <n v="4"/>
    <n v="4"/>
    <x v="0"/>
    <x v="0"/>
    <n v="16"/>
    <s v="Se realizaron 16 avaluos comerciales,lo cual nos indica que hemos cumplido con la meta en un 100% "/>
    <x v="0"/>
    <x v="0"/>
    <x v="0"/>
    <x v="0"/>
    <n v="16"/>
    <x v="0"/>
    <x v="2"/>
    <x v="0"/>
    <x v="0"/>
    <n v="0.8"/>
    <x v="0"/>
    <n v="1"/>
    <x v="0"/>
    <x v="0"/>
    <x v="0"/>
    <x v="0"/>
    <x v="0"/>
    <x v="0"/>
    <x v="0"/>
    <s v="se revisa la evidencia cargada, cumple coin el producto esperado"/>
    <x v="0"/>
    <x v="0"/>
    <x v="0"/>
    <x v="0"/>
    <x v="0"/>
    <x v="0"/>
    <x v="0"/>
    <x v="0"/>
    <x v="0"/>
    <x v="0"/>
    <x v="0"/>
  </r>
  <r>
    <x v="3"/>
    <x v="17"/>
    <x v="1"/>
    <x v="0"/>
    <x v="1"/>
    <x v="1"/>
    <x v="0"/>
    <x v="1"/>
    <x v="2"/>
    <x v="0"/>
    <x v="0"/>
    <x v="1"/>
    <x v="17"/>
    <x v="0"/>
    <x v="2"/>
    <x v="0"/>
    <x v="1"/>
    <n v="137225095"/>
    <n v="20000000"/>
    <n v="39000000"/>
    <n v="39000000"/>
    <n v="39225095"/>
    <x v="0"/>
    <x v="0"/>
    <n v="44042111"/>
    <s v="El valor en ventas ALfinal de este segundo semestre es de 44042111 equivalentes a un 32.09% de la meta propuesta anual,puesto que la mayor demanda la recibiamos por el area metropolitana que estaba comformada por los municipios de (Pereira,Dosquebradas ,la Virginia) que fueron entregados a entidades municipales, lo mismo que el  municipio Santa Rosa de Cabal."/>
    <x v="0"/>
    <x v="0"/>
    <x v="0"/>
    <x v="0"/>
    <n v="44042111"/>
    <x v="0"/>
    <x v="2"/>
    <x v="0"/>
    <x v="0"/>
    <n v="0.32094793594422361"/>
    <x v="0"/>
    <n v="1"/>
    <x v="0"/>
    <x v="0"/>
    <x v="0"/>
    <x v="0"/>
    <x v="0"/>
    <x v="0"/>
    <x v="0"/>
    <s v="se revisa la evidencia cargada, cumple coin el producto esperado"/>
    <x v="0"/>
    <x v="0"/>
    <x v="0"/>
    <x v="0"/>
    <x v="0"/>
    <x v="0"/>
    <x v="0"/>
    <x v="0"/>
    <x v="0"/>
    <x v="0"/>
    <x v="0"/>
  </r>
  <r>
    <x v="4"/>
    <x v="17"/>
    <x v="2"/>
    <x v="0"/>
    <x v="0"/>
    <x v="2"/>
    <x v="0"/>
    <x v="0"/>
    <x v="3"/>
    <x v="0"/>
    <x v="0"/>
    <x v="2"/>
    <x v="17"/>
    <x v="1"/>
    <x v="3"/>
    <x v="1"/>
    <x v="1"/>
    <n v="1"/>
    <n v="0.2"/>
    <n v="0.3"/>
    <n v="0.2"/>
    <n v="0.3"/>
    <x v="0"/>
    <x v="0"/>
    <n v="0.5"/>
    <s v="Se atendieron dos solicitudes una de un juzgado y otra por ventanilla para hacer la correspondiente actualizacion de un predio en el municipio de Santuario"/>
    <x v="0"/>
    <x v="0"/>
    <x v="0"/>
    <x v="0"/>
    <n v="0.5"/>
    <x v="0"/>
    <x v="2"/>
    <x v="0"/>
    <x v="0"/>
    <n v="0.5"/>
    <x v="0"/>
    <n v="1"/>
    <x v="0"/>
    <x v="0"/>
    <x v="0"/>
    <x v="0"/>
    <x v="0"/>
    <x v="0"/>
    <x v="0"/>
    <s v="se revisa la evidencia cargada, cumple coin el producto esperado"/>
    <x v="0"/>
    <x v="0"/>
    <x v="0"/>
    <x v="0"/>
    <x v="0"/>
    <x v="0"/>
    <x v="0"/>
    <x v="0"/>
    <x v="0"/>
    <x v="0"/>
    <x v="0"/>
  </r>
  <r>
    <x v="5"/>
    <x v="17"/>
    <x v="3"/>
    <x v="0"/>
    <x v="0"/>
    <x v="2"/>
    <x v="0"/>
    <x v="0"/>
    <x v="4"/>
    <x v="0"/>
    <x v="0"/>
    <x v="2"/>
    <x v="17"/>
    <x v="1"/>
    <x v="3"/>
    <x v="1"/>
    <x v="1"/>
    <n v="1"/>
    <n v="0.25"/>
    <n v="0.25"/>
    <n v="0.25"/>
    <n v="0.25"/>
    <x v="0"/>
    <x v="0"/>
    <n v="0.5"/>
    <s v="En este semestre se hicieron 48 solicitudes y todas fueron atendidas a tiempoy fueron enviadas a la sede central"/>
    <x v="0"/>
    <x v="0"/>
    <x v="0"/>
    <x v="0"/>
    <n v="0.5"/>
    <x v="0"/>
    <x v="2"/>
    <x v="0"/>
    <x v="0"/>
    <n v="0.5"/>
    <x v="0"/>
    <n v="1"/>
    <x v="0"/>
    <x v="0"/>
    <x v="0"/>
    <x v="0"/>
    <x v="0"/>
    <x v="0"/>
    <x v="0"/>
    <s v="se revisa la evidencia cargada, cumple coin el producto esperado"/>
    <x v="0"/>
    <x v="0"/>
    <x v="0"/>
    <x v="0"/>
    <x v="0"/>
    <x v="0"/>
    <x v="0"/>
    <x v="0"/>
    <x v="0"/>
    <x v="0"/>
    <x v="0"/>
  </r>
  <r>
    <x v="6"/>
    <x v="17"/>
    <x v="4"/>
    <x v="1"/>
    <x v="2"/>
    <x v="3"/>
    <x v="0"/>
    <x v="2"/>
    <x v="5"/>
    <x v="0"/>
    <x v="0"/>
    <x v="3"/>
    <x v="17"/>
    <x v="1"/>
    <x v="3"/>
    <x v="1"/>
    <x v="1"/>
    <n v="1"/>
    <n v="0.25"/>
    <n v="0.25"/>
    <n v="0.25"/>
    <n v="0.25"/>
    <x v="0"/>
    <x v="0"/>
    <n v="0.5"/>
    <s v="Se recibieron 44 pqrs (solicitudes),de las cuales se atendieron 37,en el informe de la sede central se evidencia un cumplimiento del indicador de oportunidad del 73%;y uno de productividad del 82%.Se solicito a la sede central por memorando el apoyo para descargar las solicitudes de años anteriores ."/>
    <x v="0"/>
    <x v="0"/>
    <x v="0"/>
    <x v="0"/>
    <n v="0.5"/>
    <x v="0"/>
    <x v="2"/>
    <x v="0"/>
    <x v="0"/>
    <n v="0.5"/>
    <x v="0"/>
    <n v="1"/>
    <x v="0"/>
    <x v="0"/>
    <x v="0"/>
    <x v="0"/>
    <x v="0"/>
    <x v="0"/>
    <x v="0"/>
    <s v="se revisa la evidencia cargada, cumple coin el producto esperado"/>
    <x v="0"/>
    <x v="0"/>
    <x v="0"/>
    <x v="0"/>
    <x v="0"/>
    <x v="0"/>
    <x v="0"/>
    <x v="0"/>
    <x v="0"/>
    <x v="0"/>
    <x v="0"/>
  </r>
  <r>
    <x v="7"/>
    <x v="17"/>
    <x v="5"/>
    <x v="2"/>
    <x v="3"/>
    <x v="4"/>
    <x v="1"/>
    <x v="3"/>
    <x v="6"/>
    <x v="0"/>
    <x v="0"/>
    <x v="4"/>
    <x v="17"/>
    <x v="1"/>
    <x v="4"/>
    <x v="1"/>
    <x v="1"/>
    <n v="1"/>
    <n v="0.25"/>
    <n v="0.25"/>
    <n v="0.25"/>
    <n v="0.25"/>
    <x v="0"/>
    <x v="0"/>
    <n v="0.5"/>
    <s v="Hemos cumplido con las actas y los comites de comvivencia laboral,y cada una de estas actividades se encuentran cargadas en el drive"/>
    <x v="0"/>
    <x v="0"/>
    <x v="0"/>
    <x v="0"/>
    <n v="0.5"/>
    <x v="0"/>
    <x v="2"/>
    <x v="0"/>
    <x v="0"/>
    <n v="0.5"/>
    <x v="0"/>
    <n v="1"/>
    <x v="0"/>
    <x v="0"/>
    <x v="0"/>
    <x v="0"/>
    <x v="0"/>
    <x v="0"/>
    <x v="0"/>
    <s v="se revisa la evidencia cargada, cumple coin el producto esperado"/>
    <x v="0"/>
    <x v="0"/>
    <x v="0"/>
    <x v="0"/>
    <x v="0"/>
    <x v="0"/>
    <x v="0"/>
    <x v="0"/>
    <x v="0"/>
    <x v="0"/>
    <x v="0"/>
  </r>
  <r>
    <x v="8"/>
    <x v="17"/>
    <x v="5"/>
    <x v="2"/>
    <x v="3"/>
    <x v="4"/>
    <x v="1"/>
    <x v="3"/>
    <x v="7"/>
    <x v="0"/>
    <x v="0"/>
    <x v="5"/>
    <x v="17"/>
    <x v="1"/>
    <x v="5"/>
    <x v="1"/>
    <x v="1"/>
    <n v="1"/>
    <n v="0.25"/>
    <n v="0.25"/>
    <n v="0.25"/>
    <n v="0.25"/>
    <x v="0"/>
    <x v="0"/>
    <n v="0.5"/>
    <s v="se realizaron todas las actividades establecidas por el sistema de seguridad y salud en el trabajo desarrollando todas las actividades propuestas por la sede central"/>
    <x v="0"/>
    <x v="0"/>
    <x v="0"/>
    <x v="0"/>
    <n v="0.5"/>
    <x v="0"/>
    <x v="2"/>
    <x v="0"/>
    <x v="0"/>
    <n v="0.5"/>
    <x v="0"/>
    <n v="1"/>
    <x v="0"/>
    <x v="0"/>
    <x v="0"/>
    <x v="0"/>
    <x v="0"/>
    <x v="0"/>
    <x v="0"/>
    <s v="se revisa la evidencia cargada, cumple coin el producto esperado"/>
    <x v="0"/>
    <x v="0"/>
    <x v="0"/>
    <x v="0"/>
    <x v="0"/>
    <x v="0"/>
    <x v="0"/>
    <x v="0"/>
    <x v="0"/>
    <x v="0"/>
    <x v="0"/>
  </r>
  <r>
    <x v="0"/>
    <x v="18"/>
    <x v="0"/>
    <x v="0"/>
    <x v="0"/>
    <x v="0"/>
    <x v="0"/>
    <x v="0"/>
    <x v="0"/>
    <x v="0"/>
    <x v="0"/>
    <x v="0"/>
    <x v="18"/>
    <x v="0"/>
    <x v="0"/>
    <x v="0"/>
    <x v="1"/>
    <n v="12189"/>
    <n v="3324"/>
    <n v="2955"/>
    <n v="2955"/>
    <n v="2955"/>
    <x v="0"/>
    <x v="0"/>
    <n v="4843"/>
    <s v="se realizaron mutuaciones de oficina solicitadas por los usuarios del segundo trimestre  para un total de 1519 de vigencias anteriores y actuales; debido a cambios del sistema de cobol al sistema nacional catastral.para el primer trimestre se realizaron  mutaciones de oficina para un total de 3324"/>
    <x v="0"/>
    <x v="0"/>
    <x v="0"/>
    <x v="0"/>
    <n v="4843"/>
    <x v="0"/>
    <x v="5"/>
    <x v="0"/>
    <x v="0"/>
    <n v="0.39732545737960456"/>
    <x v="0"/>
    <n v="1"/>
    <x v="0"/>
    <x v="0"/>
    <x v="0"/>
    <x v="1"/>
    <x v="0"/>
    <x v="0"/>
    <x v="0"/>
    <s v="A pesar de que se realizaron mutaciones de oficina de vigencias anteriores y de la actual vigencia no alcanzan a cumplir la meta"/>
    <x v="0"/>
    <x v="0"/>
    <x v="0"/>
    <x v="0"/>
    <x v="0"/>
    <x v="0"/>
    <x v="0"/>
    <x v="0"/>
    <x v="0"/>
    <x v="0"/>
    <x v="1"/>
  </r>
  <r>
    <x v="1"/>
    <x v="18"/>
    <x v="0"/>
    <x v="0"/>
    <x v="0"/>
    <x v="0"/>
    <x v="0"/>
    <x v="0"/>
    <x v="1"/>
    <x v="0"/>
    <x v="0"/>
    <x v="0"/>
    <x v="18"/>
    <x v="0"/>
    <x v="1"/>
    <x v="0"/>
    <x v="1"/>
    <n v="1521"/>
    <n v="330"/>
    <n v="397"/>
    <n v="397"/>
    <n v="397"/>
    <x v="0"/>
    <x v="0"/>
    <n v="385"/>
    <s v="Se realizaron mutuaciones de terreno solicitadas por los usuarios del segundo trimestre  para un total de 55 de vigencias anteriores y actuales; debido a cambios del sistema de cobol al sistema nacional catastral. en el primer trimestre se realizaron mutaciones de terreno para un total de 330"/>
    <x v="0"/>
    <x v="0"/>
    <x v="0"/>
    <x v="0"/>
    <n v="385"/>
    <x v="0"/>
    <x v="5"/>
    <x v="0"/>
    <x v="0"/>
    <n v="0.25312294543063774"/>
    <x v="0"/>
    <n v="0.96977329974811088"/>
    <x v="0"/>
    <x v="0"/>
    <x v="0"/>
    <x v="1"/>
    <x v="0"/>
    <x v="0"/>
    <x v="0"/>
    <s v="A pesar de que se realizaron mutaciones de oficina de vigencias anteriores y de la actual vigencia no alcanzan a cumplir la meta"/>
    <x v="0"/>
    <x v="0"/>
    <x v="0"/>
    <x v="0"/>
    <x v="0"/>
    <x v="0"/>
    <x v="0"/>
    <x v="0"/>
    <x v="0"/>
    <x v="0"/>
    <x v="1"/>
  </r>
  <r>
    <x v="2"/>
    <x v="18"/>
    <x v="6"/>
    <x v="0"/>
    <x v="4"/>
    <x v="5"/>
    <x v="0"/>
    <x v="0"/>
    <x v="8"/>
    <x v="0"/>
    <x v="0"/>
    <x v="6"/>
    <x v="18"/>
    <x v="0"/>
    <x v="8"/>
    <x v="0"/>
    <x v="1"/>
    <n v="36"/>
    <n v="0"/>
    <n v="12"/>
    <n v="12"/>
    <n v="12"/>
    <x v="0"/>
    <x v="0"/>
    <n v="9"/>
    <s v="En el segundo trimestre del 2022 se realizaron 9 avaluos comerciales distribuidos en los predios de Barrancabermeja , bucaramanga , santan barbara, betulia y landazuri. se adjunto las evidencias pertinentes "/>
    <x v="0"/>
    <x v="0"/>
    <x v="0"/>
    <x v="0"/>
    <n v="9"/>
    <x v="0"/>
    <x v="9"/>
    <x v="0"/>
    <x v="0"/>
    <n v="0.25"/>
    <x v="1"/>
    <n v="0.75"/>
    <x v="0"/>
    <x v="0"/>
    <x v="0"/>
    <x v="0"/>
    <x v="0"/>
    <x v="0"/>
    <x v="0"/>
    <s v="De acuerdo con las evidencias cargadas y el avance cualitativo reportado se observa que se realizaron 9 avaluos comerciales "/>
    <x v="0"/>
    <x v="0"/>
    <x v="0"/>
    <x v="0"/>
    <x v="0"/>
    <x v="0"/>
    <x v="0"/>
    <x v="0"/>
    <x v="0"/>
    <x v="0"/>
    <x v="6"/>
  </r>
  <r>
    <x v="3"/>
    <x v="18"/>
    <x v="1"/>
    <x v="0"/>
    <x v="4"/>
    <x v="1"/>
    <x v="0"/>
    <x v="1"/>
    <x v="2"/>
    <x v="0"/>
    <x v="0"/>
    <x v="1"/>
    <x v="18"/>
    <x v="0"/>
    <x v="2"/>
    <x v="0"/>
    <x v="1"/>
    <n v="225959885"/>
    <n v="18663374"/>
    <n v="69098837"/>
    <n v="69098837"/>
    <n v="69098837"/>
    <x v="0"/>
    <x v="0"/>
    <n v="77292008"/>
    <s v="VENTAS REALIZADAS EN LOS MESES CORRESPONDIENTES ABRIL,MAYO Y JUNIO DEL 2022 SON LAS SIGUIENTES:ABRIL$ 22.206.085MAYO $17.256.170JUNIO$19.166.379 PARA UN TOTAL DE VENTAS REALIZADAS EN EL SEGUNDO TRIMESTRE DE $ 58.628.634, PARA EL PRIMER TRIMESTRE SE REALIZARON VENTAS POR 18,663,374"/>
    <x v="0"/>
    <x v="0"/>
    <x v="0"/>
    <x v="0"/>
    <n v="77292008"/>
    <x v="0"/>
    <x v="5"/>
    <x v="0"/>
    <x v="0"/>
    <n v="0.34206075118156481"/>
    <x v="0"/>
    <n v="1"/>
    <x v="0"/>
    <x v="0"/>
    <x v="0"/>
    <x v="1"/>
    <x v="0"/>
    <x v="0"/>
    <x v="0"/>
    <s v="A pesar de que reportan ingresos por la venta de bienes y servicios no alcanzan a cumplir la meta"/>
    <x v="0"/>
    <x v="0"/>
    <x v="0"/>
    <x v="0"/>
    <x v="0"/>
    <x v="0"/>
    <x v="0"/>
    <x v="0"/>
    <x v="0"/>
    <x v="0"/>
    <x v="1"/>
  </r>
  <r>
    <x v="4"/>
    <x v="18"/>
    <x v="2"/>
    <x v="0"/>
    <x v="0"/>
    <x v="2"/>
    <x v="0"/>
    <x v="0"/>
    <x v="3"/>
    <x v="0"/>
    <x v="0"/>
    <x v="2"/>
    <x v="18"/>
    <x v="1"/>
    <x v="3"/>
    <x v="1"/>
    <x v="1"/>
    <n v="1"/>
    <n v="0.25"/>
    <n v="0.25"/>
    <n v="0.25"/>
    <n v="0.25"/>
    <x v="0"/>
    <x v="0"/>
    <n v="0.5"/>
    <s v="Se atendieron en termino de ley las 9 solicitudes realizadas por usuarios referentes a la regularizacion de la propiedad le 1561, adjunto evidencias de lo realizado en el segundo trimestre del 2022, "/>
    <x v="0"/>
    <x v="0"/>
    <x v="0"/>
    <x v="0"/>
    <n v="0.5"/>
    <x v="0"/>
    <x v="5"/>
    <x v="0"/>
    <x v="0"/>
    <n v="0.5"/>
    <x v="0"/>
    <n v="1"/>
    <x v="0"/>
    <x v="0"/>
    <x v="0"/>
    <x v="1"/>
    <x v="0"/>
    <x v="0"/>
    <x v="0"/>
    <s v="De acuerdo con el avance cualitativo reportado informan que se atendieron 9 solicitudes realizadas por usuarios referentes a la regularizacion de la propiedad ley 1561. Sin embargo, hace falta el reporte o informe del documento de verificación"/>
    <x v="0"/>
    <x v="0"/>
    <x v="0"/>
    <x v="0"/>
    <x v="0"/>
    <x v="0"/>
    <x v="0"/>
    <x v="0"/>
    <x v="0"/>
    <x v="0"/>
    <x v="1"/>
  </r>
  <r>
    <x v="5"/>
    <x v="18"/>
    <x v="3"/>
    <x v="0"/>
    <x v="0"/>
    <x v="2"/>
    <x v="0"/>
    <x v="0"/>
    <x v="4"/>
    <x v="0"/>
    <x v="0"/>
    <x v="2"/>
    <x v="18"/>
    <x v="1"/>
    <x v="3"/>
    <x v="1"/>
    <x v="1"/>
    <n v="1"/>
    <n v="0.25"/>
    <n v="0.25"/>
    <n v="0.25"/>
    <n v="0.25"/>
    <x v="0"/>
    <x v="0"/>
    <n v="0.5"/>
    <s v=" En el segundo trimestre se recibieron 84 solicitudes administrativas  y 66 solicitudes Judiciales y posftfallo  para las cuales se dio respuesta con 201 oficios, respuesta en tiempo establecido, cabe aclarar que en los procesos Postfallos  en algunos casos, se dá dos respuesta, porque se solicita folio actualizado a las oficinas de  resgistro y se envia respuesta al tribunal, se emitieron 16 Resoluciones dando cumplimiento a sentencias de manera total y en algunos casos parcial porque no está actualizado los certificado en la cabida y linderos.  _x000d__x000a__x000d__x000a_Se anexa oficios de respuesta (201), Resoluciones (16) y solicitudes  (1)  contenido en una carpeta comprimida ."/>
    <x v="0"/>
    <x v="0"/>
    <x v="0"/>
    <x v="0"/>
    <n v="0.5"/>
    <x v="0"/>
    <x v="5"/>
    <x v="0"/>
    <x v="0"/>
    <n v="0.5"/>
    <x v="0"/>
    <n v="1"/>
    <x v="0"/>
    <x v="0"/>
    <x v="0"/>
    <x v="0"/>
    <x v="0"/>
    <x v="0"/>
    <x v="0"/>
    <s v="De acuerdo con las evidencias cargadas y el avance cualitativo reportado se observa informe de la atención a la solicitudes recibidas para el cumplimiento de la Política de Restitución de Tierras y Ley de Víctimas, "/>
    <x v="0"/>
    <x v="0"/>
    <x v="0"/>
    <x v="0"/>
    <x v="0"/>
    <x v="0"/>
    <x v="0"/>
    <x v="0"/>
    <x v="0"/>
    <x v="0"/>
    <x v="0"/>
  </r>
  <r>
    <x v="6"/>
    <x v="18"/>
    <x v="4"/>
    <x v="1"/>
    <x v="2"/>
    <x v="3"/>
    <x v="0"/>
    <x v="2"/>
    <x v="5"/>
    <x v="0"/>
    <x v="0"/>
    <x v="3"/>
    <x v="18"/>
    <x v="1"/>
    <x v="3"/>
    <x v="1"/>
    <x v="1"/>
    <n v="0.99979999999999991"/>
    <n v="0.104"/>
    <n v="0.29859999999999998"/>
    <n v="0.29859999999999998"/>
    <n v="0.29859999999999998"/>
    <x v="0"/>
    <x v="0"/>
    <n v="0.21179999999999999"/>
    <s v="Durante el segunto trimestre del 2022 se atendieron  1897 peticiones realizadas por los usuarios , dichas respuestas fueron realizadas en termino de ley. para el primer trimestre se atendieron 1040 peticiones realizadas por los usuarios, el valor en el ejecutado es el resultado del primer semestre, el resultado es 0,2118"/>
    <x v="0"/>
    <x v="0"/>
    <x v="0"/>
    <x v="0"/>
    <n v="0.21179999999999999"/>
    <x v="0"/>
    <x v="5"/>
    <x v="0"/>
    <x v="0"/>
    <n v="0.21184236847369475"/>
    <x v="0"/>
    <n v="0.709310113864702"/>
    <x v="0"/>
    <x v="0"/>
    <x v="0"/>
    <x v="1"/>
    <x v="0"/>
    <x v="0"/>
    <x v="0"/>
    <s v="De acuerdo con las evidencias cargadas y el avance cualitativo reportado se atendieron peticiones sin embargo no se cumplió con la meta"/>
    <x v="0"/>
    <x v="0"/>
    <x v="0"/>
    <x v="0"/>
    <x v="0"/>
    <x v="0"/>
    <x v="0"/>
    <x v="0"/>
    <x v="0"/>
    <x v="0"/>
    <x v="1"/>
  </r>
  <r>
    <x v="7"/>
    <x v="18"/>
    <x v="5"/>
    <x v="2"/>
    <x v="3"/>
    <x v="4"/>
    <x v="1"/>
    <x v="3"/>
    <x v="6"/>
    <x v="0"/>
    <x v="0"/>
    <x v="4"/>
    <x v="18"/>
    <x v="1"/>
    <x v="4"/>
    <x v="1"/>
    <x v="1"/>
    <n v="1"/>
    <n v="0.25"/>
    <n v="0.25"/>
    <n v="0.25"/>
    <n v="0.25"/>
    <x v="0"/>
    <x v="0"/>
    <n v="0.5"/>
    <s v="Para el segundo triemstre del 2022 se realizaron las actas respectivas en la cual se evidencia en los adjuintos, y los cambios que se realizan en cada una de ellas. "/>
    <x v="0"/>
    <x v="0"/>
    <x v="0"/>
    <x v="0"/>
    <n v="0.5"/>
    <x v="0"/>
    <x v="10"/>
    <x v="0"/>
    <x v="0"/>
    <n v="0.5"/>
    <x v="0"/>
    <n v="1"/>
    <x v="0"/>
    <x v="0"/>
    <x v="0"/>
    <x v="0"/>
    <x v="0"/>
    <x v="0"/>
    <x v="0"/>
    <s v="De acuerdo con las evidencias cargadas y el avance cualitativo reportado se realizaron las actas de los comités (Copasst y Comité de Convivencia Laboral) "/>
    <x v="0"/>
    <x v="0"/>
    <x v="0"/>
    <x v="0"/>
    <x v="0"/>
    <x v="0"/>
    <x v="0"/>
    <x v="0"/>
    <x v="0"/>
    <x v="0"/>
    <x v="0"/>
  </r>
  <r>
    <x v="8"/>
    <x v="18"/>
    <x v="5"/>
    <x v="2"/>
    <x v="3"/>
    <x v="4"/>
    <x v="1"/>
    <x v="3"/>
    <x v="7"/>
    <x v="0"/>
    <x v="0"/>
    <x v="5"/>
    <x v="18"/>
    <x v="1"/>
    <x v="5"/>
    <x v="1"/>
    <x v="1"/>
    <n v="1"/>
    <n v="0.25"/>
    <n v="0.25"/>
    <n v="0.25"/>
    <n v="0.25"/>
    <x v="0"/>
    <x v="0"/>
    <n v="0.5"/>
    <s v="En el segundo trimestre del 2022 se realiza diligenciamiento en el drive de seguridad y salud en el trabajo y ausentismo de los funcionarios. "/>
    <x v="0"/>
    <x v="0"/>
    <x v="0"/>
    <x v="0"/>
    <n v="0.5"/>
    <x v="0"/>
    <x v="5"/>
    <x v="0"/>
    <x v="0"/>
    <n v="0.5"/>
    <x v="0"/>
    <n v="1"/>
    <x v="0"/>
    <x v="0"/>
    <x v="0"/>
    <x v="0"/>
    <x v="0"/>
    <x v="0"/>
    <x v="0"/>
    <s v="De acuerdo con las evidencias cargadas y el avance cualitativo reportado se observa el reporte de ausentismo como actividad del SGSST"/>
    <x v="0"/>
    <x v="0"/>
    <x v="0"/>
    <x v="0"/>
    <x v="0"/>
    <x v="0"/>
    <x v="0"/>
    <x v="0"/>
    <x v="0"/>
    <x v="0"/>
    <x v="0"/>
  </r>
  <r>
    <x v="0"/>
    <x v="19"/>
    <x v="0"/>
    <x v="0"/>
    <x v="0"/>
    <x v="0"/>
    <x v="0"/>
    <x v="0"/>
    <x v="0"/>
    <x v="0"/>
    <x v="0"/>
    <x v="0"/>
    <x v="19"/>
    <x v="0"/>
    <x v="0"/>
    <x v="0"/>
    <x v="1"/>
    <n v="5983"/>
    <n v="1495.75"/>
    <n v="1495.75"/>
    <n v="1495.75"/>
    <n v="1495.75"/>
    <x v="0"/>
    <x v="0"/>
    <n v="2926"/>
    <s v="EL DIRECTOR TERRITORIAL MODIFICO EL CRONOGRAMA DE ACTIVIDADES INICIAL CON LAS METAS ESTABLECIDAS PARA LA VIGENCIA 2022, EN EL I SEMESTRE  DE 2022, SE RECIBIERON  3.124 DE OFICINA,  A LA FECHA DEL SEGUMIENTO SE TRAMITARON 2.926 LO QUE REPRESENTA UN 97.81% DE LO PROGRAMADO "/>
    <x v="0"/>
    <x v="0"/>
    <x v="0"/>
    <x v="0"/>
    <n v="2926"/>
    <x v="0"/>
    <x v="2"/>
    <x v="0"/>
    <x v="0"/>
    <n v="0.48905231489219453"/>
    <x v="0"/>
    <n v="1"/>
    <x v="0"/>
    <x v="0"/>
    <x v="0"/>
    <x v="0"/>
    <x v="0"/>
    <x v="0"/>
    <x v="0"/>
    <s v="se revisa la evidencia cargada, cumple coin el producto esperado"/>
    <x v="0"/>
    <x v="0"/>
    <x v="0"/>
    <x v="0"/>
    <x v="0"/>
    <x v="0"/>
    <x v="0"/>
    <x v="0"/>
    <x v="0"/>
    <x v="0"/>
    <x v="0"/>
  </r>
  <r>
    <x v="1"/>
    <x v="19"/>
    <x v="0"/>
    <x v="0"/>
    <x v="0"/>
    <x v="0"/>
    <x v="0"/>
    <x v="0"/>
    <x v="1"/>
    <x v="0"/>
    <x v="0"/>
    <x v="0"/>
    <x v="19"/>
    <x v="0"/>
    <x v="1"/>
    <x v="0"/>
    <x v="1"/>
    <n v="3400"/>
    <n v="340"/>
    <n v="340"/>
    <n v="1360"/>
    <n v="1360"/>
    <x v="0"/>
    <x v="0"/>
    <n v="830"/>
    <s v="EL DIRECTOR TERRITORIAL MODIFICO EL CRONOGRAMA DE ACTIVIDADES INICIAL CON LAS METAS ESTABLECIDAS PARA LA VIGENCIA 2022, EN EL I SEMESTRE  DE 2022, SE RECIBIERON  698 TRAMITES DE TERRENO,  A LA FECHA DEL SEGUMIENTO SE TRAMITARON 830 LO QUE REPRESENTA UN 122.05% DE LO PROGRAMADO "/>
    <x v="0"/>
    <x v="0"/>
    <x v="0"/>
    <x v="0"/>
    <n v="830"/>
    <x v="0"/>
    <x v="2"/>
    <x v="0"/>
    <x v="0"/>
    <n v="0.24411764705882352"/>
    <x v="0"/>
    <n v="1"/>
    <x v="0"/>
    <x v="0"/>
    <x v="0"/>
    <x v="0"/>
    <x v="0"/>
    <x v="0"/>
    <x v="0"/>
    <s v="se revisa la evidencia cargada, cumple coin el producto esperado"/>
    <x v="0"/>
    <x v="0"/>
    <x v="0"/>
    <x v="0"/>
    <x v="0"/>
    <x v="0"/>
    <x v="0"/>
    <x v="0"/>
    <x v="0"/>
    <x v="0"/>
    <x v="0"/>
  </r>
  <r>
    <x v="2"/>
    <x v="19"/>
    <x v="6"/>
    <x v="0"/>
    <x v="1"/>
    <x v="5"/>
    <x v="0"/>
    <x v="0"/>
    <x v="8"/>
    <x v="0"/>
    <x v="0"/>
    <x v="6"/>
    <x v="19"/>
    <x v="0"/>
    <x v="8"/>
    <x v="0"/>
    <x v="1"/>
    <n v="40"/>
    <n v="4"/>
    <n v="4"/>
    <n v="16"/>
    <n v="16"/>
    <x v="0"/>
    <x v="0"/>
    <n v="17"/>
    <s v="En la Territorial se realizan las reuniones de seguimiento con el fin de hacerle seguimiento al avance de  los avalúos recibidos, en el periodo objeto de seguimieto correspondiente al I semestre de 2022, se recibieron 7 solicitudes para realizar 17 avalúos, los cuales se realizaron en su totalidad"/>
    <x v="0"/>
    <x v="0"/>
    <x v="0"/>
    <x v="0"/>
    <n v="17"/>
    <x v="0"/>
    <x v="2"/>
    <x v="0"/>
    <x v="0"/>
    <n v="0.42499999999999999"/>
    <x v="0"/>
    <n v="1"/>
    <x v="0"/>
    <x v="0"/>
    <x v="0"/>
    <x v="0"/>
    <x v="0"/>
    <x v="0"/>
    <x v="0"/>
    <s v="se revisa la evidencia cargada, cumple coin el producto esperado"/>
    <x v="0"/>
    <x v="0"/>
    <x v="0"/>
    <x v="0"/>
    <x v="0"/>
    <x v="0"/>
    <x v="0"/>
    <x v="0"/>
    <x v="0"/>
    <x v="0"/>
    <x v="0"/>
  </r>
  <r>
    <x v="3"/>
    <x v="19"/>
    <x v="1"/>
    <x v="0"/>
    <x v="1"/>
    <x v="1"/>
    <x v="0"/>
    <x v="1"/>
    <x v="2"/>
    <x v="0"/>
    <x v="0"/>
    <x v="1"/>
    <x v="19"/>
    <x v="0"/>
    <x v="2"/>
    <x v="0"/>
    <x v="1"/>
    <n v="171404194"/>
    <n v="25710629.099999998"/>
    <n v="51421258.199999996"/>
    <n v="42851048.5"/>
    <n v="51421258.199999996"/>
    <x v="0"/>
    <x v="0"/>
    <n v="81068489"/>
    <s v="EN EL PRIMER SEMESTRE DE LA VIGENCIA 2022, EN LA TERRITORIAL SE GENERARON INGRESOS POR LA VENTA DE BIENES Y SERVICIOS ALCANZANDO UN 105.10% CON RESPECTO A LA META PROGRAMADA"/>
    <x v="0"/>
    <x v="0"/>
    <x v="0"/>
    <x v="0"/>
    <n v="81068489"/>
    <x v="0"/>
    <x v="2"/>
    <x v="0"/>
    <x v="0"/>
    <n v="0.4729667758304677"/>
    <x v="0"/>
    <n v="1"/>
    <x v="0"/>
    <x v="0"/>
    <x v="0"/>
    <x v="0"/>
    <x v="0"/>
    <x v="0"/>
    <x v="0"/>
    <s v="se revisa la evidencia cargada, cumple coin el producto esperado"/>
    <x v="0"/>
    <x v="0"/>
    <x v="0"/>
    <x v="0"/>
    <x v="0"/>
    <x v="0"/>
    <x v="0"/>
    <x v="0"/>
    <x v="0"/>
    <x v="0"/>
    <x v="0"/>
  </r>
  <r>
    <x v="4"/>
    <x v="19"/>
    <x v="2"/>
    <x v="0"/>
    <x v="0"/>
    <x v="2"/>
    <x v="0"/>
    <x v="0"/>
    <x v="3"/>
    <x v="0"/>
    <x v="0"/>
    <x v="2"/>
    <x v="19"/>
    <x v="1"/>
    <x v="3"/>
    <x v="1"/>
    <x v="1"/>
    <n v="1"/>
    <n v="0.25"/>
    <n v="0.25"/>
    <n v="0.25"/>
    <n v="0.25"/>
    <x v="0"/>
    <x v="0"/>
    <n v="0.5"/>
    <s v="EN EL PRIMER SEMESTRE DE 2022, SE ATENDIERON EN SU TOTALIDAD LAS SOLICITUDES EN MATERIA DE REGULARIZACION DE TIERRAS "/>
    <x v="0"/>
    <x v="0"/>
    <x v="0"/>
    <x v="0"/>
    <n v="0.5"/>
    <x v="0"/>
    <x v="2"/>
    <x v="0"/>
    <x v="0"/>
    <n v="0.5"/>
    <x v="0"/>
    <n v="1"/>
    <x v="0"/>
    <x v="0"/>
    <x v="0"/>
    <x v="0"/>
    <x v="0"/>
    <x v="0"/>
    <x v="0"/>
    <s v="se revisa la evidencia cargada, cumple coin el producto esperado"/>
    <x v="0"/>
    <x v="0"/>
    <x v="0"/>
    <x v="0"/>
    <x v="0"/>
    <x v="0"/>
    <x v="0"/>
    <x v="0"/>
    <x v="0"/>
    <x v="0"/>
    <x v="0"/>
  </r>
  <r>
    <x v="5"/>
    <x v="19"/>
    <x v="3"/>
    <x v="0"/>
    <x v="0"/>
    <x v="2"/>
    <x v="0"/>
    <x v="0"/>
    <x v="4"/>
    <x v="0"/>
    <x v="0"/>
    <x v="2"/>
    <x v="19"/>
    <x v="1"/>
    <x v="3"/>
    <x v="1"/>
    <x v="1"/>
    <n v="1"/>
    <n v="0.25"/>
    <n v="0.25"/>
    <n v="0.25"/>
    <n v="0.25"/>
    <x v="0"/>
    <x v="0"/>
    <n v="0.5"/>
    <s v="En el primer semestre se recibieron en la Territorial 30  Notificaciones presentadas por los juzgados especializados en restitución de tierras de Sincelejo y del tribunal superior del distrito judicial sala especializada en restitución de tierras de Cartagena, se atendieron en su totalidad en los términos legales."/>
    <x v="0"/>
    <x v="0"/>
    <x v="0"/>
    <x v="0"/>
    <n v="0.5"/>
    <x v="0"/>
    <x v="2"/>
    <x v="0"/>
    <x v="0"/>
    <n v="0.5"/>
    <x v="0"/>
    <n v="1"/>
    <x v="0"/>
    <x v="0"/>
    <x v="0"/>
    <x v="0"/>
    <x v="0"/>
    <x v="0"/>
    <x v="0"/>
    <s v="se revisa la evidencia cargada, cumple coin el producto esperado"/>
    <x v="0"/>
    <x v="0"/>
    <x v="0"/>
    <x v="0"/>
    <x v="0"/>
    <x v="0"/>
    <x v="0"/>
    <x v="0"/>
    <x v="0"/>
    <x v="0"/>
    <x v="0"/>
  </r>
  <r>
    <x v="6"/>
    <x v="19"/>
    <x v="4"/>
    <x v="1"/>
    <x v="2"/>
    <x v="3"/>
    <x v="0"/>
    <x v="2"/>
    <x v="5"/>
    <x v="0"/>
    <x v="0"/>
    <x v="3"/>
    <x v="19"/>
    <x v="1"/>
    <x v="3"/>
    <x v="1"/>
    <x v="1"/>
    <n v="1"/>
    <n v="0.25"/>
    <n v="0.25"/>
    <n v="0.25"/>
    <n v="0.25"/>
    <x v="0"/>
    <x v="0"/>
    <n v="0.46"/>
    <s v="EN EL PRIMER SEMESTREEN LA TERRITORIAL, SE RECIBIERON 583 PQRS DE LAS CUALES SE ATENDIERON 536 QUEDANDO EN TRAMITE 47"/>
    <x v="0"/>
    <x v="0"/>
    <x v="0"/>
    <x v="0"/>
    <n v="0.46"/>
    <x v="0"/>
    <x v="2"/>
    <x v="0"/>
    <x v="0"/>
    <n v="0.46"/>
    <x v="0"/>
    <n v="1"/>
    <x v="0"/>
    <x v="0"/>
    <x v="0"/>
    <x v="0"/>
    <x v="0"/>
    <x v="0"/>
    <x v="0"/>
    <s v="se revisa la evidencia cargada, cumple coin el producto esperado"/>
    <x v="0"/>
    <x v="0"/>
    <x v="0"/>
    <x v="0"/>
    <x v="0"/>
    <x v="0"/>
    <x v="0"/>
    <x v="0"/>
    <x v="0"/>
    <x v="0"/>
    <x v="0"/>
  </r>
  <r>
    <x v="7"/>
    <x v="19"/>
    <x v="5"/>
    <x v="2"/>
    <x v="3"/>
    <x v="4"/>
    <x v="1"/>
    <x v="3"/>
    <x v="6"/>
    <x v="0"/>
    <x v="0"/>
    <x v="4"/>
    <x v="19"/>
    <x v="1"/>
    <x v="4"/>
    <x v="1"/>
    <x v="1"/>
    <n v="1"/>
    <n v="0.25"/>
    <n v="0.25"/>
    <n v="0.25"/>
    <n v="0.25"/>
    <x v="0"/>
    <x v="0"/>
    <n v="0.5"/>
    <s v="LA TERRITORIAL, CUMPLIO CON LA ENTREGA DE LOS COMITES DE COPASST Y CONVIVIENCIA LABORAL, CARGANDO LA INFORMACIóN EN EL DRIVE ESTABLECIDO POR LA SUDIRECCIN DE TALENTO HUMANO"/>
    <x v="0"/>
    <x v="0"/>
    <x v="0"/>
    <x v="0"/>
    <n v="0.5"/>
    <x v="0"/>
    <x v="2"/>
    <x v="0"/>
    <x v="0"/>
    <n v="0.5"/>
    <x v="0"/>
    <n v="1"/>
    <x v="0"/>
    <x v="0"/>
    <x v="0"/>
    <x v="0"/>
    <x v="0"/>
    <x v="0"/>
    <x v="0"/>
    <s v="se revisa la evidencia cargada, cumple coin el producto esperado"/>
    <x v="0"/>
    <x v="0"/>
    <x v="0"/>
    <x v="0"/>
    <x v="0"/>
    <x v="0"/>
    <x v="0"/>
    <x v="0"/>
    <x v="0"/>
    <x v="0"/>
    <x v="0"/>
  </r>
  <r>
    <x v="8"/>
    <x v="19"/>
    <x v="5"/>
    <x v="2"/>
    <x v="3"/>
    <x v="4"/>
    <x v="1"/>
    <x v="3"/>
    <x v="7"/>
    <x v="0"/>
    <x v="0"/>
    <x v="5"/>
    <x v="19"/>
    <x v="1"/>
    <x v="5"/>
    <x v="1"/>
    <x v="1"/>
    <n v="1"/>
    <n v="0.25"/>
    <n v="0.25"/>
    <n v="0.25"/>
    <n v="0.25"/>
    <x v="0"/>
    <x v="0"/>
    <n v="0.5"/>
    <s v="LA TERRITORIAL ATIENDE  LAS ACTIVIDADES ESTABLECIDAS EN EL ACTA DEL 06/1/2021 REFERENTE A EL SG-SST"/>
    <x v="0"/>
    <x v="0"/>
    <x v="0"/>
    <x v="0"/>
    <n v="0.5"/>
    <x v="0"/>
    <x v="2"/>
    <x v="0"/>
    <x v="0"/>
    <n v="0.5"/>
    <x v="0"/>
    <n v="1"/>
    <x v="0"/>
    <x v="0"/>
    <x v="0"/>
    <x v="0"/>
    <x v="0"/>
    <x v="0"/>
    <x v="0"/>
    <s v="se revisa la evidencia cargada, cumple coin el producto esperado"/>
    <x v="0"/>
    <x v="0"/>
    <x v="0"/>
    <x v="0"/>
    <x v="0"/>
    <x v="0"/>
    <x v="0"/>
    <x v="0"/>
    <x v="0"/>
    <x v="0"/>
    <x v="0"/>
  </r>
  <r>
    <x v="0"/>
    <x v="20"/>
    <x v="0"/>
    <x v="0"/>
    <x v="0"/>
    <x v="0"/>
    <x v="0"/>
    <x v="0"/>
    <x v="11"/>
    <x v="0"/>
    <x v="0"/>
    <x v="0"/>
    <x v="20"/>
    <x v="0"/>
    <x v="0"/>
    <x v="0"/>
    <x v="2"/>
    <n v="6938"/>
    <n v="14"/>
    <n v="694"/>
    <n v="3469"/>
    <n v="2761"/>
    <x v="0"/>
    <x v="0"/>
    <n v="308"/>
    <s v="El SNC no permite la grabacion masiva de mutaciones de cambio de propietario. Periodicamente se tiene que generar incidencias en el GLPI (mesa de ayuda) para poder avanzar los tramites.Por manzana o vereda solo permite la radicacion de un tramite."/>
    <x v="0"/>
    <x v="0"/>
    <x v="0"/>
    <x v="0"/>
    <n v="308"/>
    <x v="0"/>
    <x v="2"/>
    <x v="0"/>
    <x v="0"/>
    <n v="4.4393196886710867E-2"/>
    <x v="0"/>
    <n v="0.44380403458213258"/>
    <x v="0"/>
    <x v="0"/>
    <x v="0"/>
    <x v="1"/>
    <x v="0"/>
    <x v="0"/>
    <x v="0"/>
    <s v="Concepto no favorable de 708 trámites que se debieron atender, se dio respuesta a 308 tramites, reportando 43,50% de avance en el semestre."/>
    <x v="0"/>
    <x v="0"/>
    <x v="0"/>
    <x v="0"/>
    <x v="0"/>
    <x v="0"/>
    <x v="0"/>
    <x v="0"/>
    <x v="0"/>
    <x v="0"/>
    <x v="1"/>
  </r>
  <r>
    <x v="1"/>
    <x v="20"/>
    <x v="0"/>
    <x v="0"/>
    <x v="0"/>
    <x v="0"/>
    <x v="0"/>
    <x v="0"/>
    <x v="12"/>
    <x v="0"/>
    <x v="0"/>
    <x v="0"/>
    <x v="20"/>
    <x v="0"/>
    <x v="1"/>
    <x v="0"/>
    <x v="2"/>
    <n v="5712"/>
    <n v="13"/>
    <n v="571"/>
    <n v="2856"/>
    <n v="2272"/>
    <x v="0"/>
    <x v="0"/>
    <n v="122"/>
    <s v="El SNC para el tramite de mutaciiones de terreno requiere que la informacion grafica y alfanumerica coincida en su informacion de areas y al no cumplir este requisito envia el proceso a depuracion generando tiempos extras en avance. Por otro lado en el semestre los funcionarios y contratistas han tenido que atender 203 tutelas por temas de tramites. "/>
    <x v="0"/>
    <x v="0"/>
    <x v="0"/>
    <x v="0"/>
    <n v="122"/>
    <x v="0"/>
    <x v="2"/>
    <x v="0"/>
    <x v="0"/>
    <n v="2.1358543417366947E-2"/>
    <x v="0"/>
    <n v="0.2136602451838879"/>
    <x v="0"/>
    <x v="0"/>
    <x v="0"/>
    <x v="1"/>
    <x v="0"/>
    <x v="0"/>
    <x v="0"/>
    <s v="De 584 trámites de Conservación que se debieron atender, se dio respuesta a 122 tramites, reportando el 21% de avance en el semestre."/>
    <x v="0"/>
    <x v="0"/>
    <x v="0"/>
    <x v="0"/>
    <x v="0"/>
    <x v="0"/>
    <x v="0"/>
    <x v="0"/>
    <x v="0"/>
    <x v="0"/>
    <x v="1"/>
  </r>
  <r>
    <x v="2"/>
    <x v="20"/>
    <x v="6"/>
    <x v="0"/>
    <x v="1"/>
    <x v="5"/>
    <x v="0"/>
    <x v="0"/>
    <x v="8"/>
    <x v="0"/>
    <x v="0"/>
    <x v="6"/>
    <x v="20"/>
    <x v="0"/>
    <x v="8"/>
    <x v="0"/>
    <x v="2"/>
    <n v="12"/>
    <n v="0"/>
    <n v="3"/>
    <n v="6"/>
    <n v="3"/>
    <x v="0"/>
    <x v="0"/>
    <n v="0"/>
    <s v="Se tiene assignados y en ejecucion 23 avaluos solicitados por los juzgados de tierras. Los particulares no utilizan este servicio por las demoras en la realizacion del avaluo. "/>
    <x v="0"/>
    <x v="0"/>
    <x v="0"/>
    <x v="0"/>
    <n v="0"/>
    <x v="0"/>
    <x v="2"/>
    <x v="0"/>
    <x v="0"/>
    <n v="0"/>
    <x v="1"/>
    <n v="0"/>
    <x v="0"/>
    <x v="0"/>
    <x v="0"/>
    <x v="1"/>
    <x v="0"/>
    <x v="0"/>
    <x v="0"/>
    <s v="Los 23 avalúos asignados se encuentran en ejecución 23. En archivo “HERRAMIENTA SEGUIMIENTO AVALUOS COMERCIALES 2022”, solamente se evidencia radicados del mes de abril a junio, Los cuales están como documentos pendientes, asignados, donde se evidencia que ninguno se encuentra en estado terminado igualmente no se evidencia reporte del primer trimestre el cual debió ser reportado en este informe_x000d__x000a_"/>
    <x v="0"/>
    <x v="0"/>
    <x v="0"/>
    <x v="0"/>
    <x v="0"/>
    <x v="0"/>
    <x v="0"/>
    <x v="0"/>
    <x v="0"/>
    <x v="0"/>
    <x v="1"/>
  </r>
  <r>
    <x v="3"/>
    <x v="20"/>
    <x v="1"/>
    <x v="0"/>
    <x v="1"/>
    <x v="1"/>
    <x v="0"/>
    <x v="1"/>
    <x v="2"/>
    <x v="0"/>
    <x v="0"/>
    <x v="1"/>
    <x v="20"/>
    <x v="0"/>
    <x v="2"/>
    <x v="0"/>
    <x v="2"/>
    <n v="158585959"/>
    <n v="16144050.6262"/>
    <n v="31717191.800000001"/>
    <n v="63434383.600000001"/>
    <n v="47290332.973800004"/>
    <x v="0"/>
    <x v="0"/>
    <n v="27348938"/>
    <s v="Para el periodo comprendido entre el mes de enero y  junio de 2022 se realizó el cruce del reporte de las ventas detalladas generadas por el centro de información y la relación de ingresos de contado versus el movimiento bancario que envía tesorería sede central realizando el recaudo de dichos ingresos de manera oportuna."/>
    <x v="0"/>
    <x v="0"/>
    <x v="0"/>
    <x v="0"/>
    <n v="27348938"/>
    <x v="0"/>
    <x v="0"/>
    <x v="0"/>
    <x v="0"/>
    <n v="0.17245497755573683"/>
    <x v="0"/>
    <n v="0.86227488777868411"/>
    <x v="0"/>
    <x v="0"/>
    <x v="0"/>
    <x v="1"/>
    <x v="0"/>
    <x v="0"/>
    <x v="0"/>
    <s v="De la meta programada para el semestre de $47861242,4262 Se reporta $20512304,4262  evidenciándose  incumplimiento en la meta programada."/>
    <x v="0"/>
    <x v="0"/>
    <x v="0"/>
    <x v="0"/>
    <x v="0"/>
    <x v="0"/>
    <x v="0"/>
    <x v="0"/>
    <x v="0"/>
    <x v="0"/>
    <x v="1"/>
  </r>
  <r>
    <x v="4"/>
    <x v="20"/>
    <x v="2"/>
    <x v="0"/>
    <x v="0"/>
    <x v="2"/>
    <x v="0"/>
    <x v="0"/>
    <x v="3"/>
    <x v="0"/>
    <x v="0"/>
    <x v="2"/>
    <x v="20"/>
    <x v="1"/>
    <x v="3"/>
    <x v="1"/>
    <x v="2"/>
    <n v="1"/>
    <n v="0.25"/>
    <n v="0.25"/>
    <n v="0.25"/>
    <n v="0.25"/>
    <x v="0"/>
    <x v="0"/>
    <n v="0.5"/>
    <s v="En relación a la Ley 1561 y 1564 del 2012 la Dirección Territorial Tolima – jurídica, ha dado respuesta desde el mes de abril hasta julio de la presente anualidad a 195 casos SIGAC los cuales han sido enviados vía correo electrónico._x000d__x000a_ABRIL: 62 _x000d__x000a_MAYO: 38_x000d__x000a_JUNIO: 58_x000d__x000a_JULIO: 37 _x000d__x000a_TOTAL: 195 _x000d__x000a_"/>
    <x v="0"/>
    <x v="0"/>
    <x v="0"/>
    <x v="0"/>
    <n v="0.5"/>
    <x v="0"/>
    <x v="0"/>
    <x v="0"/>
    <x v="0"/>
    <n v="0.5"/>
    <x v="0"/>
    <n v="1"/>
    <x v="0"/>
    <x v="0"/>
    <x v="0"/>
    <x v="0"/>
    <x v="0"/>
    <x v="0"/>
    <x v="0"/>
    <s v="Con muestra de  correos electrónicos en los que se envía respuesta a las solicitudes: DESAJIB-CO-00097 del 02/05/2022,  2621DTT-2022-0007110-EE-002 09/06/2022, 6021-2021-0003456-ER-000 del 09/06/2022 con el destinario al  Consejo Superior de la Judicatura "/>
    <x v="0"/>
    <x v="0"/>
    <x v="0"/>
    <x v="0"/>
    <x v="0"/>
    <x v="0"/>
    <x v="0"/>
    <x v="0"/>
    <x v="0"/>
    <x v="0"/>
    <x v="0"/>
  </r>
  <r>
    <x v="5"/>
    <x v="20"/>
    <x v="3"/>
    <x v="0"/>
    <x v="0"/>
    <x v="2"/>
    <x v="0"/>
    <x v="0"/>
    <x v="4"/>
    <x v="0"/>
    <x v="0"/>
    <x v="2"/>
    <x v="20"/>
    <x v="1"/>
    <x v="3"/>
    <x v="1"/>
    <x v="2"/>
    <n v="1"/>
    <n v="0.25"/>
    <n v="0.25"/>
    <n v="0.25"/>
    <n v="0.25"/>
    <x v="0"/>
    <x v="0"/>
    <n v="0.26"/>
    <s v="En el semestre la territorial  recibio 433 solicitudes (164 tramites administrativos, 202 tramites judiciales y 67 posfallos), de los cuales se atendieron 221 (156 tramites administrativos, 154 tramites judiciales y 11 posfallos). Los posfallos son los que presentan mas demora en la atencion ya que se depende de las otras entidades que entreguen la documentacion completa (ORIP con anotacion del falllo) y demoras con el SNC."/>
    <x v="0"/>
    <x v="0"/>
    <x v="0"/>
    <x v="0"/>
    <n v="0.26"/>
    <x v="0"/>
    <x v="5"/>
    <x v="0"/>
    <x v="0"/>
    <n v="0.26"/>
    <x v="0"/>
    <n v="1"/>
    <x v="0"/>
    <x v="0"/>
    <x v="0"/>
    <x v="1"/>
    <x v="0"/>
    <x v="0"/>
    <x v="0"/>
    <s v="En el semestre la territorial recibió 433 solicitudes, pero no se dio respuesta al 100% de requerimientos, incumpliendo la meta programada"/>
    <x v="0"/>
    <x v="0"/>
    <x v="0"/>
    <x v="0"/>
    <x v="0"/>
    <x v="0"/>
    <x v="0"/>
    <x v="0"/>
    <x v="0"/>
    <x v="0"/>
    <x v="1"/>
  </r>
  <r>
    <x v="6"/>
    <x v="20"/>
    <x v="4"/>
    <x v="1"/>
    <x v="2"/>
    <x v="3"/>
    <x v="0"/>
    <x v="2"/>
    <x v="5"/>
    <x v="0"/>
    <x v="0"/>
    <x v="3"/>
    <x v="20"/>
    <x v="1"/>
    <x v="3"/>
    <x v="1"/>
    <x v="2"/>
    <n v="1.0032000000000001"/>
    <n v="6.3200000000000006E-2"/>
    <n v="0.2"/>
    <n v="0.45"/>
    <n v="0.28999999999999998"/>
    <x v="0"/>
    <x v="0"/>
    <n v="0.02"/>
    <s v="La territorial ha tenido inconvenientes en la atencion de los radicados de la vigencia.  en el semestre se recibieron 1463 solictudes y se finalizaron en los terminos de ley 96 equialente al 0.0656%. Se cuenta con poco personal y la cantidad de tutelas que llegan hace dificil el cumplimiento de tiempos. Se inicia para el segundo semestre la estrategia de tener al limite las fechas de vencimientos y evitar que siga subiendo el saldo de no atendidas en el termino de ley."/>
    <x v="0"/>
    <x v="0"/>
    <x v="0"/>
    <x v="0"/>
    <n v="0.02"/>
    <x v="0"/>
    <x v="2"/>
    <x v="0"/>
    <x v="0"/>
    <n v="1.993620414673046E-2"/>
    <x v="0"/>
    <n v="9.9999999999999992E-2"/>
    <x v="0"/>
    <x v="0"/>
    <x v="0"/>
    <x v="1"/>
    <x v="0"/>
    <x v="0"/>
    <x v="0"/>
    <s v="En reporte de participación por tipo de PQRS y teniendo en cuenta que fueron recibidas 1463 solicitudes de las cuales se finalizaron en los términos de ley 96 requerimientos. Se evidencia incumplimiento en la meta programada._x000d__x000a_"/>
    <x v="0"/>
    <x v="0"/>
    <x v="0"/>
    <x v="0"/>
    <x v="0"/>
    <x v="0"/>
    <x v="0"/>
    <x v="0"/>
    <x v="0"/>
    <x v="0"/>
    <x v="1"/>
  </r>
  <r>
    <x v="7"/>
    <x v="20"/>
    <x v="4"/>
    <x v="1"/>
    <x v="2"/>
    <x v="3"/>
    <x v="0"/>
    <x v="2"/>
    <x v="13"/>
    <x v="0"/>
    <x v="0"/>
    <x v="3"/>
    <x v="20"/>
    <x v="1"/>
    <x v="11"/>
    <x v="1"/>
    <x v="2"/>
    <n v="1"/>
    <n v="0.25"/>
    <n v="0.25"/>
    <n v="0.25"/>
    <n v="0.25"/>
    <x v="0"/>
    <x v="0"/>
    <n v="0.06"/>
    <s v="En el primer semestre se priorizo la atencion de SIGAC de las vigencias anteriores el cual tiene un saldo por atender de 2704 solicitudes de las cuales se cerraron 175. La actividad no ha dado el resultado esperado. Se ha tenido revisiones del estado de tramites y algunos aparecen por finalizar en la estadistica, pero se verifican y estan finalizados."/>
    <x v="0"/>
    <x v="0"/>
    <x v="0"/>
    <x v="0"/>
    <n v="0.06"/>
    <x v="0"/>
    <x v="2"/>
    <x v="0"/>
    <x v="0"/>
    <n v="0.06"/>
    <x v="0"/>
    <n v="0.24"/>
    <x v="0"/>
    <x v="0"/>
    <x v="0"/>
    <x v="1"/>
    <x v="0"/>
    <x v="0"/>
    <x v="0"/>
    <s v="Teniendo en cuenta que dé un saldo por de 2704 solicitudes por cerrar,  solo se culminó el proceso 175  evidenciándose  el incumplimiento en la meta programada."/>
    <x v="0"/>
    <x v="0"/>
    <x v="0"/>
    <x v="0"/>
    <x v="0"/>
    <x v="0"/>
    <x v="0"/>
    <x v="0"/>
    <x v="0"/>
    <x v="0"/>
    <x v="1"/>
  </r>
  <r>
    <x v="8"/>
    <x v="20"/>
    <x v="5"/>
    <x v="2"/>
    <x v="3"/>
    <x v="4"/>
    <x v="1"/>
    <x v="3"/>
    <x v="6"/>
    <x v="0"/>
    <x v="0"/>
    <x v="4"/>
    <x v="20"/>
    <x v="1"/>
    <x v="4"/>
    <x v="1"/>
    <x v="2"/>
    <n v="1"/>
    <n v="0.25"/>
    <n v="0.25"/>
    <n v="0.25"/>
    <n v="0.25"/>
    <x v="0"/>
    <x v="0"/>
    <n v="0.5"/>
    <s v="El comite de copasst fue conformado para el mes de mayo ya que los integrantes del que estaba operando se encuentan solucionando problemas de indole judicial y el de convivencia acorde a directrices e informacion de la profesional universitaria especializada con funciones de abogado se realiza desde sede central."/>
    <x v="0"/>
    <x v="0"/>
    <x v="0"/>
    <x v="0"/>
    <n v="0.5"/>
    <x v="0"/>
    <x v="2"/>
    <x v="0"/>
    <x v="0"/>
    <n v="0.5"/>
    <x v="0"/>
    <n v="1"/>
    <x v="0"/>
    <x v="0"/>
    <x v="0"/>
    <x v="0"/>
    <x v="0"/>
    <x v="0"/>
    <x v="0"/>
    <s v="Teniendo en cuenta que el comité de copasst fue conformado en el mes de mayo y la trazabilidad del proceso de selección, las actas del mes de mayo y junio, pantallazo en el drive de cargue de documentos, con las evidencias aportadas, se da cumplimiento de la actividad, ya que la directriz del proceso Gestión del Talento humano para la territorial es la de que los comités de convivencia serán liderados desde la Sede central.  _x000d__x000a_"/>
    <x v="0"/>
    <x v="0"/>
    <x v="0"/>
    <x v="0"/>
    <x v="0"/>
    <x v="0"/>
    <x v="0"/>
    <x v="0"/>
    <x v="0"/>
    <x v="0"/>
    <x v="0"/>
  </r>
  <r>
    <x v="9"/>
    <x v="20"/>
    <x v="5"/>
    <x v="2"/>
    <x v="3"/>
    <x v="4"/>
    <x v="1"/>
    <x v="3"/>
    <x v="7"/>
    <x v="0"/>
    <x v="0"/>
    <x v="5"/>
    <x v="20"/>
    <x v="1"/>
    <x v="5"/>
    <x v="1"/>
    <x v="2"/>
    <n v="1"/>
    <n v="0.25"/>
    <n v="0.25"/>
    <n v="0.25"/>
    <n v="0.25"/>
    <x v="0"/>
    <x v="0"/>
    <n v="0.5"/>
    <s v="Se vine cumpliendo en los tiempos establecidos las responsabiidades en la direccion territorial. "/>
    <x v="0"/>
    <x v="0"/>
    <x v="0"/>
    <x v="0"/>
    <n v="0.5"/>
    <x v="0"/>
    <x v="2"/>
    <x v="0"/>
    <x v="0"/>
    <n v="0.5"/>
    <x v="0"/>
    <n v="1"/>
    <x v="0"/>
    <x v="0"/>
    <x v="0"/>
    <x v="0"/>
    <x v="0"/>
    <x v="0"/>
    <x v="0"/>
    <s v="Se observa el cumplimiento de la actividad Teniendo en cuenta registros como:_x000d__x000a_Cronograma de Inspección F20100-09-16V1 en el que se hace evidencia las actividades programadas VS las ejecutadas, registro de Inspección de Botiquín de primeros auxilios y camilla del 28/0472022_x000d__x000a_Trazabilidad camillas y botiquín, verificación – estado de extintores del 2/05/2022_x000d__x000a__x000d__x000a_Correos electrónicos donde se reporta: _x000d__x000a_* Inspección botiquin.pdf; Mínima cuantía_2022-04-29_1.PDF; Salidas a terreno.PDF; Trazabilidad de solicitud informacioncontaduria.pdf; f20100-09-16v1_cronograma_de_inspecciones REALIZADO1.xls; Revisión camilla 1.jpg; Revisión camilla enarchivo.jpg; Revisión camillas._x000d__x000a_*26 /042022 Envío cronograma diligenciado de actividades de inspección _x000d__x000a_* 09/05/2022 envía matriz de riesgo, junto con sus anexos."/>
    <x v="0"/>
    <x v="0"/>
    <x v="0"/>
    <x v="0"/>
    <x v="0"/>
    <x v="0"/>
    <x v="0"/>
    <x v="0"/>
    <x v="0"/>
    <x v="0"/>
    <x v="0"/>
  </r>
  <r>
    <x v="0"/>
    <x v="21"/>
    <x v="0"/>
    <x v="0"/>
    <x v="0"/>
    <x v="0"/>
    <x v="0"/>
    <x v="0"/>
    <x v="0"/>
    <x v="0"/>
    <x v="0"/>
    <x v="0"/>
    <x v="21"/>
    <x v="0"/>
    <x v="0"/>
    <x v="0"/>
    <x v="0"/>
    <n v="20535"/>
    <n v="2173"/>
    <n v="4000"/>
    <n v="7500"/>
    <n v="6862"/>
    <x v="0"/>
    <x v="0"/>
    <n v="517"/>
    <s v="En el mes de Abril nos encontrabamos en Suspension de terminos mediante la Resolucion No. 016 del 2022, desde el 28 de Marzo hasta el 29 de Abril de la misma anualidad. Tramites oficina segundo trimestre 517. Meta Tramites de Oficina segundo Trimestre 4000."/>
    <x v="0"/>
    <x v="0"/>
    <x v="0"/>
    <x v="0"/>
    <n v="517"/>
    <x v="0"/>
    <x v="1"/>
    <x v="0"/>
    <x v="0"/>
    <n v="2.5176527879230581E-2"/>
    <x v="0"/>
    <n v="0.12925"/>
    <x v="0"/>
    <x v="0"/>
    <x v="0"/>
    <x v="1"/>
    <x v="0"/>
    <x v="0"/>
    <x v="0"/>
    <s v="Segun lo reportado esta baja la ejecución de los tramites de oficina"/>
    <x v="0"/>
    <x v="0"/>
    <x v="0"/>
    <x v="0"/>
    <x v="0"/>
    <x v="0"/>
    <x v="0"/>
    <x v="0"/>
    <x v="0"/>
    <x v="0"/>
    <x v="1"/>
  </r>
  <r>
    <x v="1"/>
    <x v="21"/>
    <x v="0"/>
    <x v="0"/>
    <x v="0"/>
    <x v="0"/>
    <x v="0"/>
    <x v="0"/>
    <x v="1"/>
    <x v="0"/>
    <x v="0"/>
    <x v="0"/>
    <x v="21"/>
    <x v="0"/>
    <x v="1"/>
    <x v="0"/>
    <x v="0"/>
    <n v="2100"/>
    <n v="535"/>
    <n v="300"/>
    <n v="600"/>
    <n v="665"/>
    <x v="0"/>
    <x v="0"/>
    <n v="58"/>
    <s v="En el mes de Abril nos encontrabamos en Suspension de terminos mediante la Resolucion No. 016 del 2022, desde el 28 de Marzo hasta el 29 de Abril de la misma anualidad.  Tramites de Terreno Segundo Trimestre 58 Meta Tramites de Terreno 300. "/>
    <x v="0"/>
    <x v="0"/>
    <x v="0"/>
    <x v="0"/>
    <n v="58"/>
    <x v="0"/>
    <x v="1"/>
    <x v="0"/>
    <x v="0"/>
    <n v="2.7619047619047619E-2"/>
    <x v="0"/>
    <n v="0.19333333333333333"/>
    <x v="0"/>
    <x v="0"/>
    <x v="0"/>
    <x v="1"/>
    <x v="0"/>
    <x v="0"/>
    <x v="0"/>
    <s v="Incumplimiento con la meta"/>
    <x v="0"/>
    <x v="0"/>
    <x v="0"/>
    <x v="0"/>
    <x v="0"/>
    <x v="0"/>
    <x v="0"/>
    <x v="0"/>
    <x v="0"/>
    <x v="0"/>
    <x v="1"/>
  </r>
  <r>
    <x v="2"/>
    <x v="21"/>
    <x v="1"/>
    <x v="0"/>
    <x v="4"/>
    <x v="1"/>
    <x v="0"/>
    <x v="1"/>
    <x v="2"/>
    <x v="0"/>
    <x v="0"/>
    <x v="1"/>
    <x v="21"/>
    <x v="0"/>
    <x v="2"/>
    <x v="0"/>
    <x v="0"/>
    <n v="150232917"/>
    <n v="14663146"/>
    <n v="20000000"/>
    <n v="45000000"/>
    <n v="70569771"/>
    <x v="0"/>
    <x v="0"/>
    <n v="28334014"/>
    <s v="Durante el Segundo Trimestre del año se realizaron Ventas de Contado sin IVA por valor de $13.885.878 y Ventas a Credito sin IVA por valor de $14.448.136 para un total de Ventas del trimestre sin IVA de $28.334.014"/>
    <x v="0"/>
    <x v="0"/>
    <x v="0"/>
    <x v="0"/>
    <n v="28334014"/>
    <x v="0"/>
    <x v="1"/>
    <x v="0"/>
    <x v="0"/>
    <n v="0.18860057147129747"/>
    <x v="0"/>
    <n v="1"/>
    <x v="0"/>
    <x v="0"/>
    <x v="0"/>
    <x v="1"/>
    <x v="0"/>
    <x v="0"/>
    <x v="0"/>
    <s v="No cumplieron con la meta establecida para el primer y segundo trimestre"/>
    <x v="0"/>
    <x v="0"/>
    <x v="0"/>
    <x v="0"/>
    <x v="0"/>
    <x v="0"/>
    <x v="0"/>
    <x v="0"/>
    <x v="0"/>
    <x v="0"/>
    <x v="1"/>
  </r>
  <r>
    <x v="3"/>
    <x v="21"/>
    <x v="2"/>
    <x v="0"/>
    <x v="0"/>
    <x v="2"/>
    <x v="0"/>
    <x v="0"/>
    <x v="3"/>
    <x v="0"/>
    <x v="0"/>
    <x v="2"/>
    <x v="21"/>
    <x v="1"/>
    <x v="3"/>
    <x v="1"/>
    <x v="0"/>
    <n v="1"/>
    <n v="0.25"/>
    <n v="0.25"/>
    <n v="0.25"/>
    <n v="0.25"/>
    <x v="0"/>
    <x v="0"/>
    <n v="0.25"/>
    <s v="En el segundo trimestre del 2022 se atendieron las solicitude realizadas en materia de regularizacion de la propiedad de la siguiente manera Abril: 29 solicitudes - Mayo 18 Solicitudes - Junio 16 solicitudes para un total: 63"/>
    <x v="0"/>
    <x v="0"/>
    <x v="0"/>
    <x v="0"/>
    <n v="0.25"/>
    <x v="0"/>
    <x v="1"/>
    <x v="0"/>
    <x v="0"/>
    <n v="0.25"/>
    <x v="0"/>
    <n v="1"/>
    <x v="0"/>
    <x v="0"/>
    <x v="0"/>
    <x v="1"/>
    <x v="0"/>
    <x v="0"/>
    <x v="0"/>
    <s v="No reportan el primer trimestre "/>
    <x v="0"/>
    <x v="0"/>
    <x v="0"/>
    <x v="0"/>
    <x v="0"/>
    <x v="0"/>
    <x v="0"/>
    <x v="0"/>
    <x v="0"/>
    <x v="0"/>
    <x v="1"/>
  </r>
  <r>
    <x v="4"/>
    <x v="21"/>
    <x v="3"/>
    <x v="0"/>
    <x v="0"/>
    <x v="2"/>
    <x v="0"/>
    <x v="0"/>
    <x v="4"/>
    <x v="0"/>
    <x v="0"/>
    <x v="2"/>
    <x v="21"/>
    <x v="1"/>
    <x v="3"/>
    <x v="1"/>
    <x v="0"/>
    <n v="1"/>
    <n v="0.25"/>
    <n v="0.25"/>
    <n v="0.25"/>
    <n v="0.25"/>
    <x v="0"/>
    <x v="0"/>
    <n v="0.25"/>
    <s v="Durante el segundo Trimestre del año se atendieron para el mes de Abril 11 Solicitudes para el mes de Mayo 21 Solicitudes y para el mes de Junio 29 solicitudes, quedando solo pendiente 1 por resolver cumpliendo con el 99% de las solicitudes atendidas."/>
    <x v="0"/>
    <x v="0"/>
    <x v="0"/>
    <x v="0"/>
    <n v="0.25"/>
    <x v="0"/>
    <x v="1"/>
    <x v="0"/>
    <x v="0"/>
    <n v="0.25"/>
    <x v="0"/>
    <n v="1"/>
    <x v="0"/>
    <x v="0"/>
    <x v="0"/>
    <x v="1"/>
    <x v="0"/>
    <x v="0"/>
    <x v="0"/>
    <s v="No se cuenta con la informacion del primer trimestre y el archivo que anexan no muestra nignun dato para verificar"/>
    <x v="0"/>
    <x v="0"/>
    <x v="0"/>
    <x v="0"/>
    <x v="0"/>
    <x v="0"/>
    <x v="0"/>
    <x v="0"/>
    <x v="0"/>
    <x v="0"/>
    <x v="1"/>
  </r>
  <r>
    <x v="5"/>
    <x v="21"/>
    <x v="4"/>
    <x v="1"/>
    <x v="2"/>
    <x v="3"/>
    <x v="0"/>
    <x v="2"/>
    <x v="5"/>
    <x v="0"/>
    <x v="0"/>
    <x v="3"/>
    <x v="21"/>
    <x v="1"/>
    <x v="3"/>
    <x v="1"/>
    <x v="0"/>
    <n v="1"/>
    <n v="0.25"/>
    <n v="0.25"/>
    <n v="0.25"/>
    <n v="0.25"/>
    <x v="0"/>
    <x v="0"/>
    <n v="0.2"/>
    <s v="Se atendieron con oportunidad las PQRSD del periodo Abril a Junio 2022"/>
    <x v="0"/>
    <x v="0"/>
    <x v="0"/>
    <x v="0"/>
    <n v="0.2"/>
    <x v="0"/>
    <x v="2"/>
    <x v="0"/>
    <x v="0"/>
    <n v="0.2"/>
    <x v="0"/>
    <n v="0.8"/>
    <x v="0"/>
    <x v="0"/>
    <x v="0"/>
    <x v="1"/>
    <x v="0"/>
    <x v="0"/>
    <x v="0"/>
    <s v="De acuerdo al cuadro anexo, que es un reporte de servicio al ciudadano la territorial presenta un 63% de oportunidad y un 84% de productividad, debiendose atender el 100% de  PQRSD"/>
    <x v="0"/>
    <x v="0"/>
    <x v="0"/>
    <x v="0"/>
    <x v="0"/>
    <x v="0"/>
    <x v="0"/>
    <x v="0"/>
    <x v="0"/>
    <x v="0"/>
    <x v="1"/>
  </r>
  <r>
    <x v="6"/>
    <x v="21"/>
    <x v="5"/>
    <x v="2"/>
    <x v="3"/>
    <x v="4"/>
    <x v="1"/>
    <x v="3"/>
    <x v="6"/>
    <x v="0"/>
    <x v="0"/>
    <x v="4"/>
    <x v="21"/>
    <x v="1"/>
    <x v="4"/>
    <x v="1"/>
    <x v="0"/>
    <n v="1"/>
    <n v="0.25"/>
    <n v="0.25"/>
    <n v="0.25"/>
    <n v="0.25"/>
    <x v="0"/>
    <x v="0"/>
    <n v="0.25"/>
    <s v="El comité de copasst - las actas deben de realizarse mensualmente- Para el Segundo Trimestre del año periodo de Abril a Junio debemos tener en cuenta que hasta el 30 de junio estuvo acompañándonos la funcionaria Diana Maritza Jimenez ya como cumplieron con su periodo, para el Tercer Trimestre nos acompaña Martha Elena y Omar Acevedo. El comité de convivencia- las actas deben realizarse trimestralmente- es decir nov/2021, dic/2021, ene/2022 en febrero se subiò el acta; febrero, marzo y abril, en mayo de subiò Acta y la de mayo, junio y julio en agosto, ya quedaria para el tercer trimestre."/>
    <x v="0"/>
    <x v="0"/>
    <x v="0"/>
    <x v="0"/>
    <n v="0.25"/>
    <x v="0"/>
    <x v="2"/>
    <x v="0"/>
    <x v="0"/>
    <n v="0.25"/>
    <x v="0"/>
    <n v="1"/>
    <x v="0"/>
    <x v="0"/>
    <x v="0"/>
    <x v="0"/>
    <x v="0"/>
    <x v="0"/>
    <x v="0"/>
    <s v="En evidencias se encuentran las actas de reunion de copasst y de convivencia"/>
    <x v="0"/>
    <x v="0"/>
    <x v="0"/>
    <x v="0"/>
    <x v="0"/>
    <x v="0"/>
    <x v="0"/>
    <x v="0"/>
    <x v="0"/>
    <x v="0"/>
    <x v="0"/>
  </r>
  <r>
    <x v="7"/>
    <x v="21"/>
    <x v="5"/>
    <x v="2"/>
    <x v="3"/>
    <x v="4"/>
    <x v="1"/>
    <x v="3"/>
    <x v="7"/>
    <x v="0"/>
    <x v="0"/>
    <x v="5"/>
    <x v="21"/>
    <x v="1"/>
    <x v="5"/>
    <x v="1"/>
    <x v="0"/>
    <n v="1"/>
    <n v="0.25"/>
    <n v="0.25"/>
    <n v="0.25"/>
    <n v="0.25"/>
    <x v="0"/>
    <x v="0"/>
    <n v="0.25"/>
    <s v="En el segundo trimestrre del año las actividades de seguridad y salud en el trabajo que se realizaron de Abril a Junio fueron: Socialización de la matriz de riesgos de identificación de peligros y valoración del riesgo y determinación del control (06/04/2022) - Socialización del plan de emergencia el día 27 de abril del 2022 - Reporte de accidente de la funcionaria Denix Parra el 25 de abril 2022_x000d__x000a_La investigación del accidente el 26 de abril 2022 -  La señalización y prevención de accidentes 27 de abril del 2022 - Socialización del accidente de la funcionaria Denix Parra el día 29 de abril del 2022.la asistencia de la entrega de los elementos de protección personal, la valoración e inspección de sillas y elementos ergonómicos y el informe de la reparación de sillas el cual está relacionado"/>
    <x v="0"/>
    <x v="0"/>
    <x v="0"/>
    <x v="0"/>
    <n v="0.25"/>
    <x v="0"/>
    <x v="2"/>
    <x v="0"/>
    <x v="0"/>
    <n v="0.25"/>
    <x v="0"/>
    <n v="1"/>
    <x v="0"/>
    <x v="0"/>
    <x v="0"/>
    <x v="0"/>
    <x v="0"/>
    <x v="0"/>
    <x v="0"/>
    <s v="La DT realizó varias actividades dentro de la rendición de cuenta en el SG-SST"/>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22424FD-B90F-48E9-B651-BB0AFEC6411F}" name="TablaDinámica9"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Territorial">
  <location ref="B7:F30" firstHeaderRow="0" firstDataRow="1" firstDataCol="1"/>
  <pivotFields count="57">
    <pivotField showAll="0"/>
    <pivotField axis="axisRow" dataField="1" showAll="0">
      <items count="23">
        <item x="0"/>
        <item x="1"/>
        <item x="2"/>
        <item x="3"/>
        <item x="4"/>
        <item x="5"/>
        <item x="6"/>
        <item x="7"/>
        <item x="8"/>
        <item x="9"/>
        <item x="10"/>
        <item x="11"/>
        <item x="12"/>
        <item x="13"/>
        <item x="14"/>
        <item x="15"/>
        <item x="16"/>
        <item x="17"/>
        <item x="18"/>
        <item x="19"/>
        <item x="20"/>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1"/>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2"/>
  </colFields>
  <colItems count="4">
    <i>
      <x/>
    </i>
    <i i="1">
      <x v="1"/>
    </i>
    <i i="2">
      <x v="2"/>
    </i>
    <i i="3">
      <x v="3"/>
    </i>
  </colItems>
  <dataFields count="4">
    <dataField name="Cantidad de actividades" fld="1" subtotal="count" baseField="0" baseItem="0"/>
    <dataField name="Avance sobre la meta del año" fld="35" subtotal="average" baseField="0" baseItem="0" numFmtId="10"/>
    <dataField name="Avance segundo trimestre" fld="37" subtotal="average" baseField="0" baseItem="0" numFmtId="10"/>
    <dataField name="Avance concepto favorable OAPT segundo trimestre" fld="56" subtotal="average" baseField="0" baseItem="0" numFmtId="10"/>
  </dataFields>
  <formats count="8">
    <format dxfId="25">
      <pivotArea outline="0" collapsedLevelsAreSubtotals="1" fieldPosition="0">
        <references count="1">
          <reference field="4294967294" count="2" selected="0">
            <x v="1"/>
            <x v="2"/>
          </reference>
        </references>
      </pivotArea>
    </format>
    <format dxfId="24">
      <pivotArea field="1" type="button" dataOnly="0" labelOnly="1" outline="0" axis="axisRow" fieldPosition="0"/>
    </format>
    <format dxfId="23">
      <pivotArea dataOnly="0" labelOnly="1" outline="0" fieldPosition="0">
        <references count="1">
          <reference field="4294967294" count="4">
            <x v="0"/>
            <x v="1"/>
            <x v="2"/>
            <x v="3"/>
          </reference>
        </references>
      </pivotArea>
    </format>
    <format dxfId="22">
      <pivotArea field="1" type="button" dataOnly="0" labelOnly="1" outline="0" axis="axisRow" fieldPosition="0"/>
    </format>
    <format dxfId="21">
      <pivotArea dataOnly="0" labelOnly="1" outline="0" fieldPosition="0">
        <references count="1">
          <reference field="4294967294" count="4">
            <x v="0"/>
            <x v="1"/>
            <x v="2"/>
            <x v="3"/>
          </reference>
        </references>
      </pivotArea>
    </format>
    <format dxfId="20">
      <pivotArea field="1" type="button" dataOnly="0" labelOnly="1" outline="0" axis="axisRow" fieldPosition="0"/>
    </format>
    <format dxfId="19">
      <pivotArea dataOnly="0" labelOnly="1" outline="0" fieldPosition="0">
        <references count="1">
          <reference field="4294967294" count="4">
            <x v="0"/>
            <x v="1"/>
            <x v="2"/>
            <x v="3"/>
          </reference>
        </references>
      </pivotArea>
    </format>
    <format dxfId="18">
      <pivotArea outline="0" collapsedLevelsAreSubtotals="1" fieldPosition="0">
        <references count="1">
          <reference field="4294967294" count="1" selected="0">
            <x v="3"/>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0DF9BDC-611B-4270-A376-26C27B87D917}" name="TablaDinámica9" cacheId="8" applyNumberFormats="0" applyBorderFormats="0" applyFontFormats="0" applyPatternFormats="0" applyAlignmentFormats="0" applyWidthHeightFormats="1" dataCaption="Valores" errorCaption="sin meta" showError="1" updatedVersion="8" minRefreshableVersion="3" useAutoFormatting="1" itemPrintTitles="1" createdVersion="8" indent="0" outline="1" outlineData="1" multipleFieldFilters="0" rowHeaderCaption="Proceso">
  <location ref="B7:H20" firstHeaderRow="0" firstDataRow="1" firstDataCol="1" rowPageCount="1" colPageCount="1"/>
  <pivotFields count="60">
    <pivotField showAll="0"/>
    <pivotField axis="axisRow" dataField="1" showAll="0">
      <items count="18">
        <item x="0"/>
        <item x="1"/>
        <item x="2"/>
        <item x="3"/>
        <item x="4"/>
        <item x="5"/>
        <item x="6"/>
        <item x="7"/>
        <item x="8"/>
        <item x="9"/>
        <item x="10"/>
        <item x="11"/>
        <item x="12"/>
        <item x="13"/>
        <item x="14"/>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dataField="1" showAll="0"/>
    <pivotField dataField="1" showAll="0"/>
  </pivotFields>
  <rowFields count="1">
    <field x="1"/>
  </rowFields>
  <rowItems count="13">
    <i>
      <x/>
    </i>
    <i>
      <x v="1"/>
    </i>
    <i>
      <x v="4"/>
    </i>
    <i>
      <x v="5"/>
    </i>
    <i>
      <x v="7"/>
    </i>
    <i>
      <x v="8"/>
    </i>
    <i>
      <x v="9"/>
    </i>
    <i>
      <x v="10"/>
    </i>
    <i>
      <x v="11"/>
    </i>
    <i>
      <x v="12"/>
    </i>
    <i>
      <x v="14"/>
    </i>
    <i>
      <x v="16"/>
    </i>
    <i t="grand">
      <x/>
    </i>
  </rowItems>
  <colFields count="1">
    <field x="-2"/>
  </colFields>
  <colItems count="6">
    <i>
      <x/>
    </i>
    <i i="1">
      <x v="1"/>
    </i>
    <i i="2">
      <x v="2"/>
    </i>
    <i i="3">
      <x v="3"/>
    </i>
    <i i="4">
      <x v="4"/>
    </i>
    <i i="5">
      <x v="5"/>
    </i>
  </colItems>
  <pageFields count="1">
    <pageField fld="57" item="0" hier="-1"/>
  </pageFields>
  <dataFields count="6">
    <dataField name="Cantidad de actividades" fld="1" subtotal="count" baseField="0" baseItem="0"/>
    <dataField name="Avance sobre la meta del año" fld="35" subtotal="average" baseField="0" baseItem="0" numFmtId="10"/>
    <dataField name="Avance primer trimestre" fld="36" subtotal="average" baseField="0" baseItem="0" numFmtId="10"/>
    <dataField name="Avance segundo trimestre" fld="37" subtotal="average" baseField="0" baseItem="0" numFmtId="10"/>
    <dataField name="Avance Concepto favorable OAPT primer trimestre" fld="58" subtotal="average" baseField="0" baseItem="0" numFmtId="10"/>
    <dataField name="Avance concepto favorable OAPT segundo trimestre" fld="59" subtotal="average" baseField="0" baseItem="0" numFmtId="10"/>
  </dataFields>
  <formats count="9">
    <format dxfId="17">
      <pivotArea field="1" type="button" dataOnly="0" labelOnly="1" outline="0" axis="axisRow" fieldPosition="0"/>
    </format>
    <format dxfId="16">
      <pivotArea dataOnly="0" labelOnly="1" outline="0" fieldPosition="0">
        <references count="1">
          <reference field="4294967294" count="6">
            <x v="0"/>
            <x v="1"/>
            <x v="2"/>
            <x v="3"/>
            <x v="4"/>
            <x v="5"/>
          </reference>
        </references>
      </pivotArea>
    </format>
    <format dxfId="15">
      <pivotArea field="1" type="button" dataOnly="0" labelOnly="1" outline="0" axis="axisRow" fieldPosition="0"/>
    </format>
    <format dxfId="14">
      <pivotArea dataOnly="0" labelOnly="1" outline="0" fieldPosition="0">
        <references count="1">
          <reference field="4294967294" count="6">
            <x v="0"/>
            <x v="1"/>
            <x v="2"/>
            <x v="3"/>
            <x v="4"/>
            <x v="5"/>
          </reference>
        </references>
      </pivotArea>
    </format>
    <format dxfId="13">
      <pivotArea field="1" type="button" dataOnly="0" labelOnly="1" outline="0" axis="axisRow" fieldPosition="0"/>
    </format>
    <format dxfId="12">
      <pivotArea dataOnly="0" labelOnly="1" outline="0" fieldPosition="0">
        <references count="1">
          <reference field="4294967294" count="6">
            <x v="0"/>
            <x v="1"/>
            <x v="2"/>
            <x v="3"/>
            <x v="4"/>
            <x v="5"/>
          </reference>
        </references>
      </pivotArea>
    </format>
    <format dxfId="11">
      <pivotArea outline="0" collapsedLevelsAreSubtotals="1" fieldPosition="0">
        <references count="1">
          <reference field="4294967294" count="5" selected="0">
            <x v="1"/>
            <x v="2"/>
            <x v="3"/>
            <x v="4"/>
            <x v="5"/>
          </reference>
        </references>
      </pivotArea>
    </format>
    <format dxfId="10">
      <pivotArea outline="0" collapsedLevelsAreSubtotals="1" fieldPosition="0">
        <references count="1">
          <reference field="4294967294" count="1" selected="0">
            <x v="0"/>
          </reference>
        </references>
      </pivotArea>
    </format>
    <format dxfId="9">
      <pivotArea outline="0" collapsedLevelsAreSubtotals="1" fieldPosition="0">
        <references count="1">
          <reference field="4294967294" count="1" selected="0">
            <x v="0"/>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E7664E4-909A-4B0E-B188-16C603D3FB60}" name="TablaDinámica9" cacheId="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roceso">
  <location ref="B7:H25" firstHeaderRow="0" firstDataRow="1" firstDataCol="1" rowPageCount="1" colPageCount="1"/>
  <pivotFields count="60">
    <pivotField showAll="0"/>
    <pivotField axis="axisRow" dataField="1" showAll="0">
      <items count="18">
        <item x="0"/>
        <item x="1"/>
        <item x="2"/>
        <item x="3"/>
        <item x="4"/>
        <item x="5"/>
        <item x="6"/>
        <item x="7"/>
        <item x="8"/>
        <item x="9"/>
        <item x="10"/>
        <item x="11"/>
        <item x="12"/>
        <item x="13"/>
        <item x="14"/>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dataField="1" showAll="0"/>
    <pivotField dataField="1" showAll="0"/>
  </pivotFields>
  <rowFields count="1">
    <field x="1"/>
  </rowFields>
  <rowItems count="18">
    <i>
      <x/>
    </i>
    <i>
      <x v="1"/>
    </i>
    <i>
      <x v="2"/>
    </i>
    <i>
      <x v="3"/>
    </i>
    <i>
      <x v="4"/>
    </i>
    <i>
      <x v="5"/>
    </i>
    <i>
      <x v="6"/>
    </i>
    <i>
      <x v="7"/>
    </i>
    <i>
      <x v="8"/>
    </i>
    <i>
      <x v="9"/>
    </i>
    <i>
      <x v="10"/>
    </i>
    <i>
      <x v="11"/>
    </i>
    <i>
      <x v="12"/>
    </i>
    <i>
      <x v="13"/>
    </i>
    <i>
      <x v="14"/>
    </i>
    <i>
      <x v="15"/>
    </i>
    <i>
      <x v="16"/>
    </i>
    <i t="grand">
      <x/>
    </i>
  </rowItems>
  <colFields count="1">
    <field x="-2"/>
  </colFields>
  <colItems count="6">
    <i>
      <x/>
    </i>
    <i i="1">
      <x v="1"/>
    </i>
    <i i="2">
      <x v="2"/>
    </i>
    <i i="3">
      <x v="3"/>
    </i>
    <i i="4">
      <x v="4"/>
    </i>
    <i i="5">
      <x v="5"/>
    </i>
  </colItems>
  <pageFields count="1">
    <pageField fld="57" item="1" hier="-1"/>
  </pageFields>
  <dataFields count="6">
    <dataField name="Cantidad de actividades" fld="1" subtotal="count" baseField="0" baseItem="0"/>
    <dataField name="Avance sobre la meta del año" fld="35" subtotal="average" baseField="0" baseItem="0" numFmtId="10"/>
    <dataField name="Avance primer trimestre" fld="36" subtotal="average" baseField="0" baseItem="0" numFmtId="10"/>
    <dataField name="Avance segundo trimestre" fld="37" subtotal="average" baseField="0" baseItem="0" numFmtId="10"/>
    <dataField name="Avance Concepto favorable OAPT primer trimestre" fld="58" subtotal="average" baseField="0" baseItem="0" numFmtId="10"/>
    <dataField name="Avance concepto favorable OAPT segundo trimestre" fld="59" subtotal="average" baseField="0" baseItem="0" numFmtId="10"/>
  </dataFields>
  <formats count="9">
    <format dxfId="8">
      <pivotArea field="1" type="button" dataOnly="0" labelOnly="1" outline="0" axis="axisRow" fieldPosition="0"/>
    </format>
    <format dxfId="7">
      <pivotArea dataOnly="0" labelOnly="1" outline="0" fieldPosition="0">
        <references count="1">
          <reference field="4294967294" count="6">
            <x v="0"/>
            <x v="1"/>
            <x v="2"/>
            <x v="3"/>
            <x v="4"/>
            <x v="5"/>
          </reference>
        </references>
      </pivotArea>
    </format>
    <format dxfId="6">
      <pivotArea field="1" type="button" dataOnly="0" labelOnly="1" outline="0" axis="axisRow" fieldPosition="0"/>
    </format>
    <format dxfId="5">
      <pivotArea dataOnly="0" labelOnly="1" outline="0" fieldPosition="0">
        <references count="1">
          <reference field="4294967294" count="6">
            <x v="0"/>
            <x v="1"/>
            <x v="2"/>
            <x v="3"/>
            <x v="4"/>
            <x v="5"/>
          </reference>
        </references>
      </pivotArea>
    </format>
    <format dxfId="4">
      <pivotArea field="1" type="button" dataOnly="0" labelOnly="1" outline="0" axis="axisRow" fieldPosition="0"/>
    </format>
    <format dxfId="3">
      <pivotArea dataOnly="0" labelOnly="1" outline="0" fieldPosition="0">
        <references count="1">
          <reference field="4294967294" count="6">
            <x v="0"/>
            <x v="1"/>
            <x v="2"/>
            <x v="3"/>
            <x v="4"/>
            <x v="5"/>
          </reference>
        </references>
      </pivotArea>
    </format>
    <format dxfId="2">
      <pivotArea outline="0" collapsedLevelsAreSubtotals="1" fieldPosition="0">
        <references count="1">
          <reference field="4294967294" count="5" selected="0">
            <x v="1"/>
            <x v="2"/>
            <x v="3"/>
            <x v="4"/>
            <x v="5"/>
          </reference>
        </references>
      </pivotArea>
    </format>
    <format dxfId="1">
      <pivotArea outline="0" collapsedLevelsAreSubtotals="1" fieldPosition="0">
        <references count="1">
          <reference field="4294967294" count="1" selected="0">
            <x v="0"/>
          </reference>
        </references>
      </pivotArea>
    </format>
    <format dxfId="0">
      <pivotArea outline="0" collapsedLevelsAreSubtotals="1" fieldPosition="0">
        <references count="1">
          <reference field="4294967294" count="1" selected="0">
            <x v="0"/>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49189-9B93-482C-B781-0470A0C88C47}">
  <dimension ref="A1:I47"/>
  <sheetViews>
    <sheetView showGridLines="0" workbookViewId="0">
      <selection activeCell="J1" sqref="J1:XFD1048576"/>
    </sheetView>
  </sheetViews>
  <sheetFormatPr baseColWidth="10" defaultColWidth="0" defaultRowHeight="15" customHeight="1" zeroHeight="1" x14ac:dyDescent="0.25"/>
  <cols>
    <col min="1" max="1" width="3.5703125" customWidth="1"/>
    <col min="2" max="2" width="18.42578125" bestFit="1" customWidth="1"/>
    <col min="3" max="3" width="12" bestFit="1" customWidth="1"/>
    <col min="4" max="4" width="15.28515625" bestFit="1" customWidth="1"/>
    <col min="5" max="5" width="15.85546875" bestFit="1" customWidth="1"/>
    <col min="6" max="6" width="25.5703125" bestFit="1" customWidth="1"/>
    <col min="7" max="7" width="16.85546875" bestFit="1" customWidth="1"/>
    <col min="8" max="8" width="17.42578125" bestFit="1" customWidth="1"/>
    <col min="9" max="9" width="4.140625" customWidth="1"/>
    <col min="10" max="16384" width="11.42578125" hidden="1"/>
  </cols>
  <sheetData>
    <row r="1" spans="1:8" x14ac:dyDescent="0.25">
      <c r="A1" s="104"/>
      <c r="B1" s="104"/>
      <c r="C1" s="104"/>
      <c r="D1" s="104"/>
      <c r="E1" s="104"/>
      <c r="F1" s="104"/>
    </row>
    <row r="2" spans="1:8" x14ac:dyDescent="0.25">
      <c r="A2" s="104"/>
      <c r="B2" s="104"/>
      <c r="C2" s="104"/>
      <c r="D2" s="104"/>
      <c r="E2" s="104"/>
      <c r="F2" s="104"/>
    </row>
    <row r="3" spans="1:8" x14ac:dyDescent="0.25">
      <c r="A3" s="104"/>
      <c r="B3" s="104"/>
      <c r="C3" s="104"/>
      <c r="D3" s="104"/>
      <c r="E3" s="104"/>
      <c r="F3" s="104"/>
    </row>
    <row r="4" spans="1:8" x14ac:dyDescent="0.25">
      <c r="A4" s="104"/>
      <c r="B4" s="104"/>
      <c r="C4" s="104"/>
      <c r="D4" s="104"/>
      <c r="E4" s="104"/>
      <c r="F4" s="104"/>
    </row>
    <row r="5" spans="1:8" s="102" customFormat="1" ht="15.75" thickBot="1" x14ac:dyDescent="0.3">
      <c r="A5" s="105"/>
      <c r="D5" s="105"/>
      <c r="E5" s="105"/>
      <c r="F5" s="105"/>
    </row>
    <row r="6" spans="1:8" ht="15.75" thickTop="1" x14ac:dyDescent="0.25">
      <c r="A6" s="104"/>
      <c r="B6" s="104"/>
      <c r="C6" s="104"/>
      <c r="D6" s="104"/>
      <c r="E6" s="104"/>
      <c r="F6" s="104"/>
    </row>
    <row r="7" spans="1:8" s="99" customFormat="1" ht="45" customHeight="1" x14ac:dyDescent="0.25">
      <c r="B7" s="98" t="s">
        <v>16</v>
      </c>
      <c r="C7" s="99" t="s">
        <v>2774</v>
      </c>
      <c r="D7" s="99" t="s">
        <v>2768</v>
      </c>
      <c r="E7" s="99" t="s">
        <v>2770</v>
      </c>
      <c r="F7" s="99" t="s">
        <v>2776</v>
      </c>
      <c r="G7"/>
      <c r="H7"/>
    </row>
    <row r="8" spans="1:8" x14ac:dyDescent="0.25">
      <c r="B8" s="91" t="s">
        <v>2778</v>
      </c>
      <c r="C8" s="92">
        <v>8</v>
      </c>
      <c r="D8" s="100">
        <v>0.47945847367380057</v>
      </c>
      <c r="E8" s="100">
        <v>1</v>
      </c>
      <c r="F8" s="100">
        <v>0.7142857142857143</v>
      </c>
    </row>
    <row r="9" spans="1:8" x14ac:dyDescent="0.25">
      <c r="B9" s="91" t="s">
        <v>2779</v>
      </c>
      <c r="C9" s="92">
        <v>9</v>
      </c>
      <c r="D9" s="100">
        <v>0.3308695592979769</v>
      </c>
      <c r="E9" s="100">
        <v>0.92846385542168675</v>
      </c>
      <c r="F9" s="100">
        <v>0.375</v>
      </c>
    </row>
    <row r="10" spans="1:8" x14ac:dyDescent="0.25">
      <c r="B10" s="91" t="s">
        <v>2780</v>
      </c>
      <c r="C10" s="92">
        <v>8</v>
      </c>
      <c r="D10" s="100">
        <v>0.37166770624849049</v>
      </c>
      <c r="E10" s="100">
        <v>0.95505158730158723</v>
      </c>
      <c r="F10" s="100">
        <v>0.125</v>
      </c>
    </row>
    <row r="11" spans="1:8" x14ac:dyDescent="0.25">
      <c r="B11" s="91" t="s">
        <v>2781</v>
      </c>
      <c r="C11" s="92">
        <v>9</v>
      </c>
      <c r="D11" s="100">
        <v>0.58812244980338013</v>
      </c>
      <c r="E11" s="100">
        <v>1</v>
      </c>
      <c r="F11" s="100">
        <v>1</v>
      </c>
    </row>
    <row r="12" spans="1:8" x14ac:dyDescent="0.25">
      <c r="B12" s="91" t="s">
        <v>2782</v>
      </c>
      <c r="C12" s="92">
        <v>8</v>
      </c>
      <c r="D12" s="100">
        <v>0.46688384762330326</v>
      </c>
      <c r="E12" s="100">
        <v>0.99983421750663126</v>
      </c>
      <c r="F12" s="100">
        <v>0.87483421750663126</v>
      </c>
    </row>
    <row r="13" spans="1:8" x14ac:dyDescent="0.25">
      <c r="B13" s="91" t="s">
        <v>2783</v>
      </c>
      <c r="C13" s="92">
        <v>8</v>
      </c>
      <c r="D13" s="100">
        <v>0.43906543803934894</v>
      </c>
      <c r="E13" s="100">
        <v>0.89053362573099415</v>
      </c>
      <c r="F13" s="100">
        <v>0.375</v>
      </c>
    </row>
    <row r="14" spans="1:8" x14ac:dyDescent="0.25">
      <c r="B14" s="91" t="s">
        <v>2784</v>
      </c>
      <c r="C14" s="92">
        <v>9</v>
      </c>
      <c r="D14" s="100">
        <v>0.45131640001101814</v>
      </c>
      <c r="E14" s="100">
        <v>0.94468634091275605</v>
      </c>
      <c r="F14" s="100">
        <v>0.33333333333333331</v>
      </c>
    </row>
    <row r="15" spans="1:8" x14ac:dyDescent="0.25">
      <c r="B15" s="91" t="s">
        <v>2785</v>
      </c>
      <c r="C15" s="92">
        <v>9</v>
      </c>
      <c r="D15" s="100">
        <v>0.40131512402477781</v>
      </c>
      <c r="E15" s="100">
        <v>0.8997325411764705</v>
      </c>
      <c r="F15" s="100">
        <v>0.22222222222222221</v>
      </c>
    </row>
    <row r="16" spans="1:8" x14ac:dyDescent="0.25">
      <c r="B16" s="91" t="s">
        <v>2786</v>
      </c>
      <c r="C16" s="92">
        <v>9</v>
      </c>
      <c r="D16" s="100">
        <v>0.49298574410029844</v>
      </c>
      <c r="E16" s="100">
        <v>0.99679546434954092</v>
      </c>
      <c r="F16" s="100">
        <v>0.88568435323842976</v>
      </c>
    </row>
    <row r="17" spans="2:6" x14ac:dyDescent="0.25">
      <c r="B17" s="91" t="s">
        <v>2787</v>
      </c>
      <c r="C17" s="92">
        <v>8</v>
      </c>
      <c r="D17" s="100">
        <v>0.25071626480348369</v>
      </c>
      <c r="E17" s="100">
        <v>0.64894523418990335</v>
      </c>
      <c r="F17" s="100">
        <v>0.42857142857142855</v>
      </c>
    </row>
    <row r="18" spans="2:6" x14ac:dyDescent="0.25">
      <c r="B18" s="91" t="s">
        <v>2788</v>
      </c>
      <c r="C18" s="92">
        <v>8</v>
      </c>
      <c r="D18" s="100">
        <v>0.42010851725204695</v>
      </c>
      <c r="E18" s="100">
        <v>0.9515847119047619</v>
      </c>
      <c r="F18" s="100">
        <v>0.375</v>
      </c>
    </row>
    <row r="19" spans="2:6" x14ac:dyDescent="0.25">
      <c r="B19" s="91" t="s">
        <v>2789</v>
      </c>
      <c r="C19" s="92">
        <v>8</v>
      </c>
      <c r="D19" s="100">
        <v>0.47242910609234939</v>
      </c>
      <c r="E19" s="100">
        <v>1</v>
      </c>
      <c r="F19" s="100">
        <v>1</v>
      </c>
    </row>
    <row r="20" spans="2:6" x14ac:dyDescent="0.25">
      <c r="B20" s="91" t="s">
        <v>2790</v>
      </c>
      <c r="C20" s="92">
        <v>9</v>
      </c>
      <c r="D20" s="100">
        <v>0.39371679647398777</v>
      </c>
      <c r="E20" s="100">
        <v>0.93479094744917524</v>
      </c>
      <c r="F20" s="100">
        <v>0.66666666666666663</v>
      </c>
    </row>
    <row r="21" spans="2:6" x14ac:dyDescent="0.25">
      <c r="B21" s="91" t="s">
        <v>2791</v>
      </c>
      <c r="C21" s="92">
        <v>9</v>
      </c>
      <c r="D21" s="100">
        <v>0.31676766520817634</v>
      </c>
      <c r="E21" s="100">
        <v>0.81257029201699671</v>
      </c>
      <c r="F21" s="100">
        <v>0.44444444444444442</v>
      </c>
    </row>
    <row r="22" spans="2:6" x14ac:dyDescent="0.25">
      <c r="B22" s="91" t="s">
        <v>2792</v>
      </c>
      <c r="C22" s="92">
        <v>9</v>
      </c>
      <c r="D22" s="100">
        <v>0.37812678617283951</v>
      </c>
      <c r="E22" s="100">
        <v>0.97777777777777786</v>
      </c>
      <c r="F22" s="100">
        <v>0.55555555555555558</v>
      </c>
    </row>
    <row r="23" spans="2:6" x14ac:dyDescent="0.25">
      <c r="B23" s="91" t="s">
        <v>2793</v>
      </c>
      <c r="C23" s="92">
        <v>9</v>
      </c>
      <c r="D23" s="100">
        <v>0.54155326105755663</v>
      </c>
      <c r="E23" s="100">
        <v>1</v>
      </c>
      <c r="F23" s="100">
        <v>0.88888888888888884</v>
      </c>
    </row>
    <row r="24" spans="2:6" x14ac:dyDescent="0.25">
      <c r="B24" s="91" t="s">
        <v>2794</v>
      </c>
      <c r="C24" s="92">
        <v>9</v>
      </c>
      <c r="D24" s="100">
        <v>0.49737199311379587</v>
      </c>
      <c r="E24" s="100">
        <v>0.97434135166093938</v>
      </c>
      <c r="F24" s="100">
        <v>0.77777777777777779</v>
      </c>
    </row>
    <row r="25" spans="2:6" x14ac:dyDescent="0.25">
      <c r="B25" s="91" t="s">
        <v>2795</v>
      </c>
      <c r="C25" s="92">
        <v>9</v>
      </c>
      <c r="D25" s="100">
        <v>0.48701008812078672</v>
      </c>
      <c r="E25" s="100">
        <v>0.9987301587301588</v>
      </c>
      <c r="F25" s="100">
        <v>0.9987301587301588</v>
      </c>
    </row>
    <row r="26" spans="2:6" x14ac:dyDescent="0.25">
      <c r="B26" s="91" t="s">
        <v>2796</v>
      </c>
      <c r="C26" s="92">
        <v>9</v>
      </c>
      <c r="D26" s="100">
        <v>0.38381683582950021</v>
      </c>
      <c r="E26" s="100">
        <v>0.93656482373475691</v>
      </c>
      <c r="F26" s="100">
        <v>0.41666666666666669</v>
      </c>
    </row>
    <row r="27" spans="2:6" x14ac:dyDescent="0.25">
      <c r="B27" s="91" t="s">
        <v>2797</v>
      </c>
      <c r="C27" s="92">
        <v>9</v>
      </c>
      <c r="D27" s="100">
        <v>0.45457074864238728</v>
      </c>
      <c r="E27" s="100">
        <v>1</v>
      </c>
      <c r="F27" s="100">
        <v>1</v>
      </c>
    </row>
    <row r="28" spans="2:6" x14ac:dyDescent="0.25">
      <c r="B28" s="91" t="s">
        <v>2798</v>
      </c>
      <c r="C28" s="92">
        <v>10</v>
      </c>
      <c r="D28" s="100">
        <v>0.2078142922006545</v>
      </c>
      <c r="E28" s="100">
        <v>0.58597391675447041</v>
      </c>
      <c r="F28" s="100">
        <v>0.3</v>
      </c>
    </row>
    <row r="29" spans="2:6" x14ac:dyDescent="0.25">
      <c r="B29" s="91" t="s">
        <v>2799</v>
      </c>
      <c r="C29" s="92">
        <v>8</v>
      </c>
      <c r="D29" s="100">
        <v>0.18017451837119697</v>
      </c>
      <c r="E29" s="100">
        <v>0.76532291666666663</v>
      </c>
      <c r="F29" s="100">
        <v>0.25</v>
      </c>
    </row>
    <row r="30" spans="2:6" x14ac:dyDescent="0.25">
      <c r="B30" s="91" t="s">
        <v>2767</v>
      </c>
      <c r="C30" s="92">
        <v>191</v>
      </c>
      <c r="D30" s="100">
        <v>0.40931971186150273</v>
      </c>
      <c r="E30" s="100">
        <v>0.91716597703999858</v>
      </c>
      <c r="F30" s="100">
        <v>0.5941936401477147</v>
      </c>
    </row>
    <row r="31" spans="2:6" x14ac:dyDescent="0.25"/>
    <row r="32" spans="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7D553-00E5-4FF1-9039-F03BAFD18A10}">
  <dimension ref="A1:I47"/>
  <sheetViews>
    <sheetView showGridLines="0" workbookViewId="0">
      <selection activeCell="J1" sqref="J1:XFD1048576"/>
    </sheetView>
  </sheetViews>
  <sheetFormatPr baseColWidth="10" defaultColWidth="0" defaultRowHeight="15" customHeight="1" zeroHeight="1" x14ac:dyDescent="0.25"/>
  <cols>
    <col min="1" max="1" width="3.5703125" customWidth="1"/>
    <col min="2" max="2" width="48.85546875" bestFit="1" customWidth="1"/>
    <col min="3" max="3" width="12" bestFit="1" customWidth="1"/>
    <col min="4" max="4" width="15.28515625" bestFit="1" customWidth="1"/>
    <col min="5" max="6" width="9.28515625" bestFit="1" customWidth="1"/>
    <col min="7" max="7" width="16.85546875" bestFit="1" customWidth="1"/>
    <col min="8" max="8" width="17.42578125" bestFit="1" customWidth="1"/>
    <col min="9" max="9" width="9.42578125" customWidth="1"/>
    <col min="10" max="16384" width="11.42578125" hidden="1"/>
  </cols>
  <sheetData>
    <row r="1" spans="1:8" x14ac:dyDescent="0.25">
      <c r="A1" s="104"/>
      <c r="B1" s="104"/>
      <c r="C1" s="104"/>
      <c r="D1" s="104"/>
      <c r="E1" s="104"/>
      <c r="F1" s="104"/>
    </row>
    <row r="2" spans="1:8" x14ac:dyDescent="0.25">
      <c r="A2" s="104"/>
      <c r="B2" s="104"/>
      <c r="C2" s="104"/>
      <c r="D2" s="104"/>
      <c r="E2" s="104"/>
      <c r="F2" s="104"/>
    </row>
    <row r="3" spans="1:8" x14ac:dyDescent="0.25">
      <c r="A3" s="104"/>
      <c r="B3" s="104"/>
      <c r="C3" s="104"/>
      <c r="D3" s="104"/>
      <c r="E3" s="104"/>
      <c r="F3" s="104"/>
    </row>
    <row r="4" spans="1:8" x14ac:dyDescent="0.25">
      <c r="A4" s="104"/>
      <c r="B4" s="104"/>
      <c r="C4" s="104"/>
      <c r="D4" s="104"/>
      <c r="E4" s="104"/>
      <c r="F4" s="104"/>
    </row>
    <row r="5" spans="1:8" s="102" customFormat="1" ht="15.75" thickBot="1" x14ac:dyDescent="0.3">
      <c r="A5" s="105"/>
      <c r="B5" s="103" t="s">
        <v>2771</v>
      </c>
      <c r="C5" s="102" t="s">
        <v>2772</v>
      </c>
      <c r="D5" s="105"/>
      <c r="E5" s="105"/>
      <c r="F5" s="105"/>
    </row>
    <row r="6" spans="1:8" ht="15.75" thickTop="1" x14ac:dyDescent="0.25">
      <c r="A6" s="104"/>
      <c r="B6" s="104"/>
      <c r="C6" s="104"/>
      <c r="D6" s="104"/>
      <c r="E6" s="104"/>
      <c r="F6" s="104"/>
    </row>
    <row r="7" spans="1:8" s="99" customFormat="1" ht="45" x14ac:dyDescent="0.25">
      <c r="B7" s="98" t="s">
        <v>1</v>
      </c>
      <c r="C7" s="99" t="s">
        <v>2774</v>
      </c>
      <c r="D7" s="99" t="s">
        <v>2768</v>
      </c>
      <c r="E7" s="99" t="s">
        <v>2769</v>
      </c>
      <c r="F7" s="99" t="s">
        <v>2770</v>
      </c>
      <c r="G7" s="99" t="s">
        <v>2775</v>
      </c>
      <c r="H7" s="99" t="s">
        <v>2776</v>
      </c>
    </row>
    <row r="8" spans="1:8" x14ac:dyDescent="0.25">
      <c r="B8" s="91" t="s">
        <v>57</v>
      </c>
      <c r="C8" s="101">
        <v>18</v>
      </c>
      <c r="D8" s="100">
        <v>0.4064814814814815</v>
      </c>
      <c r="E8" s="100">
        <v>1</v>
      </c>
      <c r="F8" s="100">
        <v>1</v>
      </c>
      <c r="G8" s="100">
        <v>1</v>
      </c>
      <c r="H8" s="100">
        <v>1</v>
      </c>
    </row>
    <row r="9" spans="1:8" x14ac:dyDescent="0.25">
      <c r="B9" s="91" t="s">
        <v>525</v>
      </c>
      <c r="C9" s="101">
        <v>2</v>
      </c>
      <c r="D9" s="100">
        <v>0.32500000000000001</v>
      </c>
      <c r="E9" s="100">
        <v>0</v>
      </c>
      <c r="F9" s="100">
        <v>1</v>
      </c>
      <c r="G9" s="100">
        <v>0</v>
      </c>
      <c r="H9" s="100">
        <v>1</v>
      </c>
    </row>
    <row r="10" spans="1:8" x14ac:dyDescent="0.25">
      <c r="B10" s="91" t="s">
        <v>918</v>
      </c>
      <c r="C10" s="101">
        <v>1</v>
      </c>
      <c r="D10" s="100">
        <v>0.5</v>
      </c>
      <c r="E10" s="100">
        <v>1</v>
      </c>
      <c r="F10" s="100">
        <v>1</v>
      </c>
      <c r="G10" s="100">
        <v>1</v>
      </c>
      <c r="H10" s="100">
        <v>1</v>
      </c>
    </row>
    <row r="11" spans="1:8" x14ac:dyDescent="0.25">
      <c r="B11" s="91" t="s">
        <v>998</v>
      </c>
      <c r="C11" s="101">
        <v>5</v>
      </c>
      <c r="D11" s="100">
        <v>0.4</v>
      </c>
      <c r="E11" s="100">
        <v>1</v>
      </c>
      <c r="F11" s="100">
        <v>1</v>
      </c>
      <c r="G11" s="100">
        <v>1</v>
      </c>
      <c r="H11" s="100">
        <v>1</v>
      </c>
    </row>
    <row r="12" spans="1:8" x14ac:dyDescent="0.25">
      <c r="B12" s="91" t="s">
        <v>1506</v>
      </c>
      <c r="C12" s="101">
        <v>2</v>
      </c>
      <c r="D12" s="100">
        <v>0.375</v>
      </c>
      <c r="E12" s="100">
        <v>1</v>
      </c>
      <c r="F12" s="100">
        <v>1</v>
      </c>
      <c r="G12" s="100">
        <v>1</v>
      </c>
      <c r="H12" s="100">
        <v>1</v>
      </c>
    </row>
    <row r="13" spans="1:8" x14ac:dyDescent="0.25">
      <c r="B13" s="91" t="s">
        <v>1595</v>
      </c>
      <c r="C13" s="101">
        <v>19</v>
      </c>
      <c r="D13" s="100">
        <v>0.24210526315789471</v>
      </c>
      <c r="E13" s="100">
        <v>0.66666666666666663</v>
      </c>
      <c r="F13" s="100">
        <v>0.7</v>
      </c>
      <c r="G13" s="100">
        <v>0.66666666666666663</v>
      </c>
      <c r="H13" s="100">
        <v>0.5</v>
      </c>
    </row>
    <row r="14" spans="1:8" x14ac:dyDescent="0.25">
      <c r="B14" s="91" t="s">
        <v>1806</v>
      </c>
      <c r="C14" s="101">
        <v>6</v>
      </c>
      <c r="D14" s="100">
        <v>0.33333333333333331</v>
      </c>
      <c r="E14" s="100" t="s">
        <v>2777</v>
      </c>
      <c r="F14" s="100">
        <v>1</v>
      </c>
      <c r="G14" s="100" t="s">
        <v>2777</v>
      </c>
      <c r="H14" s="100">
        <v>1</v>
      </c>
    </row>
    <row r="15" spans="1:8" x14ac:dyDescent="0.25">
      <c r="B15" s="91" t="s">
        <v>1967</v>
      </c>
      <c r="C15" s="101">
        <v>9</v>
      </c>
      <c r="D15" s="100">
        <v>0.38183421516754845</v>
      </c>
      <c r="E15" s="100">
        <v>0.75</v>
      </c>
      <c r="F15" s="100">
        <v>1</v>
      </c>
      <c r="G15" s="100">
        <v>0.75</v>
      </c>
      <c r="H15" s="100">
        <v>1</v>
      </c>
    </row>
    <row r="16" spans="1:8" x14ac:dyDescent="0.25">
      <c r="B16" s="91" t="s">
        <v>2142</v>
      </c>
      <c r="C16" s="101">
        <v>2</v>
      </c>
      <c r="D16" s="100">
        <v>0.33333333333333331</v>
      </c>
      <c r="E16" s="100" t="s">
        <v>2777</v>
      </c>
      <c r="F16" s="100">
        <v>1</v>
      </c>
      <c r="G16" s="100" t="s">
        <v>2777</v>
      </c>
      <c r="H16" s="100">
        <v>1</v>
      </c>
    </row>
    <row r="17" spans="2:8" x14ac:dyDescent="0.25">
      <c r="B17" s="91" t="s">
        <v>2206</v>
      </c>
      <c r="C17" s="101">
        <v>4</v>
      </c>
      <c r="D17" s="100">
        <v>0.5</v>
      </c>
      <c r="E17" s="100">
        <v>1</v>
      </c>
      <c r="F17" s="100">
        <v>1</v>
      </c>
      <c r="G17" s="100">
        <v>1</v>
      </c>
      <c r="H17" s="100">
        <v>1</v>
      </c>
    </row>
    <row r="18" spans="2:8" x14ac:dyDescent="0.25">
      <c r="B18" s="91" t="s">
        <v>2484</v>
      </c>
      <c r="C18" s="101">
        <v>4</v>
      </c>
      <c r="D18" s="100">
        <v>0.33333333333333331</v>
      </c>
      <c r="E18" s="100">
        <v>1</v>
      </c>
      <c r="F18" s="100">
        <v>1</v>
      </c>
      <c r="G18" s="100">
        <v>1</v>
      </c>
      <c r="H18" s="100">
        <v>1</v>
      </c>
    </row>
    <row r="19" spans="2:8" x14ac:dyDescent="0.25">
      <c r="B19" s="91" t="s">
        <v>2685</v>
      </c>
      <c r="C19" s="101">
        <v>3</v>
      </c>
      <c r="D19" s="100">
        <v>0.16666666666666666</v>
      </c>
      <c r="E19" s="100">
        <v>1</v>
      </c>
      <c r="F19" s="100">
        <v>1</v>
      </c>
      <c r="G19" s="100">
        <v>1</v>
      </c>
      <c r="H19" s="100">
        <v>1</v>
      </c>
    </row>
    <row r="20" spans="2:8" x14ac:dyDescent="0.25">
      <c r="B20" s="91" t="s">
        <v>2767</v>
      </c>
      <c r="C20" s="101">
        <v>75</v>
      </c>
      <c r="D20" s="100">
        <v>0.34337566137566133</v>
      </c>
      <c r="E20" s="100">
        <v>0.88</v>
      </c>
      <c r="F20" s="100">
        <v>0.95833333333333337</v>
      </c>
      <c r="G20" s="100">
        <v>0.875</v>
      </c>
      <c r="H20" s="100">
        <v>0.91891891891891897</v>
      </c>
    </row>
    <row r="21" spans="2:8" x14ac:dyDescent="0.25"/>
    <row r="22" spans="2:8" x14ac:dyDescent="0.25"/>
    <row r="23" spans="2:8" x14ac:dyDescent="0.25"/>
    <row r="24" spans="2:8" x14ac:dyDescent="0.25"/>
    <row r="25" spans="2:8" x14ac:dyDescent="0.25"/>
    <row r="26" spans="2:8" x14ac:dyDescent="0.25"/>
    <row r="27" spans="2:8" hidden="1" x14ac:dyDescent="0.25"/>
    <row r="28" spans="2:8" hidden="1" x14ac:dyDescent="0.25"/>
    <row r="29" spans="2:8" hidden="1" x14ac:dyDescent="0.25"/>
    <row r="30" spans="2:8" hidden="1" x14ac:dyDescent="0.25"/>
    <row r="31" spans="2:8" hidden="1" x14ac:dyDescent="0.25"/>
    <row r="32" spans="2: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59BF-4D92-4200-BD33-23C0AEE08F00}">
  <dimension ref="A1:I26"/>
  <sheetViews>
    <sheetView showGridLines="0" workbookViewId="0">
      <selection activeCell="J1" sqref="J1:XFD1048576"/>
    </sheetView>
  </sheetViews>
  <sheetFormatPr baseColWidth="10" defaultColWidth="0" defaultRowHeight="15" zeroHeight="1" x14ac:dyDescent="0.25"/>
  <cols>
    <col min="1" max="1" width="3.5703125" customWidth="1"/>
    <col min="2" max="2" width="48.85546875" bestFit="1" customWidth="1"/>
    <col min="3" max="3" width="17.5703125" bestFit="1" customWidth="1"/>
    <col min="4" max="4" width="15.28515625" bestFit="1" customWidth="1"/>
    <col min="5" max="6" width="9.28515625" bestFit="1" customWidth="1"/>
    <col min="7" max="7" width="16.85546875" bestFit="1" customWidth="1"/>
    <col min="8" max="8" width="17.42578125" bestFit="1" customWidth="1"/>
    <col min="9" max="9" width="4.140625" customWidth="1"/>
    <col min="10" max="16384" width="11.42578125" hidden="1"/>
  </cols>
  <sheetData>
    <row r="1" spans="1:8" x14ac:dyDescent="0.25">
      <c r="A1" s="104"/>
      <c r="B1" s="104"/>
      <c r="C1" s="104"/>
      <c r="D1" s="104"/>
      <c r="E1" s="104"/>
      <c r="F1" s="104"/>
    </row>
    <row r="2" spans="1:8" x14ac:dyDescent="0.25">
      <c r="A2" s="104"/>
      <c r="B2" s="104"/>
      <c r="C2" s="104"/>
      <c r="D2" s="104"/>
      <c r="E2" s="104"/>
      <c r="F2" s="104"/>
    </row>
    <row r="3" spans="1:8" x14ac:dyDescent="0.25">
      <c r="A3" s="104"/>
      <c r="B3" s="104"/>
      <c r="C3" s="104"/>
      <c r="D3" s="104"/>
      <c r="E3" s="104"/>
      <c r="F3" s="104"/>
    </row>
    <row r="4" spans="1:8" x14ac:dyDescent="0.25">
      <c r="A4" s="104"/>
      <c r="B4" s="104"/>
      <c r="C4" s="104"/>
      <c r="D4" s="104"/>
      <c r="E4" s="104"/>
      <c r="F4" s="104"/>
    </row>
    <row r="5" spans="1:8" s="102" customFormat="1" ht="15.75" thickBot="1" x14ac:dyDescent="0.3">
      <c r="A5" s="105"/>
      <c r="B5" s="106" t="s">
        <v>2771</v>
      </c>
      <c r="C5" s="105" t="s">
        <v>2773</v>
      </c>
      <c r="D5" s="105"/>
      <c r="E5" s="105"/>
      <c r="F5" s="105"/>
    </row>
    <row r="6" spans="1:8" ht="15.75" thickTop="1" x14ac:dyDescent="0.25">
      <c r="A6" s="104"/>
      <c r="B6" s="104"/>
      <c r="C6" s="104"/>
      <c r="D6" s="104"/>
      <c r="E6" s="104"/>
      <c r="F6" s="104"/>
    </row>
    <row r="7" spans="1:8" s="99" customFormat="1" ht="45" customHeight="1" x14ac:dyDescent="0.25">
      <c r="B7" s="98" t="s">
        <v>1</v>
      </c>
      <c r="C7" s="99" t="s">
        <v>2774</v>
      </c>
      <c r="D7" s="99" t="s">
        <v>2768</v>
      </c>
      <c r="E7" s="99" t="s">
        <v>2769</v>
      </c>
      <c r="F7" s="99" t="s">
        <v>2770</v>
      </c>
      <c r="G7" s="99" t="s">
        <v>2775</v>
      </c>
      <c r="H7" s="99" t="s">
        <v>2776</v>
      </c>
    </row>
    <row r="8" spans="1:8" x14ac:dyDescent="0.25">
      <c r="B8" s="91" t="s">
        <v>57</v>
      </c>
      <c r="C8" s="101">
        <v>31</v>
      </c>
      <c r="D8" s="100">
        <v>0.47726872772284606</v>
      </c>
      <c r="E8" s="100">
        <v>1</v>
      </c>
      <c r="F8" s="100">
        <v>1</v>
      </c>
      <c r="G8" s="100">
        <v>1</v>
      </c>
      <c r="H8" s="100">
        <v>1</v>
      </c>
    </row>
    <row r="9" spans="1:8" x14ac:dyDescent="0.25">
      <c r="B9" s="91" t="s">
        <v>525</v>
      </c>
      <c r="C9" s="101">
        <v>21</v>
      </c>
      <c r="D9" s="100">
        <v>0.44333333333333336</v>
      </c>
      <c r="E9" s="100">
        <v>0.96000000000000008</v>
      </c>
      <c r="F9" s="100">
        <v>1</v>
      </c>
      <c r="G9" s="100">
        <v>0.93333333333333335</v>
      </c>
      <c r="H9" s="100">
        <v>0.88235294117647056</v>
      </c>
    </row>
    <row r="10" spans="1:8" x14ac:dyDescent="0.25">
      <c r="B10" s="91" t="s">
        <v>663</v>
      </c>
      <c r="C10" s="101">
        <v>22</v>
      </c>
      <c r="D10" s="100">
        <v>0.30465576183345083</v>
      </c>
      <c r="E10" s="100">
        <v>0.9255230217086835</v>
      </c>
      <c r="F10" s="100">
        <v>0.86418094293897341</v>
      </c>
      <c r="G10" s="100">
        <v>0.9255230217086835</v>
      </c>
      <c r="H10" s="100">
        <v>0.66666666666666663</v>
      </c>
    </row>
    <row r="11" spans="1:8" x14ac:dyDescent="0.25">
      <c r="B11" s="91" t="s">
        <v>820</v>
      </c>
      <c r="C11" s="101">
        <v>18</v>
      </c>
      <c r="D11" s="100">
        <v>0.41944444444444445</v>
      </c>
      <c r="E11" s="100">
        <v>0.83333333333333337</v>
      </c>
      <c r="F11" s="100">
        <v>1</v>
      </c>
      <c r="G11" s="100">
        <v>0.83333333333333337</v>
      </c>
      <c r="H11" s="100">
        <v>1</v>
      </c>
    </row>
    <row r="12" spans="1:8" x14ac:dyDescent="0.25">
      <c r="B12" s="91" t="s">
        <v>918</v>
      </c>
      <c r="C12" s="101">
        <v>14</v>
      </c>
      <c r="D12" s="100">
        <v>0.38392857142857145</v>
      </c>
      <c r="E12" s="100">
        <v>0.95</v>
      </c>
      <c r="F12" s="100">
        <v>1</v>
      </c>
      <c r="G12" s="100">
        <v>0.9</v>
      </c>
      <c r="H12" s="100">
        <v>0.9</v>
      </c>
    </row>
    <row r="13" spans="1:8" x14ac:dyDescent="0.25">
      <c r="B13" s="91" t="s">
        <v>998</v>
      </c>
      <c r="C13" s="101">
        <v>20</v>
      </c>
      <c r="D13" s="100">
        <v>0.45155372405372401</v>
      </c>
      <c r="E13" s="100">
        <v>1</v>
      </c>
      <c r="F13" s="100">
        <v>1</v>
      </c>
      <c r="G13" s="100">
        <v>1</v>
      </c>
      <c r="H13" s="100">
        <v>1</v>
      </c>
    </row>
    <row r="14" spans="1:8" x14ac:dyDescent="0.25">
      <c r="B14" s="91" t="s">
        <v>1140</v>
      </c>
      <c r="C14" s="101">
        <v>55</v>
      </c>
      <c r="D14" s="100">
        <v>0.55405300328846874</v>
      </c>
      <c r="E14" s="100">
        <v>0.81426850370370374</v>
      </c>
      <c r="F14" s="100">
        <v>0.84555603359788356</v>
      </c>
      <c r="G14" s="100">
        <v>0.78583146666666659</v>
      </c>
      <c r="H14" s="100">
        <v>0.80005338809523807</v>
      </c>
    </row>
    <row r="15" spans="1:8" x14ac:dyDescent="0.25">
      <c r="B15" s="91" t="s">
        <v>1506</v>
      </c>
      <c r="C15" s="101">
        <v>15</v>
      </c>
      <c r="D15" s="100">
        <v>0.43185185185185188</v>
      </c>
      <c r="E15" s="100">
        <v>0.98000000000000009</v>
      </c>
      <c r="F15" s="100">
        <v>0.94545454545454544</v>
      </c>
      <c r="G15" s="100">
        <v>0.88000000000000012</v>
      </c>
      <c r="H15" s="100">
        <v>0.90909090909090906</v>
      </c>
    </row>
    <row r="16" spans="1:8" x14ac:dyDescent="0.25">
      <c r="B16" s="91" t="s">
        <v>1595</v>
      </c>
      <c r="C16" s="101">
        <v>23</v>
      </c>
      <c r="D16" s="100">
        <v>0.36579710144927541</v>
      </c>
      <c r="E16" s="100">
        <v>0.95692307692307688</v>
      </c>
      <c r="F16" s="100">
        <v>0.95466666666666666</v>
      </c>
      <c r="G16" s="100">
        <v>0.95692307692307688</v>
      </c>
      <c r="H16" s="100">
        <v>0.8666666666666667</v>
      </c>
    </row>
    <row r="17" spans="2:8" x14ac:dyDescent="0.25">
      <c r="B17" s="91" t="s">
        <v>1806</v>
      </c>
      <c r="C17" s="101">
        <v>33</v>
      </c>
      <c r="D17" s="100">
        <v>0.14737854737854739</v>
      </c>
      <c r="E17" s="100">
        <v>0.83333333333333337</v>
      </c>
      <c r="F17" s="100">
        <v>0.86153846153846148</v>
      </c>
      <c r="G17" s="100">
        <v>0.66666666666666663</v>
      </c>
      <c r="H17" s="100">
        <v>0.61538461538461542</v>
      </c>
    </row>
    <row r="18" spans="2:8" x14ac:dyDescent="0.25">
      <c r="B18" s="91" t="s">
        <v>1967</v>
      </c>
      <c r="C18" s="101">
        <v>30</v>
      </c>
      <c r="D18" s="100">
        <v>0.53388162382797355</v>
      </c>
      <c r="E18" s="100">
        <v>0.93657004830917867</v>
      </c>
      <c r="F18" s="100">
        <v>0.92767741978268281</v>
      </c>
      <c r="G18" s="100">
        <v>0.89888888888888885</v>
      </c>
      <c r="H18" s="100">
        <v>0.67894736842105263</v>
      </c>
    </row>
    <row r="19" spans="2:8" x14ac:dyDescent="0.25">
      <c r="B19" s="91" t="s">
        <v>2142</v>
      </c>
      <c r="C19" s="101">
        <v>10</v>
      </c>
      <c r="D19" s="100">
        <v>0.33750000000000002</v>
      </c>
      <c r="E19" s="100">
        <v>0.88</v>
      </c>
      <c r="F19" s="100">
        <v>1</v>
      </c>
      <c r="G19" s="100">
        <v>0.83333333333333337</v>
      </c>
      <c r="H19" s="100">
        <v>1</v>
      </c>
    </row>
    <row r="20" spans="2:8" x14ac:dyDescent="0.25">
      <c r="B20" s="91" t="s">
        <v>2206</v>
      </c>
      <c r="C20" s="101">
        <v>15</v>
      </c>
      <c r="D20" s="100">
        <v>0.36244444444444446</v>
      </c>
      <c r="E20" s="100">
        <v>1</v>
      </c>
      <c r="F20" s="100">
        <v>0.97399999999999998</v>
      </c>
      <c r="G20" s="100">
        <v>1</v>
      </c>
      <c r="H20" s="100">
        <v>0.9</v>
      </c>
    </row>
    <row r="21" spans="2:8" x14ac:dyDescent="0.25">
      <c r="B21" s="91" t="s">
        <v>2318</v>
      </c>
      <c r="C21" s="101">
        <v>28</v>
      </c>
      <c r="D21" s="100">
        <v>0.42691558441558441</v>
      </c>
      <c r="E21" s="100">
        <v>1</v>
      </c>
      <c r="F21" s="100">
        <v>0.95130434782608686</v>
      </c>
      <c r="G21" s="100">
        <v>1</v>
      </c>
      <c r="H21" s="100">
        <v>0.94782608695652182</v>
      </c>
    </row>
    <row r="22" spans="2:8" x14ac:dyDescent="0.25">
      <c r="B22" s="91" t="s">
        <v>2484</v>
      </c>
      <c r="C22" s="101">
        <v>17</v>
      </c>
      <c r="D22" s="100">
        <v>0.47058823529411764</v>
      </c>
      <c r="E22" s="100">
        <v>1</v>
      </c>
      <c r="F22" s="100">
        <v>1</v>
      </c>
      <c r="G22" s="100">
        <v>1</v>
      </c>
      <c r="H22" s="100">
        <v>1</v>
      </c>
    </row>
    <row r="23" spans="2:8" x14ac:dyDescent="0.25">
      <c r="B23" s="91" t="s">
        <v>2582</v>
      </c>
      <c r="C23" s="101">
        <v>18</v>
      </c>
      <c r="D23" s="100">
        <v>0.35000000000000003</v>
      </c>
      <c r="E23" s="100">
        <v>1</v>
      </c>
      <c r="F23" s="100">
        <v>1</v>
      </c>
      <c r="G23" s="100">
        <v>1</v>
      </c>
      <c r="H23" s="100">
        <v>1</v>
      </c>
    </row>
    <row r="24" spans="2:8" x14ac:dyDescent="0.25">
      <c r="B24" s="91" t="s">
        <v>2685</v>
      </c>
      <c r="C24" s="101">
        <v>12</v>
      </c>
      <c r="D24" s="100">
        <v>0.3984375</v>
      </c>
      <c r="E24" s="100">
        <v>1</v>
      </c>
      <c r="F24" s="100">
        <v>0.95138888888888884</v>
      </c>
      <c r="G24" s="100">
        <v>0.875</v>
      </c>
      <c r="H24" s="100">
        <v>0.95138888888888884</v>
      </c>
    </row>
    <row r="25" spans="2:8" x14ac:dyDescent="0.25">
      <c r="B25" s="91" t="s">
        <v>2767</v>
      </c>
      <c r="C25" s="101">
        <v>382</v>
      </c>
      <c r="D25" s="100">
        <v>0.41584908874719839</v>
      </c>
      <c r="E25" s="100">
        <v>0.93252099010007328</v>
      </c>
      <c r="F25" s="100">
        <v>0.94216882212618758</v>
      </c>
      <c r="G25" s="100">
        <v>0.90688318559806902</v>
      </c>
      <c r="H25" s="100">
        <v>0.8702484447494554</v>
      </c>
    </row>
    <row r="26" spans="2:8" x14ac:dyDescent="0.25"/>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D1115-9A41-4089-B28C-68AC07E4BD60}">
  <sheetPr codeName="Hoja1"/>
  <dimension ref="A1:BH458"/>
  <sheetViews>
    <sheetView topLeftCell="AL1" workbookViewId="0">
      <pane ySplit="1" topLeftCell="A2" activePane="bottomLeft" state="frozen"/>
      <selection pane="bottomLeft" activeCell="BB1" sqref="BB1"/>
    </sheetView>
  </sheetViews>
  <sheetFormatPr baseColWidth="10" defaultRowHeight="15" customHeight="1" x14ac:dyDescent="0.25"/>
  <sheetData>
    <row r="1" spans="1:60" ht="15" customHeight="1" x14ac:dyDescent="0.25">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2" t="s">
        <v>16</v>
      </c>
      <c r="R1" s="1" t="s">
        <v>17</v>
      </c>
      <c r="S1" s="4" t="s">
        <v>18</v>
      </c>
      <c r="T1" s="5" t="s">
        <v>19</v>
      </c>
      <c r="U1" s="6" t="s">
        <v>20</v>
      </c>
      <c r="V1" s="7" t="s">
        <v>21</v>
      </c>
      <c r="W1" s="8" t="s">
        <v>22</v>
      </c>
      <c r="X1" s="8" t="s">
        <v>23</v>
      </c>
      <c r="Y1" s="9" t="s">
        <v>24</v>
      </c>
      <c r="Z1" s="9" t="s">
        <v>25</v>
      </c>
      <c r="AA1" s="10" t="s">
        <v>26</v>
      </c>
      <c r="AB1" s="10" t="s">
        <v>27</v>
      </c>
      <c r="AC1" s="11" t="s">
        <v>28</v>
      </c>
      <c r="AD1" s="11" t="s">
        <v>29</v>
      </c>
      <c r="AE1" s="11" t="s">
        <v>30</v>
      </c>
      <c r="AF1" s="8" t="s">
        <v>31</v>
      </c>
      <c r="AG1" s="9" t="s">
        <v>32</v>
      </c>
      <c r="AH1" s="10" t="s">
        <v>33</v>
      </c>
      <c r="AI1" s="11" t="s">
        <v>34</v>
      </c>
      <c r="AJ1" s="12" t="s">
        <v>35</v>
      </c>
      <c r="AK1" s="8" t="s">
        <v>36</v>
      </c>
      <c r="AL1" s="8" t="s">
        <v>37</v>
      </c>
      <c r="AM1" s="8" t="s">
        <v>38</v>
      </c>
      <c r="AN1" s="8" t="s">
        <v>39</v>
      </c>
      <c r="AO1" s="13" t="s">
        <v>40</v>
      </c>
      <c r="AP1" s="13" t="s">
        <v>41</v>
      </c>
      <c r="AQ1" s="13" t="s">
        <v>42</v>
      </c>
      <c r="AR1" s="13" t="s">
        <v>43</v>
      </c>
      <c r="AS1" s="14" t="s">
        <v>44</v>
      </c>
      <c r="AT1" s="14" t="s">
        <v>45</v>
      </c>
      <c r="AU1" s="14" t="s">
        <v>46</v>
      </c>
      <c r="AV1" s="14" t="s">
        <v>47</v>
      </c>
      <c r="AW1" s="15" t="s">
        <v>48</v>
      </c>
      <c r="AX1" s="15" t="s">
        <v>49</v>
      </c>
      <c r="AY1" s="15" t="s">
        <v>50</v>
      </c>
      <c r="AZ1" s="15" t="s">
        <v>51</v>
      </c>
      <c r="BA1" s="16" t="s">
        <v>52</v>
      </c>
      <c r="BB1" s="16" t="s">
        <v>53</v>
      </c>
      <c r="BC1" s="16" t="s">
        <v>54</v>
      </c>
      <c r="BD1" s="16" t="s">
        <v>55</v>
      </c>
      <c r="BE1" s="2" t="s">
        <v>56</v>
      </c>
      <c r="BF1" s="93" t="s">
        <v>2771</v>
      </c>
      <c r="BG1" s="90" t="s">
        <v>2765</v>
      </c>
      <c r="BH1" s="90" t="s">
        <v>2766</v>
      </c>
    </row>
    <row r="2" spans="1:60" ht="15" customHeight="1" x14ac:dyDescent="0.25">
      <c r="A2" s="17">
        <v>1</v>
      </c>
      <c r="B2" s="23" t="s">
        <v>57</v>
      </c>
      <c r="C2" s="23" t="s">
        <v>245</v>
      </c>
      <c r="D2" s="23" t="s">
        <v>246</v>
      </c>
      <c r="E2" s="23" t="s">
        <v>60</v>
      </c>
      <c r="F2" s="23" t="s">
        <v>61</v>
      </c>
      <c r="G2" s="23" t="s">
        <v>57</v>
      </c>
      <c r="H2" s="23" t="s">
        <v>247</v>
      </c>
      <c r="I2" s="23" t="s">
        <v>248</v>
      </c>
      <c r="J2" s="32">
        <v>44562</v>
      </c>
      <c r="K2" s="32">
        <v>44926</v>
      </c>
      <c r="L2" s="23" t="s">
        <v>249</v>
      </c>
      <c r="M2" s="23" t="s">
        <v>66</v>
      </c>
      <c r="N2" s="23" t="s">
        <v>67</v>
      </c>
      <c r="O2" s="23" t="s">
        <v>250</v>
      </c>
      <c r="P2" s="23" t="s">
        <v>3</v>
      </c>
      <c r="Q2" s="23" t="s">
        <v>251</v>
      </c>
      <c r="R2" s="33">
        <f t="shared" ref="R2:R65" si="0">SUM(S2:V2)</f>
        <v>4</v>
      </c>
      <c r="S2" s="33">
        <v>1</v>
      </c>
      <c r="T2" s="33">
        <v>1</v>
      </c>
      <c r="U2" s="33">
        <v>1</v>
      </c>
      <c r="V2" s="33">
        <v>1</v>
      </c>
      <c r="W2" s="33">
        <v>1</v>
      </c>
      <c r="X2" s="33" t="s">
        <v>252</v>
      </c>
      <c r="Y2" s="33">
        <v>1</v>
      </c>
      <c r="Z2" s="33" t="s">
        <v>253</v>
      </c>
      <c r="AA2" s="33"/>
      <c r="AB2" s="33"/>
      <c r="AC2" s="33"/>
      <c r="AD2" s="33"/>
      <c r="AE2" s="33">
        <f t="shared" ref="AE2:AE65" si="1">AC2+AA2+Y2+W2</f>
        <v>2</v>
      </c>
      <c r="AF2" s="25">
        <v>44670</v>
      </c>
      <c r="AG2" s="25">
        <v>44743</v>
      </c>
      <c r="AH2" s="25"/>
      <c r="AI2" s="25"/>
      <c r="AJ2" s="26">
        <f t="shared" ref="AJ2:AJ65" si="2">IFERROR(IF((W2+Y2+AA2+AC2)/R2&gt;1,1,(W2+Y2+AA2+AC2)/R2),0)</f>
        <v>0.5</v>
      </c>
      <c r="AK2" s="26">
        <f t="shared" ref="AK2:AK65" si="3">IFERROR(IF(S2=0,"",IF((W2/S2)&gt;1,1,(W2/S2))),"")</f>
        <v>1</v>
      </c>
      <c r="AL2" s="26">
        <f t="shared" ref="AL2:AL65" si="4">IFERROR(IF(T2=0,"",IF((Y2/T2)&gt;1,1,(Y2/T2))),"")</f>
        <v>1</v>
      </c>
      <c r="AM2" s="26">
        <f t="shared" ref="AM2:AM65" si="5">IFERROR(IF(U2=0,"",IF((AA2/U2)&gt;1,1,(AA2/U2))),"")</f>
        <v>0</v>
      </c>
      <c r="AN2" s="26">
        <f t="shared" ref="AN2:AN65" si="6">IFERROR(IF(V2=0,"",IF((AC2/V2)&gt;1,1,(AC2/V2))),"")</f>
        <v>0</v>
      </c>
      <c r="AO2" s="27" t="s">
        <v>73</v>
      </c>
      <c r="AP2" s="27" t="s">
        <v>73</v>
      </c>
      <c r="AQ2" s="27"/>
      <c r="AR2" s="27"/>
      <c r="AS2" s="27" t="s">
        <v>254</v>
      </c>
      <c r="AT2" s="27" t="s">
        <v>255</v>
      </c>
      <c r="AU2" s="27"/>
      <c r="AV2" s="27"/>
      <c r="AW2" s="27" t="s">
        <v>73</v>
      </c>
      <c r="AX2" s="27"/>
      <c r="AY2" s="27"/>
      <c r="AZ2" s="27"/>
      <c r="BA2" s="27" t="s">
        <v>256</v>
      </c>
      <c r="BB2" s="27"/>
      <c r="BC2" s="27"/>
      <c r="BD2" s="27"/>
      <c r="BE2" s="23" t="s">
        <v>257</v>
      </c>
      <c r="BF2" s="94" t="s">
        <v>2773</v>
      </c>
      <c r="BG2">
        <f t="shared" ref="BG2:BG65" si="7">IF(AO2="Concepto Favorable",AK2,IF(AO2="Sin meta asignada en el periodo","",0))</f>
        <v>1</v>
      </c>
      <c r="BH2">
        <f t="shared" ref="BH2:BH65" si="8">IF(AP2="Concepto Favorable",AL2,IF(AP2="Sin meta asignada en el periodo","",0))</f>
        <v>1</v>
      </c>
    </row>
    <row r="3" spans="1:60" ht="15" customHeight="1" x14ac:dyDescent="0.25">
      <c r="A3" s="17">
        <v>2</v>
      </c>
      <c r="B3" s="23" t="s">
        <v>57</v>
      </c>
      <c r="C3" s="23" t="s">
        <v>245</v>
      </c>
      <c r="D3" s="23" t="s">
        <v>246</v>
      </c>
      <c r="E3" s="23" t="s">
        <v>60</v>
      </c>
      <c r="F3" s="23" t="s">
        <v>61</v>
      </c>
      <c r="G3" s="23" t="s">
        <v>57</v>
      </c>
      <c r="H3" s="23" t="s">
        <v>247</v>
      </c>
      <c r="I3" s="23" t="s">
        <v>258</v>
      </c>
      <c r="J3" s="32">
        <v>44835</v>
      </c>
      <c r="K3" s="32">
        <v>44926</v>
      </c>
      <c r="L3" s="23" t="s">
        <v>259</v>
      </c>
      <c r="M3" s="23" t="s">
        <v>66</v>
      </c>
      <c r="N3" s="23" t="s">
        <v>67</v>
      </c>
      <c r="O3" s="23" t="s">
        <v>250</v>
      </c>
      <c r="P3" s="23" t="s">
        <v>3</v>
      </c>
      <c r="Q3" s="23" t="s">
        <v>251</v>
      </c>
      <c r="R3" s="33">
        <f t="shared" si="0"/>
        <v>1</v>
      </c>
      <c r="S3" s="33">
        <v>0</v>
      </c>
      <c r="T3" s="33">
        <v>0</v>
      </c>
      <c r="U3" s="33">
        <v>0</v>
      </c>
      <c r="V3" s="33">
        <v>1</v>
      </c>
      <c r="W3" s="33">
        <v>0</v>
      </c>
      <c r="X3" s="33" t="s">
        <v>260</v>
      </c>
      <c r="Y3" s="33">
        <v>0</v>
      </c>
      <c r="Z3" s="33" t="s">
        <v>260</v>
      </c>
      <c r="AA3" s="33"/>
      <c r="AB3" s="33"/>
      <c r="AC3" s="33"/>
      <c r="AD3" s="33"/>
      <c r="AE3" s="33">
        <f t="shared" si="1"/>
        <v>0</v>
      </c>
      <c r="AF3" s="25">
        <v>44670</v>
      </c>
      <c r="AG3" s="25">
        <v>44743</v>
      </c>
      <c r="AH3" s="25"/>
      <c r="AI3" s="25"/>
      <c r="AJ3" s="26">
        <f t="shared" si="2"/>
        <v>0</v>
      </c>
      <c r="AK3" s="26" t="str">
        <f t="shared" si="3"/>
        <v/>
      </c>
      <c r="AL3" s="26" t="str">
        <f t="shared" si="4"/>
        <v/>
      </c>
      <c r="AM3" s="26" t="str">
        <f t="shared" si="5"/>
        <v/>
      </c>
      <c r="AN3" s="26">
        <f t="shared" si="6"/>
        <v>0</v>
      </c>
      <c r="AO3" s="27" t="s">
        <v>84</v>
      </c>
      <c r="AP3" s="27" t="s">
        <v>84</v>
      </c>
      <c r="AQ3" s="27"/>
      <c r="AR3" s="27"/>
      <c r="AS3" s="27" t="s">
        <v>84</v>
      </c>
      <c r="AT3" s="27" t="s">
        <v>84</v>
      </c>
      <c r="AU3" s="27"/>
      <c r="AV3" s="27"/>
      <c r="AW3" s="27" t="s">
        <v>84</v>
      </c>
      <c r="AX3" s="27"/>
      <c r="AY3" s="27"/>
      <c r="AZ3" s="27"/>
      <c r="BA3" s="27" t="s">
        <v>261</v>
      </c>
      <c r="BB3" s="27"/>
      <c r="BC3" s="28"/>
      <c r="BD3" s="28"/>
      <c r="BE3" s="23" t="s">
        <v>257</v>
      </c>
      <c r="BF3" s="94" t="s">
        <v>2773</v>
      </c>
      <c r="BG3" t="str">
        <f t="shared" si="7"/>
        <v/>
      </c>
      <c r="BH3" t="str">
        <f t="shared" si="8"/>
        <v/>
      </c>
    </row>
    <row r="4" spans="1:60" ht="15" customHeight="1" x14ac:dyDescent="0.25">
      <c r="A4" s="17">
        <v>3</v>
      </c>
      <c r="B4" s="23" t="s">
        <v>57</v>
      </c>
      <c r="C4" s="23" t="s">
        <v>58</v>
      </c>
      <c r="D4" s="23" t="s">
        <v>59</v>
      </c>
      <c r="E4" s="23" t="s">
        <v>60</v>
      </c>
      <c r="F4" s="23" t="s">
        <v>61</v>
      </c>
      <c r="G4" s="23" t="s">
        <v>62</v>
      </c>
      <c r="H4" s="23" t="s">
        <v>63</v>
      </c>
      <c r="I4" s="23" t="s">
        <v>262</v>
      </c>
      <c r="J4" s="32">
        <v>44562</v>
      </c>
      <c r="K4" s="32">
        <v>44926</v>
      </c>
      <c r="L4" s="23" t="s">
        <v>263</v>
      </c>
      <c r="M4" s="23" t="s">
        <v>66</v>
      </c>
      <c r="N4" s="23" t="s">
        <v>67</v>
      </c>
      <c r="O4" s="23" t="s">
        <v>68</v>
      </c>
      <c r="P4" s="23" t="s">
        <v>69</v>
      </c>
      <c r="Q4" s="23" t="s">
        <v>251</v>
      </c>
      <c r="R4" s="33">
        <f t="shared" si="0"/>
        <v>103</v>
      </c>
      <c r="S4" s="33">
        <v>21</v>
      </c>
      <c r="T4" s="33">
        <v>31</v>
      </c>
      <c r="U4" s="33">
        <v>20</v>
      </c>
      <c r="V4" s="33">
        <v>31</v>
      </c>
      <c r="W4" s="33">
        <v>21</v>
      </c>
      <c r="X4" s="33" t="s">
        <v>264</v>
      </c>
      <c r="Y4" s="33">
        <v>31</v>
      </c>
      <c r="Z4" s="33" t="s">
        <v>265</v>
      </c>
      <c r="AA4" s="33"/>
      <c r="AB4" s="33"/>
      <c r="AC4" s="33"/>
      <c r="AD4" s="33"/>
      <c r="AE4" s="33">
        <f t="shared" si="1"/>
        <v>52</v>
      </c>
      <c r="AF4" s="25">
        <v>44670</v>
      </c>
      <c r="AG4" s="25">
        <v>44743</v>
      </c>
      <c r="AH4" s="25"/>
      <c r="AI4" s="25"/>
      <c r="AJ4" s="26">
        <f t="shared" si="2"/>
        <v>0.50485436893203883</v>
      </c>
      <c r="AK4" s="26">
        <f t="shared" si="3"/>
        <v>1</v>
      </c>
      <c r="AL4" s="26">
        <f t="shared" si="4"/>
        <v>1</v>
      </c>
      <c r="AM4" s="26">
        <f t="shared" si="5"/>
        <v>0</v>
      </c>
      <c r="AN4" s="26">
        <f t="shared" si="6"/>
        <v>0</v>
      </c>
      <c r="AO4" s="27" t="s">
        <v>73</v>
      </c>
      <c r="AP4" s="27" t="s">
        <v>73</v>
      </c>
      <c r="AQ4" s="27"/>
      <c r="AR4" s="27"/>
      <c r="AS4" s="27" t="s">
        <v>266</v>
      </c>
      <c r="AT4" s="27" t="s">
        <v>267</v>
      </c>
      <c r="AU4" s="27"/>
      <c r="AV4" s="27"/>
      <c r="AW4" s="27" t="s">
        <v>73</v>
      </c>
      <c r="AX4" s="27"/>
      <c r="AY4" s="27"/>
      <c r="AZ4" s="27"/>
      <c r="BA4" s="27" t="s">
        <v>268</v>
      </c>
      <c r="BB4" s="27"/>
      <c r="BC4" s="28"/>
      <c r="BD4" s="28"/>
      <c r="BE4" s="23" t="s">
        <v>257</v>
      </c>
      <c r="BF4" s="94" t="s">
        <v>2773</v>
      </c>
      <c r="BG4">
        <f t="shared" si="7"/>
        <v>1</v>
      </c>
      <c r="BH4">
        <f t="shared" si="8"/>
        <v>1</v>
      </c>
    </row>
    <row r="5" spans="1:60" ht="15" customHeight="1" x14ac:dyDescent="0.25">
      <c r="A5" s="17">
        <v>4</v>
      </c>
      <c r="B5" s="23" t="s">
        <v>57</v>
      </c>
      <c r="C5" s="23" t="s">
        <v>58</v>
      </c>
      <c r="D5" s="23" t="s">
        <v>59</v>
      </c>
      <c r="E5" s="23" t="s">
        <v>60</v>
      </c>
      <c r="F5" s="23" t="s">
        <v>61</v>
      </c>
      <c r="G5" s="23" t="s">
        <v>62</v>
      </c>
      <c r="H5" s="23" t="s">
        <v>63</v>
      </c>
      <c r="I5" s="23" t="s">
        <v>269</v>
      </c>
      <c r="J5" s="32">
        <v>44743</v>
      </c>
      <c r="K5" s="32">
        <v>44773</v>
      </c>
      <c r="L5" s="23" t="s">
        <v>270</v>
      </c>
      <c r="M5" s="23" t="s">
        <v>66</v>
      </c>
      <c r="N5" s="23" t="s">
        <v>67</v>
      </c>
      <c r="O5" s="23" t="s">
        <v>68</v>
      </c>
      <c r="P5" s="23" t="s">
        <v>69</v>
      </c>
      <c r="Q5" s="23" t="s">
        <v>251</v>
      </c>
      <c r="R5" s="33">
        <f t="shared" si="0"/>
        <v>1</v>
      </c>
      <c r="S5" s="33">
        <v>0</v>
      </c>
      <c r="T5" s="33">
        <v>1</v>
      </c>
      <c r="U5" s="33">
        <v>0</v>
      </c>
      <c r="V5" s="33">
        <v>0</v>
      </c>
      <c r="W5" s="33">
        <v>0</v>
      </c>
      <c r="X5" s="33" t="s">
        <v>271</v>
      </c>
      <c r="Y5" s="33">
        <v>1</v>
      </c>
      <c r="Z5" s="33" t="s">
        <v>272</v>
      </c>
      <c r="AA5" s="33"/>
      <c r="AB5" s="33"/>
      <c r="AC5" s="33"/>
      <c r="AD5" s="33"/>
      <c r="AE5" s="33">
        <f t="shared" si="1"/>
        <v>1</v>
      </c>
      <c r="AF5" s="25">
        <v>44670</v>
      </c>
      <c r="AG5" s="25">
        <v>44743</v>
      </c>
      <c r="AH5" s="25"/>
      <c r="AI5" s="25"/>
      <c r="AJ5" s="26">
        <f t="shared" si="2"/>
        <v>1</v>
      </c>
      <c r="AK5" s="26" t="str">
        <f t="shared" si="3"/>
        <v/>
      </c>
      <c r="AL5" s="26">
        <f t="shared" si="4"/>
        <v>1</v>
      </c>
      <c r="AM5" s="26" t="str">
        <f t="shared" si="5"/>
        <v/>
      </c>
      <c r="AN5" s="26" t="str">
        <f t="shared" si="6"/>
        <v/>
      </c>
      <c r="AO5" s="27" t="s">
        <v>84</v>
      </c>
      <c r="AP5" s="27" t="s">
        <v>73</v>
      </c>
      <c r="AQ5" s="27"/>
      <c r="AR5" s="27"/>
      <c r="AS5" s="27" t="s">
        <v>84</v>
      </c>
      <c r="AT5" s="27" t="s">
        <v>273</v>
      </c>
      <c r="AU5" s="27"/>
      <c r="AV5" s="27"/>
      <c r="AW5" s="27" t="s">
        <v>84</v>
      </c>
      <c r="AX5" s="27"/>
      <c r="AY5" s="27"/>
      <c r="AZ5" s="27"/>
      <c r="BA5" s="27" t="s">
        <v>274</v>
      </c>
      <c r="BB5" s="27"/>
      <c r="BC5" s="28"/>
      <c r="BD5" s="28"/>
      <c r="BE5" s="23" t="s">
        <v>257</v>
      </c>
      <c r="BF5" s="94" t="s">
        <v>2773</v>
      </c>
      <c r="BG5" t="str">
        <f t="shared" si="7"/>
        <v/>
      </c>
      <c r="BH5">
        <f t="shared" si="8"/>
        <v>1</v>
      </c>
    </row>
    <row r="6" spans="1:60" ht="15" customHeight="1" x14ac:dyDescent="0.25">
      <c r="A6" s="17">
        <v>5</v>
      </c>
      <c r="B6" s="23" t="s">
        <v>57</v>
      </c>
      <c r="C6" s="23" t="s">
        <v>58</v>
      </c>
      <c r="D6" s="23" t="s">
        <v>59</v>
      </c>
      <c r="E6" s="23" t="s">
        <v>60</v>
      </c>
      <c r="F6" s="23" t="s">
        <v>61</v>
      </c>
      <c r="G6" s="23" t="s">
        <v>62</v>
      </c>
      <c r="H6" s="23" t="s">
        <v>63</v>
      </c>
      <c r="I6" s="23" t="s">
        <v>275</v>
      </c>
      <c r="J6" s="32">
        <v>44562</v>
      </c>
      <c r="K6" s="32">
        <v>44926</v>
      </c>
      <c r="L6" s="23" t="s">
        <v>263</v>
      </c>
      <c r="M6" s="23" t="s">
        <v>66</v>
      </c>
      <c r="N6" s="23" t="s">
        <v>67</v>
      </c>
      <c r="O6" s="23" t="s">
        <v>68</v>
      </c>
      <c r="P6" s="23" t="s">
        <v>69</v>
      </c>
      <c r="Q6" s="23" t="s">
        <v>251</v>
      </c>
      <c r="R6" s="33">
        <f t="shared" si="0"/>
        <v>2</v>
      </c>
      <c r="S6" s="33">
        <v>0</v>
      </c>
      <c r="T6" s="33">
        <v>1</v>
      </c>
      <c r="U6" s="33">
        <v>0</v>
      </c>
      <c r="V6" s="33">
        <v>1</v>
      </c>
      <c r="W6" s="33">
        <v>0</v>
      </c>
      <c r="X6" s="33" t="s">
        <v>276</v>
      </c>
      <c r="Y6" s="33">
        <v>1</v>
      </c>
      <c r="Z6" s="33" t="s">
        <v>524</v>
      </c>
      <c r="AA6" s="33"/>
      <c r="AB6" s="33"/>
      <c r="AC6" s="33"/>
      <c r="AD6" s="33"/>
      <c r="AE6" s="33">
        <f t="shared" si="1"/>
        <v>1</v>
      </c>
      <c r="AF6" s="25">
        <v>44670</v>
      </c>
      <c r="AG6" s="25">
        <v>44743</v>
      </c>
      <c r="AH6" s="25"/>
      <c r="AI6" s="25"/>
      <c r="AJ6" s="26">
        <f t="shared" si="2"/>
        <v>0.5</v>
      </c>
      <c r="AK6" s="26" t="str">
        <f t="shared" si="3"/>
        <v/>
      </c>
      <c r="AL6" s="26">
        <f t="shared" si="4"/>
        <v>1</v>
      </c>
      <c r="AM6" s="26" t="str">
        <f t="shared" si="5"/>
        <v/>
      </c>
      <c r="AN6" s="26">
        <f t="shared" si="6"/>
        <v>0</v>
      </c>
      <c r="AO6" s="27" t="s">
        <v>84</v>
      </c>
      <c r="AP6" s="27" t="s">
        <v>73</v>
      </c>
      <c r="AQ6" s="27"/>
      <c r="AR6" s="27"/>
      <c r="AS6" s="27" t="s">
        <v>84</v>
      </c>
      <c r="AT6" s="27" t="s">
        <v>277</v>
      </c>
      <c r="AU6" s="27"/>
      <c r="AV6" s="27"/>
      <c r="AW6" s="27" t="s">
        <v>84</v>
      </c>
      <c r="AX6" s="27"/>
      <c r="AY6" s="27"/>
      <c r="AZ6" s="27"/>
      <c r="BA6" s="27" t="s">
        <v>274</v>
      </c>
      <c r="BB6" s="27"/>
      <c r="BC6" s="28"/>
      <c r="BD6" s="28"/>
      <c r="BE6" s="23" t="s">
        <v>257</v>
      </c>
      <c r="BF6" s="94" t="s">
        <v>2773</v>
      </c>
      <c r="BG6" t="str">
        <f t="shared" si="7"/>
        <v/>
      </c>
      <c r="BH6">
        <f t="shared" si="8"/>
        <v>1</v>
      </c>
    </row>
    <row r="7" spans="1:60" ht="15" customHeight="1" x14ac:dyDescent="0.25">
      <c r="A7" s="17">
        <v>6</v>
      </c>
      <c r="B7" s="23" t="s">
        <v>57</v>
      </c>
      <c r="C7" s="23" t="s">
        <v>58</v>
      </c>
      <c r="D7" s="23" t="s">
        <v>246</v>
      </c>
      <c r="E7" s="23" t="s">
        <v>60</v>
      </c>
      <c r="F7" s="23" t="s">
        <v>61</v>
      </c>
      <c r="G7" s="23" t="s">
        <v>57</v>
      </c>
      <c r="H7" s="23" t="s">
        <v>247</v>
      </c>
      <c r="I7" s="23" t="s">
        <v>278</v>
      </c>
      <c r="J7" s="32">
        <v>44562</v>
      </c>
      <c r="K7" s="32">
        <v>44804</v>
      </c>
      <c r="L7" s="23" t="s">
        <v>279</v>
      </c>
      <c r="M7" s="23" t="s">
        <v>66</v>
      </c>
      <c r="N7" s="23" t="s">
        <v>67</v>
      </c>
      <c r="O7" s="23" t="s">
        <v>250</v>
      </c>
      <c r="P7" s="23" t="s">
        <v>3</v>
      </c>
      <c r="Q7" s="23" t="s">
        <v>251</v>
      </c>
      <c r="R7" s="33">
        <f t="shared" si="0"/>
        <v>2</v>
      </c>
      <c r="S7" s="33">
        <v>1</v>
      </c>
      <c r="T7" s="33">
        <v>0</v>
      </c>
      <c r="U7" s="33">
        <v>1</v>
      </c>
      <c r="V7" s="33">
        <v>0</v>
      </c>
      <c r="W7" s="33">
        <v>1</v>
      </c>
      <c r="X7" s="33" t="s">
        <v>280</v>
      </c>
      <c r="Y7" s="33">
        <v>0</v>
      </c>
      <c r="Z7" s="33" t="s">
        <v>84</v>
      </c>
      <c r="AA7" s="33"/>
      <c r="AB7" s="33"/>
      <c r="AC7" s="33"/>
      <c r="AD7" s="33"/>
      <c r="AE7" s="33">
        <f t="shared" si="1"/>
        <v>1</v>
      </c>
      <c r="AF7" s="25">
        <v>44670</v>
      </c>
      <c r="AG7" s="25">
        <v>44743</v>
      </c>
      <c r="AH7" s="25"/>
      <c r="AI7" s="25"/>
      <c r="AJ7" s="26">
        <f t="shared" si="2"/>
        <v>0.5</v>
      </c>
      <c r="AK7" s="26">
        <f t="shared" si="3"/>
        <v>1</v>
      </c>
      <c r="AL7" s="26" t="str">
        <f t="shared" si="4"/>
        <v/>
      </c>
      <c r="AM7" s="26">
        <f t="shared" si="5"/>
        <v>0</v>
      </c>
      <c r="AN7" s="26" t="str">
        <f t="shared" si="6"/>
        <v/>
      </c>
      <c r="AO7" s="27" t="s">
        <v>73</v>
      </c>
      <c r="AP7" s="27" t="s">
        <v>84</v>
      </c>
      <c r="AQ7" s="27"/>
      <c r="AR7" s="27"/>
      <c r="AS7" s="27" t="s">
        <v>281</v>
      </c>
      <c r="AT7" s="27" t="s">
        <v>84</v>
      </c>
      <c r="AU7" s="27"/>
      <c r="AV7" s="27"/>
      <c r="AW7" s="27" t="s">
        <v>73</v>
      </c>
      <c r="AX7" s="27"/>
      <c r="AY7" s="27"/>
      <c r="AZ7" s="27"/>
      <c r="BA7" s="27" t="s">
        <v>282</v>
      </c>
      <c r="BB7" s="27"/>
      <c r="BC7" s="28"/>
      <c r="BD7" s="28"/>
      <c r="BE7" s="23" t="s">
        <v>257</v>
      </c>
      <c r="BF7" s="94" t="s">
        <v>2773</v>
      </c>
      <c r="BG7">
        <f t="shared" si="7"/>
        <v>1</v>
      </c>
      <c r="BH7" t="str">
        <f t="shared" si="8"/>
        <v/>
      </c>
    </row>
    <row r="8" spans="1:60" ht="15" customHeight="1" x14ac:dyDescent="0.25">
      <c r="A8" s="17">
        <v>7</v>
      </c>
      <c r="B8" s="23" t="s">
        <v>57</v>
      </c>
      <c r="C8" s="23" t="s">
        <v>58</v>
      </c>
      <c r="D8" s="23" t="s">
        <v>246</v>
      </c>
      <c r="E8" s="23" t="s">
        <v>60</v>
      </c>
      <c r="F8" s="23" t="s">
        <v>61</v>
      </c>
      <c r="G8" s="23" t="s">
        <v>57</v>
      </c>
      <c r="H8" s="23" t="s">
        <v>247</v>
      </c>
      <c r="I8" s="23" t="s">
        <v>283</v>
      </c>
      <c r="J8" s="32">
        <v>44562</v>
      </c>
      <c r="K8" s="32">
        <v>44926</v>
      </c>
      <c r="L8" s="23" t="s">
        <v>279</v>
      </c>
      <c r="M8" s="23" t="s">
        <v>66</v>
      </c>
      <c r="N8" s="23" t="s">
        <v>67</v>
      </c>
      <c r="O8" s="23" t="s">
        <v>250</v>
      </c>
      <c r="P8" s="23" t="s">
        <v>3</v>
      </c>
      <c r="Q8" s="23" t="s">
        <v>251</v>
      </c>
      <c r="R8" s="33">
        <f t="shared" si="0"/>
        <v>4</v>
      </c>
      <c r="S8" s="33">
        <v>1</v>
      </c>
      <c r="T8" s="33">
        <v>1</v>
      </c>
      <c r="U8" s="33">
        <v>1</v>
      </c>
      <c r="V8" s="33">
        <v>1</v>
      </c>
      <c r="W8" s="33">
        <v>1</v>
      </c>
      <c r="X8" s="33" t="s">
        <v>284</v>
      </c>
      <c r="Y8" s="33">
        <v>1</v>
      </c>
      <c r="Z8" s="33" t="s">
        <v>285</v>
      </c>
      <c r="AA8" s="33"/>
      <c r="AB8" s="33"/>
      <c r="AC8" s="33"/>
      <c r="AD8" s="33"/>
      <c r="AE8" s="33">
        <f t="shared" si="1"/>
        <v>2</v>
      </c>
      <c r="AF8" s="25">
        <v>44670</v>
      </c>
      <c r="AG8" s="25">
        <v>44743</v>
      </c>
      <c r="AH8" s="25"/>
      <c r="AI8" s="25"/>
      <c r="AJ8" s="26">
        <f t="shared" si="2"/>
        <v>0.5</v>
      </c>
      <c r="AK8" s="26">
        <f t="shared" si="3"/>
        <v>1</v>
      </c>
      <c r="AL8" s="26">
        <f t="shared" si="4"/>
        <v>1</v>
      </c>
      <c r="AM8" s="26">
        <f t="shared" si="5"/>
        <v>0</v>
      </c>
      <c r="AN8" s="26">
        <f t="shared" si="6"/>
        <v>0</v>
      </c>
      <c r="AO8" s="27" t="s">
        <v>73</v>
      </c>
      <c r="AP8" s="27" t="s">
        <v>73</v>
      </c>
      <c r="AQ8" s="27"/>
      <c r="AR8" s="27"/>
      <c r="AS8" s="27" t="s">
        <v>286</v>
      </c>
      <c r="AT8" s="27" t="s">
        <v>287</v>
      </c>
      <c r="AU8" s="27"/>
      <c r="AV8" s="27"/>
      <c r="AW8" s="27" t="s">
        <v>73</v>
      </c>
      <c r="AX8" s="27"/>
      <c r="AY8" s="27"/>
      <c r="AZ8" s="27"/>
      <c r="BA8" s="27" t="s">
        <v>288</v>
      </c>
      <c r="BB8" s="27"/>
      <c r="BC8" s="28"/>
      <c r="BD8" s="28"/>
      <c r="BE8" s="23" t="s">
        <v>257</v>
      </c>
      <c r="BF8" s="94" t="s">
        <v>2773</v>
      </c>
      <c r="BG8">
        <f t="shared" si="7"/>
        <v>1</v>
      </c>
      <c r="BH8">
        <f t="shared" si="8"/>
        <v>1</v>
      </c>
    </row>
    <row r="9" spans="1:60" ht="15" customHeight="1" x14ac:dyDescent="0.25">
      <c r="A9" s="17">
        <v>8</v>
      </c>
      <c r="B9" s="23" t="s">
        <v>57</v>
      </c>
      <c r="C9" s="23" t="s">
        <v>58</v>
      </c>
      <c r="D9" s="23" t="s">
        <v>246</v>
      </c>
      <c r="E9" s="23" t="s">
        <v>60</v>
      </c>
      <c r="F9" s="23" t="s">
        <v>61</v>
      </c>
      <c r="G9" s="23" t="s">
        <v>57</v>
      </c>
      <c r="H9" s="23" t="s">
        <v>247</v>
      </c>
      <c r="I9" s="23" t="s">
        <v>289</v>
      </c>
      <c r="J9" s="32">
        <v>44562</v>
      </c>
      <c r="K9" s="32">
        <v>44926</v>
      </c>
      <c r="L9" s="23" t="s">
        <v>290</v>
      </c>
      <c r="M9" s="23" t="s">
        <v>66</v>
      </c>
      <c r="N9" s="23" t="s">
        <v>291</v>
      </c>
      <c r="O9" s="23" t="s">
        <v>250</v>
      </c>
      <c r="P9" s="23" t="s">
        <v>3</v>
      </c>
      <c r="Q9" s="23" t="s">
        <v>251</v>
      </c>
      <c r="R9" s="34">
        <f t="shared" si="0"/>
        <v>1</v>
      </c>
      <c r="S9" s="34">
        <v>0.5</v>
      </c>
      <c r="T9" s="34">
        <v>0.5</v>
      </c>
      <c r="U9" s="34">
        <v>0</v>
      </c>
      <c r="V9" s="34">
        <v>0</v>
      </c>
      <c r="W9" s="34">
        <v>0.5</v>
      </c>
      <c r="X9" s="34" t="s">
        <v>292</v>
      </c>
      <c r="Y9" s="34">
        <v>0.5</v>
      </c>
      <c r="Z9" s="34" t="s">
        <v>293</v>
      </c>
      <c r="AA9" s="34"/>
      <c r="AB9" s="34"/>
      <c r="AC9" s="34"/>
      <c r="AD9" s="34"/>
      <c r="AE9" s="33">
        <f t="shared" si="1"/>
        <v>1</v>
      </c>
      <c r="AF9" s="25">
        <v>44670</v>
      </c>
      <c r="AG9" s="25">
        <v>44743</v>
      </c>
      <c r="AH9" s="25"/>
      <c r="AI9" s="25"/>
      <c r="AJ9" s="26">
        <f t="shared" si="2"/>
        <v>1</v>
      </c>
      <c r="AK9" s="26">
        <f t="shared" si="3"/>
        <v>1</v>
      </c>
      <c r="AL9" s="26">
        <f t="shared" si="4"/>
        <v>1</v>
      </c>
      <c r="AM9" s="26" t="str">
        <f t="shared" si="5"/>
        <v/>
      </c>
      <c r="AN9" s="26" t="str">
        <f t="shared" si="6"/>
        <v/>
      </c>
      <c r="AO9" s="27" t="s">
        <v>73</v>
      </c>
      <c r="AP9" s="27" t="s">
        <v>73</v>
      </c>
      <c r="AQ9" s="27"/>
      <c r="AR9" s="27"/>
      <c r="AS9" s="27" t="s">
        <v>294</v>
      </c>
      <c r="AT9" s="27" t="s">
        <v>295</v>
      </c>
      <c r="AU9" s="27"/>
      <c r="AV9" s="27"/>
      <c r="AW9" s="27" t="s">
        <v>73</v>
      </c>
      <c r="AX9" s="27"/>
      <c r="AY9" s="27"/>
      <c r="AZ9" s="27"/>
      <c r="BA9" s="27" t="s">
        <v>296</v>
      </c>
      <c r="BB9" s="27"/>
      <c r="BC9" s="28"/>
      <c r="BD9" s="28"/>
      <c r="BE9" s="23" t="s">
        <v>257</v>
      </c>
      <c r="BF9" s="94" t="s">
        <v>2773</v>
      </c>
      <c r="BG9">
        <f t="shared" si="7"/>
        <v>1</v>
      </c>
      <c r="BH9">
        <f t="shared" si="8"/>
        <v>1</v>
      </c>
    </row>
    <row r="10" spans="1:60" ht="15" customHeight="1" x14ac:dyDescent="0.25">
      <c r="A10" s="17">
        <v>9</v>
      </c>
      <c r="B10" s="23" t="s">
        <v>57</v>
      </c>
      <c r="C10" s="23" t="s">
        <v>58</v>
      </c>
      <c r="D10" s="23" t="s">
        <v>246</v>
      </c>
      <c r="E10" s="23" t="s">
        <v>60</v>
      </c>
      <c r="F10" s="23" t="s">
        <v>61</v>
      </c>
      <c r="G10" s="23" t="s">
        <v>57</v>
      </c>
      <c r="H10" s="23" t="s">
        <v>247</v>
      </c>
      <c r="I10" s="23" t="s">
        <v>297</v>
      </c>
      <c r="J10" s="32">
        <v>44835</v>
      </c>
      <c r="K10" s="32">
        <v>44926</v>
      </c>
      <c r="L10" s="23" t="s">
        <v>298</v>
      </c>
      <c r="M10" s="23" t="s">
        <v>66</v>
      </c>
      <c r="N10" s="23" t="s">
        <v>67</v>
      </c>
      <c r="O10" s="23" t="s">
        <v>250</v>
      </c>
      <c r="P10" s="23" t="s">
        <v>3</v>
      </c>
      <c r="Q10" s="23" t="s">
        <v>251</v>
      </c>
      <c r="R10" s="33">
        <f t="shared" si="0"/>
        <v>1</v>
      </c>
      <c r="S10" s="33">
        <v>0</v>
      </c>
      <c r="T10" s="33">
        <v>0</v>
      </c>
      <c r="U10" s="33">
        <v>0</v>
      </c>
      <c r="V10" s="33">
        <v>1</v>
      </c>
      <c r="W10" s="33">
        <v>0</v>
      </c>
      <c r="X10" s="33" t="s">
        <v>299</v>
      </c>
      <c r="Y10" s="33">
        <v>0</v>
      </c>
      <c r="Z10" s="33" t="s">
        <v>299</v>
      </c>
      <c r="AA10" s="33"/>
      <c r="AB10" s="33"/>
      <c r="AC10" s="33"/>
      <c r="AD10" s="33"/>
      <c r="AE10" s="33">
        <f t="shared" si="1"/>
        <v>0</v>
      </c>
      <c r="AF10" s="25">
        <v>44670</v>
      </c>
      <c r="AG10" s="25">
        <v>44743</v>
      </c>
      <c r="AH10" s="25"/>
      <c r="AI10" s="25"/>
      <c r="AJ10" s="26">
        <f t="shared" si="2"/>
        <v>0</v>
      </c>
      <c r="AK10" s="26" t="str">
        <f t="shared" si="3"/>
        <v/>
      </c>
      <c r="AL10" s="26" t="str">
        <f t="shared" si="4"/>
        <v/>
      </c>
      <c r="AM10" s="26" t="str">
        <f t="shared" si="5"/>
        <v/>
      </c>
      <c r="AN10" s="26">
        <f t="shared" si="6"/>
        <v>0</v>
      </c>
      <c r="AO10" s="27" t="s">
        <v>84</v>
      </c>
      <c r="AP10" s="27" t="s">
        <v>84</v>
      </c>
      <c r="AQ10" s="27"/>
      <c r="AR10" s="27"/>
      <c r="AS10" s="27" t="s">
        <v>84</v>
      </c>
      <c r="AT10" s="27" t="s">
        <v>84</v>
      </c>
      <c r="AU10" s="27"/>
      <c r="AV10" s="27"/>
      <c r="AW10" s="27" t="s">
        <v>84</v>
      </c>
      <c r="AX10" s="27"/>
      <c r="AY10" s="27"/>
      <c r="AZ10" s="27"/>
      <c r="BA10" s="27" t="s">
        <v>274</v>
      </c>
      <c r="BB10" s="27"/>
      <c r="BC10" s="28"/>
      <c r="BD10" s="28"/>
      <c r="BE10" s="23" t="s">
        <v>257</v>
      </c>
      <c r="BF10" s="94" t="s">
        <v>2773</v>
      </c>
      <c r="BG10" t="str">
        <f t="shared" si="7"/>
        <v/>
      </c>
      <c r="BH10" t="str">
        <f t="shared" si="8"/>
        <v/>
      </c>
    </row>
    <row r="11" spans="1:60" ht="15" customHeight="1" x14ac:dyDescent="0.25">
      <c r="A11" s="17">
        <v>10</v>
      </c>
      <c r="B11" s="23" t="s">
        <v>57</v>
      </c>
      <c r="C11" s="23" t="s">
        <v>58</v>
      </c>
      <c r="D11" s="23" t="s">
        <v>246</v>
      </c>
      <c r="E11" s="23" t="s">
        <v>60</v>
      </c>
      <c r="F11" s="23" t="s">
        <v>61</v>
      </c>
      <c r="G11" s="23" t="s">
        <v>57</v>
      </c>
      <c r="H11" s="23" t="s">
        <v>247</v>
      </c>
      <c r="I11" s="23" t="s">
        <v>300</v>
      </c>
      <c r="J11" s="32">
        <v>44562</v>
      </c>
      <c r="K11" s="32">
        <v>44925</v>
      </c>
      <c r="L11" s="23" t="s">
        <v>301</v>
      </c>
      <c r="M11" s="23" t="s">
        <v>66</v>
      </c>
      <c r="N11" s="23" t="s">
        <v>67</v>
      </c>
      <c r="O11" s="23" t="s">
        <v>250</v>
      </c>
      <c r="P11" s="23" t="s">
        <v>3</v>
      </c>
      <c r="Q11" s="23" t="s">
        <v>251</v>
      </c>
      <c r="R11" s="33">
        <f t="shared" si="0"/>
        <v>9</v>
      </c>
      <c r="S11" s="33">
        <v>0</v>
      </c>
      <c r="T11" s="33">
        <v>3</v>
      </c>
      <c r="U11" s="33">
        <v>3</v>
      </c>
      <c r="V11" s="33">
        <v>3</v>
      </c>
      <c r="W11" s="33">
        <v>0</v>
      </c>
      <c r="X11" s="33" t="s">
        <v>302</v>
      </c>
      <c r="Y11" s="33">
        <v>3</v>
      </c>
      <c r="Z11" s="33" t="s">
        <v>303</v>
      </c>
      <c r="AA11" s="33"/>
      <c r="AB11" s="33"/>
      <c r="AC11" s="33"/>
      <c r="AD11" s="33"/>
      <c r="AE11" s="33">
        <f t="shared" si="1"/>
        <v>3</v>
      </c>
      <c r="AF11" s="25">
        <v>44670</v>
      </c>
      <c r="AG11" s="25">
        <v>44743</v>
      </c>
      <c r="AH11" s="25"/>
      <c r="AI11" s="25"/>
      <c r="AJ11" s="26">
        <f t="shared" si="2"/>
        <v>0.33333333333333331</v>
      </c>
      <c r="AK11" s="26" t="str">
        <f t="shared" si="3"/>
        <v/>
      </c>
      <c r="AL11" s="26">
        <f t="shared" si="4"/>
        <v>1</v>
      </c>
      <c r="AM11" s="26">
        <f t="shared" si="5"/>
        <v>0</v>
      </c>
      <c r="AN11" s="26">
        <f t="shared" si="6"/>
        <v>0</v>
      </c>
      <c r="AO11" s="27" t="s">
        <v>84</v>
      </c>
      <c r="AP11" s="27" t="s">
        <v>73</v>
      </c>
      <c r="AQ11" s="27"/>
      <c r="AR11" s="27"/>
      <c r="AS11" s="27" t="s">
        <v>84</v>
      </c>
      <c r="AT11" s="27" t="s">
        <v>304</v>
      </c>
      <c r="AU11" s="27"/>
      <c r="AV11" s="27"/>
      <c r="AW11" s="27" t="s">
        <v>84</v>
      </c>
      <c r="AX11" s="27"/>
      <c r="AY11" s="27"/>
      <c r="AZ11" s="27"/>
      <c r="BA11" s="27" t="s">
        <v>305</v>
      </c>
      <c r="BB11" s="27"/>
      <c r="BC11" s="28"/>
      <c r="BD11" s="28"/>
      <c r="BE11" s="23" t="s">
        <v>257</v>
      </c>
      <c r="BF11" s="94" t="s">
        <v>2773</v>
      </c>
      <c r="BG11" t="str">
        <f t="shared" si="7"/>
        <v/>
      </c>
      <c r="BH11">
        <f t="shared" si="8"/>
        <v>1</v>
      </c>
    </row>
    <row r="12" spans="1:60" ht="15" customHeight="1" x14ac:dyDescent="0.25">
      <c r="A12" s="17">
        <v>11</v>
      </c>
      <c r="B12" s="23" t="s">
        <v>57</v>
      </c>
      <c r="C12" s="23" t="s">
        <v>58</v>
      </c>
      <c r="D12" s="23" t="s">
        <v>246</v>
      </c>
      <c r="E12" s="23" t="s">
        <v>60</v>
      </c>
      <c r="F12" s="23" t="s">
        <v>61</v>
      </c>
      <c r="G12" s="23" t="s">
        <v>57</v>
      </c>
      <c r="H12" s="23" t="s">
        <v>247</v>
      </c>
      <c r="I12" s="23" t="s">
        <v>306</v>
      </c>
      <c r="J12" s="32">
        <v>44652</v>
      </c>
      <c r="K12" s="32">
        <v>44834</v>
      </c>
      <c r="L12" s="23" t="s">
        <v>307</v>
      </c>
      <c r="M12" s="23" t="s">
        <v>66</v>
      </c>
      <c r="N12" s="23" t="s">
        <v>67</v>
      </c>
      <c r="O12" s="23" t="s">
        <v>250</v>
      </c>
      <c r="P12" s="23" t="s">
        <v>3</v>
      </c>
      <c r="Q12" s="23" t="s">
        <v>251</v>
      </c>
      <c r="R12" s="33">
        <f t="shared" si="0"/>
        <v>14</v>
      </c>
      <c r="S12" s="33">
        <v>0</v>
      </c>
      <c r="T12" s="33">
        <v>5</v>
      </c>
      <c r="U12" s="33">
        <v>5</v>
      </c>
      <c r="V12" s="33">
        <v>4</v>
      </c>
      <c r="W12" s="33">
        <v>0</v>
      </c>
      <c r="X12" s="33" t="s">
        <v>308</v>
      </c>
      <c r="Y12" s="33">
        <v>5</v>
      </c>
      <c r="Z12" s="33" t="s">
        <v>309</v>
      </c>
      <c r="AA12" s="33"/>
      <c r="AB12" s="33"/>
      <c r="AC12" s="33"/>
      <c r="AD12" s="33"/>
      <c r="AE12" s="33">
        <f t="shared" si="1"/>
        <v>5</v>
      </c>
      <c r="AF12" s="25">
        <v>44670</v>
      </c>
      <c r="AG12" s="25">
        <v>44743</v>
      </c>
      <c r="AH12" s="25"/>
      <c r="AI12" s="25"/>
      <c r="AJ12" s="26">
        <f t="shared" si="2"/>
        <v>0.35714285714285715</v>
      </c>
      <c r="AK12" s="26" t="str">
        <f t="shared" si="3"/>
        <v/>
      </c>
      <c r="AL12" s="26">
        <f t="shared" si="4"/>
        <v>1</v>
      </c>
      <c r="AM12" s="26">
        <f t="shared" si="5"/>
        <v>0</v>
      </c>
      <c r="AN12" s="26">
        <f t="shared" si="6"/>
        <v>0</v>
      </c>
      <c r="AO12" s="27" t="s">
        <v>84</v>
      </c>
      <c r="AP12" s="27" t="s">
        <v>73</v>
      </c>
      <c r="AQ12" s="27"/>
      <c r="AR12" s="27"/>
      <c r="AS12" s="27" t="s">
        <v>84</v>
      </c>
      <c r="AT12" s="27" t="s">
        <v>310</v>
      </c>
      <c r="AU12" s="27"/>
      <c r="AV12" s="27"/>
      <c r="AW12" s="27" t="s">
        <v>84</v>
      </c>
      <c r="AX12" s="27"/>
      <c r="AY12" s="27"/>
      <c r="AZ12" s="27"/>
      <c r="BA12" s="27" t="s">
        <v>311</v>
      </c>
      <c r="BB12" s="27"/>
      <c r="BC12" s="28"/>
      <c r="BD12" s="28"/>
      <c r="BE12" s="23" t="s">
        <v>257</v>
      </c>
      <c r="BF12" s="94" t="s">
        <v>2773</v>
      </c>
      <c r="BG12" t="str">
        <f t="shared" si="7"/>
        <v/>
      </c>
      <c r="BH12">
        <f t="shared" si="8"/>
        <v>1</v>
      </c>
    </row>
    <row r="13" spans="1:60" ht="15" customHeight="1" x14ac:dyDescent="0.25">
      <c r="A13" s="17">
        <v>12</v>
      </c>
      <c r="B13" s="23" t="s">
        <v>57</v>
      </c>
      <c r="C13" s="23" t="s">
        <v>58</v>
      </c>
      <c r="D13" s="23" t="s">
        <v>246</v>
      </c>
      <c r="E13" s="23" t="s">
        <v>60</v>
      </c>
      <c r="F13" s="23" t="s">
        <v>61</v>
      </c>
      <c r="G13" s="23" t="s">
        <v>57</v>
      </c>
      <c r="H13" s="23" t="s">
        <v>247</v>
      </c>
      <c r="I13" s="23" t="s">
        <v>312</v>
      </c>
      <c r="J13" s="32">
        <v>44682</v>
      </c>
      <c r="K13" s="32">
        <v>44773</v>
      </c>
      <c r="L13" s="23" t="s">
        <v>279</v>
      </c>
      <c r="M13" s="23" t="s">
        <v>66</v>
      </c>
      <c r="N13" s="23" t="s">
        <v>67</v>
      </c>
      <c r="O13" s="23" t="s">
        <v>250</v>
      </c>
      <c r="P13" s="23" t="s">
        <v>3</v>
      </c>
      <c r="Q13" s="23" t="s">
        <v>251</v>
      </c>
      <c r="R13" s="33">
        <f t="shared" si="0"/>
        <v>1</v>
      </c>
      <c r="S13" s="33">
        <v>0</v>
      </c>
      <c r="T13" s="33">
        <v>0</v>
      </c>
      <c r="U13" s="33">
        <v>1</v>
      </c>
      <c r="V13" s="33">
        <v>0</v>
      </c>
      <c r="W13" s="33">
        <v>0</v>
      </c>
      <c r="X13" s="33" t="s">
        <v>313</v>
      </c>
      <c r="Y13" s="33">
        <v>0</v>
      </c>
      <c r="Z13" s="33" t="s">
        <v>313</v>
      </c>
      <c r="AA13" s="33"/>
      <c r="AB13" s="33"/>
      <c r="AC13" s="33"/>
      <c r="AD13" s="33"/>
      <c r="AE13" s="33">
        <f t="shared" si="1"/>
        <v>0</v>
      </c>
      <c r="AF13" s="25">
        <v>44670</v>
      </c>
      <c r="AG13" s="25">
        <v>44743</v>
      </c>
      <c r="AH13" s="25"/>
      <c r="AI13" s="25"/>
      <c r="AJ13" s="26">
        <f t="shared" si="2"/>
        <v>0</v>
      </c>
      <c r="AK13" s="26" t="str">
        <f t="shared" si="3"/>
        <v/>
      </c>
      <c r="AL13" s="26" t="str">
        <f t="shared" si="4"/>
        <v/>
      </c>
      <c r="AM13" s="26">
        <f t="shared" si="5"/>
        <v>0</v>
      </c>
      <c r="AN13" s="26" t="str">
        <f t="shared" si="6"/>
        <v/>
      </c>
      <c r="AO13" s="27" t="s">
        <v>84</v>
      </c>
      <c r="AP13" s="27" t="s">
        <v>84</v>
      </c>
      <c r="AQ13" s="27"/>
      <c r="AR13" s="27"/>
      <c r="AS13" s="27" t="s">
        <v>84</v>
      </c>
      <c r="AT13" s="27" t="s">
        <v>84</v>
      </c>
      <c r="AU13" s="27"/>
      <c r="AV13" s="27"/>
      <c r="AW13" s="27" t="s">
        <v>84</v>
      </c>
      <c r="AX13" s="27"/>
      <c r="AY13" s="27"/>
      <c r="AZ13" s="27"/>
      <c r="BA13" s="27" t="s">
        <v>311</v>
      </c>
      <c r="BB13" s="27"/>
      <c r="BC13" s="28"/>
      <c r="BD13" s="28"/>
      <c r="BE13" s="23" t="s">
        <v>257</v>
      </c>
      <c r="BF13" s="94" t="s">
        <v>2773</v>
      </c>
      <c r="BG13" t="str">
        <f t="shared" si="7"/>
        <v/>
      </c>
      <c r="BH13" t="str">
        <f t="shared" si="8"/>
        <v/>
      </c>
    </row>
    <row r="14" spans="1:60" ht="15" customHeight="1" x14ac:dyDescent="0.25">
      <c r="A14" s="17">
        <v>13</v>
      </c>
      <c r="B14" s="23" t="s">
        <v>57</v>
      </c>
      <c r="C14" s="23" t="s">
        <v>58</v>
      </c>
      <c r="D14" s="23" t="s">
        <v>246</v>
      </c>
      <c r="E14" s="23" t="s">
        <v>60</v>
      </c>
      <c r="F14" s="23" t="s">
        <v>61</v>
      </c>
      <c r="G14" s="23" t="s">
        <v>57</v>
      </c>
      <c r="H14" s="23" t="s">
        <v>247</v>
      </c>
      <c r="I14" s="23" t="s">
        <v>314</v>
      </c>
      <c r="J14" s="32">
        <v>44682</v>
      </c>
      <c r="K14" s="32">
        <v>44926</v>
      </c>
      <c r="L14" s="23" t="s">
        <v>315</v>
      </c>
      <c r="M14" s="23" t="s">
        <v>66</v>
      </c>
      <c r="N14" s="23" t="s">
        <v>67</v>
      </c>
      <c r="O14" s="23" t="s">
        <v>250</v>
      </c>
      <c r="P14" s="23" t="s">
        <v>3</v>
      </c>
      <c r="Q14" s="23" t="s">
        <v>251</v>
      </c>
      <c r="R14" s="33">
        <f t="shared" si="0"/>
        <v>4</v>
      </c>
      <c r="S14" s="33">
        <v>0</v>
      </c>
      <c r="T14" s="33">
        <v>2</v>
      </c>
      <c r="U14" s="33">
        <v>1</v>
      </c>
      <c r="V14" s="33">
        <v>1</v>
      </c>
      <c r="W14" s="33">
        <v>0</v>
      </c>
      <c r="X14" s="33" t="s">
        <v>302</v>
      </c>
      <c r="Y14" s="33">
        <v>2</v>
      </c>
      <c r="Z14" s="33" t="s">
        <v>316</v>
      </c>
      <c r="AA14" s="33"/>
      <c r="AB14" s="33"/>
      <c r="AC14" s="33"/>
      <c r="AD14" s="33"/>
      <c r="AE14" s="33">
        <f t="shared" si="1"/>
        <v>2</v>
      </c>
      <c r="AF14" s="25">
        <v>44670</v>
      </c>
      <c r="AG14" s="25">
        <v>44743</v>
      </c>
      <c r="AH14" s="25"/>
      <c r="AI14" s="25"/>
      <c r="AJ14" s="26">
        <f t="shared" si="2"/>
        <v>0.5</v>
      </c>
      <c r="AK14" s="26" t="str">
        <f t="shared" si="3"/>
        <v/>
      </c>
      <c r="AL14" s="26">
        <f t="shared" si="4"/>
        <v>1</v>
      </c>
      <c r="AM14" s="26">
        <f t="shared" si="5"/>
        <v>0</v>
      </c>
      <c r="AN14" s="26">
        <f t="shared" si="6"/>
        <v>0</v>
      </c>
      <c r="AO14" s="27" t="s">
        <v>84</v>
      </c>
      <c r="AP14" s="27" t="s">
        <v>73</v>
      </c>
      <c r="AQ14" s="27"/>
      <c r="AR14" s="27"/>
      <c r="AS14" s="27" t="s">
        <v>84</v>
      </c>
      <c r="AT14" s="27" t="s">
        <v>317</v>
      </c>
      <c r="AU14" s="27"/>
      <c r="AV14" s="27"/>
      <c r="AW14" s="27" t="s">
        <v>84</v>
      </c>
      <c r="AX14" s="27"/>
      <c r="AY14" s="27"/>
      <c r="AZ14" s="27"/>
      <c r="BA14" s="27" t="s">
        <v>305</v>
      </c>
      <c r="BB14" s="27"/>
      <c r="BC14" s="28"/>
      <c r="BD14" s="28"/>
      <c r="BE14" s="23" t="s">
        <v>257</v>
      </c>
      <c r="BF14" s="94" t="s">
        <v>2773</v>
      </c>
      <c r="BG14" t="str">
        <f t="shared" si="7"/>
        <v/>
      </c>
      <c r="BH14">
        <f t="shared" si="8"/>
        <v>1</v>
      </c>
    </row>
    <row r="15" spans="1:60" ht="15" customHeight="1" x14ac:dyDescent="0.25">
      <c r="A15" s="17">
        <v>14</v>
      </c>
      <c r="B15" s="23" t="s">
        <v>57</v>
      </c>
      <c r="C15" s="23" t="s">
        <v>58</v>
      </c>
      <c r="D15" s="23" t="s">
        <v>246</v>
      </c>
      <c r="E15" s="23" t="s">
        <v>60</v>
      </c>
      <c r="F15" s="23" t="s">
        <v>61</v>
      </c>
      <c r="G15" s="23" t="s">
        <v>57</v>
      </c>
      <c r="H15" s="23" t="s">
        <v>247</v>
      </c>
      <c r="I15" s="23" t="s">
        <v>318</v>
      </c>
      <c r="J15" s="32">
        <v>44713</v>
      </c>
      <c r="K15" s="32">
        <v>44834</v>
      </c>
      <c r="L15" s="23" t="s">
        <v>319</v>
      </c>
      <c r="M15" s="23" t="s">
        <v>66</v>
      </c>
      <c r="N15" s="23" t="s">
        <v>67</v>
      </c>
      <c r="O15" s="23" t="s">
        <v>250</v>
      </c>
      <c r="P15" s="23" t="s">
        <v>3</v>
      </c>
      <c r="Q15" s="23" t="s">
        <v>251</v>
      </c>
      <c r="R15" s="33">
        <f t="shared" si="0"/>
        <v>2</v>
      </c>
      <c r="S15" s="33">
        <v>0</v>
      </c>
      <c r="T15" s="33">
        <v>1</v>
      </c>
      <c r="U15" s="33">
        <v>1</v>
      </c>
      <c r="V15" s="33">
        <v>0</v>
      </c>
      <c r="W15" s="33">
        <v>0</v>
      </c>
      <c r="X15" s="33" t="s">
        <v>320</v>
      </c>
      <c r="Y15" s="33">
        <v>1</v>
      </c>
      <c r="Z15" s="33" t="s">
        <v>321</v>
      </c>
      <c r="AA15" s="33"/>
      <c r="AB15" s="33"/>
      <c r="AC15" s="33"/>
      <c r="AD15" s="33"/>
      <c r="AE15" s="33">
        <f t="shared" si="1"/>
        <v>1</v>
      </c>
      <c r="AF15" s="25">
        <v>44670</v>
      </c>
      <c r="AG15" s="25">
        <v>44743</v>
      </c>
      <c r="AH15" s="25"/>
      <c r="AI15" s="25"/>
      <c r="AJ15" s="26">
        <f t="shared" si="2"/>
        <v>0.5</v>
      </c>
      <c r="AK15" s="26" t="str">
        <f t="shared" si="3"/>
        <v/>
      </c>
      <c r="AL15" s="26">
        <f t="shared" si="4"/>
        <v>1</v>
      </c>
      <c r="AM15" s="26">
        <f t="shared" si="5"/>
        <v>0</v>
      </c>
      <c r="AN15" s="26" t="str">
        <f t="shared" si="6"/>
        <v/>
      </c>
      <c r="AO15" s="27" t="s">
        <v>84</v>
      </c>
      <c r="AP15" s="27" t="s">
        <v>73</v>
      </c>
      <c r="AQ15" s="27"/>
      <c r="AR15" s="27"/>
      <c r="AS15" s="27" t="s">
        <v>322</v>
      </c>
      <c r="AT15" s="27" t="s">
        <v>323</v>
      </c>
      <c r="AU15" s="27"/>
      <c r="AV15" s="27"/>
      <c r="AW15" s="27" t="s">
        <v>84</v>
      </c>
      <c r="AX15" s="27"/>
      <c r="AY15" s="27"/>
      <c r="AZ15" s="27"/>
      <c r="BA15" s="27" t="s">
        <v>324</v>
      </c>
      <c r="BB15" s="27"/>
      <c r="BC15" s="28"/>
      <c r="BD15" s="28"/>
      <c r="BE15" s="23" t="s">
        <v>257</v>
      </c>
      <c r="BF15" s="94" t="s">
        <v>2773</v>
      </c>
      <c r="BG15" t="str">
        <f t="shared" si="7"/>
        <v/>
      </c>
      <c r="BH15">
        <f t="shared" si="8"/>
        <v>1</v>
      </c>
    </row>
    <row r="16" spans="1:60" ht="15" customHeight="1" x14ac:dyDescent="0.25">
      <c r="A16" s="17">
        <v>15</v>
      </c>
      <c r="B16" s="23" t="s">
        <v>57</v>
      </c>
      <c r="C16" s="23" t="s">
        <v>58</v>
      </c>
      <c r="D16" s="23" t="s">
        <v>246</v>
      </c>
      <c r="E16" s="23" t="s">
        <v>60</v>
      </c>
      <c r="F16" s="23" t="s">
        <v>61</v>
      </c>
      <c r="G16" s="23" t="s">
        <v>57</v>
      </c>
      <c r="H16" s="23" t="s">
        <v>247</v>
      </c>
      <c r="I16" s="23" t="s">
        <v>325</v>
      </c>
      <c r="J16" s="32">
        <v>44562</v>
      </c>
      <c r="K16" s="32">
        <v>44926</v>
      </c>
      <c r="L16" s="23" t="s">
        <v>326</v>
      </c>
      <c r="M16" s="23" t="s">
        <v>66</v>
      </c>
      <c r="N16" s="23" t="s">
        <v>291</v>
      </c>
      <c r="O16" s="23" t="s">
        <v>250</v>
      </c>
      <c r="P16" s="23" t="s">
        <v>3</v>
      </c>
      <c r="Q16" s="23" t="s">
        <v>251</v>
      </c>
      <c r="R16" s="34">
        <f t="shared" si="0"/>
        <v>1</v>
      </c>
      <c r="S16" s="34">
        <v>0.1</v>
      </c>
      <c r="T16" s="34">
        <v>0</v>
      </c>
      <c r="U16" s="34">
        <v>0.8</v>
      </c>
      <c r="V16" s="34">
        <v>0.1</v>
      </c>
      <c r="W16" s="34">
        <v>0.1</v>
      </c>
      <c r="X16" s="34" t="s">
        <v>327</v>
      </c>
      <c r="Y16" s="34">
        <v>0</v>
      </c>
      <c r="Z16" s="34" t="s">
        <v>328</v>
      </c>
      <c r="AA16" s="34"/>
      <c r="AB16" s="34"/>
      <c r="AC16" s="34"/>
      <c r="AD16" s="34"/>
      <c r="AE16" s="33">
        <f t="shared" si="1"/>
        <v>0.1</v>
      </c>
      <c r="AF16" s="25">
        <v>44670</v>
      </c>
      <c r="AG16" s="25">
        <v>44743</v>
      </c>
      <c r="AH16" s="25"/>
      <c r="AI16" s="25"/>
      <c r="AJ16" s="26">
        <f t="shared" si="2"/>
        <v>0.1</v>
      </c>
      <c r="AK16" s="26">
        <f t="shared" si="3"/>
        <v>1</v>
      </c>
      <c r="AL16" s="26" t="str">
        <f t="shared" si="4"/>
        <v/>
      </c>
      <c r="AM16" s="26">
        <f t="shared" si="5"/>
        <v>0</v>
      </c>
      <c r="AN16" s="26">
        <f t="shared" si="6"/>
        <v>0</v>
      </c>
      <c r="AO16" s="27" t="s">
        <v>73</v>
      </c>
      <c r="AP16" s="27" t="s">
        <v>84</v>
      </c>
      <c r="AQ16" s="27"/>
      <c r="AR16" s="27"/>
      <c r="AS16" s="27" t="s">
        <v>329</v>
      </c>
      <c r="AT16" s="27" t="s">
        <v>328</v>
      </c>
      <c r="AU16" s="27"/>
      <c r="AV16" s="27"/>
      <c r="AW16" s="27" t="s">
        <v>73</v>
      </c>
      <c r="AX16" s="27"/>
      <c r="AY16" s="27"/>
      <c r="AZ16" s="27"/>
      <c r="BA16" s="27" t="s">
        <v>330</v>
      </c>
      <c r="BB16" s="27"/>
      <c r="BC16" s="28"/>
      <c r="BD16" s="28"/>
      <c r="BE16" s="23" t="s">
        <v>257</v>
      </c>
      <c r="BF16" s="94" t="s">
        <v>2773</v>
      </c>
      <c r="BG16">
        <f t="shared" si="7"/>
        <v>1</v>
      </c>
      <c r="BH16" t="str">
        <f t="shared" si="8"/>
        <v/>
      </c>
    </row>
    <row r="17" spans="1:60" ht="15" customHeight="1" x14ac:dyDescent="0.25">
      <c r="A17" s="17">
        <v>16</v>
      </c>
      <c r="B17" s="23" t="s">
        <v>57</v>
      </c>
      <c r="C17" s="23" t="s">
        <v>58</v>
      </c>
      <c r="D17" s="23" t="s">
        <v>246</v>
      </c>
      <c r="E17" s="23" t="s">
        <v>60</v>
      </c>
      <c r="F17" s="23" t="s">
        <v>61</v>
      </c>
      <c r="G17" s="23" t="s">
        <v>57</v>
      </c>
      <c r="H17" s="23" t="s">
        <v>247</v>
      </c>
      <c r="I17" s="23" t="s">
        <v>331</v>
      </c>
      <c r="J17" s="32">
        <v>44562</v>
      </c>
      <c r="K17" s="32">
        <v>44742</v>
      </c>
      <c r="L17" s="23" t="s">
        <v>332</v>
      </c>
      <c r="M17" s="23" t="s">
        <v>66</v>
      </c>
      <c r="N17" s="23" t="s">
        <v>67</v>
      </c>
      <c r="O17" s="23" t="s">
        <v>250</v>
      </c>
      <c r="P17" s="23" t="s">
        <v>3</v>
      </c>
      <c r="Q17" s="23" t="s">
        <v>251</v>
      </c>
      <c r="R17" s="33">
        <f t="shared" si="0"/>
        <v>1</v>
      </c>
      <c r="S17" s="33">
        <v>1</v>
      </c>
      <c r="T17" s="33">
        <v>0</v>
      </c>
      <c r="U17" s="33">
        <v>0</v>
      </c>
      <c r="V17" s="33">
        <v>0</v>
      </c>
      <c r="W17" s="33">
        <v>1</v>
      </c>
      <c r="X17" s="33" t="s">
        <v>333</v>
      </c>
      <c r="Y17" s="33">
        <v>0</v>
      </c>
      <c r="Z17" s="33" t="s">
        <v>334</v>
      </c>
      <c r="AA17" s="33"/>
      <c r="AB17" s="33"/>
      <c r="AC17" s="33"/>
      <c r="AD17" s="33"/>
      <c r="AE17" s="33">
        <f t="shared" si="1"/>
        <v>1</v>
      </c>
      <c r="AF17" s="25">
        <v>44670</v>
      </c>
      <c r="AG17" s="25">
        <v>44743</v>
      </c>
      <c r="AH17" s="25"/>
      <c r="AI17" s="25"/>
      <c r="AJ17" s="26">
        <f t="shared" si="2"/>
        <v>1</v>
      </c>
      <c r="AK17" s="26">
        <f t="shared" si="3"/>
        <v>1</v>
      </c>
      <c r="AL17" s="26" t="str">
        <f t="shared" si="4"/>
        <v/>
      </c>
      <c r="AM17" s="26" t="str">
        <f t="shared" si="5"/>
        <v/>
      </c>
      <c r="AN17" s="26" t="str">
        <f t="shared" si="6"/>
        <v/>
      </c>
      <c r="AO17" s="27" t="s">
        <v>73</v>
      </c>
      <c r="AP17" s="27" t="s">
        <v>84</v>
      </c>
      <c r="AQ17" s="27"/>
      <c r="AR17" s="27"/>
      <c r="AS17" s="27" t="s">
        <v>335</v>
      </c>
      <c r="AT17" s="27" t="s">
        <v>328</v>
      </c>
      <c r="AU17" s="27"/>
      <c r="AV17" s="27"/>
      <c r="AW17" s="27" t="s">
        <v>73</v>
      </c>
      <c r="AX17" s="27"/>
      <c r="AY17" s="27"/>
      <c r="AZ17" s="27"/>
      <c r="BA17" s="27" t="s">
        <v>336</v>
      </c>
      <c r="BB17" s="27"/>
      <c r="BC17" s="28"/>
      <c r="BD17" s="28"/>
      <c r="BE17" s="23" t="s">
        <v>257</v>
      </c>
      <c r="BF17" s="94" t="s">
        <v>2773</v>
      </c>
      <c r="BG17">
        <f t="shared" si="7"/>
        <v>1</v>
      </c>
      <c r="BH17" t="str">
        <f t="shared" si="8"/>
        <v/>
      </c>
    </row>
    <row r="18" spans="1:60" ht="15" customHeight="1" x14ac:dyDescent="0.25">
      <c r="A18" s="17">
        <v>17</v>
      </c>
      <c r="B18" s="23" t="s">
        <v>57</v>
      </c>
      <c r="C18" s="23" t="s">
        <v>58</v>
      </c>
      <c r="D18" s="23" t="s">
        <v>246</v>
      </c>
      <c r="E18" s="23" t="s">
        <v>60</v>
      </c>
      <c r="F18" s="23" t="s">
        <v>61</v>
      </c>
      <c r="G18" s="23" t="s">
        <v>57</v>
      </c>
      <c r="H18" s="23" t="s">
        <v>247</v>
      </c>
      <c r="I18" s="23" t="s">
        <v>337</v>
      </c>
      <c r="J18" s="32">
        <v>44866</v>
      </c>
      <c r="K18" s="32">
        <v>44925</v>
      </c>
      <c r="L18" s="23" t="s">
        <v>338</v>
      </c>
      <c r="M18" s="23" t="s">
        <v>66</v>
      </c>
      <c r="N18" s="23" t="s">
        <v>67</v>
      </c>
      <c r="O18" s="23" t="s">
        <v>250</v>
      </c>
      <c r="P18" s="23" t="s">
        <v>3</v>
      </c>
      <c r="Q18" s="23" t="s">
        <v>251</v>
      </c>
      <c r="R18" s="33">
        <f t="shared" si="0"/>
        <v>1</v>
      </c>
      <c r="S18" s="33">
        <v>0</v>
      </c>
      <c r="T18" s="33">
        <v>0</v>
      </c>
      <c r="U18" s="33">
        <v>0</v>
      </c>
      <c r="V18" s="33">
        <v>1</v>
      </c>
      <c r="W18" s="33">
        <v>0</v>
      </c>
      <c r="X18" s="33" t="s">
        <v>339</v>
      </c>
      <c r="Y18" s="33">
        <v>0</v>
      </c>
      <c r="Z18" s="33" t="s">
        <v>339</v>
      </c>
      <c r="AA18" s="33"/>
      <c r="AB18" s="33"/>
      <c r="AC18" s="33"/>
      <c r="AD18" s="33"/>
      <c r="AE18" s="33">
        <f t="shared" si="1"/>
        <v>0</v>
      </c>
      <c r="AF18" s="25">
        <v>44670</v>
      </c>
      <c r="AG18" s="25">
        <v>44743</v>
      </c>
      <c r="AH18" s="25"/>
      <c r="AI18" s="25"/>
      <c r="AJ18" s="26">
        <f t="shared" si="2"/>
        <v>0</v>
      </c>
      <c r="AK18" s="26" t="str">
        <f t="shared" si="3"/>
        <v/>
      </c>
      <c r="AL18" s="26" t="str">
        <f t="shared" si="4"/>
        <v/>
      </c>
      <c r="AM18" s="26" t="str">
        <f t="shared" si="5"/>
        <v/>
      </c>
      <c r="AN18" s="26">
        <f t="shared" si="6"/>
        <v>0</v>
      </c>
      <c r="AO18" s="27" t="s">
        <v>84</v>
      </c>
      <c r="AP18" s="27" t="s">
        <v>84</v>
      </c>
      <c r="AQ18" s="27"/>
      <c r="AR18" s="27"/>
      <c r="AS18" s="27" t="s">
        <v>84</v>
      </c>
      <c r="AT18" s="27" t="s">
        <v>328</v>
      </c>
      <c r="AU18" s="27"/>
      <c r="AV18" s="27"/>
      <c r="AW18" s="27" t="s">
        <v>84</v>
      </c>
      <c r="AX18" s="27"/>
      <c r="AY18" s="27"/>
      <c r="AZ18" s="27"/>
      <c r="BA18" s="27" t="s">
        <v>305</v>
      </c>
      <c r="BB18" s="27"/>
      <c r="BC18" s="28"/>
      <c r="BD18" s="28"/>
      <c r="BE18" s="23" t="s">
        <v>257</v>
      </c>
      <c r="BF18" s="94" t="s">
        <v>2773</v>
      </c>
      <c r="BG18" t="str">
        <f t="shared" si="7"/>
        <v/>
      </c>
      <c r="BH18" t="str">
        <f t="shared" si="8"/>
        <v/>
      </c>
    </row>
    <row r="19" spans="1:60" ht="15" customHeight="1" x14ac:dyDescent="0.25">
      <c r="A19" s="17">
        <v>18</v>
      </c>
      <c r="B19" s="23" t="s">
        <v>57</v>
      </c>
      <c r="C19" s="23" t="s">
        <v>58</v>
      </c>
      <c r="D19" s="23" t="s">
        <v>340</v>
      </c>
      <c r="E19" s="23" t="s">
        <v>60</v>
      </c>
      <c r="F19" s="23" t="s">
        <v>341</v>
      </c>
      <c r="G19" s="23" t="s">
        <v>57</v>
      </c>
      <c r="H19" s="23" t="s">
        <v>247</v>
      </c>
      <c r="I19" s="23" t="s">
        <v>342</v>
      </c>
      <c r="J19" s="32">
        <v>44562</v>
      </c>
      <c r="K19" s="32">
        <v>44651</v>
      </c>
      <c r="L19" s="23" t="s">
        <v>343</v>
      </c>
      <c r="M19" s="23" t="s">
        <v>66</v>
      </c>
      <c r="N19" s="23" t="s">
        <v>67</v>
      </c>
      <c r="O19" s="23" t="s">
        <v>344</v>
      </c>
      <c r="P19" s="23" t="s">
        <v>3</v>
      </c>
      <c r="Q19" s="23" t="s">
        <v>251</v>
      </c>
      <c r="R19" s="33">
        <f t="shared" si="0"/>
        <v>1</v>
      </c>
      <c r="S19" s="33">
        <v>1</v>
      </c>
      <c r="T19" s="33">
        <v>0</v>
      </c>
      <c r="U19" s="33">
        <v>0</v>
      </c>
      <c r="V19" s="33">
        <v>0</v>
      </c>
      <c r="W19" s="33">
        <v>1</v>
      </c>
      <c r="X19" s="33" t="s">
        <v>345</v>
      </c>
      <c r="Y19" s="33">
        <v>0</v>
      </c>
      <c r="Z19" s="33" t="s">
        <v>334</v>
      </c>
      <c r="AA19" s="33"/>
      <c r="AB19" s="33"/>
      <c r="AC19" s="33"/>
      <c r="AD19" s="33"/>
      <c r="AE19" s="33">
        <f t="shared" si="1"/>
        <v>1</v>
      </c>
      <c r="AF19" s="25">
        <v>44670</v>
      </c>
      <c r="AG19" s="25">
        <v>44743</v>
      </c>
      <c r="AH19" s="25"/>
      <c r="AI19" s="25"/>
      <c r="AJ19" s="26">
        <f t="shared" si="2"/>
        <v>1</v>
      </c>
      <c r="AK19" s="26">
        <f t="shared" si="3"/>
        <v>1</v>
      </c>
      <c r="AL19" s="26" t="str">
        <f t="shared" si="4"/>
        <v/>
      </c>
      <c r="AM19" s="26" t="str">
        <f t="shared" si="5"/>
        <v/>
      </c>
      <c r="AN19" s="26" t="str">
        <f t="shared" si="6"/>
        <v/>
      </c>
      <c r="AO19" s="27" t="s">
        <v>73</v>
      </c>
      <c r="AP19" s="27" t="s">
        <v>84</v>
      </c>
      <c r="AQ19" s="27"/>
      <c r="AR19" s="27"/>
      <c r="AS19" s="27" t="s">
        <v>346</v>
      </c>
      <c r="AT19" s="27" t="s">
        <v>328</v>
      </c>
      <c r="AU19" s="27"/>
      <c r="AV19" s="27"/>
      <c r="AW19" s="27" t="s">
        <v>73</v>
      </c>
      <c r="AX19" s="27"/>
      <c r="AY19" s="27"/>
      <c r="AZ19" s="27"/>
      <c r="BA19" s="27" t="s">
        <v>347</v>
      </c>
      <c r="BB19" s="27"/>
      <c r="BC19" s="28"/>
      <c r="BD19" s="28"/>
      <c r="BE19" s="23" t="s">
        <v>77</v>
      </c>
      <c r="BF19" s="94" t="s">
        <v>2773</v>
      </c>
      <c r="BG19">
        <f t="shared" si="7"/>
        <v>1</v>
      </c>
      <c r="BH19" t="str">
        <f t="shared" si="8"/>
        <v/>
      </c>
    </row>
    <row r="20" spans="1:60" ht="15" customHeight="1" x14ac:dyDescent="0.25">
      <c r="A20" s="17">
        <v>19</v>
      </c>
      <c r="B20" s="23" t="s">
        <v>57</v>
      </c>
      <c r="C20" s="23" t="s">
        <v>58</v>
      </c>
      <c r="D20" s="23" t="s">
        <v>340</v>
      </c>
      <c r="E20" s="23" t="s">
        <v>60</v>
      </c>
      <c r="F20" s="23" t="s">
        <v>341</v>
      </c>
      <c r="G20" s="23" t="s">
        <v>57</v>
      </c>
      <c r="H20" s="23" t="s">
        <v>247</v>
      </c>
      <c r="I20" s="23" t="s">
        <v>348</v>
      </c>
      <c r="J20" s="32">
        <v>44652</v>
      </c>
      <c r="K20" s="32">
        <v>44834</v>
      </c>
      <c r="L20" s="35" t="s">
        <v>349</v>
      </c>
      <c r="M20" s="23" t="s">
        <v>66</v>
      </c>
      <c r="N20" s="23" t="s">
        <v>67</v>
      </c>
      <c r="O20" s="23" t="s">
        <v>350</v>
      </c>
      <c r="P20" s="23" t="s">
        <v>3</v>
      </c>
      <c r="Q20" s="23" t="s">
        <v>251</v>
      </c>
      <c r="R20" s="33">
        <f t="shared" si="0"/>
        <v>1</v>
      </c>
      <c r="S20" s="33">
        <v>0</v>
      </c>
      <c r="T20" s="33">
        <v>0</v>
      </c>
      <c r="U20" s="33">
        <v>1</v>
      </c>
      <c r="V20" s="33">
        <v>0</v>
      </c>
      <c r="W20" s="33">
        <v>0</v>
      </c>
      <c r="X20" s="33" t="s">
        <v>351</v>
      </c>
      <c r="Y20" s="33">
        <v>0</v>
      </c>
      <c r="Z20" s="33" t="s">
        <v>351</v>
      </c>
      <c r="AA20" s="33"/>
      <c r="AB20" s="33"/>
      <c r="AC20" s="33"/>
      <c r="AD20" s="33"/>
      <c r="AE20" s="33">
        <f t="shared" si="1"/>
        <v>0</v>
      </c>
      <c r="AF20" s="25">
        <v>44670</v>
      </c>
      <c r="AG20" s="25">
        <v>44743</v>
      </c>
      <c r="AH20" s="25"/>
      <c r="AI20" s="25"/>
      <c r="AJ20" s="26">
        <f t="shared" si="2"/>
        <v>0</v>
      </c>
      <c r="AK20" s="26" t="str">
        <f t="shared" si="3"/>
        <v/>
      </c>
      <c r="AL20" s="26" t="str">
        <f t="shared" si="4"/>
        <v/>
      </c>
      <c r="AM20" s="26">
        <f t="shared" si="5"/>
        <v>0</v>
      </c>
      <c r="AN20" s="26" t="str">
        <f t="shared" si="6"/>
        <v/>
      </c>
      <c r="AO20" s="27" t="s">
        <v>84</v>
      </c>
      <c r="AP20" s="27" t="s">
        <v>84</v>
      </c>
      <c r="AQ20" s="27"/>
      <c r="AR20" s="27"/>
      <c r="AS20" s="27" t="s">
        <v>84</v>
      </c>
      <c r="AT20" s="27" t="s">
        <v>328</v>
      </c>
      <c r="AU20" s="27"/>
      <c r="AV20" s="27"/>
      <c r="AW20" s="27" t="s">
        <v>84</v>
      </c>
      <c r="AX20" s="27"/>
      <c r="AY20" s="27"/>
      <c r="AZ20" s="27"/>
      <c r="BA20" s="27" t="s">
        <v>352</v>
      </c>
      <c r="BB20" s="27"/>
      <c r="BC20" s="28"/>
      <c r="BD20" s="28"/>
      <c r="BE20" s="23" t="s">
        <v>77</v>
      </c>
      <c r="BF20" s="94" t="s">
        <v>2773</v>
      </c>
      <c r="BG20" t="str">
        <f t="shared" si="7"/>
        <v/>
      </c>
      <c r="BH20" t="str">
        <f t="shared" si="8"/>
        <v/>
      </c>
    </row>
    <row r="21" spans="1:60" ht="15" customHeight="1" x14ac:dyDescent="0.25">
      <c r="A21" s="17">
        <v>20</v>
      </c>
      <c r="B21" s="23" t="s">
        <v>57</v>
      </c>
      <c r="C21" s="23" t="s">
        <v>58</v>
      </c>
      <c r="D21" s="23" t="s">
        <v>340</v>
      </c>
      <c r="E21" s="23" t="s">
        <v>60</v>
      </c>
      <c r="F21" s="23" t="s">
        <v>341</v>
      </c>
      <c r="G21" s="23" t="s">
        <v>57</v>
      </c>
      <c r="H21" s="23" t="s">
        <v>247</v>
      </c>
      <c r="I21" s="23" t="s">
        <v>353</v>
      </c>
      <c r="J21" s="32">
        <v>44835</v>
      </c>
      <c r="K21" s="32">
        <v>44926</v>
      </c>
      <c r="L21" s="23" t="s">
        <v>354</v>
      </c>
      <c r="M21" s="23" t="s">
        <v>66</v>
      </c>
      <c r="N21" s="23" t="s">
        <v>67</v>
      </c>
      <c r="O21" s="23" t="s">
        <v>355</v>
      </c>
      <c r="P21" s="23" t="s">
        <v>3</v>
      </c>
      <c r="Q21" s="23" t="s">
        <v>251</v>
      </c>
      <c r="R21" s="33">
        <f t="shared" si="0"/>
        <v>1</v>
      </c>
      <c r="S21" s="33">
        <v>0</v>
      </c>
      <c r="T21" s="33">
        <v>0</v>
      </c>
      <c r="U21" s="33">
        <v>0</v>
      </c>
      <c r="V21" s="33">
        <v>1</v>
      </c>
      <c r="W21" s="33">
        <v>0</v>
      </c>
      <c r="X21" s="33" t="s">
        <v>299</v>
      </c>
      <c r="Y21" s="33">
        <v>0</v>
      </c>
      <c r="Z21" s="33" t="s">
        <v>299</v>
      </c>
      <c r="AA21" s="33"/>
      <c r="AB21" s="33"/>
      <c r="AC21" s="33"/>
      <c r="AD21" s="33"/>
      <c r="AE21" s="33">
        <f t="shared" si="1"/>
        <v>0</v>
      </c>
      <c r="AF21" s="25">
        <v>44670</v>
      </c>
      <c r="AG21" s="25">
        <v>44743</v>
      </c>
      <c r="AH21" s="25"/>
      <c r="AI21" s="25"/>
      <c r="AJ21" s="26">
        <f t="shared" si="2"/>
        <v>0</v>
      </c>
      <c r="AK21" s="26" t="str">
        <f t="shared" si="3"/>
        <v/>
      </c>
      <c r="AL21" s="26" t="str">
        <f t="shared" si="4"/>
        <v/>
      </c>
      <c r="AM21" s="26" t="str">
        <f t="shared" si="5"/>
        <v/>
      </c>
      <c r="AN21" s="26">
        <f t="shared" si="6"/>
        <v>0</v>
      </c>
      <c r="AO21" s="27" t="s">
        <v>84</v>
      </c>
      <c r="AP21" s="27" t="s">
        <v>84</v>
      </c>
      <c r="AQ21" s="27"/>
      <c r="AR21" s="27"/>
      <c r="AS21" s="27" t="s">
        <v>84</v>
      </c>
      <c r="AT21" s="27" t="s">
        <v>328</v>
      </c>
      <c r="AU21" s="27"/>
      <c r="AV21" s="27"/>
      <c r="AW21" s="27" t="s">
        <v>84</v>
      </c>
      <c r="AX21" s="27"/>
      <c r="AY21" s="27"/>
      <c r="AZ21" s="27"/>
      <c r="BA21" s="27" t="s">
        <v>356</v>
      </c>
      <c r="BB21" s="27"/>
      <c r="BC21" s="28"/>
      <c r="BD21" s="28"/>
      <c r="BE21" s="23" t="s">
        <v>77</v>
      </c>
      <c r="BF21" s="94" t="s">
        <v>2773</v>
      </c>
      <c r="BG21" t="str">
        <f t="shared" si="7"/>
        <v/>
      </c>
      <c r="BH21" t="str">
        <f t="shared" si="8"/>
        <v/>
      </c>
    </row>
    <row r="22" spans="1:60" ht="15" customHeight="1" x14ac:dyDescent="0.25">
      <c r="A22" s="17">
        <v>21</v>
      </c>
      <c r="B22" s="23" t="s">
        <v>57</v>
      </c>
      <c r="C22" s="23" t="s">
        <v>357</v>
      </c>
      <c r="D22" s="23" t="s">
        <v>246</v>
      </c>
      <c r="E22" s="23" t="s">
        <v>60</v>
      </c>
      <c r="F22" s="23" t="s">
        <v>61</v>
      </c>
      <c r="G22" s="23" t="s">
        <v>57</v>
      </c>
      <c r="H22" s="23" t="s">
        <v>247</v>
      </c>
      <c r="I22" s="23" t="s">
        <v>358</v>
      </c>
      <c r="J22" s="32">
        <v>44562</v>
      </c>
      <c r="K22" s="32">
        <v>44926</v>
      </c>
      <c r="L22" s="23" t="s">
        <v>359</v>
      </c>
      <c r="M22" s="23" t="s">
        <v>66</v>
      </c>
      <c r="N22" s="23" t="s">
        <v>67</v>
      </c>
      <c r="O22" s="23" t="s">
        <v>250</v>
      </c>
      <c r="P22" s="23" t="s">
        <v>3</v>
      </c>
      <c r="Q22" s="23" t="s">
        <v>251</v>
      </c>
      <c r="R22" s="33">
        <f t="shared" si="0"/>
        <v>4</v>
      </c>
      <c r="S22" s="33">
        <v>1</v>
      </c>
      <c r="T22" s="33">
        <v>1</v>
      </c>
      <c r="U22" s="33">
        <v>1</v>
      </c>
      <c r="V22" s="33">
        <v>1</v>
      </c>
      <c r="W22" s="33">
        <v>1</v>
      </c>
      <c r="X22" s="33" t="s">
        <v>360</v>
      </c>
      <c r="Y22" s="33">
        <v>1</v>
      </c>
      <c r="Z22" s="33" t="s">
        <v>361</v>
      </c>
      <c r="AA22" s="33"/>
      <c r="AB22" s="33"/>
      <c r="AC22" s="33"/>
      <c r="AD22" s="33"/>
      <c r="AE22" s="33">
        <f t="shared" si="1"/>
        <v>2</v>
      </c>
      <c r="AF22" s="25">
        <v>44670</v>
      </c>
      <c r="AG22" s="25">
        <v>44743</v>
      </c>
      <c r="AH22" s="25"/>
      <c r="AI22" s="25"/>
      <c r="AJ22" s="26">
        <f t="shared" si="2"/>
        <v>0.5</v>
      </c>
      <c r="AK22" s="26">
        <f t="shared" si="3"/>
        <v>1</v>
      </c>
      <c r="AL22" s="26">
        <f t="shared" si="4"/>
        <v>1</v>
      </c>
      <c r="AM22" s="26">
        <f t="shared" si="5"/>
        <v>0</v>
      </c>
      <c r="AN22" s="26">
        <f t="shared" si="6"/>
        <v>0</v>
      </c>
      <c r="AO22" s="27" t="s">
        <v>73</v>
      </c>
      <c r="AP22" s="27" t="s">
        <v>73</v>
      </c>
      <c r="AQ22" s="27"/>
      <c r="AR22" s="27"/>
      <c r="AS22" s="27" t="s">
        <v>362</v>
      </c>
      <c r="AT22" s="27" t="s">
        <v>363</v>
      </c>
      <c r="AU22" s="27"/>
      <c r="AV22" s="27"/>
      <c r="AW22" s="27" t="s">
        <v>73</v>
      </c>
      <c r="AX22" s="27"/>
      <c r="AY22" s="27"/>
      <c r="AZ22" s="27"/>
      <c r="BA22" s="27" t="s">
        <v>364</v>
      </c>
      <c r="BB22" s="27"/>
      <c r="BC22" s="28"/>
      <c r="BD22" s="28"/>
      <c r="BE22" s="23" t="s">
        <v>257</v>
      </c>
      <c r="BF22" s="94" t="s">
        <v>2773</v>
      </c>
      <c r="BG22">
        <f t="shared" si="7"/>
        <v>1</v>
      </c>
      <c r="BH22">
        <f t="shared" si="8"/>
        <v>1</v>
      </c>
    </row>
    <row r="23" spans="1:60" ht="15" customHeight="1" x14ac:dyDescent="0.25">
      <c r="A23" s="17">
        <v>22</v>
      </c>
      <c r="B23" s="23" t="s">
        <v>57</v>
      </c>
      <c r="C23" s="23" t="s">
        <v>357</v>
      </c>
      <c r="D23" s="23" t="s">
        <v>246</v>
      </c>
      <c r="E23" s="23" t="s">
        <v>60</v>
      </c>
      <c r="F23" s="23" t="s">
        <v>61</v>
      </c>
      <c r="G23" s="23" t="s">
        <v>57</v>
      </c>
      <c r="H23" s="23" t="s">
        <v>247</v>
      </c>
      <c r="I23" s="23" t="s">
        <v>365</v>
      </c>
      <c r="J23" s="32">
        <v>44835</v>
      </c>
      <c r="K23" s="32">
        <v>44926</v>
      </c>
      <c r="L23" s="23" t="s">
        <v>366</v>
      </c>
      <c r="M23" s="23" t="s">
        <v>66</v>
      </c>
      <c r="N23" s="23" t="s">
        <v>67</v>
      </c>
      <c r="O23" s="23" t="s">
        <v>250</v>
      </c>
      <c r="P23" s="23" t="s">
        <v>3</v>
      </c>
      <c r="Q23" s="23" t="s">
        <v>251</v>
      </c>
      <c r="R23" s="33">
        <f t="shared" si="0"/>
        <v>2</v>
      </c>
      <c r="S23" s="33">
        <v>0</v>
      </c>
      <c r="T23" s="33">
        <v>0</v>
      </c>
      <c r="U23" s="33">
        <v>0</v>
      </c>
      <c r="V23" s="33">
        <v>2</v>
      </c>
      <c r="W23" s="33">
        <v>0</v>
      </c>
      <c r="X23" s="33" t="s">
        <v>367</v>
      </c>
      <c r="Y23" s="33">
        <v>0</v>
      </c>
      <c r="Z23" s="33" t="s">
        <v>367</v>
      </c>
      <c r="AA23" s="33"/>
      <c r="AB23" s="33"/>
      <c r="AC23" s="33"/>
      <c r="AD23" s="33"/>
      <c r="AE23" s="33">
        <f t="shared" si="1"/>
        <v>0</v>
      </c>
      <c r="AF23" s="25">
        <v>44670</v>
      </c>
      <c r="AG23" s="25">
        <v>44743</v>
      </c>
      <c r="AH23" s="25"/>
      <c r="AI23" s="25"/>
      <c r="AJ23" s="26">
        <f t="shared" si="2"/>
        <v>0</v>
      </c>
      <c r="AK23" s="26" t="str">
        <f t="shared" si="3"/>
        <v/>
      </c>
      <c r="AL23" s="26" t="str">
        <f t="shared" si="4"/>
        <v/>
      </c>
      <c r="AM23" s="26" t="str">
        <f t="shared" si="5"/>
        <v/>
      </c>
      <c r="AN23" s="26">
        <f t="shared" si="6"/>
        <v>0</v>
      </c>
      <c r="AO23" s="27" t="s">
        <v>84</v>
      </c>
      <c r="AP23" s="27" t="s">
        <v>84</v>
      </c>
      <c r="AQ23" s="27"/>
      <c r="AR23" s="27"/>
      <c r="AS23" s="27" t="s">
        <v>84</v>
      </c>
      <c r="AT23" s="27" t="s">
        <v>84</v>
      </c>
      <c r="AU23" s="27"/>
      <c r="AV23" s="27"/>
      <c r="AW23" s="27" t="s">
        <v>84</v>
      </c>
      <c r="AX23" s="27"/>
      <c r="AY23" s="27"/>
      <c r="AZ23" s="27"/>
      <c r="BA23" s="27" t="s">
        <v>368</v>
      </c>
      <c r="BB23" s="27"/>
      <c r="BC23" s="28"/>
      <c r="BD23" s="28"/>
      <c r="BE23" s="23" t="s">
        <v>257</v>
      </c>
      <c r="BF23" s="94" t="s">
        <v>2773</v>
      </c>
      <c r="BG23" t="str">
        <f t="shared" si="7"/>
        <v/>
      </c>
      <c r="BH23" t="str">
        <f t="shared" si="8"/>
        <v/>
      </c>
    </row>
    <row r="24" spans="1:60" ht="15" customHeight="1" x14ac:dyDescent="0.25">
      <c r="A24" s="17">
        <v>23</v>
      </c>
      <c r="B24" s="23" t="s">
        <v>57</v>
      </c>
      <c r="C24" s="23" t="s">
        <v>357</v>
      </c>
      <c r="D24" s="23" t="s">
        <v>369</v>
      </c>
      <c r="E24" s="23" t="s">
        <v>60</v>
      </c>
      <c r="F24" s="23" t="s">
        <v>61</v>
      </c>
      <c r="G24" s="23" t="s">
        <v>57</v>
      </c>
      <c r="H24" s="23" t="s">
        <v>370</v>
      </c>
      <c r="I24" s="23" t="s">
        <v>371</v>
      </c>
      <c r="J24" s="32">
        <v>44593</v>
      </c>
      <c r="K24" s="32">
        <v>44651</v>
      </c>
      <c r="L24" s="23" t="s">
        <v>372</v>
      </c>
      <c r="M24" s="23" t="s">
        <v>66</v>
      </c>
      <c r="N24" s="23" t="s">
        <v>67</v>
      </c>
      <c r="O24" s="23" t="s">
        <v>373</v>
      </c>
      <c r="P24" s="23" t="s">
        <v>374</v>
      </c>
      <c r="Q24" s="23" t="s">
        <v>251</v>
      </c>
      <c r="R24" s="33">
        <f t="shared" si="0"/>
        <v>1</v>
      </c>
      <c r="S24" s="33">
        <v>1</v>
      </c>
      <c r="T24" s="33">
        <v>0</v>
      </c>
      <c r="U24" s="33">
        <v>0</v>
      </c>
      <c r="V24" s="33">
        <v>0</v>
      </c>
      <c r="W24" s="33">
        <v>1</v>
      </c>
      <c r="X24" s="33" t="s">
        <v>375</v>
      </c>
      <c r="Y24" s="33">
        <v>0</v>
      </c>
      <c r="Z24" s="33" t="s">
        <v>334</v>
      </c>
      <c r="AA24" s="33"/>
      <c r="AB24" s="33"/>
      <c r="AC24" s="33"/>
      <c r="AD24" s="33"/>
      <c r="AE24" s="33">
        <f t="shared" si="1"/>
        <v>1</v>
      </c>
      <c r="AF24" s="25">
        <v>44670</v>
      </c>
      <c r="AG24" s="25">
        <v>44743</v>
      </c>
      <c r="AH24" s="25"/>
      <c r="AI24" s="25"/>
      <c r="AJ24" s="26">
        <f t="shared" si="2"/>
        <v>1</v>
      </c>
      <c r="AK24" s="26">
        <f t="shared" si="3"/>
        <v>1</v>
      </c>
      <c r="AL24" s="26" t="str">
        <f t="shared" si="4"/>
        <v/>
      </c>
      <c r="AM24" s="26" t="str">
        <f t="shared" si="5"/>
        <v/>
      </c>
      <c r="AN24" s="26" t="str">
        <f t="shared" si="6"/>
        <v/>
      </c>
      <c r="AO24" s="27" t="s">
        <v>73</v>
      </c>
      <c r="AP24" s="27" t="s">
        <v>84</v>
      </c>
      <c r="AQ24" s="27"/>
      <c r="AR24" s="27"/>
      <c r="AS24" s="27" t="s">
        <v>376</v>
      </c>
      <c r="AT24" s="27" t="s">
        <v>84</v>
      </c>
      <c r="AU24" s="27"/>
      <c r="AV24" s="27"/>
      <c r="AW24" s="27" t="s">
        <v>73</v>
      </c>
      <c r="AX24" s="27"/>
      <c r="AY24" s="27"/>
      <c r="AZ24" s="27"/>
      <c r="BA24" s="27" t="s">
        <v>377</v>
      </c>
      <c r="BB24" s="27"/>
      <c r="BC24" s="28"/>
      <c r="BD24" s="28"/>
      <c r="BE24" s="23" t="s">
        <v>77</v>
      </c>
      <c r="BF24" s="94" t="s">
        <v>2773</v>
      </c>
      <c r="BG24">
        <f t="shared" si="7"/>
        <v>1</v>
      </c>
      <c r="BH24" t="str">
        <f t="shared" si="8"/>
        <v/>
      </c>
    </row>
    <row r="25" spans="1:60" ht="15" customHeight="1" x14ac:dyDescent="0.25">
      <c r="A25" s="17">
        <v>24</v>
      </c>
      <c r="B25" s="23" t="s">
        <v>57</v>
      </c>
      <c r="C25" s="23" t="s">
        <v>357</v>
      </c>
      <c r="D25" s="23" t="s">
        <v>369</v>
      </c>
      <c r="E25" s="23" t="s">
        <v>60</v>
      </c>
      <c r="F25" s="23" t="s">
        <v>61</v>
      </c>
      <c r="G25" s="23" t="s">
        <v>57</v>
      </c>
      <c r="H25" s="23" t="s">
        <v>370</v>
      </c>
      <c r="I25" s="23" t="s">
        <v>378</v>
      </c>
      <c r="J25" s="32">
        <v>44621</v>
      </c>
      <c r="K25" s="32">
        <v>44651</v>
      </c>
      <c r="L25" s="23" t="s">
        <v>379</v>
      </c>
      <c r="M25" s="23" t="s">
        <v>66</v>
      </c>
      <c r="N25" s="23" t="s">
        <v>67</v>
      </c>
      <c r="O25" s="23" t="s">
        <v>373</v>
      </c>
      <c r="P25" s="23" t="s">
        <v>374</v>
      </c>
      <c r="Q25" s="23" t="s">
        <v>251</v>
      </c>
      <c r="R25" s="33">
        <f t="shared" si="0"/>
        <v>1</v>
      </c>
      <c r="S25" s="33">
        <v>1</v>
      </c>
      <c r="T25" s="33">
        <v>0</v>
      </c>
      <c r="U25" s="33">
        <v>0</v>
      </c>
      <c r="V25" s="33">
        <v>0</v>
      </c>
      <c r="W25" s="33">
        <v>1</v>
      </c>
      <c r="X25" s="33" t="s">
        <v>380</v>
      </c>
      <c r="Y25" s="33">
        <v>0</v>
      </c>
      <c r="Z25" s="33" t="s">
        <v>334</v>
      </c>
      <c r="AA25" s="33"/>
      <c r="AB25" s="33"/>
      <c r="AC25" s="33"/>
      <c r="AD25" s="33"/>
      <c r="AE25" s="33">
        <f t="shared" si="1"/>
        <v>1</v>
      </c>
      <c r="AF25" s="25">
        <v>44670</v>
      </c>
      <c r="AG25" s="25">
        <v>44743</v>
      </c>
      <c r="AH25" s="25"/>
      <c r="AI25" s="25"/>
      <c r="AJ25" s="26">
        <f t="shared" si="2"/>
        <v>1</v>
      </c>
      <c r="AK25" s="26">
        <f t="shared" si="3"/>
        <v>1</v>
      </c>
      <c r="AL25" s="26" t="str">
        <f t="shared" si="4"/>
        <v/>
      </c>
      <c r="AM25" s="26" t="str">
        <f t="shared" si="5"/>
        <v/>
      </c>
      <c r="AN25" s="26" t="str">
        <f t="shared" si="6"/>
        <v/>
      </c>
      <c r="AO25" s="27" t="s">
        <v>73</v>
      </c>
      <c r="AP25" s="27" t="s">
        <v>84</v>
      </c>
      <c r="AQ25" s="27"/>
      <c r="AR25" s="27"/>
      <c r="AS25" s="27" t="s">
        <v>381</v>
      </c>
      <c r="AT25" s="27" t="s">
        <v>382</v>
      </c>
      <c r="AU25" s="27"/>
      <c r="AV25" s="27"/>
      <c r="AW25" s="27" t="s">
        <v>73</v>
      </c>
      <c r="AX25" s="27"/>
      <c r="AY25" s="27"/>
      <c r="AZ25" s="27"/>
      <c r="BA25" s="27" t="s">
        <v>383</v>
      </c>
      <c r="BB25" s="27"/>
      <c r="BC25" s="28"/>
      <c r="BD25" s="28"/>
      <c r="BE25" s="23" t="s">
        <v>77</v>
      </c>
      <c r="BF25" s="94" t="s">
        <v>2773</v>
      </c>
      <c r="BG25">
        <f t="shared" si="7"/>
        <v>1</v>
      </c>
      <c r="BH25" t="str">
        <f t="shared" si="8"/>
        <v/>
      </c>
    </row>
    <row r="26" spans="1:60" ht="15" customHeight="1" x14ac:dyDescent="0.25">
      <c r="A26" s="17">
        <v>25</v>
      </c>
      <c r="B26" s="23" t="s">
        <v>57</v>
      </c>
      <c r="C26" s="23" t="s">
        <v>357</v>
      </c>
      <c r="D26" s="23" t="s">
        <v>369</v>
      </c>
      <c r="E26" s="23" t="s">
        <v>60</v>
      </c>
      <c r="F26" s="23" t="s">
        <v>61</v>
      </c>
      <c r="G26" s="23" t="s">
        <v>57</v>
      </c>
      <c r="H26" s="23" t="s">
        <v>370</v>
      </c>
      <c r="I26" s="23" t="s">
        <v>384</v>
      </c>
      <c r="J26" s="32">
        <v>44621</v>
      </c>
      <c r="K26" s="32">
        <v>44711</v>
      </c>
      <c r="L26" s="23" t="s">
        <v>385</v>
      </c>
      <c r="M26" s="23" t="s">
        <v>66</v>
      </c>
      <c r="N26" s="23" t="s">
        <v>67</v>
      </c>
      <c r="O26" s="23" t="s">
        <v>373</v>
      </c>
      <c r="P26" s="23" t="s">
        <v>374</v>
      </c>
      <c r="Q26" s="23" t="s">
        <v>251</v>
      </c>
      <c r="R26" s="33">
        <f t="shared" si="0"/>
        <v>2</v>
      </c>
      <c r="S26" s="33">
        <v>1</v>
      </c>
      <c r="T26" s="33">
        <v>1</v>
      </c>
      <c r="U26" s="33">
        <v>0</v>
      </c>
      <c r="V26" s="33">
        <v>0</v>
      </c>
      <c r="W26" s="33">
        <v>1</v>
      </c>
      <c r="X26" s="33" t="s">
        <v>386</v>
      </c>
      <c r="Y26" s="33">
        <v>1</v>
      </c>
      <c r="Z26" s="33" t="s">
        <v>387</v>
      </c>
      <c r="AA26" s="33"/>
      <c r="AB26" s="33"/>
      <c r="AC26" s="33"/>
      <c r="AD26" s="33"/>
      <c r="AE26" s="33">
        <f t="shared" si="1"/>
        <v>2</v>
      </c>
      <c r="AF26" s="25">
        <v>44670</v>
      </c>
      <c r="AG26" s="25">
        <v>44743</v>
      </c>
      <c r="AH26" s="25"/>
      <c r="AI26" s="25"/>
      <c r="AJ26" s="26">
        <f t="shared" si="2"/>
        <v>1</v>
      </c>
      <c r="AK26" s="26">
        <f t="shared" si="3"/>
        <v>1</v>
      </c>
      <c r="AL26" s="26">
        <f t="shared" si="4"/>
        <v>1</v>
      </c>
      <c r="AM26" s="26" t="str">
        <f t="shared" si="5"/>
        <v/>
      </c>
      <c r="AN26" s="26" t="str">
        <f t="shared" si="6"/>
        <v/>
      </c>
      <c r="AO26" s="27" t="s">
        <v>73</v>
      </c>
      <c r="AP26" s="27" t="s">
        <v>73</v>
      </c>
      <c r="AQ26" s="27"/>
      <c r="AR26" s="27"/>
      <c r="AS26" s="27" t="s">
        <v>388</v>
      </c>
      <c r="AT26" s="27" t="s">
        <v>389</v>
      </c>
      <c r="AU26" s="27"/>
      <c r="AV26" s="27"/>
      <c r="AW26" s="27" t="s">
        <v>73</v>
      </c>
      <c r="AX26" s="27"/>
      <c r="AY26" s="27"/>
      <c r="AZ26" s="27"/>
      <c r="BA26" s="27" t="s">
        <v>390</v>
      </c>
      <c r="BB26" s="27"/>
      <c r="BC26" s="28"/>
      <c r="BD26" s="28"/>
      <c r="BE26" s="23" t="s">
        <v>77</v>
      </c>
      <c r="BF26" s="94" t="s">
        <v>2773</v>
      </c>
      <c r="BG26">
        <f t="shared" si="7"/>
        <v>1</v>
      </c>
      <c r="BH26">
        <f t="shared" si="8"/>
        <v>1</v>
      </c>
    </row>
    <row r="27" spans="1:60" ht="15" customHeight="1" x14ac:dyDescent="0.25">
      <c r="A27" s="17">
        <v>26</v>
      </c>
      <c r="B27" s="23" t="s">
        <v>57</v>
      </c>
      <c r="C27" s="23" t="s">
        <v>357</v>
      </c>
      <c r="D27" s="23" t="s">
        <v>391</v>
      </c>
      <c r="E27" s="23" t="s">
        <v>60</v>
      </c>
      <c r="F27" s="23" t="s">
        <v>61</v>
      </c>
      <c r="G27" s="23" t="s">
        <v>57</v>
      </c>
      <c r="H27" s="23" t="s">
        <v>392</v>
      </c>
      <c r="I27" s="23" t="s">
        <v>393</v>
      </c>
      <c r="J27" s="32">
        <v>44562</v>
      </c>
      <c r="K27" s="32">
        <v>44773</v>
      </c>
      <c r="L27" s="23" t="s">
        <v>394</v>
      </c>
      <c r="M27" s="23" t="s">
        <v>66</v>
      </c>
      <c r="N27" s="23" t="s">
        <v>67</v>
      </c>
      <c r="O27" s="23" t="s">
        <v>395</v>
      </c>
      <c r="P27" s="23" t="s">
        <v>374</v>
      </c>
      <c r="Q27" s="23" t="s">
        <v>251</v>
      </c>
      <c r="R27" s="33">
        <f t="shared" si="0"/>
        <v>2</v>
      </c>
      <c r="S27" s="33">
        <v>1</v>
      </c>
      <c r="T27" s="33">
        <v>0</v>
      </c>
      <c r="U27" s="33">
        <v>1</v>
      </c>
      <c r="V27" s="33">
        <v>0</v>
      </c>
      <c r="W27" s="33">
        <v>1</v>
      </c>
      <c r="X27" s="33" t="s">
        <v>396</v>
      </c>
      <c r="Y27" s="33">
        <v>0</v>
      </c>
      <c r="Z27" s="33" t="s">
        <v>397</v>
      </c>
      <c r="AA27" s="33"/>
      <c r="AB27" s="33"/>
      <c r="AC27" s="33"/>
      <c r="AD27" s="33"/>
      <c r="AE27" s="33">
        <f t="shared" si="1"/>
        <v>1</v>
      </c>
      <c r="AF27" s="25">
        <v>44670</v>
      </c>
      <c r="AG27" s="25">
        <v>44743</v>
      </c>
      <c r="AH27" s="25"/>
      <c r="AI27" s="25"/>
      <c r="AJ27" s="26">
        <f t="shared" si="2"/>
        <v>0.5</v>
      </c>
      <c r="AK27" s="26">
        <f t="shared" si="3"/>
        <v>1</v>
      </c>
      <c r="AL27" s="26" t="str">
        <f t="shared" si="4"/>
        <v/>
      </c>
      <c r="AM27" s="26">
        <f t="shared" si="5"/>
        <v>0</v>
      </c>
      <c r="AN27" s="26" t="str">
        <f t="shared" si="6"/>
        <v/>
      </c>
      <c r="AO27" s="27" t="s">
        <v>73</v>
      </c>
      <c r="AP27" s="27" t="s">
        <v>84</v>
      </c>
      <c r="AQ27" s="27"/>
      <c r="AR27" s="27"/>
      <c r="AS27" s="27" t="s">
        <v>398</v>
      </c>
      <c r="AT27" s="27" t="s">
        <v>382</v>
      </c>
      <c r="AU27" s="27"/>
      <c r="AV27" s="27"/>
      <c r="AW27" s="27" t="s">
        <v>73</v>
      </c>
      <c r="AX27" s="27"/>
      <c r="AY27" s="27"/>
      <c r="AZ27" s="27"/>
      <c r="BA27" s="27" t="s">
        <v>399</v>
      </c>
      <c r="BB27" s="27"/>
      <c r="BC27" s="28"/>
      <c r="BD27" s="28"/>
      <c r="BE27" s="23" t="s">
        <v>77</v>
      </c>
      <c r="BF27" s="94" t="s">
        <v>2773</v>
      </c>
      <c r="BG27">
        <f t="shared" si="7"/>
        <v>1</v>
      </c>
      <c r="BH27" t="str">
        <f t="shared" si="8"/>
        <v/>
      </c>
    </row>
    <row r="28" spans="1:60" ht="15" customHeight="1" x14ac:dyDescent="0.25">
      <c r="A28" s="17">
        <v>27</v>
      </c>
      <c r="B28" s="23" t="s">
        <v>57</v>
      </c>
      <c r="C28" s="23" t="s">
        <v>357</v>
      </c>
      <c r="D28" s="23" t="s">
        <v>391</v>
      </c>
      <c r="E28" s="23" t="s">
        <v>60</v>
      </c>
      <c r="F28" s="23" t="s">
        <v>61</v>
      </c>
      <c r="G28" s="23" t="s">
        <v>57</v>
      </c>
      <c r="H28" s="23" t="s">
        <v>392</v>
      </c>
      <c r="I28" s="23" t="s">
        <v>400</v>
      </c>
      <c r="J28" s="32">
        <v>44562</v>
      </c>
      <c r="K28" s="32">
        <v>44926</v>
      </c>
      <c r="L28" s="23" t="s">
        <v>401</v>
      </c>
      <c r="M28" s="23" t="s">
        <v>66</v>
      </c>
      <c r="N28" s="23" t="s">
        <v>67</v>
      </c>
      <c r="O28" s="23" t="s">
        <v>395</v>
      </c>
      <c r="P28" s="23" t="s">
        <v>374</v>
      </c>
      <c r="Q28" s="23" t="s">
        <v>251</v>
      </c>
      <c r="R28" s="33">
        <f t="shared" si="0"/>
        <v>12</v>
      </c>
      <c r="S28" s="33">
        <v>3</v>
      </c>
      <c r="T28" s="33">
        <v>3</v>
      </c>
      <c r="U28" s="33">
        <v>3</v>
      </c>
      <c r="V28" s="33">
        <v>3</v>
      </c>
      <c r="W28" s="33">
        <v>3</v>
      </c>
      <c r="X28" s="33" t="s">
        <v>402</v>
      </c>
      <c r="Y28" s="33">
        <v>3</v>
      </c>
      <c r="Z28" s="33" t="s">
        <v>403</v>
      </c>
      <c r="AA28" s="33"/>
      <c r="AB28" s="33"/>
      <c r="AC28" s="33"/>
      <c r="AD28" s="33"/>
      <c r="AE28" s="33">
        <f t="shared" si="1"/>
        <v>6</v>
      </c>
      <c r="AF28" s="25">
        <v>44670</v>
      </c>
      <c r="AG28" s="25">
        <v>44743</v>
      </c>
      <c r="AH28" s="25"/>
      <c r="AI28" s="25"/>
      <c r="AJ28" s="26">
        <f t="shared" si="2"/>
        <v>0.5</v>
      </c>
      <c r="AK28" s="26">
        <f t="shared" si="3"/>
        <v>1</v>
      </c>
      <c r="AL28" s="26">
        <f t="shared" si="4"/>
        <v>1</v>
      </c>
      <c r="AM28" s="26">
        <f t="shared" si="5"/>
        <v>0</v>
      </c>
      <c r="AN28" s="26">
        <f t="shared" si="6"/>
        <v>0</v>
      </c>
      <c r="AO28" s="27" t="s">
        <v>73</v>
      </c>
      <c r="AP28" s="27" t="s">
        <v>73</v>
      </c>
      <c r="AQ28" s="27"/>
      <c r="AR28" s="27"/>
      <c r="AS28" s="27" t="s">
        <v>404</v>
      </c>
      <c r="AT28" s="27" t="s">
        <v>405</v>
      </c>
      <c r="AU28" s="27"/>
      <c r="AV28" s="27"/>
      <c r="AW28" s="27" t="s">
        <v>73</v>
      </c>
      <c r="AX28" s="27"/>
      <c r="AY28" s="27"/>
      <c r="AZ28" s="27"/>
      <c r="BA28" s="27" t="s">
        <v>406</v>
      </c>
      <c r="BB28" s="27"/>
      <c r="BC28" s="28"/>
      <c r="BD28" s="28"/>
      <c r="BE28" s="23" t="s">
        <v>77</v>
      </c>
      <c r="BF28" s="94" t="s">
        <v>2773</v>
      </c>
      <c r="BG28">
        <f t="shared" si="7"/>
        <v>1</v>
      </c>
      <c r="BH28">
        <f t="shared" si="8"/>
        <v>1</v>
      </c>
    </row>
    <row r="29" spans="1:60" ht="15" customHeight="1" x14ac:dyDescent="0.25">
      <c r="A29" s="17">
        <v>28</v>
      </c>
      <c r="B29" s="23" t="s">
        <v>57</v>
      </c>
      <c r="C29" s="23" t="s">
        <v>357</v>
      </c>
      <c r="D29" s="23" t="s">
        <v>391</v>
      </c>
      <c r="E29" s="23" t="s">
        <v>60</v>
      </c>
      <c r="F29" s="23" t="s">
        <v>61</v>
      </c>
      <c r="G29" s="23" t="s">
        <v>57</v>
      </c>
      <c r="H29" s="23" t="s">
        <v>392</v>
      </c>
      <c r="I29" s="23" t="s">
        <v>407</v>
      </c>
      <c r="J29" s="32">
        <v>44562</v>
      </c>
      <c r="K29" s="32">
        <v>44804</v>
      </c>
      <c r="L29" s="23" t="s">
        <v>408</v>
      </c>
      <c r="M29" s="23" t="s">
        <v>66</v>
      </c>
      <c r="N29" s="23" t="s">
        <v>67</v>
      </c>
      <c r="O29" s="23" t="s">
        <v>395</v>
      </c>
      <c r="P29" s="23" t="s">
        <v>374</v>
      </c>
      <c r="Q29" s="23" t="s">
        <v>251</v>
      </c>
      <c r="R29" s="33">
        <f t="shared" si="0"/>
        <v>2</v>
      </c>
      <c r="S29" s="33">
        <v>1</v>
      </c>
      <c r="T29" s="33">
        <v>0</v>
      </c>
      <c r="U29" s="33">
        <v>1</v>
      </c>
      <c r="V29" s="33">
        <v>0</v>
      </c>
      <c r="W29" s="33">
        <v>1</v>
      </c>
      <c r="X29" s="33" t="s">
        <v>409</v>
      </c>
      <c r="Y29" s="33">
        <v>0</v>
      </c>
      <c r="Z29" s="33" t="s">
        <v>313</v>
      </c>
      <c r="AA29" s="33"/>
      <c r="AB29" s="33"/>
      <c r="AC29" s="33"/>
      <c r="AD29" s="33"/>
      <c r="AE29" s="33">
        <f t="shared" si="1"/>
        <v>1</v>
      </c>
      <c r="AF29" s="25">
        <v>44670</v>
      </c>
      <c r="AG29" s="25">
        <v>44743</v>
      </c>
      <c r="AH29" s="25"/>
      <c r="AI29" s="25"/>
      <c r="AJ29" s="26">
        <f t="shared" si="2"/>
        <v>0.5</v>
      </c>
      <c r="AK29" s="26">
        <f t="shared" si="3"/>
        <v>1</v>
      </c>
      <c r="AL29" s="26" t="str">
        <f t="shared" si="4"/>
        <v/>
      </c>
      <c r="AM29" s="26">
        <f t="shared" si="5"/>
        <v>0</v>
      </c>
      <c r="AN29" s="26" t="str">
        <f t="shared" si="6"/>
        <v/>
      </c>
      <c r="AO29" s="27" t="s">
        <v>73</v>
      </c>
      <c r="AP29" s="27" t="s">
        <v>84</v>
      </c>
      <c r="AQ29" s="27"/>
      <c r="AR29" s="27"/>
      <c r="AS29" s="27" t="s">
        <v>410</v>
      </c>
      <c r="AT29" s="27" t="s">
        <v>382</v>
      </c>
      <c r="AU29" s="27"/>
      <c r="AV29" s="27"/>
      <c r="AW29" s="27" t="s">
        <v>73</v>
      </c>
      <c r="AX29" s="27"/>
      <c r="AY29" s="27"/>
      <c r="AZ29" s="27"/>
      <c r="BA29" s="27" t="s">
        <v>411</v>
      </c>
      <c r="BB29" s="27"/>
      <c r="BC29" s="28"/>
      <c r="BD29" s="28"/>
      <c r="BE29" s="23" t="s">
        <v>77</v>
      </c>
      <c r="BF29" s="94" t="s">
        <v>2773</v>
      </c>
      <c r="BG29">
        <f t="shared" si="7"/>
        <v>1</v>
      </c>
      <c r="BH29" t="str">
        <f t="shared" si="8"/>
        <v/>
      </c>
    </row>
    <row r="30" spans="1:60" ht="15" customHeight="1" x14ac:dyDescent="0.25">
      <c r="A30" s="17">
        <v>29</v>
      </c>
      <c r="B30" s="23" t="s">
        <v>57</v>
      </c>
      <c r="C30" s="23" t="s">
        <v>357</v>
      </c>
      <c r="D30" s="23" t="s">
        <v>391</v>
      </c>
      <c r="E30" s="23" t="s">
        <v>60</v>
      </c>
      <c r="F30" s="23" t="s">
        <v>61</v>
      </c>
      <c r="G30" s="23" t="s">
        <v>57</v>
      </c>
      <c r="H30" s="23" t="s">
        <v>392</v>
      </c>
      <c r="I30" s="23" t="s">
        <v>412</v>
      </c>
      <c r="J30" s="32">
        <v>44562</v>
      </c>
      <c r="K30" s="32">
        <v>44926</v>
      </c>
      <c r="L30" s="23" t="s">
        <v>413</v>
      </c>
      <c r="M30" s="23" t="s">
        <v>66</v>
      </c>
      <c r="N30" s="23" t="s">
        <v>67</v>
      </c>
      <c r="O30" s="23" t="s">
        <v>395</v>
      </c>
      <c r="P30" s="23" t="s">
        <v>374</v>
      </c>
      <c r="Q30" s="23" t="s">
        <v>251</v>
      </c>
      <c r="R30" s="33">
        <f t="shared" si="0"/>
        <v>4</v>
      </c>
      <c r="S30" s="33">
        <v>1</v>
      </c>
      <c r="T30" s="33">
        <v>1</v>
      </c>
      <c r="U30" s="33">
        <v>1</v>
      </c>
      <c r="V30" s="33">
        <v>1</v>
      </c>
      <c r="W30" s="33">
        <v>1</v>
      </c>
      <c r="X30" s="33" t="s">
        <v>414</v>
      </c>
      <c r="Y30" s="33">
        <v>1</v>
      </c>
      <c r="Z30" s="33" t="s">
        <v>415</v>
      </c>
      <c r="AA30" s="33"/>
      <c r="AB30" s="33"/>
      <c r="AC30" s="33"/>
      <c r="AD30" s="33"/>
      <c r="AE30" s="33">
        <f t="shared" si="1"/>
        <v>2</v>
      </c>
      <c r="AF30" s="25">
        <v>44670</v>
      </c>
      <c r="AG30" s="25">
        <v>44743</v>
      </c>
      <c r="AH30" s="25"/>
      <c r="AI30" s="25"/>
      <c r="AJ30" s="26">
        <f t="shared" si="2"/>
        <v>0.5</v>
      </c>
      <c r="AK30" s="26">
        <f t="shared" si="3"/>
        <v>1</v>
      </c>
      <c r="AL30" s="26">
        <f t="shared" si="4"/>
        <v>1</v>
      </c>
      <c r="AM30" s="26">
        <f t="shared" si="5"/>
        <v>0</v>
      </c>
      <c r="AN30" s="26">
        <f t="shared" si="6"/>
        <v>0</v>
      </c>
      <c r="AO30" s="27" t="s">
        <v>73</v>
      </c>
      <c r="AP30" s="27" t="s">
        <v>73</v>
      </c>
      <c r="AQ30" s="27"/>
      <c r="AR30" s="27"/>
      <c r="AS30" s="27" t="s">
        <v>416</v>
      </c>
      <c r="AT30" s="27" t="s">
        <v>417</v>
      </c>
      <c r="AU30" s="27"/>
      <c r="AV30" s="27"/>
      <c r="AW30" s="27" t="s">
        <v>73</v>
      </c>
      <c r="AX30" s="27"/>
      <c r="AY30" s="27"/>
      <c r="AZ30" s="27"/>
      <c r="BA30" s="27" t="s">
        <v>418</v>
      </c>
      <c r="BB30" s="27"/>
      <c r="BC30" s="27"/>
      <c r="BD30" s="28"/>
      <c r="BE30" s="23" t="s">
        <v>77</v>
      </c>
      <c r="BF30" s="94" t="s">
        <v>2773</v>
      </c>
      <c r="BG30">
        <f t="shared" si="7"/>
        <v>1</v>
      </c>
      <c r="BH30">
        <f t="shared" si="8"/>
        <v>1</v>
      </c>
    </row>
    <row r="31" spans="1:60" ht="15" customHeight="1" x14ac:dyDescent="0.25">
      <c r="A31" s="17">
        <v>30</v>
      </c>
      <c r="B31" s="23" t="s">
        <v>57</v>
      </c>
      <c r="C31" s="23" t="s">
        <v>357</v>
      </c>
      <c r="D31" s="23" t="s">
        <v>419</v>
      </c>
      <c r="E31" s="23" t="s">
        <v>60</v>
      </c>
      <c r="F31" s="23" t="s">
        <v>61</v>
      </c>
      <c r="G31" s="23" t="s">
        <v>57</v>
      </c>
      <c r="H31" s="23" t="s">
        <v>392</v>
      </c>
      <c r="I31" s="23" t="s">
        <v>420</v>
      </c>
      <c r="J31" s="32">
        <v>44562</v>
      </c>
      <c r="K31" s="32">
        <v>44926</v>
      </c>
      <c r="L31" s="23" t="s">
        <v>421</v>
      </c>
      <c r="M31" s="23" t="s">
        <v>66</v>
      </c>
      <c r="N31" s="23" t="s">
        <v>67</v>
      </c>
      <c r="O31" s="23" t="s">
        <v>422</v>
      </c>
      <c r="P31" s="23" t="s">
        <v>374</v>
      </c>
      <c r="Q31" s="23" t="s">
        <v>251</v>
      </c>
      <c r="R31" s="33">
        <f t="shared" si="0"/>
        <v>12</v>
      </c>
      <c r="S31" s="33">
        <v>3</v>
      </c>
      <c r="T31" s="33">
        <v>3</v>
      </c>
      <c r="U31" s="33">
        <v>3</v>
      </c>
      <c r="V31" s="33">
        <v>3</v>
      </c>
      <c r="W31" s="33">
        <v>3</v>
      </c>
      <c r="X31" s="33" t="s">
        <v>423</v>
      </c>
      <c r="Y31" s="33">
        <v>3</v>
      </c>
      <c r="Z31" s="33" t="s">
        <v>424</v>
      </c>
      <c r="AA31" s="33"/>
      <c r="AB31" s="33"/>
      <c r="AC31" s="33"/>
      <c r="AD31" s="33"/>
      <c r="AE31" s="33">
        <f t="shared" si="1"/>
        <v>6</v>
      </c>
      <c r="AF31" s="25">
        <v>44670</v>
      </c>
      <c r="AG31" s="25">
        <v>44743</v>
      </c>
      <c r="AH31" s="25"/>
      <c r="AI31" s="25"/>
      <c r="AJ31" s="26">
        <f t="shared" si="2"/>
        <v>0.5</v>
      </c>
      <c r="AK31" s="26">
        <f t="shared" si="3"/>
        <v>1</v>
      </c>
      <c r="AL31" s="26">
        <f t="shared" si="4"/>
        <v>1</v>
      </c>
      <c r="AM31" s="26">
        <f t="shared" si="5"/>
        <v>0</v>
      </c>
      <c r="AN31" s="26">
        <f t="shared" si="6"/>
        <v>0</v>
      </c>
      <c r="AO31" s="27" t="s">
        <v>73</v>
      </c>
      <c r="AP31" s="27" t="s">
        <v>73</v>
      </c>
      <c r="AQ31" s="27"/>
      <c r="AR31" s="27"/>
      <c r="AS31" s="27" t="s">
        <v>425</v>
      </c>
      <c r="AT31" s="27" t="s">
        <v>426</v>
      </c>
      <c r="AU31" s="27"/>
      <c r="AV31" s="27"/>
      <c r="AW31" s="27" t="s">
        <v>73</v>
      </c>
      <c r="AX31" s="27"/>
      <c r="AY31" s="27"/>
      <c r="AZ31" s="27"/>
      <c r="BA31" s="27" t="s">
        <v>427</v>
      </c>
      <c r="BB31" s="27"/>
      <c r="BC31" s="27"/>
      <c r="BD31" s="28"/>
      <c r="BE31" s="23" t="s">
        <v>77</v>
      </c>
      <c r="BF31" s="94" t="s">
        <v>2773</v>
      </c>
      <c r="BG31">
        <f t="shared" si="7"/>
        <v>1</v>
      </c>
      <c r="BH31">
        <f t="shared" si="8"/>
        <v>1</v>
      </c>
    </row>
    <row r="32" spans="1:60" ht="15" customHeight="1" x14ac:dyDescent="0.25">
      <c r="A32" s="17">
        <v>31</v>
      </c>
      <c r="B32" s="23" t="s">
        <v>57</v>
      </c>
      <c r="C32" s="23" t="s">
        <v>357</v>
      </c>
      <c r="D32" s="23" t="s">
        <v>419</v>
      </c>
      <c r="E32" s="23" t="s">
        <v>60</v>
      </c>
      <c r="F32" s="23" t="s">
        <v>61</v>
      </c>
      <c r="G32" s="23" t="s">
        <v>57</v>
      </c>
      <c r="H32" s="23" t="s">
        <v>392</v>
      </c>
      <c r="I32" s="23" t="s">
        <v>428</v>
      </c>
      <c r="J32" s="32">
        <v>44562</v>
      </c>
      <c r="K32" s="32">
        <v>44926</v>
      </c>
      <c r="L32" s="23" t="s">
        <v>429</v>
      </c>
      <c r="M32" s="23" t="s">
        <v>66</v>
      </c>
      <c r="N32" s="23" t="s">
        <v>67</v>
      </c>
      <c r="O32" s="23" t="s">
        <v>422</v>
      </c>
      <c r="P32" s="23" t="s">
        <v>374</v>
      </c>
      <c r="Q32" s="23" t="s">
        <v>251</v>
      </c>
      <c r="R32" s="33">
        <f t="shared" si="0"/>
        <v>8</v>
      </c>
      <c r="S32" s="33">
        <v>2</v>
      </c>
      <c r="T32" s="33">
        <v>2</v>
      </c>
      <c r="U32" s="33">
        <v>2</v>
      </c>
      <c r="V32" s="33">
        <v>2</v>
      </c>
      <c r="W32" s="33">
        <v>2</v>
      </c>
      <c r="X32" s="33" t="s">
        <v>430</v>
      </c>
      <c r="Y32" s="33">
        <v>2</v>
      </c>
      <c r="Z32" s="33" t="s">
        <v>431</v>
      </c>
      <c r="AA32" s="33"/>
      <c r="AB32" s="33"/>
      <c r="AC32" s="33"/>
      <c r="AD32" s="33"/>
      <c r="AE32" s="33">
        <f t="shared" si="1"/>
        <v>4</v>
      </c>
      <c r="AF32" s="25">
        <v>44670</v>
      </c>
      <c r="AG32" s="25">
        <v>44743</v>
      </c>
      <c r="AH32" s="25"/>
      <c r="AI32" s="25"/>
      <c r="AJ32" s="26">
        <f t="shared" si="2"/>
        <v>0.5</v>
      </c>
      <c r="AK32" s="26">
        <f t="shared" si="3"/>
        <v>1</v>
      </c>
      <c r="AL32" s="26">
        <f t="shared" si="4"/>
        <v>1</v>
      </c>
      <c r="AM32" s="26">
        <f t="shared" si="5"/>
        <v>0</v>
      </c>
      <c r="AN32" s="26">
        <f t="shared" si="6"/>
        <v>0</v>
      </c>
      <c r="AO32" s="27" t="s">
        <v>73</v>
      </c>
      <c r="AP32" s="27" t="s">
        <v>73</v>
      </c>
      <c r="AQ32" s="27"/>
      <c r="AR32" s="27"/>
      <c r="AS32" s="27" t="s">
        <v>432</v>
      </c>
      <c r="AT32" s="27" t="s">
        <v>433</v>
      </c>
      <c r="AU32" s="27"/>
      <c r="AV32" s="27"/>
      <c r="AW32" s="27" t="s">
        <v>73</v>
      </c>
      <c r="AX32" s="27"/>
      <c r="AY32" s="27"/>
      <c r="AZ32" s="27"/>
      <c r="BA32" s="27" t="s">
        <v>434</v>
      </c>
      <c r="BB32" s="27"/>
      <c r="BC32" s="27"/>
      <c r="BD32" s="28"/>
      <c r="BE32" s="23" t="s">
        <v>77</v>
      </c>
      <c r="BF32" s="94" t="s">
        <v>2773</v>
      </c>
      <c r="BG32">
        <f t="shared" si="7"/>
        <v>1</v>
      </c>
      <c r="BH32">
        <f t="shared" si="8"/>
        <v>1</v>
      </c>
    </row>
    <row r="33" spans="1:60" ht="15" customHeight="1" x14ac:dyDescent="0.25">
      <c r="A33" s="17">
        <v>32</v>
      </c>
      <c r="B33" s="23" t="s">
        <v>57</v>
      </c>
      <c r="C33" s="23" t="s">
        <v>435</v>
      </c>
      <c r="D33" s="23" t="s">
        <v>436</v>
      </c>
      <c r="E33" s="23" t="s">
        <v>60</v>
      </c>
      <c r="F33" s="23" t="s">
        <v>61</v>
      </c>
      <c r="G33" s="23" t="s">
        <v>57</v>
      </c>
      <c r="H33" s="23" t="s">
        <v>437</v>
      </c>
      <c r="I33" s="23" t="s">
        <v>438</v>
      </c>
      <c r="J33" s="32">
        <v>44562</v>
      </c>
      <c r="K33" s="32">
        <v>44742</v>
      </c>
      <c r="L33" s="23" t="s">
        <v>439</v>
      </c>
      <c r="M33" s="23" t="s">
        <v>66</v>
      </c>
      <c r="N33" s="23" t="s">
        <v>67</v>
      </c>
      <c r="O33" s="23" t="s">
        <v>440</v>
      </c>
      <c r="P33" s="23" t="s">
        <v>3</v>
      </c>
      <c r="Q33" s="23" t="s">
        <v>251</v>
      </c>
      <c r="R33" s="33">
        <f t="shared" si="0"/>
        <v>2</v>
      </c>
      <c r="S33" s="33">
        <v>1</v>
      </c>
      <c r="T33" s="33">
        <v>1</v>
      </c>
      <c r="U33" s="33">
        <v>0</v>
      </c>
      <c r="V33" s="33">
        <v>0</v>
      </c>
      <c r="W33" s="33">
        <v>1</v>
      </c>
      <c r="X33" s="33" t="s">
        <v>441</v>
      </c>
      <c r="Y33" s="33">
        <v>1</v>
      </c>
      <c r="Z33" s="33" t="s">
        <v>442</v>
      </c>
      <c r="AA33" s="33"/>
      <c r="AB33" s="33"/>
      <c r="AC33" s="33"/>
      <c r="AD33" s="33"/>
      <c r="AE33" s="33">
        <f t="shared" si="1"/>
        <v>2</v>
      </c>
      <c r="AF33" s="25">
        <v>44670</v>
      </c>
      <c r="AG33" s="25">
        <v>44743</v>
      </c>
      <c r="AH33" s="25"/>
      <c r="AI33" s="25"/>
      <c r="AJ33" s="26">
        <f t="shared" si="2"/>
        <v>1</v>
      </c>
      <c r="AK33" s="26">
        <f t="shared" si="3"/>
        <v>1</v>
      </c>
      <c r="AL33" s="26">
        <f t="shared" si="4"/>
        <v>1</v>
      </c>
      <c r="AM33" s="26" t="str">
        <f t="shared" si="5"/>
        <v/>
      </c>
      <c r="AN33" s="26" t="str">
        <f t="shared" si="6"/>
        <v/>
      </c>
      <c r="AO33" s="27" t="s">
        <v>73</v>
      </c>
      <c r="AP33" s="27" t="s">
        <v>73</v>
      </c>
      <c r="AQ33" s="27"/>
      <c r="AR33" s="27"/>
      <c r="AS33" s="27" t="s">
        <v>443</v>
      </c>
      <c r="AT33" s="27" t="s">
        <v>444</v>
      </c>
      <c r="AU33" s="27"/>
      <c r="AV33" s="27"/>
      <c r="AW33" s="27" t="s">
        <v>73</v>
      </c>
      <c r="AX33" s="27"/>
      <c r="AY33" s="27"/>
      <c r="AZ33" s="27"/>
      <c r="BA33" s="27" t="s">
        <v>445</v>
      </c>
      <c r="BB33" s="27"/>
      <c r="BC33" s="27"/>
      <c r="BD33" s="28"/>
      <c r="BE33" s="23" t="s">
        <v>446</v>
      </c>
      <c r="BF33" s="94" t="s">
        <v>2772</v>
      </c>
      <c r="BG33">
        <f t="shared" si="7"/>
        <v>1</v>
      </c>
      <c r="BH33">
        <f t="shared" si="8"/>
        <v>1</v>
      </c>
    </row>
    <row r="34" spans="1:60" ht="15" customHeight="1" x14ac:dyDescent="0.25">
      <c r="A34" s="17">
        <v>33</v>
      </c>
      <c r="B34" s="23" t="s">
        <v>57</v>
      </c>
      <c r="C34" s="23" t="s">
        <v>435</v>
      </c>
      <c r="D34" s="23" t="s">
        <v>436</v>
      </c>
      <c r="E34" s="23" t="s">
        <v>447</v>
      </c>
      <c r="F34" s="23" t="s">
        <v>448</v>
      </c>
      <c r="G34" s="23" t="s">
        <v>57</v>
      </c>
      <c r="H34" s="23" t="s">
        <v>437</v>
      </c>
      <c r="I34" s="36" t="s">
        <v>449</v>
      </c>
      <c r="J34" s="37">
        <v>44652</v>
      </c>
      <c r="K34" s="37">
        <v>44834</v>
      </c>
      <c r="L34" s="23" t="s">
        <v>450</v>
      </c>
      <c r="M34" s="23" t="s">
        <v>66</v>
      </c>
      <c r="N34" s="23" t="s">
        <v>67</v>
      </c>
      <c r="O34" s="23" t="s">
        <v>440</v>
      </c>
      <c r="P34" s="23" t="s">
        <v>3</v>
      </c>
      <c r="Q34" s="23" t="s">
        <v>251</v>
      </c>
      <c r="R34" s="33">
        <f t="shared" si="0"/>
        <v>1</v>
      </c>
      <c r="S34" s="33">
        <v>0</v>
      </c>
      <c r="T34" s="33">
        <v>1</v>
      </c>
      <c r="U34" s="33">
        <v>0</v>
      </c>
      <c r="V34" s="33">
        <v>0</v>
      </c>
      <c r="W34" s="33">
        <v>0</v>
      </c>
      <c r="X34" s="33" t="s">
        <v>451</v>
      </c>
      <c r="Y34" s="33">
        <v>1</v>
      </c>
      <c r="Z34" s="33" t="s">
        <v>452</v>
      </c>
      <c r="AA34" s="33"/>
      <c r="AB34" s="33"/>
      <c r="AC34" s="33"/>
      <c r="AD34" s="33"/>
      <c r="AE34" s="33">
        <f t="shared" si="1"/>
        <v>1</v>
      </c>
      <c r="AF34" s="25">
        <v>44670</v>
      </c>
      <c r="AG34" s="25">
        <v>44743</v>
      </c>
      <c r="AH34" s="25"/>
      <c r="AI34" s="25"/>
      <c r="AJ34" s="26">
        <f t="shared" si="2"/>
        <v>1</v>
      </c>
      <c r="AK34" s="26" t="str">
        <f t="shared" si="3"/>
        <v/>
      </c>
      <c r="AL34" s="26">
        <f t="shared" si="4"/>
        <v>1</v>
      </c>
      <c r="AM34" s="26" t="str">
        <f t="shared" si="5"/>
        <v/>
      </c>
      <c r="AN34" s="26" t="str">
        <f t="shared" si="6"/>
        <v/>
      </c>
      <c r="AO34" s="27" t="s">
        <v>84</v>
      </c>
      <c r="AP34" s="27" t="s">
        <v>73</v>
      </c>
      <c r="AQ34" s="27"/>
      <c r="AR34" s="27"/>
      <c r="AS34" s="27" t="s">
        <v>453</v>
      </c>
      <c r="AT34" s="27" t="s">
        <v>444</v>
      </c>
      <c r="AU34" s="27"/>
      <c r="AV34" s="27"/>
      <c r="AW34" s="27" t="s">
        <v>84</v>
      </c>
      <c r="AX34" s="27"/>
      <c r="AY34" s="27"/>
      <c r="AZ34" s="27"/>
      <c r="BA34" s="27" t="s">
        <v>454</v>
      </c>
      <c r="BB34" s="27"/>
      <c r="BC34" s="27"/>
      <c r="BD34" s="28"/>
      <c r="BE34" s="23" t="s">
        <v>446</v>
      </c>
      <c r="BF34" s="94" t="s">
        <v>2772</v>
      </c>
      <c r="BG34" t="str">
        <f t="shared" si="7"/>
        <v/>
      </c>
      <c r="BH34">
        <f t="shared" si="8"/>
        <v>1</v>
      </c>
    </row>
    <row r="35" spans="1:60" ht="15" customHeight="1" x14ac:dyDescent="0.25">
      <c r="A35" s="17">
        <v>34</v>
      </c>
      <c r="B35" s="23" t="s">
        <v>57</v>
      </c>
      <c r="C35" s="23" t="s">
        <v>435</v>
      </c>
      <c r="D35" s="23" t="s">
        <v>436</v>
      </c>
      <c r="E35" s="23" t="s">
        <v>60</v>
      </c>
      <c r="F35" s="23" t="s">
        <v>61</v>
      </c>
      <c r="G35" s="23" t="s">
        <v>57</v>
      </c>
      <c r="H35" s="23" t="s">
        <v>437</v>
      </c>
      <c r="I35" s="38" t="s">
        <v>455</v>
      </c>
      <c r="J35" s="32">
        <v>44562</v>
      </c>
      <c r="K35" s="37">
        <v>44592</v>
      </c>
      <c r="L35" s="23" t="s">
        <v>456</v>
      </c>
      <c r="M35" s="23" t="s">
        <v>66</v>
      </c>
      <c r="N35" s="23" t="s">
        <v>67</v>
      </c>
      <c r="O35" s="23" t="s">
        <v>440</v>
      </c>
      <c r="P35" s="23" t="s">
        <v>3</v>
      </c>
      <c r="Q35" s="23" t="s">
        <v>251</v>
      </c>
      <c r="R35" s="33">
        <f t="shared" si="0"/>
        <v>1</v>
      </c>
      <c r="S35" s="33">
        <v>1</v>
      </c>
      <c r="T35" s="33">
        <v>0</v>
      </c>
      <c r="U35" s="33">
        <v>0</v>
      </c>
      <c r="V35" s="33">
        <v>0</v>
      </c>
      <c r="W35" s="33">
        <v>1</v>
      </c>
      <c r="X35" s="33" t="s">
        <v>457</v>
      </c>
      <c r="Y35" s="33">
        <v>0</v>
      </c>
      <c r="Z35" s="33" t="s">
        <v>458</v>
      </c>
      <c r="AA35" s="33"/>
      <c r="AB35" s="33"/>
      <c r="AC35" s="33"/>
      <c r="AD35" s="33"/>
      <c r="AE35" s="33">
        <f t="shared" si="1"/>
        <v>1</v>
      </c>
      <c r="AF35" s="25">
        <v>44670</v>
      </c>
      <c r="AG35" s="25">
        <v>44743</v>
      </c>
      <c r="AH35" s="25"/>
      <c r="AI35" s="25"/>
      <c r="AJ35" s="26">
        <f t="shared" si="2"/>
        <v>1</v>
      </c>
      <c r="AK35" s="26">
        <f t="shared" si="3"/>
        <v>1</v>
      </c>
      <c r="AL35" s="26" t="str">
        <f t="shared" si="4"/>
        <v/>
      </c>
      <c r="AM35" s="26" t="str">
        <f t="shared" si="5"/>
        <v/>
      </c>
      <c r="AN35" s="26" t="str">
        <f t="shared" si="6"/>
        <v/>
      </c>
      <c r="AO35" s="27" t="s">
        <v>73</v>
      </c>
      <c r="AP35" s="27" t="s">
        <v>84</v>
      </c>
      <c r="AQ35" s="27"/>
      <c r="AR35" s="27"/>
      <c r="AS35" s="27" t="s">
        <v>459</v>
      </c>
      <c r="AT35" s="27" t="s">
        <v>460</v>
      </c>
      <c r="AU35" s="27"/>
      <c r="AV35" s="27"/>
      <c r="AW35" s="27" t="s">
        <v>73</v>
      </c>
      <c r="AX35" s="27"/>
      <c r="AY35" s="27"/>
      <c r="AZ35" s="27"/>
      <c r="BA35" s="27" t="s">
        <v>461</v>
      </c>
      <c r="BB35" s="27"/>
      <c r="BC35" s="27"/>
      <c r="BD35" s="28"/>
      <c r="BE35" s="23" t="s">
        <v>446</v>
      </c>
      <c r="BF35" s="94" t="s">
        <v>2772</v>
      </c>
      <c r="BG35">
        <f t="shared" si="7"/>
        <v>1</v>
      </c>
      <c r="BH35" t="str">
        <f t="shared" si="8"/>
        <v/>
      </c>
    </row>
    <row r="36" spans="1:60" ht="15" customHeight="1" x14ac:dyDescent="0.25">
      <c r="A36" s="17">
        <v>35</v>
      </c>
      <c r="B36" s="23" t="s">
        <v>57</v>
      </c>
      <c r="C36" s="23" t="s">
        <v>435</v>
      </c>
      <c r="D36" s="23" t="s">
        <v>436</v>
      </c>
      <c r="E36" s="23" t="s">
        <v>60</v>
      </c>
      <c r="F36" s="23" t="s">
        <v>61</v>
      </c>
      <c r="G36" s="23" t="s">
        <v>57</v>
      </c>
      <c r="H36" s="23" t="s">
        <v>437</v>
      </c>
      <c r="I36" s="38" t="s">
        <v>462</v>
      </c>
      <c r="J36" s="37">
        <v>44835</v>
      </c>
      <c r="K36" s="32">
        <v>44926</v>
      </c>
      <c r="L36" s="23" t="s">
        <v>463</v>
      </c>
      <c r="M36" s="23" t="s">
        <v>66</v>
      </c>
      <c r="N36" s="23" t="s">
        <v>67</v>
      </c>
      <c r="O36" s="23" t="s">
        <v>440</v>
      </c>
      <c r="P36" s="23" t="s">
        <v>3</v>
      </c>
      <c r="Q36" s="23" t="s">
        <v>251</v>
      </c>
      <c r="R36" s="33">
        <f t="shared" si="0"/>
        <v>1</v>
      </c>
      <c r="S36" s="33">
        <v>0</v>
      </c>
      <c r="T36" s="33">
        <v>0</v>
      </c>
      <c r="U36" s="33">
        <v>0</v>
      </c>
      <c r="V36" s="33">
        <v>1</v>
      </c>
      <c r="W36" s="33">
        <v>0</v>
      </c>
      <c r="X36" s="33" t="s">
        <v>299</v>
      </c>
      <c r="Y36" s="33">
        <v>0</v>
      </c>
      <c r="Z36" s="33" t="s">
        <v>299</v>
      </c>
      <c r="AA36" s="33"/>
      <c r="AB36" s="33"/>
      <c r="AC36" s="33"/>
      <c r="AD36" s="33"/>
      <c r="AE36" s="33">
        <f t="shared" si="1"/>
        <v>0</v>
      </c>
      <c r="AF36" s="25">
        <v>44670</v>
      </c>
      <c r="AG36" s="25">
        <v>44743</v>
      </c>
      <c r="AH36" s="25"/>
      <c r="AI36" s="25"/>
      <c r="AJ36" s="26">
        <f t="shared" si="2"/>
        <v>0</v>
      </c>
      <c r="AK36" s="26" t="str">
        <f t="shared" si="3"/>
        <v/>
      </c>
      <c r="AL36" s="26" t="str">
        <f t="shared" si="4"/>
        <v/>
      </c>
      <c r="AM36" s="26" t="str">
        <f t="shared" si="5"/>
        <v/>
      </c>
      <c r="AN36" s="26">
        <f t="shared" si="6"/>
        <v>0</v>
      </c>
      <c r="AO36" s="27" t="s">
        <v>84</v>
      </c>
      <c r="AP36" s="27" t="s">
        <v>84</v>
      </c>
      <c r="AQ36" s="27"/>
      <c r="AR36" s="27"/>
      <c r="AS36" s="27" t="s">
        <v>299</v>
      </c>
      <c r="AT36" s="27" t="s">
        <v>299</v>
      </c>
      <c r="AU36" s="27"/>
      <c r="AV36" s="27"/>
      <c r="AW36" s="27" t="s">
        <v>84</v>
      </c>
      <c r="AX36" s="27"/>
      <c r="AY36" s="27"/>
      <c r="AZ36" s="27"/>
      <c r="BA36" s="27" t="s">
        <v>464</v>
      </c>
      <c r="BB36" s="27"/>
      <c r="BC36" s="27"/>
      <c r="BD36" s="28"/>
      <c r="BE36" s="23" t="s">
        <v>446</v>
      </c>
      <c r="BF36" s="94" t="s">
        <v>2772</v>
      </c>
      <c r="BG36" t="str">
        <f t="shared" si="7"/>
        <v/>
      </c>
      <c r="BH36" t="str">
        <f t="shared" si="8"/>
        <v/>
      </c>
    </row>
    <row r="37" spans="1:60" ht="15" customHeight="1" x14ac:dyDescent="0.25">
      <c r="A37" s="17">
        <v>36</v>
      </c>
      <c r="B37" s="23" t="s">
        <v>57</v>
      </c>
      <c r="C37" s="23" t="s">
        <v>435</v>
      </c>
      <c r="D37" s="23" t="s">
        <v>436</v>
      </c>
      <c r="E37" s="23" t="s">
        <v>447</v>
      </c>
      <c r="F37" s="23" t="s">
        <v>448</v>
      </c>
      <c r="G37" s="23" t="s">
        <v>57</v>
      </c>
      <c r="H37" s="23" t="s">
        <v>437</v>
      </c>
      <c r="I37" s="38" t="s">
        <v>465</v>
      </c>
      <c r="J37" s="37">
        <v>44835</v>
      </c>
      <c r="K37" s="32">
        <v>44926</v>
      </c>
      <c r="L37" s="23" t="s">
        <v>466</v>
      </c>
      <c r="M37" s="23" t="s">
        <v>66</v>
      </c>
      <c r="N37" s="23" t="s">
        <v>67</v>
      </c>
      <c r="O37" s="23" t="s">
        <v>440</v>
      </c>
      <c r="P37" s="23" t="s">
        <v>3</v>
      </c>
      <c r="Q37" s="23" t="s">
        <v>251</v>
      </c>
      <c r="R37" s="33">
        <f t="shared" si="0"/>
        <v>1</v>
      </c>
      <c r="S37" s="33">
        <v>0</v>
      </c>
      <c r="T37" s="33">
        <v>0</v>
      </c>
      <c r="U37" s="33">
        <v>0</v>
      </c>
      <c r="V37" s="33">
        <v>1</v>
      </c>
      <c r="W37" s="33">
        <v>0</v>
      </c>
      <c r="X37" s="33" t="s">
        <v>467</v>
      </c>
      <c r="Y37" s="33">
        <v>0</v>
      </c>
      <c r="Z37" s="33" t="s">
        <v>299</v>
      </c>
      <c r="AA37" s="33"/>
      <c r="AB37" s="33"/>
      <c r="AC37" s="33"/>
      <c r="AD37" s="33"/>
      <c r="AE37" s="33">
        <f t="shared" si="1"/>
        <v>0</v>
      </c>
      <c r="AF37" s="25">
        <v>44670</v>
      </c>
      <c r="AG37" s="25">
        <v>44743</v>
      </c>
      <c r="AH37" s="25"/>
      <c r="AI37" s="25"/>
      <c r="AJ37" s="26">
        <f t="shared" si="2"/>
        <v>0</v>
      </c>
      <c r="AK37" s="26" t="str">
        <f t="shared" si="3"/>
        <v/>
      </c>
      <c r="AL37" s="26" t="str">
        <f t="shared" si="4"/>
        <v/>
      </c>
      <c r="AM37" s="26" t="str">
        <f t="shared" si="5"/>
        <v/>
      </c>
      <c r="AN37" s="26">
        <f t="shared" si="6"/>
        <v>0</v>
      </c>
      <c r="AO37" s="27" t="s">
        <v>84</v>
      </c>
      <c r="AP37" s="27" t="s">
        <v>84</v>
      </c>
      <c r="AQ37" s="27"/>
      <c r="AR37" s="27"/>
      <c r="AS37" s="27" t="s">
        <v>299</v>
      </c>
      <c r="AT37" s="27" t="s">
        <v>299</v>
      </c>
      <c r="AU37" s="27"/>
      <c r="AV37" s="27"/>
      <c r="AW37" s="27" t="s">
        <v>84</v>
      </c>
      <c r="AX37" s="27"/>
      <c r="AY37" s="27"/>
      <c r="AZ37" s="27"/>
      <c r="BA37" s="27" t="s">
        <v>468</v>
      </c>
      <c r="BB37" s="27"/>
      <c r="BC37" s="27"/>
      <c r="BD37" s="28"/>
      <c r="BE37" s="23" t="s">
        <v>446</v>
      </c>
      <c r="BF37" s="94" t="s">
        <v>2772</v>
      </c>
      <c r="BG37" t="str">
        <f t="shared" si="7"/>
        <v/>
      </c>
      <c r="BH37" t="str">
        <f t="shared" si="8"/>
        <v/>
      </c>
    </row>
    <row r="38" spans="1:60" ht="15" customHeight="1" x14ac:dyDescent="0.25">
      <c r="A38" s="17">
        <v>37</v>
      </c>
      <c r="B38" s="23" t="s">
        <v>57</v>
      </c>
      <c r="C38" s="23" t="s">
        <v>435</v>
      </c>
      <c r="D38" s="23" t="s">
        <v>436</v>
      </c>
      <c r="E38" s="23" t="s">
        <v>447</v>
      </c>
      <c r="F38" s="23" t="s">
        <v>448</v>
      </c>
      <c r="G38" s="23" t="s">
        <v>57</v>
      </c>
      <c r="H38" s="23" t="s">
        <v>437</v>
      </c>
      <c r="I38" s="38" t="s">
        <v>469</v>
      </c>
      <c r="J38" s="32">
        <v>44562</v>
      </c>
      <c r="K38" s="37">
        <v>44592</v>
      </c>
      <c r="L38" s="23" t="s">
        <v>470</v>
      </c>
      <c r="M38" s="23" t="s">
        <v>66</v>
      </c>
      <c r="N38" s="23" t="s">
        <v>67</v>
      </c>
      <c r="O38" s="23" t="s">
        <v>440</v>
      </c>
      <c r="P38" s="23" t="s">
        <v>3</v>
      </c>
      <c r="Q38" s="23" t="s">
        <v>251</v>
      </c>
      <c r="R38" s="33">
        <f t="shared" si="0"/>
        <v>1</v>
      </c>
      <c r="S38" s="33">
        <v>1</v>
      </c>
      <c r="T38" s="33">
        <v>0</v>
      </c>
      <c r="U38" s="33">
        <v>0</v>
      </c>
      <c r="V38" s="33">
        <v>0</v>
      </c>
      <c r="W38" s="33">
        <v>1</v>
      </c>
      <c r="X38" s="33" t="s">
        <v>471</v>
      </c>
      <c r="Y38" s="33">
        <v>0</v>
      </c>
      <c r="Z38" s="33" t="s">
        <v>458</v>
      </c>
      <c r="AA38" s="33"/>
      <c r="AB38" s="33"/>
      <c r="AC38" s="33"/>
      <c r="AD38" s="33"/>
      <c r="AE38" s="33">
        <f t="shared" si="1"/>
        <v>1</v>
      </c>
      <c r="AF38" s="25">
        <v>44670</v>
      </c>
      <c r="AG38" s="25">
        <v>44743</v>
      </c>
      <c r="AH38" s="25"/>
      <c r="AI38" s="25"/>
      <c r="AJ38" s="26">
        <f t="shared" si="2"/>
        <v>1</v>
      </c>
      <c r="AK38" s="26">
        <f t="shared" si="3"/>
        <v>1</v>
      </c>
      <c r="AL38" s="26" t="str">
        <f t="shared" si="4"/>
        <v/>
      </c>
      <c r="AM38" s="26" t="str">
        <f t="shared" si="5"/>
        <v/>
      </c>
      <c r="AN38" s="26" t="str">
        <f t="shared" si="6"/>
        <v/>
      </c>
      <c r="AO38" s="27" t="s">
        <v>73</v>
      </c>
      <c r="AP38" s="27" t="s">
        <v>84</v>
      </c>
      <c r="AQ38" s="27"/>
      <c r="AR38" s="27"/>
      <c r="AS38" s="27" t="s">
        <v>472</v>
      </c>
      <c r="AT38" s="27" t="s">
        <v>458</v>
      </c>
      <c r="AU38" s="27"/>
      <c r="AV38" s="27"/>
      <c r="AW38" s="27" t="s">
        <v>73</v>
      </c>
      <c r="AX38" s="27"/>
      <c r="AY38" s="27"/>
      <c r="AZ38" s="27"/>
      <c r="BA38" s="27" t="s">
        <v>473</v>
      </c>
      <c r="BB38" s="27"/>
      <c r="BC38" s="27"/>
      <c r="BD38" s="28"/>
      <c r="BE38" s="23" t="s">
        <v>446</v>
      </c>
      <c r="BF38" s="94" t="s">
        <v>2772</v>
      </c>
      <c r="BG38">
        <f t="shared" si="7"/>
        <v>1</v>
      </c>
      <c r="BH38" t="str">
        <f t="shared" si="8"/>
        <v/>
      </c>
    </row>
    <row r="39" spans="1:60" ht="15" customHeight="1" x14ac:dyDescent="0.25">
      <c r="A39" s="17">
        <v>38</v>
      </c>
      <c r="B39" s="23" t="s">
        <v>57</v>
      </c>
      <c r="C39" s="23" t="s">
        <v>435</v>
      </c>
      <c r="D39" s="23" t="s">
        <v>436</v>
      </c>
      <c r="E39" s="23" t="s">
        <v>447</v>
      </c>
      <c r="F39" s="23" t="s">
        <v>448</v>
      </c>
      <c r="G39" s="23" t="s">
        <v>57</v>
      </c>
      <c r="H39" s="23" t="s">
        <v>437</v>
      </c>
      <c r="I39" s="38" t="s">
        <v>474</v>
      </c>
      <c r="J39" s="37">
        <v>44652</v>
      </c>
      <c r="K39" s="37">
        <v>44865</v>
      </c>
      <c r="L39" s="23" t="s">
        <v>475</v>
      </c>
      <c r="M39" s="23" t="s">
        <v>66</v>
      </c>
      <c r="N39" s="23" t="s">
        <v>67</v>
      </c>
      <c r="O39" s="23" t="s">
        <v>440</v>
      </c>
      <c r="P39" s="23" t="s">
        <v>3</v>
      </c>
      <c r="Q39" s="23" t="s">
        <v>251</v>
      </c>
      <c r="R39" s="33">
        <f t="shared" si="0"/>
        <v>4</v>
      </c>
      <c r="S39" s="33">
        <v>0</v>
      </c>
      <c r="T39" s="33">
        <v>1</v>
      </c>
      <c r="U39" s="33">
        <v>1</v>
      </c>
      <c r="V39" s="33">
        <v>2</v>
      </c>
      <c r="W39" s="33">
        <v>0</v>
      </c>
      <c r="X39" s="33" t="s">
        <v>302</v>
      </c>
      <c r="Y39" s="33">
        <v>1</v>
      </c>
      <c r="Z39" s="33" t="s">
        <v>476</v>
      </c>
      <c r="AA39" s="33"/>
      <c r="AB39" s="33"/>
      <c r="AC39" s="33"/>
      <c r="AD39" s="33"/>
      <c r="AE39" s="33">
        <f t="shared" si="1"/>
        <v>1</v>
      </c>
      <c r="AF39" s="25">
        <v>44670</v>
      </c>
      <c r="AG39" s="25">
        <v>44743</v>
      </c>
      <c r="AH39" s="25"/>
      <c r="AI39" s="25"/>
      <c r="AJ39" s="26">
        <f t="shared" si="2"/>
        <v>0.25</v>
      </c>
      <c r="AK39" s="26" t="str">
        <f t="shared" si="3"/>
        <v/>
      </c>
      <c r="AL39" s="26">
        <f t="shared" si="4"/>
        <v>1</v>
      </c>
      <c r="AM39" s="26">
        <f t="shared" si="5"/>
        <v>0</v>
      </c>
      <c r="AN39" s="26">
        <f t="shared" si="6"/>
        <v>0</v>
      </c>
      <c r="AO39" s="27" t="s">
        <v>84</v>
      </c>
      <c r="AP39" s="27" t="s">
        <v>73</v>
      </c>
      <c r="AQ39" s="27"/>
      <c r="AR39" s="27"/>
      <c r="AS39" s="27" t="s">
        <v>302</v>
      </c>
      <c r="AT39" s="27" t="s">
        <v>477</v>
      </c>
      <c r="AU39" s="27"/>
      <c r="AV39" s="27"/>
      <c r="AW39" s="27" t="s">
        <v>84</v>
      </c>
      <c r="AX39" s="27"/>
      <c r="AY39" s="27"/>
      <c r="AZ39" s="27"/>
      <c r="BA39" s="27" t="s">
        <v>478</v>
      </c>
      <c r="BB39" s="27"/>
      <c r="BC39" s="27"/>
      <c r="BD39" s="28"/>
      <c r="BE39" s="23" t="s">
        <v>446</v>
      </c>
      <c r="BF39" s="94" t="s">
        <v>2772</v>
      </c>
      <c r="BG39" t="str">
        <f t="shared" si="7"/>
        <v/>
      </c>
      <c r="BH39">
        <f t="shared" si="8"/>
        <v>1</v>
      </c>
    </row>
    <row r="40" spans="1:60" ht="15" customHeight="1" x14ac:dyDescent="0.25">
      <c r="A40" s="17">
        <v>39</v>
      </c>
      <c r="B40" s="23" t="s">
        <v>57</v>
      </c>
      <c r="C40" s="23" t="s">
        <v>435</v>
      </c>
      <c r="D40" s="23" t="s">
        <v>436</v>
      </c>
      <c r="E40" s="23" t="s">
        <v>447</v>
      </c>
      <c r="F40" s="23" t="s">
        <v>448</v>
      </c>
      <c r="G40" s="23" t="s">
        <v>479</v>
      </c>
      <c r="H40" s="23" t="s">
        <v>480</v>
      </c>
      <c r="I40" s="38" t="s">
        <v>481</v>
      </c>
      <c r="J40" s="37">
        <v>44835</v>
      </c>
      <c r="K40" s="32">
        <v>44926</v>
      </c>
      <c r="L40" s="23" t="s">
        <v>482</v>
      </c>
      <c r="M40" s="23" t="s">
        <v>66</v>
      </c>
      <c r="N40" s="23" t="s">
        <v>67</v>
      </c>
      <c r="O40" s="23" t="s">
        <v>440</v>
      </c>
      <c r="P40" s="23" t="s">
        <v>3</v>
      </c>
      <c r="Q40" s="23" t="s">
        <v>251</v>
      </c>
      <c r="R40" s="33">
        <f t="shared" si="0"/>
        <v>1</v>
      </c>
      <c r="S40" s="33">
        <v>0</v>
      </c>
      <c r="T40" s="33">
        <v>0</v>
      </c>
      <c r="U40" s="33">
        <v>0</v>
      </c>
      <c r="V40" s="33">
        <v>1</v>
      </c>
      <c r="W40" s="33">
        <v>0</v>
      </c>
      <c r="X40" s="33" t="s">
        <v>299</v>
      </c>
      <c r="Y40" s="33">
        <v>0</v>
      </c>
      <c r="Z40" s="33" t="s">
        <v>299</v>
      </c>
      <c r="AA40" s="33"/>
      <c r="AB40" s="33"/>
      <c r="AC40" s="33"/>
      <c r="AD40" s="33"/>
      <c r="AE40" s="33">
        <f t="shared" si="1"/>
        <v>0</v>
      </c>
      <c r="AF40" s="25">
        <v>44670</v>
      </c>
      <c r="AG40" s="25">
        <v>44743</v>
      </c>
      <c r="AH40" s="25"/>
      <c r="AI40" s="25"/>
      <c r="AJ40" s="26">
        <f t="shared" si="2"/>
        <v>0</v>
      </c>
      <c r="AK40" s="26" t="str">
        <f t="shared" si="3"/>
        <v/>
      </c>
      <c r="AL40" s="26" t="str">
        <f t="shared" si="4"/>
        <v/>
      </c>
      <c r="AM40" s="26" t="str">
        <f t="shared" si="5"/>
        <v/>
      </c>
      <c r="AN40" s="26">
        <f t="shared" si="6"/>
        <v>0</v>
      </c>
      <c r="AO40" s="27" t="s">
        <v>84</v>
      </c>
      <c r="AP40" s="27" t="s">
        <v>84</v>
      </c>
      <c r="AQ40" s="27"/>
      <c r="AR40" s="27"/>
      <c r="AS40" s="27" t="s">
        <v>299</v>
      </c>
      <c r="AT40" s="27" t="s">
        <v>299</v>
      </c>
      <c r="AU40" s="27"/>
      <c r="AV40" s="27"/>
      <c r="AW40" s="27" t="s">
        <v>84</v>
      </c>
      <c r="AX40" s="27"/>
      <c r="AY40" s="27"/>
      <c r="AZ40" s="27"/>
      <c r="BA40" s="27" t="s">
        <v>478</v>
      </c>
      <c r="BB40" s="27"/>
      <c r="BC40" s="27"/>
      <c r="BD40" s="28"/>
      <c r="BE40" s="23" t="s">
        <v>446</v>
      </c>
      <c r="BF40" s="94" t="s">
        <v>2772</v>
      </c>
      <c r="BG40" t="str">
        <f t="shared" si="7"/>
        <v/>
      </c>
      <c r="BH40" t="str">
        <f t="shared" si="8"/>
        <v/>
      </c>
    </row>
    <row r="41" spans="1:60" ht="15" customHeight="1" x14ac:dyDescent="0.25">
      <c r="A41" s="17">
        <v>40</v>
      </c>
      <c r="B41" s="23" t="s">
        <v>57</v>
      </c>
      <c r="C41" s="23" t="s">
        <v>435</v>
      </c>
      <c r="D41" s="23" t="s">
        <v>436</v>
      </c>
      <c r="E41" s="23" t="s">
        <v>447</v>
      </c>
      <c r="F41" s="23" t="s">
        <v>448</v>
      </c>
      <c r="G41" s="23" t="s">
        <v>479</v>
      </c>
      <c r="H41" s="23" t="s">
        <v>480</v>
      </c>
      <c r="I41" s="38" t="s">
        <v>483</v>
      </c>
      <c r="J41" s="37">
        <v>44835</v>
      </c>
      <c r="K41" s="32">
        <v>44926</v>
      </c>
      <c r="L41" s="23" t="s">
        <v>484</v>
      </c>
      <c r="M41" s="23" t="s">
        <v>66</v>
      </c>
      <c r="N41" s="23" t="s">
        <v>67</v>
      </c>
      <c r="O41" s="23" t="s">
        <v>440</v>
      </c>
      <c r="P41" s="23" t="s">
        <v>3</v>
      </c>
      <c r="Q41" s="23" t="s">
        <v>251</v>
      </c>
      <c r="R41" s="33">
        <f t="shared" si="0"/>
        <v>1</v>
      </c>
      <c r="S41" s="33">
        <v>0</v>
      </c>
      <c r="T41" s="33">
        <v>0</v>
      </c>
      <c r="U41" s="33">
        <v>0</v>
      </c>
      <c r="V41" s="33">
        <v>1</v>
      </c>
      <c r="W41" s="33">
        <v>0</v>
      </c>
      <c r="X41" s="33" t="s">
        <v>485</v>
      </c>
      <c r="Y41" s="33">
        <v>0</v>
      </c>
      <c r="Z41" s="33" t="s">
        <v>299</v>
      </c>
      <c r="AA41" s="33"/>
      <c r="AB41" s="33"/>
      <c r="AC41" s="33"/>
      <c r="AD41" s="33"/>
      <c r="AE41" s="33">
        <f t="shared" si="1"/>
        <v>0</v>
      </c>
      <c r="AF41" s="25">
        <v>44670</v>
      </c>
      <c r="AG41" s="25">
        <v>44743</v>
      </c>
      <c r="AH41" s="25"/>
      <c r="AI41" s="25"/>
      <c r="AJ41" s="26">
        <f t="shared" si="2"/>
        <v>0</v>
      </c>
      <c r="AK41" s="26" t="str">
        <f t="shared" si="3"/>
        <v/>
      </c>
      <c r="AL41" s="26" t="str">
        <f t="shared" si="4"/>
        <v/>
      </c>
      <c r="AM41" s="26" t="str">
        <f t="shared" si="5"/>
        <v/>
      </c>
      <c r="AN41" s="26">
        <f t="shared" si="6"/>
        <v>0</v>
      </c>
      <c r="AO41" s="27" t="s">
        <v>84</v>
      </c>
      <c r="AP41" s="27" t="s">
        <v>84</v>
      </c>
      <c r="AQ41" s="27"/>
      <c r="AR41" s="27"/>
      <c r="AS41" s="27" t="s">
        <v>299</v>
      </c>
      <c r="AT41" s="27" t="s">
        <v>299</v>
      </c>
      <c r="AU41" s="27"/>
      <c r="AV41" s="27"/>
      <c r="AW41" s="27" t="s">
        <v>84</v>
      </c>
      <c r="AX41" s="27"/>
      <c r="AY41" s="27"/>
      <c r="AZ41" s="27"/>
      <c r="BA41" s="27" t="s">
        <v>486</v>
      </c>
      <c r="BB41" s="27"/>
      <c r="BC41" s="27"/>
      <c r="BD41" s="28"/>
      <c r="BE41" s="23" t="s">
        <v>446</v>
      </c>
      <c r="BF41" s="94" t="s">
        <v>2772</v>
      </c>
      <c r="BG41" t="str">
        <f t="shared" si="7"/>
        <v/>
      </c>
      <c r="BH41" t="str">
        <f t="shared" si="8"/>
        <v/>
      </c>
    </row>
    <row r="42" spans="1:60" ht="15" customHeight="1" x14ac:dyDescent="0.25">
      <c r="A42" s="17">
        <v>41</v>
      </c>
      <c r="B42" s="23" t="s">
        <v>57</v>
      </c>
      <c r="C42" s="23" t="s">
        <v>435</v>
      </c>
      <c r="D42" s="23" t="s">
        <v>436</v>
      </c>
      <c r="E42" s="23" t="s">
        <v>447</v>
      </c>
      <c r="F42" s="23" t="s">
        <v>448</v>
      </c>
      <c r="G42" s="23" t="s">
        <v>479</v>
      </c>
      <c r="H42" s="23" t="s">
        <v>480</v>
      </c>
      <c r="I42" s="38" t="s">
        <v>487</v>
      </c>
      <c r="J42" s="37">
        <v>44593</v>
      </c>
      <c r="K42" s="32">
        <v>44926</v>
      </c>
      <c r="L42" s="23" t="s">
        <v>488</v>
      </c>
      <c r="M42" s="23" t="s">
        <v>66</v>
      </c>
      <c r="N42" s="23" t="s">
        <v>67</v>
      </c>
      <c r="O42" s="23" t="s">
        <v>440</v>
      </c>
      <c r="P42" s="23" t="s">
        <v>3</v>
      </c>
      <c r="Q42" s="23" t="s">
        <v>251</v>
      </c>
      <c r="R42" s="33">
        <f t="shared" si="0"/>
        <v>5</v>
      </c>
      <c r="S42" s="33">
        <v>1</v>
      </c>
      <c r="T42" s="33">
        <v>1</v>
      </c>
      <c r="U42" s="33">
        <v>1</v>
      </c>
      <c r="V42" s="33">
        <v>2</v>
      </c>
      <c r="W42" s="33">
        <v>1</v>
      </c>
      <c r="X42" s="33" t="s">
        <v>489</v>
      </c>
      <c r="Y42" s="33">
        <v>1</v>
      </c>
      <c r="Z42" s="33" t="s">
        <v>490</v>
      </c>
      <c r="AA42" s="33"/>
      <c r="AB42" s="33"/>
      <c r="AC42" s="33"/>
      <c r="AD42" s="33"/>
      <c r="AE42" s="33">
        <f t="shared" si="1"/>
        <v>2</v>
      </c>
      <c r="AF42" s="25">
        <v>44670</v>
      </c>
      <c r="AG42" s="25">
        <v>44743</v>
      </c>
      <c r="AH42" s="25"/>
      <c r="AI42" s="25"/>
      <c r="AJ42" s="26">
        <f t="shared" si="2"/>
        <v>0.4</v>
      </c>
      <c r="AK42" s="26">
        <f t="shared" si="3"/>
        <v>1</v>
      </c>
      <c r="AL42" s="26">
        <f t="shared" si="4"/>
        <v>1</v>
      </c>
      <c r="AM42" s="26">
        <f t="shared" si="5"/>
        <v>0</v>
      </c>
      <c r="AN42" s="26">
        <f t="shared" si="6"/>
        <v>0</v>
      </c>
      <c r="AO42" s="27" t="s">
        <v>84</v>
      </c>
      <c r="AP42" s="27" t="s">
        <v>73</v>
      </c>
      <c r="AQ42" s="27"/>
      <c r="AR42" s="27"/>
      <c r="AS42" s="27" t="s">
        <v>459</v>
      </c>
      <c r="AT42" s="27" t="s">
        <v>459</v>
      </c>
      <c r="AU42" s="27"/>
      <c r="AV42" s="27"/>
      <c r="AW42" s="27" t="s">
        <v>73</v>
      </c>
      <c r="AX42" s="27"/>
      <c r="AY42" s="27"/>
      <c r="AZ42" s="27"/>
      <c r="BA42" s="27" t="s">
        <v>491</v>
      </c>
      <c r="BB42" s="27"/>
      <c r="BC42" s="27"/>
      <c r="BD42" s="28"/>
      <c r="BE42" s="23" t="s">
        <v>446</v>
      </c>
      <c r="BF42" s="94" t="s">
        <v>2772</v>
      </c>
      <c r="BG42" t="str">
        <f t="shared" si="7"/>
        <v/>
      </c>
      <c r="BH42">
        <f t="shared" si="8"/>
        <v>1</v>
      </c>
    </row>
    <row r="43" spans="1:60" ht="15" customHeight="1" x14ac:dyDescent="0.25">
      <c r="A43" s="17">
        <v>42</v>
      </c>
      <c r="B43" s="23" t="s">
        <v>57</v>
      </c>
      <c r="C43" s="23" t="s">
        <v>435</v>
      </c>
      <c r="D43" s="23" t="s">
        <v>436</v>
      </c>
      <c r="E43" s="23" t="s">
        <v>492</v>
      </c>
      <c r="F43" s="23" t="s">
        <v>493</v>
      </c>
      <c r="G43" s="35" t="s">
        <v>479</v>
      </c>
      <c r="H43" s="35" t="s">
        <v>480</v>
      </c>
      <c r="I43" s="38" t="s">
        <v>494</v>
      </c>
      <c r="J43" s="37">
        <v>44743</v>
      </c>
      <c r="K43" s="37">
        <v>44834</v>
      </c>
      <c r="L43" s="23" t="s">
        <v>495</v>
      </c>
      <c r="M43" s="23" t="s">
        <v>66</v>
      </c>
      <c r="N43" s="23" t="s">
        <v>67</v>
      </c>
      <c r="O43" s="23" t="s">
        <v>440</v>
      </c>
      <c r="P43" s="23" t="s">
        <v>3</v>
      </c>
      <c r="Q43" s="23" t="s">
        <v>251</v>
      </c>
      <c r="R43" s="33">
        <f t="shared" si="0"/>
        <v>1</v>
      </c>
      <c r="S43" s="33">
        <v>0</v>
      </c>
      <c r="T43" s="33">
        <v>0</v>
      </c>
      <c r="U43" s="33">
        <v>1</v>
      </c>
      <c r="V43" s="33">
        <v>0</v>
      </c>
      <c r="W43" s="33">
        <v>0</v>
      </c>
      <c r="X43" s="33" t="s">
        <v>496</v>
      </c>
      <c r="Y43" s="33">
        <v>0</v>
      </c>
      <c r="Z43" s="33" t="s">
        <v>496</v>
      </c>
      <c r="AA43" s="33"/>
      <c r="AB43" s="33"/>
      <c r="AC43" s="33"/>
      <c r="AD43" s="33"/>
      <c r="AE43" s="33">
        <f t="shared" si="1"/>
        <v>0</v>
      </c>
      <c r="AF43" s="25">
        <v>44670</v>
      </c>
      <c r="AG43" s="25">
        <v>44743</v>
      </c>
      <c r="AH43" s="25"/>
      <c r="AI43" s="25"/>
      <c r="AJ43" s="26">
        <f t="shared" si="2"/>
        <v>0</v>
      </c>
      <c r="AK43" s="26" t="str">
        <f t="shared" si="3"/>
        <v/>
      </c>
      <c r="AL43" s="26" t="str">
        <f t="shared" si="4"/>
        <v/>
      </c>
      <c r="AM43" s="26">
        <f t="shared" si="5"/>
        <v>0</v>
      </c>
      <c r="AN43" s="26" t="str">
        <f t="shared" si="6"/>
        <v/>
      </c>
      <c r="AO43" s="27" t="s">
        <v>84</v>
      </c>
      <c r="AP43" s="27" t="s">
        <v>84</v>
      </c>
      <c r="AQ43" s="27"/>
      <c r="AR43" s="27"/>
      <c r="AS43" s="27" t="s">
        <v>497</v>
      </c>
      <c r="AT43" s="27" t="s">
        <v>496</v>
      </c>
      <c r="AU43" s="27"/>
      <c r="AV43" s="27"/>
      <c r="AW43" s="27" t="s">
        <v>84</v>
      </c>
      <c r="AX43" s="27"/>
      <c r="AY43" s="27"/>
      <c r="AZ43" s="27"/>
      <c r="BA43" s="27" t="s">
        <v>84</v>
      </c>
      <c r="BB43" s="27"/>
      <c r="BC43" s="27"/>
      <c r="BD43" s="28"/>
      <c r="BE43" s="23" t="s">
        <v>446</v>
      </c>
      <c r="BF43" s="94" t="s">
        <v>2772</v>
      </c>
      <c r="BG43" t="str">
        <f t="shared" si="7"/>
        <v/>
      </c>
      <c r="BH43" t="str">
        <f t="shared" si="8"/>
        <v/>
      </c>
    </row>
    <row r="44" spans="1:60" ht="15" customHeight="1" x14ac:dyDescent="0.25">
      <c r="A44" s="17">
        <v>43</v>
      </c>
      <c r="B44" s="23" t="s">
        <v>57</v>
      </c>
      <c r="C44" s="23" t="s">
        <v>435</v>
      </c>
      <c r="D44" s="23" t="s">
        <v>436</v>
      </c>
      <c r="E44" s="23" t="s">
        <v>492</v>
      </c>
      <c r="F44" s="23" t="s">
        <v>493</v>
      </c>
      <c r="G44" s="35" t="s">
        <v>479</v>
      </c>
      <c r="H44" s="35" t="s">
        <v>480</v>
      </c>
      <c r="I44" s="38" t="s">
        <v>498</v>
      </c>
      <c r="J44" s="37">
        <v>44743</v>
      </c>
      <c r="K44" s="37">
        <v>44834</v>
      </c>
      <c r="L44" s="23" t="s">
        <v>499</v>
      </c>
      <c r="M44" s="23" t="s">
        <v>66</v>
      </c>
      <c r="N44" s="23" t="s">
        <v>67</v>
      </c>
      <c r="O44" s="23" t="s">
        <v>440</v>
      </c>
      <c r="P44" s="23" t="s">
        <v>3</v>
      </c>
      <c r="Q44" s="23" t="s">
        <v>251</v>
      </c>
      <c r="R44" s="33">
        <f t="shared" si="0"/>
        <v>1</v>
      </c>
      <c r="S44" s="33">
        <v>0</v>
      </c>
      <c r="T44" s="33">
        <v>0</v>
      </c>
      <c r="U44" s="33">
        <v>1</v>
      </c>
      <c r="V44" s="33">
        <v>0</v>
      </c>
      <c r="W44" s="33">
        <v>0</v>
      </c>
      <c r="X44" s="33" t="s">
        <v>500</v>
      </c>
      <c r="Y44" s="33">
        <v>0</v>
      </c>
      <c r="Z44" s="33" t="s">
        <v>500</v>
      </c>
      <c r="AA44" s="33"/>
      <c r="AB44" s="33"/>
      <c r="AC44" s="33"/>
      <c r="AD44" s="33"/>
      <c r="AE44" s="33">
        <f t="shared" si="1"/>
        <v>0</v>
      </c>
      <c r="AF44" s="25">
        <v>44670</v>
      </c>
      <c r="AG44" s="25">
        <v>44743</v>
      </c>
      <c r="AH44" s="25"/>
      <c r="AI44" s="25"/>
      <c r="AJ44" s="26">
        <f t="shared" si="2"/>
        <v>0</v>
      </c>
      <c r="AK44" s="26" t="str">
        <f t="shared" si="3"/>
        <v/>
      </c>
      <c r="AL44" s="26" t="str">
        <f t="shared" si="4"/>
        <v/>
      </c>
      <c r="AM44" s="26">
        <f t="shared" si="5"/>
        <v>0</v>
      </c>
      <c r="AN44" s="26" t="str">
        <f t="shared" si="6"/>
        <v/>
      </c>
      <c r="AO44" s="27" t="s">
        <v>84</v>
      </c>
      <c r="AP44" s="27" t="s">
        <v>84</v>
      </c>
      <c r="AQ44" s="27"/>
      <c r="AR44" s="27"/>
      <c r="AS44" s="27" t="s">
        <v>500</v>
      </c>
      <c r="AT44" s="27" t="s">
        <v>496</v>
      </c>
      <c r="AU44" s="27"/>
      <c r="AV44" s="27"/>
      <c r="AW44" s="27" t="s">
        <v>84</v>
      </c>
      <c r="AX44" s="27"/>
      <c r="AY44" s="27"/>
      <c r="AZ44" s="27"/>
      <c r="BA44" s="27" t="s">
        <v>501</v>
      </c>
      <c r="BB44" s="27"/>
      <c r="BC44" s="27"/>
      <c r="BD44" s="28"/>
      <c r="BE44" s="23" t="s">
        <v>446</v>
      </c>
      <c r="BF44" s="94" t="s">
        <v>2772</v>
      </c>
      <c r="BG44" t="str">
        <f t="shared" si="7"/>
        <v/>
      </c>
      <c r="BH44" t="str">
        <f t="shared" si="8"/>
        <v/>
      </c>
    </row>
    <row r="45" spans="1:60" ht="15" customHeight="1" x14ac:dyDescent="0.25">
      <c r="A45" s="17">
        <v>44</v>
      </c>
      <c r="B45" s="23" t="s">
        <v>57</v>
      </c>
      <c r="C45" s="23" t="s">
        <v>435</v>
      </c>
      <c r="D45" s="23" t="s">
        <v>436</v>
      </c>
      <c r="E45" s="23" t="s">
        <v>492</v>
      </c>
      <c r="F45" s="23" t="s">
        <v>493</v>
      </c>
      <c r="G45" s="35" t="s">
        <v>479</v>
      </c>
      <c r="H45" s="35" t="s">
        <v>480</v>
      </c>
      <c r="I45" s="38" t="s">
        <v>502</v>
      </c>
      <c r="J45" s="37">
        <v>44562</v>
      </c>
      <c r="K45" s="37">
        <v>44592</v>
      </c>
      <c r="L45" s="23" t="s">
        <v>503</v>
      </c>
      <c r="M45" s="23" t="s">
        <v>66</v>
      </c>
      <c r="N45" s="23" t="s">
        <v>67</v>
      </c>
      <c r="O45" s="23" t="s">
        <v>440</v>
      </c>
      <c r="P45" s="23" t="s">
        <v>3</v>
      </c>
      <c r="Q45" s="23" t="s">
        <v>251</v>
      </c>
      <c r="R45" s="33">
        <f t="shared" si="0"/>
        <v>1</v>
      </c>
      <c r="S45" s="33">
        <v>1</v>
      </c>
      <c r="T45" s="33">
        <v>0</v>
      </c>
      <c r="U45" s="33">
        <v>0</v>
      </c>
      <c r="V45" s="33">
        <v>0</v>
      </c>
      <c r="W45" s="33">
        <v>1</v>
      </c>
      <c r="X45" s="33" t="s">
        <v>504</v>
      </c>
      <c r="Y45" s="33">
        <v>0</v>
      </c>
      <c r="Z45" s="33" t="s">
        <v>334</v>
      </c>
      <c r="AA45" s="33"/>
      <c r="AB45" s="33"/>
      <c r="AC45" s="33"/>
      <c r="AD45" s="33"/>
      <c r="AE45" s="33">
        <f t="shared" si="1"/>
        <v>1</v>
      </c>
      <c r="AF45" s="25">
        <v>44670</v>
      </c>
      <c r="AG45" s="25">
        <v>44743</v>
      </c>
      <c r="AH45" s="25"/>
      <c r="AI45" s="25"/>
      <c r="AJ45" s="26">
        <f t="shared" si="2"/>
        <v>1</v>
      </c>
      <c r="AK45" s="26">
        <f t="shared" si="3"/>
        <v>1</v>
      </c>
      <c r="AL45" s="26" t="str">
        <f t="shared" si="4"/>
        <v/>
      </c>
      <c r="AM45" s="26" t="str">
        <f t="shared" si="5"/>
        <v/>
      </c>
      <c r="AN45" s="26" t="str">
        <f t="shared" si="6"/>
        <v/>
      </c>
      <c r="AO45" s="27" t="s">
        <v>73</v>
      </c>
      <c r="AP45" s="27" t="s">
        <v>84</v>
      </c>
      <c r="AQ45" s="27"/>
      <c r="AR45" s="27"/>
      <c r="AS45" s="27" t="s">
        <v>505</v>
      </c>
      <c r="AT45" s="27" t="s">
        <v>334</v>
      </c>
      <c r="AU45" s="27"/>
      <c r="AV45" s="27"/>
      <c r="AW45" s="27" t="s">
        <v>73</v>
      </c>
      <c r="AX45" s="27"/>
      <c r="AY45" s="27"/>
      <c r="AZ45" s="27"/>
      <c r="BA45" s="27" t="s">
        <v>506</v>
      </c>
      <c r="BB45" s="27"/>
      <c r="BC45" s="27"/>
      <c r="BD45" s="28"/>
      <c r="BE45" s="23" t="s">
        <v>446</v>
      </c>
      <c r="BF45" s="94" t="s">
        <v>2772</v>
      </c>
      <c r="BG45">
        <f t="shared" si="7"/>
        <v>1</v>
      </c>
      <c r="BH45" t="str">
        <f t="shared" si="8"/>
        <v/>
      </c>
    </row>
    <row r="46" spans="1:60" ht="15" customHeight="1" x14ac:dyDescent="0.25">
      <c r="A46" s="17">
        <v>45</v>
      </c>
      <c r="B46" s="23" t="s">
        <v>57</v>
      </c>
      <c r="C46" s="23" t="s">
        <v>435</v>
      </c>
      <c r="D46" s="23" t="s">
        <v>436</v>
      </c>
      <c r="E46" s="23" t="s">
        <v>492</v>
      </c>
      <c r="F46" s="23" t="s">
        <v>493</v>
      </c>
      <c r="G46" s="35" t="s">
        <v>479</v>
      </c>
      <c r="H46" s="35" t="s">
        <v>480</v>
      </c>
      <c r="I46" s="38" t="s">
        <v>507</v>
      </c>
      <c r="J46" s="37">
        <v>44743</v>
      </c>
      <c r="K46" s="37">
        <v>44834</v>
      </c>
      <c r="L46" s="23" t="s">
        <v>508</v>
      </c>
      <c r="M46" s="23" t="s">
        <v>66</v>
      </c>
      <c r="N46" s="23" t="s">
        <v>67</v>
      </c>
      <c r="O46" s="23" t="s">
        <v>440</v>
      </c>
      <c r="P46" s="23" t="s">
        <v>3</v>
      </c>
      <c r="Q46" s="23" t="s">
        <v>251</v>
      </c>
      <c r="R46" s="33">
        <f t="shared" si="0"/>
        <v>1</v>
      </c>
      <c r="S46" s="33">
        <v>0</v>
      </c>
      <c r="T46" s="33">
        <v>0</v>
      </c>
      <c r="U46" s="33">
        <v>1</v>
      </c>
      <c r="V46" s="33">
        <v>0</v>
      </c>
      <c r="W46" s="33">
        <v>0</v>
      </c>
      <c r="X46" s="33" t="s">
        <v>351</v>
      </c>
      <c r="Y46" s="33">
        <v>0</v>
      </c>
      <c r="Z46" s="33" t="s">
        <v>351</v>
      </c>
      <c r="AA46" s="33"/>
      <c r="AB46" s="33"/>
      <c r="AC46" s="33"/>
      <c r="AD46" s="33"/>
      <c r="AE46" s="33">
        <f t="shared" si="1"/>
        <v>0</v>
      </c>
      <c r="AF46" s="25">
        <v>44670</v>
      </c>
      <c r="AG46" s="25">
        <v>44743</v>
      </c>
      <c r="AH46" s="25"/>
      <c r="AI46" s="25"/>
      <c r="AJ46" s="26">
        <f t="shared" si="2"/>
        <v>0</v>
      </c>
      <c r="AK46" s="26" t="str">
        <f t="shared" si="3"/>
        <v/>
      </c>
      <c r="AL46" s="26" t="str">
        <f t="shared" si="4"/>
        <v/>
      </c>
      <c r="AM46" s="26">
        <f t="shared" si="5"/>
        <v>0</v>
      </c>
      <c r="AN46" s="26" t="str">
        <f t="shared" si="6"/>
        <v/>
      </c>
      <c r="AO46" s="27" t="s">
        <v>84</v>
      </c>
      <c r="AP46" s="27" t="s">
        <v>84</v>
      </c>
      <c r="AQ46" s="27"/>
      <c r="AR46" s="27"/>
      <c r="AS46" s="27" t="s">
        <v>351</v>
      </c>
      <c r="AT46" s="27" t="s">
        <v>351</v>
      </c>
      <c r="AU46" s="27"/>
      <c r="AV46" s="27"/>
      <c r="AW46" s="27" t="s">
        <v>84</v>
      </c>
      <c r="AX46" s="27"/>
      <c r="AY46" s="27"/>
      <c r="AZ46" s="27"/>
      <c r="BA46" s="27" t="s">
        <v>261</v>
      </c>
      <c r="BB46" s="27"/>
      <c r="BC46" s="27"/>
      <c r="BD46" s="28"/>
      <c r="BE46" s="23" t="s">
        <v>446</v>
      </c>
      <c r="BF46" s="94" t="s">
        <v>2772</v>
      </c>
      <c r="BG46" t="str">
        <f t="shared" si="7"/>
        <v/>
      </c>
      <c r="BH46" t="str">
        <f t="shared" si="8"/>
        <v/>
      </c>
    </row>
    <row r="47" spans="1:60" ht="15" customHeight="1" x14ac:dyDescent="0.25">
      <c r="A47" s="17">
        <v>46</v>
      </c>
      <c r="B47" s="23" t="s">
        <v>57</v>
      </c>
      <c r="C47" s="23" t="s">
        <v>435</v>
      </c>
      <c r="D47" s="23" t="s">
        <v>436</v>
      </c>
      <c r="E47" s="23" t="s">
        <v>447</v>
      </c>
      <c r="F47" s="23" t="s">
        <v>448</v>
      </c>
      <c r="G47" s="35" t="s">
        <v>479</v>
      </c>
      <c r="H47" s="35" t="s">
        <v>480</v>
      </c>
      <c r="I47" s="38" t="s">
        <v>509</v>
      </c>
      <c r="J47" s="37">
        <v>44835</v>
      </c>
      <c r="K47" s="32">
        <v>44926</v>
      </c>
      <c r="L47" s="23" t="s">
        <v>510</v>
      </c>
      <c r="M47" s="23" t="s">
        <v>66</v>
      </c>
      <c r="N47" s="23" t="s">
        <v>67</v>
      </c>
      <c r="O47" s="23" t="s">
        <v>440</v>
      </c>
      <c r="P47" s="23" t="s">
        <v>3</v>
      </c>
      <c r="Q47" s="23" t="s">
        <v>251</v>
      </c>
      <c r="R47" s="33">
        <f t="shared" si="0"/>
        <v>1</v>
      </c>
      <c r="S47" s="33">
        <v>0</v>
      </c>
      <c r="T47" s="33">
        <v>0</v>
      </c>
      <c r="U47" s="33">
        <v>0</v>
      </c>
      <c r="V47" s="33">
        <v>1</v>
      </c>
      <c r="W47" s="33">
        <v>0</v>
      </c>
      <c r="X47" s="33" t="s">
        <v>339</v>
      </c>
      <c r="Y47" s="33">
        <v>0</v>
      </c>
      <c r="Z47" s="33" t="s">
        <v>339</v>
      </c>
      <c r="AA47" s="33"/>
      <c r="AB47" s="33"/>
      <c r="AC47" s="33"/>
      <c r="AD47" s="33"/>
      <c r="AE47" s="33">
        <f t="shared" si="1"/>
        <v>0</v>
      </c>
      <c r="AF47" s="25">
        <v>44670</v>
      </c>
      <c r="AG47" s="25">
        <v>44743</v>
      </c>
      <c r="AH47" s="25"/>
      <c r="AI47" s="25"/>
      <c r="AJ47" s="26">
        <f t="shared" si="2"/>
        <v>0</v>
      </c>
      <c r="AK47" s="26" t="str">
        <f t="shared" si="3"/>
        <v/>
      </c>
      <c r="AL47" s="26" t="str">
        <f t="shared" si="4"/>
        <v/>
      </c>
      <c r="AM47" s="26" t="str">
        <f t="shared" si="5"/>
        <v/>
      </c>
      <c r="AN47" s="26">
        <f t="shared" si="6"/>
        <v>0</v>
      </c>
      <c r="AO47" s="27" t="s">
        <v>73</v>
      </c>
      <c r="AP47" s="27" t="s">
        <v>84</v>
      </c>
      <c r="AQ47" s="27"/>
      <c r="AR47" s="27"/>
      <c r="AS47" s="27" t="s">
        <v>511</v>
      </c>
      <c r="AT47" s="27" t="s">
        <v>339</v>
      </c>
      <c r="AU47" s="27"/>
      <c r="AV47" s="27"/>
      <c r="AW47" s="27" t="s">
        <v>84</v>
      </c>
      <c r="AX47" s="27"/>
      <c r="AY47" s="27"/>
      <c r="AZ47" s="27"/>
      <c r="BA47" s="27" t="s">
        <v>368</v>
      </c>
      <c r="BB47" s="27"/>
      <c r="BC47" s="27"/>
      <c r="BD47" s="28"/>
      <c r="BE47" s="23" t="s">
        <v>446</v>
      </c>
      <c r="BF47" s="94" t="s">
        <v>2772</v>
      </c>
      <c r="BG47" t="str">
        <f t="shared" si="7"/>
        <v/>
      </c>
      <c r="BH47" t="str">
        <f t="shared" si="8"/>
        <v/>
      </c>
    </row>
    <row r="48" spans="1:60" ht="15" customHeight="1" x14ac:dyDescent="0.25">
      <c r="A48" s="17">
        <v>47</v>
      </c>
      <c r="B48" s="23" t="s">
        <v>57</v>
      </c>
      <c r="C48" s="23" t="s">
        <v>435</v>
      </c>
      <c r="D48" s="23" t="s">
        <v>436</v>
      </c>
      <c r="E48" s="23" t="s">
        <v>492</v>
      </c>
      <c r="F48" s="23" t="s">
        <v>493</v>
      </c>
      <c r="G48" s="35" t="s">
        <v>479</v>
      </c>
      <c r="H48" s="35" t="s">
        <v>480</v>
      </c>
      <c r="I48" s="38" t="s">
        <v>512</v>
      </c>
      <c r="J48" s="37">
        <v>44835</v>
      </c>
      <c r="K48" s="32">
        <v>44926</v>
      </c>
      <c r="L48" s="23" t="s">
        <v>513</v>
      </c>
      <c r="M48" s="23" t="s">
        <v>66</v>
      </c>
      <c r="N48" s="23" t="s">
        <v>67</v>
      </c>
      <c r="O48" s="23" t="s">
        <v>440</v>
      </c>
      <c r="P48" s="23" t="s">
        <v>3</v>
      </c>
      <c r="Q48" s="23" t="s">
        <v>251</v>
      </c>
      <c r="R48" s="33">
        <f t="shared" si="0"/>
        <v>1</v>
      </c>
      <c r="S48" s="33">
        <v>0</v>
      </c>
      <c r="T48" s="33">
        <v>0</v>
      </c>
      <c r="U48" s="33">
        <v>0</v>
      </c>
      <c r="V48" s="33">
        <v>1</v>
      </c>
      <c r="W48" s="33">
        <v>0</v>
      </c>
      <c r="X48" s="33" t="s">
        <v>339</v>
      </c>
      <c r="Y48" s="33">
        <v>0</v>
      </c>
      <c r="Z48" s="33" t="s">
        <v>339</v>
      </c>
      <c r="AA48" s="33"/>
      <c r="AB48" s="33"/>
      <c r="AC48" s="33"/>
      <c r="AD48" s="33"/>
      <c r="AE48" s="33">
        <f t="shared" si="1"/>
        <v>0</v>
      </c>
      <c r="AF48" s="25">
        <v>44670</v>
      </c>
      <c r="AG48" s="25">
        <v>44743</v>
      </c>
      <c r="AH48" s="25"/>
      <c r="AI48" s="25"/>
      <c r="AJ48" s="26">
        <f t="shared" si="2"/>
        <v>0</v>
      </c>
      <c r="AK48" s="26" t="str">
        <f t="shared" si="3"/>
        <v/>
      </c>
      <c r="AL48" s="26" t="str">
        <f t="shared" si="4"/>
        <v/>
      </c>
      <c r="AM48" s="26" t="str">
        <f t="shared" si="5"/>
        <v/>
      </c>
      <c r="AN48" s="26">
        <f t="shared" si="6"/>
        <v>0</v>
      </c>
      <c r="AO48" s="27" t="s">
        <v>84</v>
      </c>
      <c r="AP48" s="27" t="s">
        <v>84</v>
      </c>
      <c r="AQ48" s="27"/>
      <c r="AR48" s="27"/>
      <c r="AS48" s="27" t="s">
        <v>339</v>
      </c>
      <c r="AT48" s="27" t="s">
        <v>339</v>
      </c>
      <c r="AU48" s="27"/>
      <c r="AV48" s="27"/>
      <c r="AW48" s="27" t="s">
        <v>84</v>
      </c>
      <c r="AX48" s="27"/>
      <c r="AY48" s="27"/>
      <c r="AZ48" s="27"/>
      <c r="BA48" s="27" t="s">
        <v>84</v>
      </c>
      <c r="BB48" s="27"/>
      <c r="BC48" s="27"/>
      <c r="BD48" s="28"/>
      <c r="BE48" s="23" t="s">
        <v>446</v>
      </c>
      <c r="BF48" s="94" t="s">
        <v>2772</v>
      </c>
      <c r="BG48" t="str">
        <f t="shared" si="7"/>
        <v/>
      </c>
      <c r="BH48" t="str">
        <f t="shared" si="8"/>
        <v/>
      </c>
    </row>
    <row r="49" spans="1:60" ht="15" customHeight="1" x14ac:dyDescent="0.25">
      <c r="A49" s="17">
        <v>48</v>
      </c>
      <c r="B49" s="23" t="s">
        <v>57</v>
      </c>
      <c r="C49" s="23" t="s">
        <v>435</v>
      </c>
      <c r="D49" s="23" t="s">
        <v>436</v>
      </c>
      <c r="E49" s="23" t="s">
        <v>447</v>
      </c>
      <c r="F49" s="23" t="s">
        <v>448</v>
      </c>
      <c r="G49" s="23" t="s">
        <v>479</v>
      </c>
      <c r="H49" s="23" t="s">
        <v>480</v>
      </c>
      <c r="I49" s="38" t="s">
        <v>514</v>
      </c>
      <c r="J49" s="32">
        <v>44562</v>
      </c>
      <c r="K49" s="39">
        <v>44651</v>
      </c>
      <c r="L49" s="23" t="s">
        <v>515</v>
      </c>
      <c r="M49" s="23" t="s">
        <v>66</v>
      </c>
      <c r="N49" s="23" t="s">
        <v>67</v>
      </c>
      <c r="O49" s="23" t="s">
        <v>440</v>
      </c>
      <c r="P49" s="23" t="s">
        <v>3</v>
      </c>
      <c r="Q49" s="23" t="s">
        <v>251</v>
      </c>
      <c r="R49" s="33">
        <f t="shared" si="0"/>
        <v>1</v>
      </c>
      <c r="S49" s="33">
        <v>1</v>
      </c>
      <c r="T49" s="33">
        <v>0</v>
      </c>
      <c r="U49" s="33">
        <v>0</v>
      </c>
      <c r="V49" s="33">
        <v>0</v>
      </c>
      <c r="W49" s="33">
        <v>1</v>
      </c>
      <c r="X49" s="33" t="s">
        <v>516</v>
      </c>
      <c r="Y49" s="33">
        <v>0</v>
      </c>
      <c r="Z49" s="33" t="s">
        <v>334</v>
      </c>
      <c r="AA49" s="33"/>
      <c r="AB49" s="33"/>
      <c r="AC49" s="33"/>
      <c r="AD49" s="33"/>
      <c r="AE49" s="33">
        <f t="shared" si="1"/>
        <v>1</v>
      </c>
      <c r="AF49" s="25">
        <v>44670</v>
      </c>
      <c r="AG49" s="25">
        <v>44743</v>
      </c>
      <c r="AH49" s="25"/>
      <c r="AI49" s="25"/>
      <c r="AJ49" s="26">
        <f t="shared" si="2"/>
        <v>1</v>
      </c>
      <c r="AK49" s="26">
        <f t="shared" si="3"/>
        <v>1</v>
      </c>
      <c r="AL49" s="26" t="str">
        <f t="shared" si="4"/>
        <v/>
      </c>
      <c r="AM49" s="26" t="str">
        <f t="shared" si="5"/>
        <v/>
      </c>
      <c r="AN49" s="26" t="str">
        <f t="shared" si="6"/>
        <v/>
      </c>
      <c r="AO49" s="27" t="s">
        <v>73</v>
      </c>
      <c r="AP49" s="27" t="s">
        <v>84</v>
      </c>
      <c r="AQ49" s="27"/>
      <c r="AR49" s="27"/>
      <c r="AS49" s="27" t="s">
        <v>517</v>
      </c>
      <c r="AT49" s="27" t="s">
        <v>334</v>
      </c>
      <c r="AU49" s="27"/>
      <c r="AV49" s="27"/>
      <c r="AW49" s="27" t="s">
        <v>73</v>
      </c>
      <c r="AX49" s="27"/>
      <c r="AY49" s="27"/>
      <c r="AZ49" s="27"/>
      <c r="BA49" s="27" t="s">
        <v>518</v>
      </c>
      <c r="BB49" s="27"/>
      <c r="BC49" s="27"/>
      <c r="BD49" s="28"/>
      <c r="BE49" s="23" t="s">
        <v>446</v>
      </c>
      <c r="BF49" s="94" t="s">
        <v>2772</v>
      </c>
      <c r="BG49">
        <f t="shared" si="7"/>
        <v>1</v>
      </c>
      <c r="BH49" t="str">
        <f t="shared" si="8"/>
        <v/>
      </c>
    </row>
    <row r="50" spans="1:60" ht="15" customHeight="1" x14ac:dyDescent="0.25">
      <c r="A50" s="17">
        <v>49</v>
      </c>
      <c r="B50" s="23" t="s">
        <v>57</v>
      </c>
      <c r="C50" s="23" t="s">
        <v>435</v>
      </c>
      <c r="D50" s="23" t="s">
        <v>436</v>
      </c>
      <c r="E50" s="23" t="s">
        <v>447</v>
      </c>
      <c r="F50" s="23" t="s">
        <v>448</v>
      </c>
      <c r="G50" s="23" t="s">
        <v>479</v>
      </c>
      <c r="H50" s="23" t="s">
        <v>480</v>
      </c>
      <c r="I50" s="38" t="s">
        <v>519</v>
      </c>
      <c r="J50" s="32">
        <v>44562</v>
      </c>
      <c r="K50" s="37">
        <v>44834</v>
      </c>
      <c r="L50" s="23" t="s">
        <v>520</v>
      </c>
      <c r="M50" s="23" t="s">
        <v>66</v>
      </c>
      <c r="N50" s="23" t="s">
        <v>67</v>
      </c>
      <c r="O50" s="23" t="s">
        <v>440</v>
      </c>
      <c r="P50" s="23" t="s">
        <v>3</v>
      </c>
      <c r="Q50" s="23" t="s">
        <v>251</v>
      </c>
      <c r="R50" s="33">
        <f t="shared" si="0"/>
        <v>3</v>
      </c>
      <c r="S50" s="33">
        <v>2</v>
      </c>
      <c r="T50" s="33">
        <v>0</v>
      </c>
      <c r="U50" s="33">
        <v>1</v>
      </c>
      <c r="V50" s="33">
        <v>0</v>
      </c>
      <c r="W50" s="33">
        <v>2</v>
      </c>
      <c r="X50" s="33" t="s">
        <v>521</v>
      </c>
      <c r="Y50" s="33">
        <v>0</v>
      </c>
      <c r="Z50" s="33" t="s">
        <v>313</v>
      </c>
      <c r="AA50" s="33"/>
      <c r="AB50" s="33"/>
      <c r="AC50" s="33"/>
      <c r="AD50" s="33"/>
      <c r="AE50" s="33">
        <f t="shared" si="1"/>
        <v>2</v>
      </c>
      <c r="AF50" s="25">
        <v>44670</v>
      </c>
      <c r="AG50" s="25">
        <v>44743</v>
      </c>
      <c r="AH50" s="25"/>
      <c r="AI50" s="25"/>
      <c r="AJ50" s="26">
        <f t="shared" si="2"/>
        <v>0.66666666666666663</v>
      </c>
      <c r="AK50" s="26">
        <f t="shared" si="3"/>
        <v>1</v>
      </c>
      <c r="AL50" s="26" t="str">
        <f t="shared" si="4"/>
        <v/>
      </c>
      <c r="AM50" s="26">
        <f t="shared" si="5"/>
        <v>0</v>
      </c>
      <c r="AN50" s="26" t="str">
        <f t="shared" si="6"/>
        <v/>
      </c>
      <c r="AO50" s="27" t="s">
        <v>73</v>
      </c>
      <c r="AP50" s="27" t="s">
        <v>84</v>
      </c>
      <c r="AQ50" s="27"/>
      <c r="AR50" s="27"/>
      <c r="AS50" s="27" t="s">
        <v>522</v>
      </c>
      <c r="AT50" s="27" t="s">
        <v>313</v>
      </c>
      <c r="AU50" s="27"/>
      <c r="AV50" s="27"/>
      <c r="AW50" s="27" t="s">
        <v>73</v>
      </c>
      <c r="AX50" s="27"/>
      <c r="AY50" s="27"/>
      <c r="AZ50" s="27"/>
      <c r="BA50" s="27" t="s">
        <v>523</v>
      </c>
      <c r="BB50" s="27"/>
      <c r="BC50" s="27"/>
      <c r="BD50" s="28"/>
      <c r="BE50" s="23" t="s">
        <v>446</v>
      </c>
      <c r="BF50" s="94" t="s">
        <v>2772</v>
      </c>
      <c r="BG50">
        <f t="shared" si="7"/>
        <v>1</v>
      </c>
      <c r="BH50" t="str">
        <f t="shared" si="8"/>
        <v/>
      </c>
    </row>
    <row r="51" spans="1:60" ht="15" customHeight="1" x14ac:dyDescent="0.25">
      <c r="A51" s="17">
        <v>1</v>
      </c>
      <c r="B51" s="23" t="s">
        <v>525</v>
      </c>
      <c r="C51" s="23" t="s">
        <v>526</v>
      </c>
      <c r="D51" s="23" t="s">
        <v>527</v>
      </c>
      <c r="E51" s="23" t="s">
        <v>60</v>
      </c>
      <c r="F51" s="23" t="s">
        <v>61</v>
      </c>
      <c r="G51" s="23" t="s">
        <v>57</v>
      </c>
      <c r="H51" s="23" t="s">
        <v>392</v>
      </c>
      <c r="I51" s="23" t="s">
        <v>528</v>
      </c>
      <c r="J51" s="32">
        <v>44562</v>
      </c>
      <c r="K51" s="32">
        <v>44926</v>
      </c>
      <c r="L51" s="23" t="s">
        <v>529</v>
      </c>
      <c r="M51" s="23" t="s">
        <v>530</v>
      </c>
      <c r="N51" s="23" t="s">
        <v>67</v>
      </c>
      <c r="O51" s="23" t="s">
        <v>531</v>
      </c>
      <c r="P51" s="23" t="s">
        <v>374</v>
      </c>
      <c r="Q51" s="23" t="s">
        <v>251</v>
      </c>
      <c r="R51" s="33">
        <f t="shared" si="0"/>
        <v>12</v>
      </c>
      <c r="S51" s="33">
        <v>3</v>
      </c>
      <c r="T51" s="33">
        <v>3</v>
      </c>
      <c r="U51" s="33">
        <v>3</v>
      </c>
      <c r="V51" s="33">
        <v>3</v>
      </c>
      <c r="W51" s="33">
        <v>3</v>
      </c>
      <c r="X51" s="33" t="s">
        <v>532</v>
      </c>
      <c r="Y51" s="33">
        <v>3</v>
      </c>
      <c r="Z51" s="33" t="s">
        <v>533</v>
      </c>
      <c r="AA51" s="33"/>
      <c r="AB51" s="33"/>
      <c r="AC51" s="33"/>
      <c r="AD51" s="33"/>
      <c r="AE51" s="33">
        <f t="shared" si="1"/>
        <v>6</v>
      </c>
      <c r="AF51" s="25">
        <v>44669</v>
      </c>
      <c r="AG51" s="25">
        <v>44756</v>
      </c>
      <c r="AH51" s="25"/>
      <c r="AI51" s="25"/>
      <c r="AJ51" s="26">
        <f t="shared" si="2"/>
        <v>0.5</v>
      </c>
      <c r="AK51" s="26">
        <f t="shared" si="3"/>
        <v>1</v>
      </c>
      <c r="AL51" s="26">
        <f t="shared" si="4"/>
        <v>1</v>
      </c>
      <c r="AM51" s="26">
        <f t="shared" si="5"/>
        <v>0</v>
      </c>
      <c r="AN51" s="26">
        <f t="shared" si="6"/>
        <v>0</v>
      </c>
      <c r="AO51" s="27" t="s">
        <v>73</v>
      </c>
      <c r="AP51" s="27" t="s">
        <v>73</v>
      </c>
      <c r="AQ51" s="27"/>
      <c r="AR51" s="27"/>
      <c r="AS51" s="27" t="s">
        <v>534</v>
      </c>
      <c r="AT51" s="27" t="s">
        <v>535</v>
      </c>
      <c r="AU51" s="27"/>
      <c r="AV51" s="27"/>
      <c r="AW51" s="27" t="s">
        <v>73</v>
      </c>
      <c r="AX51" s="27"/>
      <c r="AY51" s="27"/>
      <c r="AZ51" s="27"/>
      <c r="BA51" s="27" t="s">
        <v>536</v>
      </c>
      <c r="BB51" s="27"/>
      <c r="BC51" s="27"/>
      <c r="BD51" s="27"/>
      <c r="BE51" s="23" t="s">
        <v>257</v>
      </c>
      <c r="BF51" s="94" t="s">
        <v>2773</v>
      </c>
      <c r="BG51">
        <f t="shared" si="7"/>
        <v>1</v>
      </c>
      <c r="BH51">
        <f t="shared" si="8"/>
        <v>1</v>
      </c>
    </row>
    <row r="52" spans="1:60" ht="15" customHeight="1" x14ac:dyDescent="0.25">
      <c r="A52" s="17">
        <v>2</v>
      </c>
      <c r="B52" s="23" t="s">
        <v>525</v>
      </c>
      <c r="C52" s="23" t="s">
        <v>526</v>
      </c>
      <c r="D52" s="23" t="s">
        <v>527</v>
      </c>
      <c r="E52" s="23" t="s">
        <v>60</v>
      </c>
      <c r="F52" s="23" t="s">
        <v>61</v>
      </c>
      <c r="G52" s="23" t="s">
        <v>57</v>
      </c>
      <c r="H52" s="23" t="s">
        <v>392</v>
      </c>
      <c r="I52" s="23" t="s">
        <v>537</v>
      </c>
      <c r="J52" s="32">
        <v>44652</v>
      </c>
      <c r="K52" s="32">
        <v>44926</v>
      </c>
      <c r="L52" s="23" t="s">
        <v>538</v>
      </c>
      <c r="M52" s="23" t="s">
        <v>530</v>
      </c>
      <c r="N52" s="23" t="s">
        <v>291</v>
      </c>
      <c r="O52" s="23" t="s">
        <v>531</v>
      </c>
      <c r="P52" s="23" t="s">
        <v>374</v>
      </c>
      <c r="Q52" s="23" t="s">
        <v>251</v>
      </c>
      <c r="R52" s="40">
        <f t="shared" si="0"/>
        <v>1</v>
      </c>
      <c r="S52" s="40">
        <v>0</v>
      </c>
      <c r="T52" s="40">
        <v>0.4</v>
      </c>
      <c r="U52" s="40">
        <v>0.4</v>
      </c>
      <c r="V52" s="40">
        <v>0.2</v>
      </c>
      <c r="W52" s="40">
        <v>0</v>
      </c>
      <c r="X52" s="40" t="s">
        <v>539</v>
      </c>
      <c r="Y52" s="40">
        <v>0.4</v>
      </c>
      <c r="Z52" s="40" t="s">
        <v>540</v>
      </c>
      <c r="AA52" s="40"/>
      <c r="AB52" s="40"/>
      <c r="AC52" s="40"/>
      <c r="AD52" s="40"/>
      <c r="AE52" s="40">
        <f t="shared" si="1"/>
        <v>0.4</v>
      </c>
      <c r="AF52" s="25">
        <v>44663</v>
      </c>
      <c r="AG52" s="25">
        <v>44756</v>
      </c>
      <c r="AH52" s="25"/>
      <c r="AI52" s="25"/>
      <c r="AJ52" s="26">
        <f t="shared" si="2"/>
        <v>0.4</v>
      </c>
      <c r="AK52" s="26" t="str">
        <f t="shared" si="3"/>
        <v/>
      </c>
      <c r="AL52" s="26">
        <f t="shared" si="4"/>
        <v>1</v>
      </c>
      <c r="AM52" s="26">
        <f t="shared" si="5"/>
        <v>0</v>
      </c>
      <c r="AN52" s="26">
        <f t="shared" si="6"/>
        <v>0</v>
      </c>
      <c r="AO52" s="27" t="s">
        <v>84</v>
      </c>
      <c r="AP52" s="27" t="s">
        <v>73</v>
      </c>
      <c r="AQ52" s="27"/>
      <c r="AR52" s="27"/>
      <c r="AS52" s="27" t="s">
        <v>541</v>
      </c>
      <c r="AT52" s="27" t="s">
        <v>542</v>
      </c>
      <c r="AU52" s="27"/>
      <c r="AV52" s="27"/>
      <c r="AW52" s="27" t="s">
        <v>84</v>
      </c>
      <c r="AX52" s="27"/>
      <c r="AY52" s="27"/>
      <c r="AZ52" s="27"/>
      <c r="BA52" s="27" t="s">
        <v>84</v>
      </c>
      <c r="BB52" s="27"/>
      <c r="BC52" s="28"/>
      <c r="BD52" s="28"/>
      <c r="BE52" s="23" t="s">
        <v>543</v>
      </c>
      <c r="BF52" s="94" t="s">
        <v>2773</v>
      </c>
      <c r="BG52" t="str">
        <f t="shared" si="7"/>
        <v/>
      </c>
      <c r="BH52">
        <f t="shared" si="8"/>
        <v>1</v>
      </c>
    </row>
    <row r="53" spans="1:60" ht="15" customHeight="1" x14ac:dyDescent="0.25">
      <c r="A53" s="17">
        <v>3</v>
      </c>
      <c r="B53" s="23" t="s">
        <v>525</v>
      </c>
      <c r="C53" s="23" t="s">
        <v>526</v>
      </c>
      <c r="D53" s="23" t="s">
        <v>527</v>
      </c>
      <c r="E53" s="23" t="s">
        <v>60</v>
      </c>
      <c r="F53" s="23" t="s">
        <v>61</v>
      </c>
      <c r="G53" s="23" t="s">
        <v>57</v>
      </c>
      <c r="H53" s="23" t="s">
        <v>392</v>
      </c>
      <c r="I53" s="23" t="s">
        <v>544</v>
      </c>
      <c r="J53" s="32">
        <v>44562</v>
      </c>
      <c r="K53" s="32">
        <v>44926</v>
      </c>
      <c r="L53" s="23" t="s">
        <v>545</v>
      </c>
      <c r="M53" s="23" t="s">
        <v>530</v>
      </c>
      <c r="N53" s="23" t="s">
        <v>291</v>
      </c>
      <c r="O53" s="23" t="s">
        <v>531</v>
      </c>
      <c r="P53" s="23" t="s">
        <v>374</v>
      </c>
      <c r="Q53" s="23" t="s">
        <v>251</v>
      </c>
      <c r="R53" s="40">
        <f t="shared" si="0"/>
        <v>1</v>
      </c>
      <c r="S53" s="40">
        <v>0.25</v>
      </c>
      <c r="T53" s="40">
        <v>0.25</v>
      </c>
      <c r="U53" s="40">
        <v>0.25</v>
      </c>
      <c r="V53" s="40">
        <v>0.25</v>
      </c>
      <c r="W53" s="40">
        <v>0.25</v>
      </c>
      <c r="X53" s="40" t="s">
        <v>546</v>
      </c>
      <c r="Y53" s="40">
        <v>0.25</v>
      </c>
      <c r="Z53" s="40" t="s">
        <v>547</v>
      </c>
      <c r="AA53" s="40"/>
      <c r="AB53" s="40"/>
      <c r="AC53" s="40"/>
      <c r="AD53" s="40"/>
      <c r="AE53" s="40">
        <f t="shared" si="1"/>
        <v>0.5</v>
      </c>
      <c r="AF53" s="25">
        <v>44663</v>
      </c>
      <c r="AG53" s="25">
        <v>44756</v>
      </c>
      <c r="AH53" s="25"/>
      <c r="AI53" s="25"/>
      <c r="AJ53" s="26">
        <f t="shared" si="2"/>
        <v>0.5</v>
      </c>
      <c r="AK53" s="26">
        <f t="shared" si="3"/>
        <v>1</v>
      </c>
      <c r="AL53" s="26">
        <f t="shared" si="4"/>
        <v>1</v>
      </c>
      <c r="AM53" s="26">
        <f t="shared" si="5"/>
        <v>0</v>
      </c>
      <c r="AN53" s="26">
        <f t="shared" si="6"/>
        <v>0</v>
      </c>
      <c r="AO53" s="27" t="s">
        <v>73</v>
      </c>
      <c r="AP53" s="27" t="s">
        <v>73</v>
      </c>
      <c r="AQ53" s="27"/>
      <c r="AR53" s="27"/>
      <c r="AS53" s="27" t="s">
        <v>548</v>
      </c>
      <c r="AT53" s="27" t="s">
        <v>549</v>
      </c>
      <c r="AU53" s="27"/>
      <c r="AV53" s="27"/>
      <c r="AW53" s="27" t="s">
        <v>73</v>
      </c>
      <c r="AX53" s="27"/>
      <c r="AY53" s="27"/>
      <c r="AZ53" s="27"/>
      <c r="BA53" s="27" t="s">
        <v>550</v>
      </c>
      <c r="BB53" s="27"/>
      <c r="BC53" s="28"/>
      <c r="BD53" s="28"/>
      <c r="BE53" s="23" t="s">
        <v>543</v>
      </c>
      <c r="BF53" s="94" t="s">
        <v>2773</v>
      </c>
      <c r="BG53">
        <f t="shared" si="7"/>
        <v>1</v>
      </c>
      <c r="BH53">
        <f t="shared" si="8"/>
        <v>1</v>
      </c>
    </row>
    <row r="54" spans="1:60" ht="15" customHeight="1" x14ac:dyDescent="0.25">
      <c r="A54" s="17">
        <v>4</v>
      </c>
      <c r="B54" s="23" t="s">
        <v>525</v>
      </c>
      <c r="C54" s="23" t="s">
        <v>526</v>
      </c>
      <c r="D54" s="23" t="s">
        <v>527</v>
      </c>
      <c r="E54" s="23" t="s">
        <v>60</v>
      </c>
      <c r="F54" s="23" t="s">
        <v>61</v>
      </c>
      <c r="G54" s="23" t="s">
        <v>57</v>
      </c>
      <c r="H54" s="23" t="s">
        <v>392</v>
      </c>
      <c r="I54" s="23" t="s">
        <v>551</v>
      </c>
      <c r="J54" s="32">
        <v>44593</v>
      </c>
      <c r="K54" s="32">
        <v>44926</v>
      </c>
      <c r="L54" s="23" t="s">
        <v>552</v>
      </c>
      <c r="M54" s="23" t="s">
        <v>530</v>
      </c>
      <c r="N54" s="23" t="s">
        <v>291</v>
      </c>
      <c r="O54" s="23" t="s">
        <v>531</v>
      </c>
      <c r="P54" s="23" t="s">
        <v>374</v>
      </c>
      <c r="Q54" s="23" t="s">
        <v>251</v>
      </c>
      <c r="R54" s="40">
        <f t="shared" si="0"/>
        <v>1</v>
      </c>
      <c r="S54" s="40">
        <v>0.2</v>
      </c>
      <c r="T54" s="40">
        <v>0.3</v>
      </c>
      <c r="U54" s="40">
        <v>0.25</v>
      </c>
      <c r="V54" s="40">
        <v>0.25</v>
      </c>
      <c r="W54" s="40">
        <v>0.2</v>
      </c>
      <c r="X54" s="40" t="s">
        <v>553</v>
      </c>
      <c r="Y54" s="40">
        <v>0.3</v>
      </c>
      <c r="Z54" s="40" t="s">
        <v>554</v>
      </c>
      <c r="AA54" s="40"/>
      <c r="AB54" s="40"/>
      <c r="AC54" s="40"/>
      <c r="AD54" s="40"/>
      <c r="AE54" s="40">
        <f t="shared" si="1"/>
        <v>0.5</v>
      </c>
      <c r="AF54" s="25">
        <v>44663</v>
      </c>
      <c r="AG54" s="25">
        <v>44756</v>
      </c>
      <c r="AH54" s="25"/>
      <c r="AI54" s="25"/>
      <c r="AJ54" s="26">
        <f t="shared" si="2"/>
        <v>0.5</v>
      </c>
      <c r="AK54" s="26">
        <f t="shared" si="3"/>
        <v>1</v>
      </c>
      <c r="AL54" s="26">
        <f t="shared" si="4"/>
        <v>1</v>
      </c>
      <c r="AM54" s="26">
        <f t="shared" si="5"/>
        <v>0</v>
      </c>
      <c r="AN54" s="26">
        <f t="shared" si="6"/>
        <v>0</v>
      </c>
      <c r="AO54" s="27" t="s">
        <v>73</v>
      </c>
      <c r="AP54" s="27" t="s">
        <v>73</v>
      </c>
      <c r="AQ54" s="27"/>
      <c r="AR54" s="27"/>
      <c r="AS54" s="27" t="s">
        <v>555</v>
      </c>
      <c r="AT54" s="27" t="s">
        <v>556</v>
      </c>
      <c r="AU54" s="27"/>
      <c r="AV54" s="27"/>
      <c r="AW54" s="27" t="s">
        <v>73</v>
      </c>
      <c r="AX54" s="27"/>
      <c r="AY54" s="27"/>
      <c r="AZ54" s="27"/>
      <c r="BA54" s="27" t="s">
        <v>557</v>
      </c>
      <c r="BB54" s="27"/>
      <c r="BC54" s="28"/>
      <c r="BD54" s="28"/>
      <c r="BE54" s="23" t="s">
        <v>543</v>
      </c>
      <c r="BF54" s="94" t="s">
        <v>2773</v>
      </c>
      <c r="BG54">
        <f t="shared" si="7"/>
        <v>1</v>
      </c>
      <c r="BH54">
        <f t="shared" si="8"/>
        <v>1</v>
      </c>
    </row>
    <row r="55" spans="1:60" ht="15" customHeight="1" x14ac:dyDescent="0.25">
      <c r="A55" s="17">
        <v>5</v>
      </c>
      <c r="B55" s="23" t="s">
        <v>525</v>
      </c>
      <c r="C55" s="23" t="s">
        <v>526</v>
      </c>
      <c r="D55" s="23" t="s">
        <v>527</v>
      </c>
      <c r="E55" s="23" t="s">
        <v>60</v>
      </c>
      <c r="F55" s="23" t="s">
        <v>61</v>
      </c>
      <c r="G55" s="23" t="s">
        <v>57</v>
      </c>
      <c r="H55" s="23" t="s">
        <v>392</v>
      </c>
      <c r="I55" s="23" t="s">
        <v>558</v>
      </c>
      <c r="J55" s="32">
        <v>44562</v>
      </c>
      <c r="K55" s="32">
        <v>44926</v>
      </c>
      <c r="L55" s="23" t="s">
        <v>559</v>
      </c>
      <c r="M55" s="23" t="s">
        <v>530</v>
      </c>
      <c r="N55" s="23" t="s">
        <v>67</v>
      </c>
      <c r="O55" s="23" t="s">
        <v>531</v>
      </c>
      <c r="P55" s="23" t="s">
        <v>374</v>
      </c>
      <c r="Q55" s="23" t="s">
        <v>251</v>
      </c>
      <c r="R55" s="33">
        <f t="shared" si="0"/>
        <v>8</v>
      </c>
      <c r="S55" s="33">
        <v>2</v>
      </c>
      <c r="T55" s="33">
        <v>2</v>
      </c>
      <c r="U55" s="33">
        <v>2</v>
      </c>
      <c r="V55" s="33">
        <v>2</v>
      </c>
      <c r="W55" s="33">
        <v>2</v>
      </c>
      <c r="X55" s="33" t="s">
        <v>560</v>
      </c>
      <c r="Y55" s="33">
        <v>2</v>
      </c>
      <c r="Z55" s="33" t="s">
        <v>560</v>
      </c>
      <c r="AA55" s="33"/>
      <c r="AB55" s="33"/>
      <c r="AC55" s="33"/>
      <c r="AD55" s="33"/>
      <c r="AE55" s="33">
        <f t="shared" si="1"/>
        <v>4</v>
      </c>
      <c r="AF55" s="25">
        <v>44670</v>
      </c>
      <c r="AG55" s="25">
        <v>44756</v>
      </c>
      <c r="AH55" s="25"/>
      <c r="AI55" s="25"/>
      <c r="AJ55" s="26">
        <f t="shared" si="2"/>
        <v>0.5</v>
      </c>
      <c r="AK55" s="26">
        <f t="shared" si="3"/>
        <v>1</v>
      </c>
      <c r="AL55" s="26">
        <f t="shared" si="4"/>
        <v>1</v>
      </c>
      <c r="AM55" s="26">
        <f t="shared" si="5"/>
        <v>0</v>
      </c>
      <c r="AN55" s="26">
        <f t="shared" si="6"/>
        <v>0</v>
      </c>
      <c r="AO55" s="27" t="s">
        <v>73</v>
      </c>
      <c r="AP55" s="27" t="s">
        <v>73</v>
      </c>
      <c r="AQ55" s="27"/>
      <c r="AR55" s="27"/>
      <c r="AS55" s="27" t="s">
        <v>561</v>
      </c>
      <c r="AT55" s="27" t="s">
        <v>562</v>
      </c>
      <c r="AU55" s="27"/>
      <c r="AV55" s="27"/>
      <c r="AW55" s="27" t="s">
        <v>73</v>
      </c>
      <c r="AX55" s="27"/>
      <c r="AY55" s="27"/>
      <c r="AZ55" s="27"/>
      <c r="BA55" s="27" t="s">
        <v>563</v>
      </c>
      <c r="BB55" s="27"/>
      <c r="BC55" s="28"/>
      <c r="BD55" s="28"/>
      <c r="BE55" s="23" t="s">
        <v>257</v>
      </c>
      <c r="BF55" s="94" t="s">
        <v>2773</v>
      </c>
      <c r="BG55">
        <f t="shared" si="7"/>
        <v>1</v>
      </c>
      <c r="BH55">
        <f t="shared" si="8"/>
        <v>1</v>
      </c>
    </row>
    <row r="56" spans="1:60" ht="15" customHeight="1" x14ac:dyDescent="0.25">
      <c r="A56" s="17">
        <v>6</v>
      </c>
      <c r="B56" s="23" t="s">
        <v>525</v>
      </c>
      <c r="C56" s="23" t="s">
        <v>526</v>
      </c>
      <c r="D56" s="23" t="s">
        <v>527</v>
      </c>
      <c r="E56" s="23" t="s">
        <v>60</v>
      </c>
      <c r="F56" s="23" t="s">
        <v>61</v>
      </c>
      <c r="G56" s="23" t="s">
        <v>57</v>
      </c>
      <c r="H56" s="23" t="s">
        <v>392</v>
      </c>
      <c r="I56" s="23" t="s">
        <v>564</v>
      </c>
      <c r="J56" s="32">
        <v>44562</v>
      </c>
      <c r="K56" s="32">
        <v>44926</v>
      </c>
      <c r="L56" s="23" t="s">
        <v>565</v>
      </c>
      <c r="M56" s="23" t="s">
        <v>530</v>
      </c>
      <c r="N56" s="23" t="s">
        <v>67</v>
      </c>
      <c r="O56" s="23" t="s">
        <v>531</v>
      </c>
      <c r="P56" s="23" t="s">
        <v>374</v>
      </c>
      <c r="Q56" s="23" t="s">
        <v>251</v>
      </c>
      <c r="R56" s="33">
        <f t="shared" si="0"/>
        <v>8</v>
      </c>
      <c r="S56" s="33">
        <v>2</v>
      </c>
      <c r="T56" s="33">
        <v>2</v>
      </c>
      <c r="U56" s="33">
        <v>2</v>
      </c>
      <c r="V56" s="33">
        <v>2</v>
      </c>
      <c r="W56" s="33">
        <v>2</v>
      </c>
      <c r="X56" s="33" t="s">
        <v>566</v>
      </c>
      <c r="Y56" s="33">
        <v>2</v>
      </c>
      <c r="Z56" s="33" t="s">
        <v>567</v>
      </c>
      <c r="AA56" s="33"/>
      <c r="AB56" s="33"/>
      <c r="AC56" s="33"/>
      <c r="AD56" s="33"/>
      <c r="AE56" s="33">
        <f t="shared" si="1"/>
        <v>4</v>
      </c>
      <c r="AF56" s="25">
        <v>44663</v>
      </c>
      <c r="AG56" s="25">
        <v>44756</v>
      </c>
      <c r="AH56" s="25"/>
      <c r="AI56" s="25"/>
      <c r="AJ56" s="26">
        <f t="shared" si="2"/>
        <v>0.5</v>
      </c>
      <c r="AK56" s="26">
        <f t="shared" si="3"/>
        <v>1</v>
      </c>
      <c r="AL56" s="26">
        <f t="shared" si="4"/>
        <v>1</v>
      </c>
      <c r="AM56" s="26">
        <f t="shared" si="5"/>
        <v>0</v>
      </c>
      <c r="AN56" s="26">
        <f t="shared" si="6"/>
        <v>0</v>
      </c>
      <c r="AO56" s="27" t="s">
        <v>73</v>
      </c>
      <c r="AP56" s="27" t="s">
        <v>73</v>
      </c>
      <c r="AQ56" s="27"/>
      <c r="AR56" s="27"/>
      <c r="AS56" s="27" t="s">
        <v>561</v>
      </c>
      <c r="AT56" s="27" t="s">
        <v>568</v>
      </c>
      <c r="AU56" s="27"/>
      <c r="AV56" s="27"/>
      <c r="AW56" s="27" t="s">
        <v>73</v>
      </c>
      <c r="AX56" s="27"/>
      <c r="AY56" s="27"/>
      <c r="AZ56" s="27"/>
      <c r="BA56" s="27" t="s">
        <v>569</v>
      </c>
      <c r="BB56" s="27"/>
      <c r="BC56" s="28"/>
      <c r="BD56" s="28"/>
      <c r="BE56" s="23" t="s">
        <v>257</v>
      </c>
      <c r="BF56" s="94" t="s">
        <v>2773</v>
      </c>
      <c r="BG56">
        <f t="shared" si="7"/>
        <v>1</v>
      </c>
      <c r="BH56">
        <f t="shared" si="8"/>
        <v>1</v>
      </c>
    </row>
    <row r="57" spans="1:60" ht="15" customHeight="1" x14ac:dyDescent="0.25">
      <c r="A57" s="17">
        <v>7</v>
      </c>
      <c r="B57" s="23" t="s">
        <v>525</v>
      </c>
      <c r="C57" s="23" t="s">
        <v>570</v>
      </c>
      <c r="D57" s="23" t="s">
        <v>571</v>
      </c>
      <c r="E57" s="23" t="s">
        <v>60</v>
      </c>
      <c r="F57" s="23" t="s">
        <v>61</v>
      </c>
      <c r="G57" s="23" t="s">
        <v>62</v>
      </c>
      <c r="H57" s="23" t="s">
        <v>63</v>
      </c>
      <c r="I57" s="23" t="s">
        <v>572</v>
      </c>
      <c r="J57" s="32">
        <v>44562</v>
      </c>
      <c r="K57" s="32">
        <v>44926</v>
      </c>
      <c r="L57" s="23" t="s">
        <v>573</v>
      </c>
      <c r="M57" s="23" t="s">
        <v>530</v>
      </c>
      <c r="N57" s="23" t="s">
        <v>67</v>
      </c>
      <c r="O57" s="23" t="s">
        <v>574</v>
      </c>
      <c r="P57" s="23" t="s">
        <v>575</v>
      </c>
      <c r="Q57" s="23" t="s">
        <v>251</v>
      </c>
      <c r="R57" s="33">
        <f t="shared" si="0"/>
        <v>12</v>
      </c>
      <c r="S57" s="33">
        <v>3</v>
      </c>
      <c r="T57" s="33">
        <v>3</v>
      </c>
      <c r="U57" s="33">
        <v>3</v>
      </c>
      <c r="V57" s="33">
        <v>3</v>
      </c>
      <c r="W57" s="33">
        <v>3</v>
      </c>
      <c r="X57" s="33" t="s">
        <v>576</v>
      </c>
      <c r="Y57" s="33">
        <v>3</v>
      </c>
      <c r="Z57" s="33" t="s">
        <v>577</v>
      </c>
      <c r="AA57" s="33"/>
      <c r="AB57" s="33"/>
      <c r="AC57" s="33"/>
      <c r="AD57" s="33"/>
      <c r="AE57" s="33">
        <f t="shared" si="1"/>
        <v>6</v>
      </c>
      <c r="AF57" s="25">
        <v>44663</v>
      </c>
      <c r="AG57" s="25">
        <v>44756</v>
      </c>
      <c r="AH57" s="25"/>
      <c r="AI57" s="25"/>
      <c r="AJ57" s="26">
        <f t="shared" si="2"/>
        <v>0.5</v>
      </c>
      <c r="AK57" s="26">
        <f t="shared" si="3"/>
        <v>1</v>
      </c>
      <c r="AL57" s="26">
        <f t="shared" si="4"/>
        <v>1</v>
      </c>
      <c r="AM57" s="26">
        <f t="shared" si="5"/>
        <v>0</v>
      </c>
      <c r="AN57" s="26">
        <f t="shared" si="6"/>
        <v>0</v>
      </c>
      <c r="AO57" s="27" t="s">
        <v>73</v>
      </c>
      <c r="AP57" s="27" t="s">
        <v>73</v>
      </c>
      <c r="AQ57" s="27"/>
      <c r="AR57" s="27"/>
      <c r="AS57" s="27" t="s">
        <v>578</v>
      </c>
      <c r="AT57" s="27" t="s">
        <v>579</v>
      </c>
      <c r="AU57" s="27"/>
      <c r="AV57" s="27"/>
      <c r="AW57" s="27" t="s">
        <v>73</v>
      </c>
      <c r="AX57" s="27"/>
      <c r="AY57" s="27"/>
      <c r="AZ57" s="27"/>
      <c r="BA57" s="27" t="s">
        <v>580</v>
      </c>
      <c r="BB57" s="27"/>
      <c r="BC57" s="28"/>
      <c r="BD57" s="28"/>
      <c r="BE57" s="23" t="s">
        <v>581</v>
      </c>
      <c r="BF57" s="94" t="s">
        <v>2773</v>
      </c>
      <c r="BG57">
        <f t="shared" si="7"/>
        <v>1</v>
      </c>
      <c r="BH57">
        <f t="shared" si="8"/>
        <v>1</v>
      </c>
    </row>
    <row r="58" spans="1:60" ht="15" customHeight="1" x14ac:dyDescent="0.25">
      <c r="A58" s="17">
        <v>8</v>
      </c>
      <c r="B58" s="23" t="s">
        <v>525</v>
      </c>
      <c r="C58" s="23" t="s">
        <v>570</v>
      </c>
      <c r="D58" s="23" t="s">
        <v>571</v>
      </c>
      <c r="E58" s="23" t="s">
        <v>60</v>
      </c>
      <c r="F58" s="23" t="s">
        <v>61</v>
      </c>
      <c r="G58" s="23" t="s">
        <v>62</v>
      </c>
      <c r="H58" s="23" t="s">
        <v>63</v>
      </c>
      <c r="I58" s="23" t="s">
        <v>582</v>
      </c>
      <c r="J58" s="32">
        <v>44562</v>
      </c>
      <c r="K58" s="32">
        <v>44926</v>
      </c>
      <c r="L58" s="23" t="s">
        <v>583</v>
      </c>
      <c r="M58" s="23" t="s">
        <v>530</v>
      </c>
      <c r="N58" s="23" t="s">
        <v>291</v>
      </c>
      <c r="O58" s="23" t="s">
        <v>574</v>
      </c>
      <c r="P58" s="23" t="s">
        <v>575</v>
      </c>
      <c r="Q58" s="23" t="s">
        <v>251</v>
      </c>
      <c r="R58" s="40">
        <f t="shared" si="0"/>
        <v>1</v>
      </c>
      <c r="S58" s="40">
        <v>0.25</v>
      </c>
      <c r="T58" s="40">
        <v>0.25</v>
      </c>
      <c r="U58" s="40">
        <v>0.25</v>
      </c>
      <c r="V58" s="40">
        <v>0.25</v>
      </c>
      <c r="W58" s="40">
        <v>0.25</v>
      </c>
      <c r="X58" s="40" t="s">
        <v>584</v>
      </c>
      <c r="Y58" s="40">
        <v>0.25</v>
      </c>
      <c r="Z58" s="40" t="s">
        <v>585</v>
      </c>
      <c r="AA58" s="40"/>
      <c r="AB58" s="40"/>
      <c r="AC58" s="40"/>
      <c r="AD58" s="40"/>
      <c r="AE58" s="40">
        <f t="shared" si="1"/>
        <v>0.5</v>
      </c>
      <c r="AF58" s="25">
        <v>44663</v>
      </c>
      <c r="AG58" s="25">
        <v>44756</v>
      </c>
      <c r="AH58" s="25"/>
      <c r="AI58" s="25"/>
      <c r="AJ58" s="26">
        <f t="shared" si="2"/>
        <v>0.5</v>
      </c>
      <c r="AK58" s="26">
        <f t="shared" si="3"/>
        <v>1</v>
      </c>
      <c r="AL58" s="26">
        <f t="shared" si="4"/>
        <v>1</v>
      </c>
      <c r="AM58" s="26">
        <f t="shared" si="5"/>
        <v>0</v>
      </c>
      <c r="AN58" s="26">
        <f t="shared" si="6"/>
        <v>0</v>
      </c>
      <c r="AO58" s="27" t="s">
        <v>73</v>
      </c>
      <c r="AP58" s="27" t="s">
        <v>73</v>
      </c>
      <c r="AQ58" s="27"/>
      <c r="AR58" s="27"/>
      <c r="AS58" s="27" t="s">
        <v>586</v>
      </c>
      <c r="AT58" s="27" t="s">
        <v>587</v>
      </c>
      <c r="AU58" s="27"/>
      <c r="AV58" s="27"/>
      <c r="AW58" s="27" t="s">
        <v>73</v>
      </c>
      <c r="AX58" s="27"/>
      <c r="AY58" s="27"/>
      <c r="AZ58" s="27"/>
      <c r="BA58" s="27" t="s">
        <v>588</v>
      </c>
      <c r="BB58" s="27"/>
      <c r="BC58" s="28"/>
      <c r="BD58" s="28"/>
      <c r="BE58" s="23" t="s">
        <v>581</v>
      </c>
      <c r="BF58" s="94" t="s">
        <v>2773</v>
      </c>
      <c r="BG58">
        <f t="shared" si="7"/>
        <v>1</v>
      </c>
      <c r="BH58">
        <f t="shared" si="8"/>
        <v>1</v>
      </c>
    </row>
    <row r="59" spans="1:60" ht="15" customHeight="1" x14ac:dyDescent="0.25">
      <c r="A59" s="17">
        <v>9</v>
      </c>
      <c r="B59" s="23" t="s">
        <v>525</v>
      </c>
      <c r="C59" s="23" t="s">
        <v>570</v>
      </c>
      <c r="D59" s="23" t="s">
        <v>571</v>
      </c>
      <c r="E59" s="23" t="s">
        <v>60</v>
      </c>
      <c r="F59" s="23" t="s">
        <v>61</v>
      </c>
      <c r="G59" s="23" t="s">
        <v>62</v>
      </c>
      <c r="H59" s="23" t="s">
        <v>63</v>
      </c>
      <c r="I59" s="23" t="s">
        <v>589</v>
      </c>
      <c r="J59" s="32">
        <v>44593</v>
      </c>
      <c r="K59" s="32">
        <v>44926</v>
      </c>
      <c r="L59" s="23" t="s">
        <v>263</v>
      </c>
      <c r="M59" s="23" t="s">
        <v>530</v>
      </c>
      <c r="N59" s="23" t="s">
        <v>67</v>
      </c>
      <c r="O59" s="23" t="s">
        <v>574</v>
      </c>
      <c r="P59" s="23" t="s">
        <v>575</v>
      </c>
      <c r="Q59" s="23" t="s">
        <v>251</v>
      </c>
      <c r="R59" s="33">
        <f t="shared" si="0"/>
        <v>4</v>
      </c>
      <c r="S59" s="33">
        <v>1</v>
      </c>
      <c r="T59" s="33">
        <v>1</v>
      </c>
      <c r="U59" s="33">
        <v>1</v>
      </c>
      <c r="V59" s="33">
        <v>1</v>
      </c>
      <c r="W59" s="33">
        <v>1</v>
      </c>
      <c r="X59" s="33" t="s">
        <v>590</v>
      </c>
      <c r="Y59" s="33">
        <v>1</v>
      </c>
      <c r="Z59" s="33" t="s">
        <v>591</v>
      </c>
      <c r="AA59" s="33"/>
      <c r="AB59" s="33"/>
      <c r="AC59" s="33"/>
      <c r="AD59" s="33"/>
      <c r="AE59" s="33">
        <f t="shared" si="1"/>
        <v>2</v>
      </c>
      <c r="AF59" s="25">
        <v>44663</v>
      </c>
      <c r="AG59" s="25">
        <v>44756</v>
      </c>
      <c r="AH59" s="25"/>
      <c r="AI59" s="25"/>
      <c r="AJ59" s="26">
        <f t="shared" si="2"/>
        <v>0.5</v>
      </c>
      <c r="AK59" s="26">
        <f t="shared" si="3"/>
        <v>1</v>
      </c>
      <c r="AL59" s="26">
        <f t="shared" si="4"/>
        <v>1</v>
      </c>
      <c r="AM59" s="26">
        <f t="shared" si="5"/>
        <v>0</v>
      </c>
      <c r="AN59" s="26">
        <f t="shared" si="6"/>
        <v>0</v>
      </c>
      <c r="AO59" s="27" t="s">
        <v>73</v>
      </c>
      <c r="AP59" s="27" t="s">
        <v>73</v>
      </c>
      <c r="AQ59" s="27"/>
      <c r="AR59" s="27"/>
      <c r="AS59" s="27" t="s">
        <v>592</v>
      </c>
      <c r="AT59" s="27" t="s">
        <v>593</v>
      </c>
      <c r="AU59" s="27"/>
      <c r="AV59" s="27"/>
      <c r="AW59" s="27" t="s">
        <v>73</v>
      </c>
      <c r="AX59" s="27"/>
      <c r="AY59" s="27"/>
      <c r="AZ59" s="27"/>
      <c r="BA59" s="27" t="s">
        <v>594</v>
      </c>
      <c r="BB59" s="27"/>
      <c r="BC59" s="28"/>
      <c r="BD59" s="28"/>
      <c r="BE59" s="23" t="s">
        <v>581</v>
      </c>
      <c r="BF59" s="94" t="s">
        <v>2773</v>
      </c>
      <c r="BG59">
        <f t="shared" si="7"/>
        <v>1</v>
      </c>
      <c r="BH59">
        <f t="shared" si="8"/>
        <v>1</v>
      </c>
    </row>
    <row r="60" spans="1:60" ht="15" customHeight="1" x14ac:dyDescent="0.25">
      <c r="A60" s="17">
        <v>10</v>
      </c>
      <c r="B60" s="23" t="s">
        <v>525</v>
      </c>
      <c r="C60" s="23" t="s">
        <v>570</v>
      </c>
      <c r="D60" s="23" t="s">
        <v>595</v>
      </c>
      <c r="E60" s="23" t="s">
        <v>60</v>
      </c>
      <c r="F60" s="23" t="s">
        <v>61</v>
      </c>
      <c r="G60" s="23" t="s">
        <v>62</v>
      </c>
      <c r="H60" s="23" t="s">
        <v>596</v>
      </c>
      <c r="I60" s="23" t="s">
        <v>597</v>
      </c>
      <c r="J60" s="32">
        <v>44562</v>
      </c>
      <c r="K60" s="32">
        <v>44925</v>
      </c>
      <c r="L60" s="23" t="s">
        <v>598</v>
      </c>
      <c r="M60" s="23" t="s">
        <v>530</v>
      </c>
      <c r="N60" s="23" t="s">
        <v>291</v>
      </c>
      <c r="O60" s="23" t="s">
        <v>599</v>
      </c>
      <c r="P60" s="23" t="s">
        <v>575</v>
      </c>
      <c r="Q60" s="23" t="s">
        <v>251</v>
      </c>
      <c r="R60" s="40">
        <f t="shared" si="0"/>
        <v>1</v>
      </c>
      <c r="S60" s="40">
        <v>0.25</v>
      </c>
      <c r="T60" s="40">
        <v>0.25</v>
      </c>
      <c r="U60" s="40">
        <v>0.25</v>
      </c>
      <c r="V60" s="40">
        <v>0.25</v>
      </c>
      <c r="W60" s="40">
        <v>0.25</v>
      </c>
      <c r="X60" s="40" t="s">
        <v>600</v>
      </c>
      <c r="Y60" s="40">
        <v>0.25</v>
      </c>
      <c r="Z60" s="40" t="s">
        <v>601</v>
      </c>
      <c r="AA60" s="40"/>
      <c r="AB60" s="40"/>
      <c r="AC60" s="40"/>
      <c r="AD60" s="40"/>
      <c r="AE60" s="40">
        <f t="shared" si="1"/>
        <v>0.5</v>
      </c>
      <c r="AF60" s="25">
        <v>44669</v>
      </c>
      <c r="AG60" s="25">
        <v>44756</v>
      </c>
      <c r="AH60" s="25"/>
      <c r="AI60" s="25"/>
      <c r="AJ60" s="26">
        <f t="shared" si="2"/>
        <v>0.5</v>
      </c>
      <c r="AK60" s="26">
        <f t="shared" si="3"/>
        <v>1</v>
      </c>
      <c r="AL60" s="26">
        <f t="shared" si="4"/>
        <v>1</v>
      </c>
      <c r="AM60" s="26">
        <f t="shared" si="5"/>
        <v>0</v>
      </c>
      <c r="AN60" s="26">
        <f t="shared" si="6"/>
        <v>0</v>
      </c>
      <c r="AO60" s="27" t="s">
        <v>73</v>
      </c>
      <c r="AP60" s="27" t="s">
        <v>73</v>
      </c>
      <c r="AQ60" s="27"/>
      <c r="AR60" s="27"/>
      <c r="AS60" s="27" t="s">
        <v>602</v>
      </c>
      <c r="AT60" s="27" t="s">
        <v>603</v>
      </c>
      <c r="AU60" s="27"/>
      <c r="AV60" s="27"/>
      <c r="AW60" s="27" t="s">
        <v>73</v>
      </c>
      <c r="AX60" s="27"/>
      <c r="AY60" s="27"/>
      <c r="AZ60" s="27"/>
      <c r="BA60" s="27" t="s">
        <v>604</v>
      </c>
      <c r="BB60" s="27"/>
      <c r="BC60" s="28"/>
      <c r="BD60" s="28"/>
      <c r="BE60" s="23" t="s">
        <v>446</v>
      </c>
      <c r="BF60" s="94" t="s">
        <v>2773</v>
      </c>
      <c r="BG60">
        <f t="shared" si="7"/>
        <v>1</v>
      </c>
      <c r="BH60">
        <f t="shared" si="8"/>
        <v>1</v>
      </c>
    </row>
    <row r="61" spans="1:60" ht="15" customHeight="1" x14ac:dyDescent="0.25">
      <c r="A61" s="17">
        <v>11</v>
      </c>
      <c r="B61" s="23" t="s">
        <v>525</v>
      </c>
      <c r="C61" s="23" t="s">
        <v>570</v>
      </c>
      <c r="D61" s="23" t="s">
        <v>595</v>
      </c>
      <c r="E61" s="23" t="s">
        <v>60</v>
      </c>
      <c r="F61" s="23" t="s">
        <v>61</v>
      </c>
      <c r="G61" s="23" t="s">
        <v>62</v>
      </c>
      <c r="H61" s="23" t="s">
        <v>596</v>
      </c>
      <c r="I61" s="23" t="s">
        <v>605</v>
      </c>
      <c r="J61" s="32">
        <v>44593</v>
      </c>
      <c r="K61" s="32">
        <v>44742</v>
      </c>
      <c r="L61" s="23" t="s">
        <v>606</v>
      </c>
      <c r="M61" s="23" t="s">
        <v>530</v>
      </c>
      <c r="N61" s="23" t="s">
        <v>67</v>
      </c>
      <c r="O61" s="23" t="s">
        <v>599</v>
      </c>
      <c r="P61" s="23" t="s">
        <v>575</v>
      </c>
      <c r="Q61" s="23" t="s">
        <v>251</v>
      </c>
      <c r="R61" s="33">
        <f t="shared" si="0"/>
        <v>1</v>
      </c>
      <c r="S61" s="33">
        <v>0</v>
      </c>
      <c r="T61" s="33">
        <v>1</v>
      </c>
      <c r="U61" s="33">
        <v>0</v>
      </c>
      <c r="V61" s="33">
        <v>0</v>
      </c>
      <c r="W61" s="33">
        <v>0</v>
      </c>
      <c r="X61" s="33" t="s">
        <v>607</v>
      </c>
      <c r="Y61" s="33">
        <v>1</v>
      </c>
      <c r="Z61" s="33" t="s">
        <v>608</v>
      </c>
      <c r="AA61" s="33"/>
      <c r="AB61" s="33"/>
      <c r="AC61" s="33"/>
      <c r="AD61" s="33"/>
      <c r="AE61" s="33">
        <f t="shared" si="1"/>
        <v>1</v>
      </c>
      <c r="AF61" s="25">
        <v>44663</v>
      </c>
      <c r="AG61" s="25">
        <v>44756</v>
      </c>
      <c r="AH61" s="25"/>
      <c r="AI61" s="25"/>
      <c r="AJ61" s="26">
        <f t="shared" si="2"/>
        <v>1</v>
      </c>
      <c r="AK61" s="26" t="str">
        <f t="shared" si="3"/>
        <v/>
      </c>
      <c r="AL61" s="26">
        <f t="shared" si="4"/>
        <v>1</v>
      </c>
      <c r="AM61" s="26" t="str">
        <f t="shared" si="5"/>
        <v/>
      </c>
      <c r="AN61" s="26" t="str">
        <f t="shared" si="6"/>
        <v/>
      </c>
      <c r="AO61" s="27" t="s">
        <v>84</v>
      </c>
      <c r="AP61" s="27" t="s">
        <v>73</v>
      </c>
      <c r="AQ61" s="27"/>
      <c r="AR61" s="27"/>
      <c r="AS61" s="27" t="s">
        <v>609</v>
      </c>
      <c r="AT61" s="27" t="s">
        <v>610</v>
      </c>
      <c r="AU61" s="27"/>
      <c r="AV61" s="27"/>
      <c r="AW61" s="27" t="s">
        <v>84</v>
      </c>
      <c r="AX61" s="27"/>
      <c r="AY61" s="27"/>
      <c r="AZ61" s="27"/>
      <c r="BA61" s="27" t="s">
        <v>611</v>
      </c>
      <c r="BB61" s="27"/>
      <c r="BC61" s="28"/>
      <c r="BD61" s="28"/>
      <c r="BE61" s="23" t="s">
        <v>446</v>
      </c>
      <c r="BF61" s="94" t="s">
        <v>2773</v>
      </c>
      <c r="BG61" t="str">
        <f t="shared" si="7"/>
        <v/>
      </c>
      <c r="BH61">
        <f t="shared" si="8"/>
        <v>1</v>
      </c>
    </row>
    <row r="62" spans="1:60" ht="15" customHeight="1" x14ac:dyDescent="0.25">
      <c r="A62" s="17">
        <v>12</v>
      </c>
      <c r="B62" s="23" t="s">
        <v>525</v>
      </c>
      <c r="C62" s="23" t="s">
        <v>570</v>
      </c>
      <c r="D62" s="23" t="s">
        <v>595</v>
      </c>
      <c r="E62" s="23" t="s">
        <v>60</v>
      </c>
      <c r="F62" s="23" t="s">
        <v>61</v>
      </c>
      <c r="G62" s="23" t="s">
        <v>62</v>
      </c>
      <c r="H62" s="23" t="s">
        <v>596</v>
      </c>
      <c r="I62" s="23" t="s">
        <v>612</v>
      </c>
      <c r="J62" s="32">
        <v>44562</v>
      </c>
      <c r="K62" s="32">
        <v>44926</v>
      </c>
      <c r="L62" s="23" t="s">
        <v>573</v>
      </c>
      <c r="M62" s="23" t="s">
        <v>530</v>
      </c>
      <c r="N62" s="23" t="s">
        <v>67</v>
      </c>
      <c r="O62" s="23" t="s">
        <v>599</v>
      </c>
      <c r="P62" s="23" t="s">
        <v>575</v>
      </c>
      <c r="Q62" s="23" t="s">
        <v>251</v>
      </c>
      <c r="R62" s="33">
        <f t="shared" si="0"/>
        <v>12</v>
      </c>
      <c r="S62" s="33">
        <v>3</v>
      </c>
      <c r="T62" s="33">
        <v>3</v>
      </c>
      <c r="U62" s="33">
        <v>3</v>
      </c>
      <c r="V62" s="33">
        <v>3</v>
      </c>
      <c r="W62" s="33">
        <v>3</v>
      </c>
      <c r="X62" s="33" t="s">
        <v>613</v>
      </c>
      <c r="Y62" s="33">
        <v>3</v>
      </c>
      <c r="Z62" s="33" t="s">
        <v>614</v>
      </c>
      <c r="AA62" s="33"/>
      <c r="AB62" s="33"/>
      <c r="AC62" s="33"/>
      <c r="AD62" s="33"/>
      <c r="AE62" s="33">
        <f t="shared" si="1"/>
        <v>6</v>
      </c>
      <c r="AF62" s="25">
        <v>44663</v>
      </c>
      <c r="AG62" s="25">
        <v>44756</v>
      </c>
      <c r="AH62" s="25"/>
      <c r="AI62" s="25"/>
      <c r="AJ62" s="26">
        <f t="shared" si="2"/>
        <v>0.5</v>
      </c>
      <c r="AK62" s="26">
        <f t="shared" si="3"/>
        <v>1</v>
      </c>
      <c r="AL62" s="26">
        <f t="shared" si="4"/>
        <v>1</v>
      </c>
      <c r="AM62" s="26">
        <f t="shared" si="5"/>
        <v>0</v>
      </c>
      <c r="AN62" s="26">
        <f t="shared" si="6"/>
        <v>0</v>
      </c>
      <c r="AO62" s="27" t="s">
        <v>73</v>
      </c>
      <c r="AP62" s="27" t="s">
        <v>73</v>
      </c>
      <c r="AQ62" s="27"/>
      <c r="AR62" s="27"/>
      <c r="AS62" s="27" t="s">
        <v>615</v>
      </c>
      <c r="AT62" s="27" t="s">
        <v>616</v>
      </c>
      <c r="AU62" s="27"/>
      <c r="AV62" s="27"/>
      <c r="AW62" s="27" t="s">
        <v>73</v>
      </c>
      <c r="AX62" s="27"/>
      <c r="AY62" s="27"/>
      <c r="AZ62" s="27"/>
      <c r="BA62" s="27" t="s">
        <v>617</v>
      </c>
      <c r="BB62" s="27"/>
      <c r="BC62" s="28"/>
      <c r="BD62" s="28"/>
      <c r="BE62" s="23" t="s">
        <v>446</v>
      </c>
      <c r="BF62" s="94" t="s">
        <v>2773</v>
      </c>
      <c r="BG62">
        <f t="shared" si="7"/>
        <v>1</v>
      </c>
      <c r="BH62">
        <f t="shared" si="8"/>
        <v>1</v>
      </c>
    </row>
    <row r="63" spans="1:60" ht="15" customHeight="1" x14ac:dyDescent="0.25">
      <c r="A63" s="17">
        <v>13</v>
      </c>
      <c r="B63" s="23" t="s">
        <v>525</v>
      </c>
      <c r="C63" s="23" t="s">
        <v>570</v>
      </c>
      <c r="D63" s="23" t="s">
        <v>595</v>
      </c>
      <c r="E63" s="23" t="s">
        <v>60</v>
      </c>
      <c r="F63" s="23" t="s">
        <v>61</v>
      </c>
      <c r="G63" s="23" t="s">
        <v>62</v>
      </c>
      <c r="H63" s="23" t="s">
        <v>596</v>
      </c>
      <c r="I63" s="23" t="s">
        <v>618</v>
      </c>
      <c r="J63" s="32">
        <v>44562</v>
      </c>
      <c r="K63" s="32">
        <v>44926</v>
      </c>
      <c r="L63" s="23" t="s">
        <v>573</v>
      </c>
      <c r="M63" s="23" t="s">
        <v>530</v>
      </c>
      <c r="N63" s="23" t="s">
        <v>67</v>
      </c>
      <c r="O63" s="23" t="s">
        <v>599</v>
      </c>
      <c r="P63" s="23" t="s">
        <v>575</v>
      </c>
      <c r="Q63" s="23" t="s">
        <v>251</v>
      </c>
      <c r="R63" s="33">
        <f t="shared" si="0"/>
        <v>12</v>
      </c>
      <c r="S63" s="33">
        <v>3</v>
      </c>
      <c r="T63" s="33">
        <v>3</v>
      </c>
      <c r="U63" s="33">
        <v>3</v>
      </c>
      <c r="V63" s="33">
        <v>3</v>
      </c>
      <c r="W63" s="33">
        <v>3</v>
      </c>
      <c r="X63" s="33" t="s">
        <v>619</v>
      </c>
      <c r="Y63" s="33">
        <v>3</v>
      </c>
      <c r="Z63" s="33" t="s">
        <v>614</v>
      </c>
      <c r="AA63" s="33"/>
      <c r="AB63" s="33"/>
      <c r="AC63" s="33"/>
      <c r="AD63" s="33"/>
      <c r="AE63" s="33">
        <f t="shared" si="1"/>
        <v>6</v>
      </c>
      <c r="AF63" s="25">
        <v>44663</v>
      </c>
      <c r="AG63" s="25">
        <v>44756</v>
      </c>
      <c r="AH63" s="25"/>
      <c r="AI63" s="25"/>
      <c r="AJ63" s="26">
        <f t="shared" si="2"/>
        <v>0.5</v>
      </c>
      <c r="AK63" s="26">
        <f t="shared" si="3"/>
        <v>1</v>
      </c>
      <c r="AL63" s="26">
        <f t="shared" si="4"/>
        <v>1</v>
      </c>
      <c r="AM63" s="26">
        <f t="shared" si="5"/>
        <v>0</v>
      </c>
      <c r="AN63" s="26">
        <f t="shared" si="6"/>
        <v>0</v>
      </c>
      <c r="AO63" s="27" t="s">
        <v>73</v>
      </c>
      <c r="AP63" s="27" t="s">
        <v>73</v>
      </c>
      <c r="AQ63" s="27"/>
      <c r="AR63" s="27"/>
      <c r="AS63" s="27" t="s">
        <v>620</v>
      </c>
      <c r="AT63" s="27" t="s">
        <v>2757</v>
      </c>
      <c r="AU63" s="27"/>
      <c r="AV63" s="27"/>
      <c r="AW63" s="27" t="s">
        <v>73</v>
      </c>
      <c r="AX63" s="27"/>
      <c r="AY63" s="27"/>
      <c r="AZ63" s="27"/>
      <c r="BA63" s="27" t="s">
        <v>617</v>
      </c>
      <c r="BB63" s="27"/>
      <c r="BC63" s="28"/>
      <c r="BD63" s="28"/>
      <c r="BE63" s="23" t="s">
        <v>446</v>
      </c>
      <c r="BF63" s="94" t="s">
        <v>2773</v>
      </c>
      <c r="BG63">
        <f t="shared" si="7"/>
        <v>1</v>
      </c>
      <c r="BH63">
        <f t="shared" si="8"/>
        <v>1</v>
      </c>
    </row>
    <row r="64" spans="1:60" ht="15" customHeight="1" x14ac:dyDescent="0.25">
      <c r="A64" s="17">
        <v>14</v>
      </c>
      <c r="B64" s="23" t="s">
        <v>525</v>
      </c>
      <c r="C64" s="23" t="s">
        <v>570</v>
      </c>
      <c r="D64" s="23" t="s">
        <v>595</v>
      </c>
      <c r="E64" s="23" t="s">
        <v>60</v>
      </c>
      <c r="F64" s="23" t="s">
        <v>61</v>
      </c>
      <c r="G64" s="23" t="s">
        <v>62</v>
      </c>
      <c r="H64" s="23" t="s">
        <v>596</v>
      </c>
      <c r="I64" s="23" t="s">
        <v>621</v>
      </c>
      <c r="J64" s="32">
        <v>44562</v>
      </c>
      <c r="K64" s="32">
        <v>44926</v>
      </c>
      <c r="L64" s="23" t="s">
        <v>573</v>
      </c>
      <c r="M64" s="23" t="s">
        <v>530</v>
      </c>
      <c r="N64" s="23" t="s">
        <v>67</v>
      </c>
      <c r="O64" s="23" t="s">
        <v>599</v>
      </c>
      <c r="P64" s="23" t="s">
        <v>575</v>
      </c>
      <c r="Q64" s="23" t="s">
        <v>251</v>
      </c>
      <c r="R64" s="33">
        <f t="shared" si="0"/>
        <v>12</v>
      </c>
      <c r="S64" s="33">
        <v>3</v>
      </c>
      <c r="T64" s="33">
        <v>3</v>
      </c>
      <c r="U64" s="33">
        <v>3</v>
      </c>
      <c r="V64" s="33">
        <v>3</v>
      </c>
      <c r="W64" s="33">
        <v>3</v>
      </c>
      <c r="X64" s="33" t="s">
        <v>622</v>
      </c>
      <c r="Y64" s="33">
        <v>3</v>
      </c>
      <c r="Z64" s="33" t="s">
        <v>614</v>
      </c>
      <c r="AA64" s="33"/>
      <c r="AB64" s="33"/>
      <c r="AC64" s="33"/>
      <c r="AD64" s="33"/>
      <c r="AE64" s="33">
        <f t="shared" si="1"/>
        <v>6</v>
      </c>
      <c r="AF64" s="25">
        <v>44663</v>
      </c>
      <c r="AG64" s="25">
        <v>44756</v>
      </c>
      <c r="AH64" s="25"/>
      <c r="AI64" s="25"/>
      <c r="AJ64" s="26">
        <f t="shared" si="2"/>
        <v>0.5</v>
      </c>
      <c r="AK64" s="26">
        <f t="shared" si="3"/>
        <v>1</v>
      </c>
      <c r="AL64" s="26">
        <f t="shared" si="4"/>
        <v>1</v>
      </c>
      <c r="AM64" s="26">
        <f t="shared" si="5"/>
        <v>0</v>
      </c>
      <c r="AN64" s="26">
        <f t="shared" si="6"/>
        <v>0</v>
      </c>
      <c r="AO64" s="27" t="s">
        <v>73</v>
      </c>
      <c r="AP64" s="27" t="s">
        <v>73</v>
      </c>
      <c r="AQ64" s="27"/>
      <c r="AR64" s="27"/>
      <c r="AS64" s="27" t="s">
        <v>623</v>
      </c>
      <c r="AT64" s="27" t="s">
        <v>624</v>
      </c>
      <c r="AU64" s="27"/>
      <c r="AV64" s="27"/>
      <c r="AW64" s="27" t="s">
        <v>73</v>
      </c>
      <c r="AX64" s="27"/>
      <c r="AY64" s="27"/>
      <c r="AZ64" s="27"/>
      <c r="BA64" s="27" t="s">
        <v>617</v>
      </c>
      <c r="BB64" s="27"/>
      <c r="BC64" s="28"/>
      <c r="BD64" s="28"/>
      <c r="BE64" s="23" t="s">
        <v>446</v>
      </c>
      <c r="BF64" s="94" t="s">
        <v>2773</v>
      </c>
      <c r="BG64">
        <f t="shared" si="7"/>
        <v>1</v>
      </c>
      <c r="BH64">
        <f t="shared" si="8"/>
        <v>1</v>
      </c>
    </row>
    <row r="65" spans="1:60" ht="15" customHeight="1" x14ac:dyDescent="0.25">
      <c r="A65" s="17">
        <v>15</v>
      </c>
      <c r="B65" s="23" t="s">
        <v>525</v>
      </c>
      <c r="C65" s="23" t="s">
        <v>245</v>
      </c>
      <c r="D65" s="23" t="s">
        <v>246</v>
      </c>
      <c r="E65" s="23" t="s">
        <v>60</v>
      </c>
      <c r="F65" s="23" t="s">
        <v>61</v>
      </c>
      <c r="G65" s="23" t="s">
        <v>57</v>
      </c>
      <c r="H65" s="23" t="s">
        <v>247</v>
      </c>
      <c r="I65" s="23" t="s">
        <v>248</v>
      </c>
      <c r="J65" s="32">
        <v>44562</v>
      </c>
      <c r="K65" s="32">
        <v>44926</v>
      </c>
      <c r="L65" s="23" t="s">
        <v>249</v>
      </c>
      <c r="M65" s="23" t="s">
        <v>530</v>
      </c>
      <c r="N65" s="23" t="s">
        <v>67</v>
      </c>
      <c r="O65" s="23" t="s">
        <v>250</v>
      </c>
      <c r="P65" s="23" t="s">
        <v>3</v>
      </c>
      <c r="Q65" s="23" t="s">
        <v>251</v>
      </c>
      <c r="R65" s="41">
        <f t="shared" si="0"/>
        <v>4</v>
      </c>
      <c r="S65" s="41">
        <v>1</v>
      </c>
      <c r="T65" s="41">
        <v>1</v>
      </c>
      <c r="U65" s="41">
        <v>1</v>
      </c>
      <c r="V65" s="41">
        <v>1</v>
      </c>
      <c r="W65" s="41">
        <v>1</v>
      </c>
      <c r="X65" s="41" t="s">
        <v>625</v>
      </c>
      <c r="Y65" s="41">
        <v>1</v>
      </c>
      <c r="Z65" s="41" t="s">
        <v>626</v>
      </c>
      <c r="AA65" s="41"/>
      <c r="AB65" s="41"/>
      <c r="AC65" s="41"/>
      <c r="AD65" s="41"/>
      <c r="AE65" s="41">
        <f t="shared" si="1"/>
        <v>2</v>
      </c>
      <c r="AF65" s="25">
        <v>44663</v>
      </c>
      <c r="AG65" s="25">
        <v>44756</v>
      </c>
      <c r="AH65" s="25"/>
      <c r="AI65" s="25"/>
      <c r="AJ65" s="26">
        <f t="shared" si="2"/>
        <v>0.5</v>
      </c>
      <c r="AK65" s="26">
        <f t="shared" si="3"/>
        <v>1</v>
      </c>
      <c r="AL65" s="26">
        <f t="shared" si="4"/>
        <v>1</v>
      </c>
      <c r="AM65" s="26">
        <f t="shared" si="5"/>
        <v>0</v>
      </c>
      <c r="AN65" s="26">
        <f t="shared" si="6"/>
        <v>0</v>
      </c>
      <c r="AO65" s="27" t="s">
        <v>73</v>
      </c>
      <c r="AP65" s="27" t="s">
        <v>73</v>
      </c>
      <c r="AQ65" s="27"/>
      <c r="AR65" s="27"/>
      <c r="AS65" s="27" t="s">
        <v>627</v>
      </c>
      <c r="AT65" s="27" t="s">
        <v>628</v>
      </c>
      <c r="AU65" s="27"/>
      <c r="AV65" s="27"/>
      <c r="AW65" s="27" t="s">
        <v>73</v>
      </c>
      <c r="AX65" s="27"/>
      <c r="AY65" s="27"/>
      <c r="AZ65" s="27"/>
      <c r="BA65" s="27" t="s">
        <v>629</v>
      </c>
      <c r="BB65" s="27"/>
      <c r="BC65" s="28"/>
      <c r="BD65" s="28"/>
      <c r="BE65" s="23" t="s">
        <v>257</v>
      </c>
      <c r="BF65" s="94" t="s">
        <v>2773</v>
      </c>
      <c r="BG65">
        <f t="shared" si="7"/>
        <v>1</v>
      </c>
      <c r="BH65">
        <f t="shared" si="8"/>
        <v>1</v>
      </c>
    </row>
    <row r="66" spans="1:60" ht="15" customHeight="1" x14ac:dyDescent="0.25">
      <c r="A66" s="17">
        <v>16</v>
      </c>
      <c r="B66" s="23" t="s">
        <v>525</v>
      </c>
      <c r="C66" s="23" t="s">
        <v>245</v>
      </c>
      <c r="D66" s="23" t="s">
        <v>246</v>
      </c>
      <c r="E66" s="23" t="s">
        <v>60</v>
      </c>
      <c r="F66" s="23" t="s">
        <v>61</v>
      </c>
      <c r="G66" s="23" t="s">
        <v>57</v>
      </c>
      <c r="H66" s="23" t="s">
        <v>247</v>
      </c>
      <c r="I66" s="23" t="s">
        <v>630</v>
      </c>
      <c r="J66" s="32">
        <v>44835</v>
      </c>
      <c r="K66" s="32">
        <v>44926</v>
      </c>
      <c r="L66" s="23" t="s">
        <v>631</v>
      </c>
      <c r="M66" s="23" t="s">
        <v>530</v>
      </c>
      <c r="N66" s="23" t="s">
        <v>67</v>
      </c>
      <c r="O66" s="23" t="s">
        <v>250</v>
      </c>
      <c r="P66" s="23" t="s">
        <v>3</v>
      </c>
      <c r="Q66" s="23" t="s">
        <v>251</v>
      </c>
      <c r="R66" s="41">
        <f t="shared" ref="R66:R129" si="9">SUM(S66:V66)</f>
        <v>1</v>
      </c>
      <c r="S66" s="41">
        <v>0</v>
      </c>
      <c r="T66" s="41">
        <v>0</v>
      </c>
      <c r="U66" s="41">
        <v>0</v>
      </c>
      <c r="V66" s="41">
        <v>1</v>
      </c>
      <c r="W66" s="41">
        <v>0</v>
      </c>
      <c r="X66" s="41" t="s">
        <v>97</v>
      </c>
      <c r="Y66" s="41">
        <v>0</v>
      </c>
      <c r="Z66" s="41" t="s">
        <v>97</v>
      </c>
      <c r="AA66" s="41"/>
      <c r="AB66" s="41"/>
      <c r="AC66" s="41"/>
      <c r="AD66" s="41"/>
      <c r="AE66" s="41">
        <f t="shared" ref="AE66:AE129" si="10">AC66+AA66+Y66+W66</f>
        <v>0</v>
      </c>
      <c r="AF66" s="25">
        <v>44663</v>
      </c>
      <c r="AG66" s="25">
        <v>44756</v>
      </c>
      <c r="AH66" s="25"/>
      <c r="AI66" s="25"/>
      <c r="AJ66" s="26">
        <f t="shared" ref="AJ66:AJ129" si="11">IFERROR(IF((W66+Y66+AA66+AC66)/R66&gt;1,1,(W66+Y66+AA66+AC66)/R66),0)</f>
        <v>0</v>
      </c>
      <c r="AK66" s="26" t="str">
        <f t="shared" ref="AK66:AK129" si="12">IFERROR(IF(S66=0,"",IF((W66/S66)&gt;1,1,(W66/S66))),"")</f>
        <v/>
      </c>
      <c r="AL66" s="26" t="str">
        <f t="shared" ref="AL66:AL129" si="13">IFERROR(IF(T66=0,"",IF((Y66/T66)&gt;1,1,(Y66/T66))),"")</f>
        <v/>
      </c>
      <c r="AM66" s="26" t="str">
        <f t="shared" ref="AM66:AM129" si="14">IFERROR(IF(U66=0,"",IF((AA66/U66)&gt;1,1,(AA66/U66))),"")</f>
        <v/>
      </c>
      <c r="AN66" s="26">
        <f t="shared" ref="AN66:AN129" si="15">IFERROR(IF(V66=0,"",IF((AC66/V66)&gt;1,1,(AC66/V66))),"")</f>
        <v>0</v>
      </c>
      <c r="AO66" s="27" t="s">
        <v>84</v>
      </c>
      <c r="AP66" s="27" t="s">
        <v>84</v>
      </c>
      <c r="AQ66" s="27"/>
      <c r="AR66" s="27"/>
      <c r="AS66" s="27" t="s">
        <v>632</v>
      </c>
      <c r="AT66" s="27" t="s">
        <v>633</v>
      </c>
      <c r="AU66" s="27"/>
      <c r="AV66" s="27"/>
      <c r="AW66" s="27" t="s">
        <v>84</v>
      </c>
      <c r="AX66" s="27"/>
      <c r="AY66" s="27"/>
      <c r="AZ66" s="27"/>
      <c r="BA66" s="27" t="s">
        <v>611</v>
      </c>
      <c r="BB66" s="27"/>
      <c r="BC66" s="28"/>
      <c r="BD66" s="28"/>
      <c r="BE66" s="23" t="s">
        <v>257</v>
      </c>
      <c r="BF66" s="94" t="s">
        <v>2773</v>
      </c>
      <c r="BG66" t="str">
        <f t="shared" ref="BG66:BG129" si="16">IF(AO66="Concepto Favorable",AK66,IF(AO66="Sin meta asignada en el periodo","",0))</f>
        <v/>
      </c>
      <c r="BH66" t="str">
        <f t="shared" ref="BH66:BH129" si="17">IF(AP66="Concepto Favorable",AL66,IF(AP66="Sin meta asignada en el periodo","",0))</f>
        <v/>
      </c>
    </row>
    <row r="67" spans="1:60" ht="15" customHeight="1" x14ac:dyDescent="0.25">
      <c r="A67" s="17">
        <v>17</v>
      </c>
      <c r="B67" s="23" t="s">
        <v>525</v>
      </c>
      <c r="C67" s="23" t="s">
        <v>58</v>
      </c>
      <c r="D67" s="23" t="s">
        <v>246</v>
      </c>
      <c r="E67" s="23" t="s">
        <v>60</v>
      </c>
      <c r="F67" s="23" t="s">
        <v>61</v>
      </c>
      <c r="G67" s="23" t="s">
        <v>57</v>
      </c>
      <c r="H67" s="23" t="s">
        <v>247</v>
      </c>
      <c r="I67" s="23" t="s">
        <v>297</v>
      </c>
      <c r="J67" s="32">
        <v>44835</v>
      </c>
      <c r="K67" s="32">
        <v>44926</v>
      </c>
      <c r="L67" s="23" t="s">
        <v>298</v>
      </c>
      <c r="M67" s="23" t="s">
        <v>530</v>
      </c>
      <c r="N67" s="23" t="s">
        <v>67</v>
      </c>
      <c r="O67" s="23" t="s">
        <v>250</v>
      </c>
      <c r="P67" s="23" t="s">
        <v>3</v>
      </c>
      <c r="Q67" s="23" t="s">
        <v>251</v>
      </c>
      <c r="R67" s="33">
        <f t="shared" si="9"/>
        <v>1</v>
      </c>
      <c r="S67" s="33">
        <v>0</v>
      </c>
      <c r="T67" s="33">
        <v>0</v>
      </c>
      <c r="U67" s="33">
        <v>0</v>
      </c>
      <c r="V67" s="33">
        <v>1</v>
      </c>
      <c r="W67" s="33">
        <v>0</v>
      </c>
      <c r="X67" s="33" t="s">
        <v>97</v>
      </c>
      <c r="Y67" s="33">
        <v>0</v>
      </c>
      <c r="Z67" s="33" t="s">
        <v>97</v>
      </c>
      <c r="AA67" s="33"/>
      <c r="AB67" s="33"/>
      <c r="AC67" s="33"/>
      <c r="AD67" s="33"/>
      <c r="AE67" s="33">
        <f t="shared" si="10"/>
        <v>0</v>
      </c>
      <c r="AF67" s="25">
        <v>44663</v>
      </c>
      <c r="AG67" s="25">
        <v>44756</v>
      </c>
      <c r="AH67" s="25"/>
      <c r="AI67" s="25"/>
      <c r="AJ67" s="26">
        <f t="shared" si="11"/>
        <v>0</v>
      </c>
      <c r="AK67" s="26" t="str">
        <f t="shared" si="12"/>
        <v/>
      </c>
      <c r="AL67" s="26" t="str">
        <f t="shared" si="13"/>
        <v/>
      </c>
      <c r="AM67" s="26" t="str">
        <f t="shared" si="14"/>
        <v/>
      </c>
      <c r="AN67" s="26">
        <f t="shared" si="15"/>
        <v>0</v>
      </c>
      <c r="AO67" s="27" t="s">
        <v>84</v>
      </c>
      <c r="AP67" s="27" t="s">
        <v>84</v>
      </c>
      <c r="AQ67" s="27"/>
      <c r="AR67" s="27"/>
      <c r="AS67" s="27" t="s">
        <v>632</v>
      </c>
      <c r="AT67" s="27" t="s">
        <v>632</v>
      </c>
      <c r="AU67" s="27"/>
      <c r="AV67" s="27"/>
      <c r="AW67" s="27" t="s">
        <v>84</v>
      </c>
      <c r="AX67" s="27"/>
      <c r="AY67" s="27"/>
      <c r="AZ67" s="27"/>
      <c r="BA67" s="27" t="s">
        <v>611</v>
      </c>
      <c r="BB67" s="27"/>
      <c r="BC67" s="28"/>
      <c r="BD67" s="28"/>
      <c r="BE67" s="23" t="s">
        <v>257</v>
      </c>
      <c r="BF67" s="94" t="s">
        <v>2773</v>
      </c>
      <c r="BG67" t="str">
        <f t="shared" si="16"/>
        <v/>
      </c>
      <c r="BH67" t="str">
        <f t="shared" si="17"/>
        <v/>
      </c>
    </row>
    <row r="68" spans="1:60" ht="15" customHeight="1" x14ac:dyDescent="0.25">
      <c r="A68" s="17">
        <v>18</v>
      </c>
      <c r="B68" s="23" t="s">
        <v>525</v>
      </c>
      <c r="C68" s="23" t="s">
        <v>58</v>
      </c>
      <c r="D68" s="23" t="s">
        <v>246</v>
      </c>
      <c r="E68" s="23" t="s">
        <v>60</v>
      </c>
      <c r="F68" s="23" t="s">
        <v>61</v>
      </c>
      <c r="G68" s="23" t="s">
        <v>57</v>
      </c>
      <c r="H68" s="23" t="s">
        <v>247</v>
      </c>
      <c r="I68" s="23" t="s">
        <v>289</v>
      </c>
      <c r="J68" s="32">
        <v>44562</v>
      </c>
      <c r="K68" s="32">
        <v>44742</v>
      </c>
      <c r="L68" s="35" t="s">
        <v>290</v>
      </c>
      <c r="M68" s="23" t="s">
        <v>530</v>
      </c>
      <c r="N68" s="23" t="s">
        <v>291</v>
      </c>
      <c r="O68" s="23" t="s">
        <v>250</v>
      </c>
      <c r="P68" s="23" t="s">
        <v>3</v>
      </c>
      <c r="Q68" s="23" t="s">
        <v>251</v>
      </c>
      <c r="R68" s="40">
        <f t="shared" si="9"/>
        <v>1</v>
      </c>
      <c r="S68" s="40">
        <v>0.5</v>
      </c>
      <c r="T68" s="40">
        <v>0.5</v>
      </c>
      <c r="U68" s="40">
        <v>0</v>
      </c>
      <c r="V68" s="40">
        <v>0</v>
      </c>
      <c r="W68" s="40">
        <v>0.2</v>
      </c>
      <c r="X68" s="40" t="s">
        <v>634</v>
      </c>
      <c r="Y68" s="40">
        <v>0.71</v>
      </c>
      <c r="Z68" s="40" t="s">
        <v>635</v>
      </c>
      <c r="AA68" s="40"/>
      <c r="AB68" s="40"/>
      <c r="AC68" s="40"/>
      <c r="AD68" s="40"/>
      <c r="AE68" s="40">
        <f t="shared" si="10"/>
        <v>0.90999999999999992</v>
      </c>
      <c r="AF68" s="25">
        <v>44669</v>
      </c>
      <c r="AG68" s="25">
        <v>44761</v>
      </c>
      <c r="AH68" s="25"/>
      <c r="AI68" s="25"/>
      <c r="AJ68" s="26">
        <f t="shared" si="11"/>
        <v>0.90999999999999992</v>
      </c>
      <c r="AK68" s="26">
        <f t="shared" si="12"/>
        <v>0.4</v>
      </c>
      <c r="AL68" s="26">
        <f t="shared" si="13"/>
        <v>1</v>
      </c>
      <c r="AM68" s="26" t="str">
        <f t="shared" si="14"/>
        <v/>
      </c>
      <c r="AN68" s="26" t="str">
        <f t="shared" si="15"/>
        <v/>
      </c>
      <c r="AO68" s="27" t="s">
        <v>636</v>
      </c>
      <c r="AP68" s="27" t="s">
        <v>636</v>
      </c>
      <c r="AQ68" s="27"/>
      <c r="AR68" s="27"/>
      <c r="AS68" s="27" t="s">
        <v>637</v>
      </c>
      <c r="AT68" s="27" t="s">
        <v>638</v>
      </c>
      <c r="AU68" s="27"/>
      <c r="AV68" s="27"/>
      <c r="AW68" s="27" t="s">
        <v>636</v>
      </c>
      <c r="AX68" s="27"/>
      <c r="AY68" s="27"/>
      <c r="AZ68" s="27"/>
      <c r="BA68" s="27" t="s">
        <v>639</v>
      </c>
      <c r="BB68" s="27"/>
      <c r="BC68" s="28"/>
      <c r="BD68" s="28"/>
      <c r="BE68" s="23" t="s">
        <v>257</v>
      </c>
      <c r="BF68" s="94" t="s">
        <v>2773</v>
      </c>
      <c r="BG68">
        <f t="shared" si="16"/>
        <v>0</v>
      </c>
      <c r="BH68">
        <f t="shared" si="17"/>
        <v>0</v>
      </c>
    </row>
    <row r="69" spans="1:60" ht="15" customHeight="1" x14ac:dyDescent="0.25">
      <c r="A69" s="17">
        <v>19</v>
      </c>
      <c r="B69" s="23" t="s">
        <v>525</v>
      </c>
      <c r="C69" s="23" t="s">
        <v>58</v>
      </c>
      <c r="D69" s="23" t="s">
        <v>246</v>
      </c>
      <c r="E69" s="23" t="s">
        <v>60</v>
      </c>
      <c r="F69" s="23" t="s">
        <v>61</v>
      </c>
      <c r="G69" s="23" t="s">
        <v>57</v>
      </c>
      <c r="H69" s="23" t="s">
        <v>247</v>
      </c>
      <c r="I69" s="23" t="s">
        <v>640</v>
      </c>
      <c r="J69" s="32">
        <v>44774</v>
      </c>
      <c r="K69" s="32">
        <v>44925</v>
      </c>
      <c r="L69" s="23" t="s">
        <v>315</v>
      </c>
      <c r="M69" s="23" t="s">
        <v>530</v>
      </c>
      <c r="N69" s="23" t="s">
        <v>67</v>
      </c>
      <c r="O69" s="23" t="s">
        <v>250</v>
      </c>
      <c r="P69" s="23" t="s">
        <v>3</v>
      </c>
      <c r="Q69" s="23" t="s">
        <v>251</v>
      </c>
      <c r="R69" s="41">
        <f t="shared" si="9"/>
        <v>1</v>
      </c>
      <c r="S69" s="41">
        <v>0</v>
      </c>
      <c r="T69" s="41">
        <v>0</v>
      </c>
      <c r="U69" s="41">
        <v>1</v>
      </c>
      <c r="V69" s="41">
        <v>0</v>
      </c>
      <c r="W69" s="41">
        <v>0</v>
      </c>
      <c r="X69" s="41" t="s">
        <v>641</v>
      </c>
      <c r="Y69" s="41">
        <v>0</v>
      </c>
      <c r="Z69" s="41" t="s">
        <v>641</v>
      </c>
      <c r="AA69" s="41"/>
      <c r="AB69" s="41"/>
      <c r="AC69" s="41"/>
      <c r="AD69" s="41"/>
      <c r="AE69" s="41">
        <f t="shared" si="10"/>
        <v>0</v>
      </c>
      <c r="AF69" s="25">
        <v>44663</v>
      </c>
      <c r="AG69" s="25">
        <v>44756</v>
      </c>
      <c r="AH69" s="25"/>
      <c r="AI69" s="25"/>
      <c r="AJ69" s="26">
        <f t="shared" si="11"/>
        <v>0</v>
      </c>
      <c r="AK69" s="26" t="str">
        <f t="shared" si="12"/>
        <v/>
      </c>
      <c r="AL69" s="26" t="str">
        <f t="shared" si="13"/>
        <v/>
      </c>
      <c r="AM69" s="26">
        <f t="shared" si="14"/>
        <v>0</v>
      </c>
      <c r="AN69" s="26" t="str">
        <f t="shared" si="15"/>
        <v/>
      </c>
      <c r="AO69" s="27" t="s">
        <v>84</v>
      </c>
      <c r="AP69" s="27" t="s">
        <v>84</v>
      </c>
      <c r="AQ69" s="27"/>
      <c r="AR69" s="27"/>
      <c r="AS69" s="27" t="s">
        <v>107</v>
      </c>
      <c r="AT69" s="27" t="s">
        <v>107</v>
      </c>
      <c r="AU69" s="27"/>
      <c r="AV69" s="27"/>
      <c r="AW69" s="27" t="s">
        <v>84</v>
      </c>
      <c r="AX69" s="27"/>
      <c r="AY69" s="27"/>
      <c r="AZ69" s="27"/>
      <c r="BA69" s="27" t="s">
        <v>611</v>
      </c>
      <c r="BB69" s="27"/>
      <c r="BC69" s="28"/>
      <c r="BD69" s="28"/>
      <c r="BE69" s="23" t="s">
        <v>257</v>
      </c>
      <c r="BF69" s="94" t="s">
        <v>2773</v>
      </c>
      <c r="BG69" t="str">
        <f t="shared" si="16"/>
        <v/>
      </c>
      <c r="BH69" t="str">
        <f t="shared" si="17"/>
        <v/>
      </c>
    </row>
    <row r="70" spans="1:60" ht="15" customHeight="1" x14ac:dyDescent="0.25">
      <c r="A70" s="17">
        <v>20</v>
      </c>
      <c r="B70" s="23" t="s">
        <v>525</v>
      </c>
      <c r="C70" s="23" t="s">
        <v>357</v>
      </c>
      <c r="D70" s="23" t="s">
        <v>246</v>
      </c>
      <c r="E70" s="23" t="s">
        <v>60</v>
      </c>
      <c r="F70" s="23" t="s">
        <v>61</v>
      </c>
      <c r="G70" s="23" t="s">
        <v>57</v>
      </c>
      <c r="H70" s="23" t="s">
        <v>247</v>
      </c>
      <c r="I70" s="23" t="s">
        <v>642</v>
      </c>
      <c r="J70" s="32">
        <v>44562</v>
      </c>
      <c r="K70" s="32">
        <v>44926</v>
      </c>
      <c r="L70" s="23" t="s">
        <v>249</v>
      </c>
      <c r="M70" s="23" t="s">
        <v>530</v>
      </c>
      <c r="N70" s="23" t="s">
        <v>67</v>
      </c>
      <c r="O70" s="23" t="s">
        <v>250</v>
      </c>
      <c r="P70" s="23" t="s">
        <v>3</v>
      </c>
      <c r="Q70" s="23" t="s">
        <v>251</v>
      </c>
      <c r="R70" s="41">
        <f t="shared" si="9"/>
        <v>4</v>
      </c>
      <c r="S70" s="41">
        <v>1</v>
      </c>
      <c r="T70" s="41">
        <v>1</v>
      </c>
      <c r="U70" s="41">
        <v>1</v>
      </c>
      <c r="V70" s="41">
        <v>1</v>
      </c>
      <c r="W70" s="41">
        <v>1</v>
      </c>
      <c r="X70" s="41" t="s">
        <v>643</v>
      </c>
      <c r="Y70" s="41">
        <v>1</v>
      </c>
      <c r="Z70" s="41" t="s">
        <v>644</v>
      </c>
      <c r="AA70" s="41"/>
      <c r="AB70" s="41"/>
      <c r="AC70" s="41"/>
      <c r="AD70" s="41"/>
      <c r="AE70" s="41">
        <f t="shared" si="10"/>
        <v>2</v>
      </c>
      <c r="AF70" s="25">
        <v>44663</v>
      </c>
      <c r="AG70" s="25">
        <v>44756</v>
      </c>
      <c r="AH70" s="25"/>
      <c r="AI70" s="25"/>
      <c r="AJ70" s="26">
        <f t="shared" si="11"/>
        <v>0.5</v>
      </c>
      <c r="AK70" s="26">
        <f t="shared" si="12"/>
        <v>1</v>
      </c>
      <c r="AL70" s="26">
        <f t="shared" si="13"/>
        <v>1</v>
      </c>
      <c r="AM70" s="26">
        <f t="shared" si="14"/>
        <v>0</v>
      </c>
      <c r="AN70" s="26">
        <f t="shared" si="15"/>
        <v>0</v>
      </c>
      <c r="AO70" s="27" t="s">
        <v>73</v>
      </c>
      <c r="AP70" s="27" t="s">
        <v>636</v>
      </c>
      <c r="AQ70" s="27"/>
      <c r="AR70" s="27"/>
      <c r="AS70" s="27" t="s">
        <v>645</v>
      </c>
      <c r="AT70" s="27" t="s">
        <v>646</v>
      </c>
      <c r="AU70" s="27"/>
      <c r="AV70" s="27"/>
      <c r="AW70" s="27" t="s">
        <v>636</v>
      </c>
      <c r="AX70" s="27"/>
      <c r="AY70" s="27"/>
      <c r="AZ70" s="27"/>
      <c r="BA70" s="27" t="s">
        <v>647</v>
      </c>
      <c r="BB70" s="27"/>
      <c r="BC70" s="28"/>
      <c r="BD70" s="28"/>
      <c r="BE70" s="23" t="s">
        <v>257</v>
      </c>
      <c r="BF70" s="94" t="s">
        <v>2773</v>
      </c>
      <c r="BG70">
        <f t="shared" si="16"/>
        <v>1</v>
      </c>
      <c r="BH70">
        <f t="shared" si="17"/>
        <v>0</v>
      </c>
    </row>
    <row r="71" spans="1:60" ht="15" customHeight="1" x14ac:dyDescent="0.25">
      <c r="A71" s="17">
        <v>21</v>
      </c>
      <c r="B71" s="23" t="s">
        <v>525</v>
      </c>
      <c r="C71" s="23" t="s">
        <v>357</v>
      </c>
      <c r="D71" s="23" t="s">
        <v>246</v>
      </c>
      <c r="E71" s="23" t="s">
        <v>60</v>
      </c>
      <c r="F71" s="23" t="s">
        <v>61</v>
      </c>
      <c r="G71" s="23" t="s">
        <v>57</v>
      </c>
      <c r="H71" s="23" t="s">
        <v>247</v>
      </c>
      <c r="I71" s="23" t="s">
        <v>648</v>
      </c>
      <c r="J71" s="32">
        <v>44835</v>
      </c>
      <c r="K71" s="32">
        <v>44926</v>
      </c>
      <c r="L71" s="23" t="s">
        <v>366</v>
      </c>
      <c r="M71" s="23" t="s">
        <v>530</v>
      </c>
      <c r="N71" s="23" t="s">
        <v>67</v>
      </c>
      <c r="O71" s="23" t="s">
        <v>250</v>
      </c>
      <c r="P71" s="23" t="s">
        <v>3</v>
      </c>
      <c r="Q71" s="23" t="s">
        <v>251</v>
      </c>
      <c r="R71" s="41">
        <f t="shared" si="9"/>
        <v>2</v>
      </c>
      <c r="S71" s="41">
        <v>0</v>
      </c>
      <c r="T71" s="41">
        <v>0</v>
      </c>
      <c r="U71" s="41">
        <v>0</v>
      </c>
      <c r="V71" s="41">
        <v>2</v>
      </c>
      <c r="W71" s="41">
        <v>0</v>
      </c>
      <c r="X71" s="41" t="s">
        <v>97</v>
      </c>
      <c r="Y71" s="41">
        <v>0</v>
      </c>
      <c r="Z71" s="41" t="s">
        <v>97</v>
      </c>
      <c r="AA71" s="41"/>
      <c r="AB71" s="41"/>
      <c r="AC71" s="41"/>
      <c r="AD71" s="41"/>
      <c r="AE71" s="41">
        <f t="shared" si="10"/>
        <v>0</v>
      </c>
      <c r="AF71" s="25">
        <v>44663</v>
      </c>
      <c r="AG71" s="25">
        <v>44756</v>
      </c>
      <c r="AH71" s="25"/>
      <c r="AI71" s="25"/>
      <c r="AJ71" s="26">
        <f t="shared" si="11"/>
        <v>0</v>
      </c>
      <c r="AK71" s="26" t="str">
        <f t="shared" si="12"/>
        <v/>
      </c>
      <c r="AL71" s="26" t="str">
        <f t="shared" si="13"/>
        <v/>
      </c>
      <c r="AM71" s="26" t="str">
        <f t="shared" si="14"/>
        <v/>
      </c>
      <c r="AN71" s="26">
        <f t="shared" si="15"/>
        <v>0</v>
      </c>
      <c r="AO71" s="27" t="s">
        <v>84</v>
      </c>
      <c r="AP71" s="27" t="s">
        <v>84</v>
      </c>
      <c r="AQ71" s="27"/>
      <c r="AR71" s="27"/>
      <c r="AS71" s="27" t="s">
        <v>95</v>
      </c>
      <c r="AT71" s="27" t="s">
        <v>632</v>
      </c>
      <c r="AU71" s="27"/>
      <c r="AV71" s="27"/>
      <c r="AW71" s="27" t="s">
        <v>84</v>
      </c>
      <c r="AX71" s="27"/>
      <c r="AY71" s="27"/>
      <c r="AZ71" s="27"/>
      <c r="BA71" s="27" t="s">
        <v>611</v>
      </c>
      <c r="BB71" s="27"/>
      <c r="BC71" s="28"/>
      <c r="BD71" s="28"/>
      <c r="BE71" s="23" t="s">
        <v>257</v>
      </c>
      <c r="BF71" s="94" t="s">
        <v>2773</v>
      </c>
      <c r="BG71" t="str">
        <f t="shared" si="16"/>
        <v/>
      </c>
      <c r="BH71" t="str">
        <f t="shared" si="17"/>
        <v/>
      </c>
    </row>
    <row r="72" spans="1:60" ht="15" customHeight="1" x14ac:dyDescent="0.25">
      <c r="A72" s="17">
        <v>22</v>
      </c>
      <c r="B72" s="23" t="s">
        <v>525</v>
      </c>
      <c r="C72" s="23" t="s">
        <v>77</v>
      </c>
      <c r="D72" s="23" t="s">
        <v>436</v>
      </c>
      <c r="E72" s="23" t="s">
        <v>492</v>
      </c>
      <c r="F72" s="23" t="s">
        <v>649</v>
      </c>
      <c r="G72" s="23" t="s">
        <v>650</v>
      </c>
      <c r="H72" s="23" t="s">
        <v>247</v>
      </c>
      <c r="I72" s="42" t="s">
        <v>651</v>
      </c>
      <c r="J72" s="32">
        <v>44562</v>
      </c>
      <c r="K72" s="32">
        <v>44926</v>
      </c>
      <c r="L72" s="43" t="s">
        <v>652</v>
      </c>
      <c r="M72" s="23" t="s">
        <v>530</v>
      </c>
      <c r="N72" s="23" t="s">
        <v>67</v>
      </c>
      <c r="O72" s="23" t="s">
        <v>440</v>
      </c>
      <c r="P72" s="23" t="s">
        <v>3</v>
      </c>
      <c r="Q72" s="23" t="s">
        <v>251</v>
      </c>
      <c r="R72" s="33">
        <f t="shared" si="9"/>
        <v>4</v>
      </c>
      <c r="S72" s="33">
        <v>1</v>
      </c>
      <c r="T72" s="33">
        <v>1</v>
      </c>
      <c r="U72" s="33">
        <v>1</v>
      </c>
      <c r="V72" s="33">
        <v>1</v>
      </c>
      <c r="W72" s="33">
        <v>0</v>
      </c>
      <c r="X72" s="33" t="s">
        <v>653</v>
      </c>
      <c r="Y72" s="33">
        <v>1</v>
      </c>
      <c r="Z72" s="33" t="s">
        <v>654</v>
      </c>
      <c r="AA72" s="33"/>
      <c r="AB72" s="33"/>
      <c r="AC72" s="33"/>
      <c r="AD72" s="33"/>
      <c r="AE72" s="33">
        <f t="shared" si="10"/>
        <v>1</v>
      </c>
      <c r="AF72" s="25">
        <v>44663</v>
      </c>
      <c r="AG72" s="25">
        <v>44756</v>
      </c>
      <c r="AH72" s="25"/>
      <c r="AI72" s="25"/>
      <c r="AJ72" s="26">
        <f t="shared" si="11"/>
        <v>0.25</v>
      </c>
      <c r="AK72" s="26">
        <f t="shared" si="12"/>
        <v>0</v>
      </c>
      <c r="AL72" s="26">
        <f t="shared" si="13"/>
        <v>1</v>
      </c>
      <c r="AM72" s="26">
        <f t="shared" si="14"/>
        <v>0</v>
      </c>
      <c r="AN72" s="26">
        <f t="shared" si="15"/>
        <v>0</v>
      </c>
      <c r="AO72" s="27" t="s">
        <v>636</v>
      </c>
      <c r="AP72" s="27" t="s">
        <v>73</v>
      </c>
      <c r="AQ72" s="27"/>
      <c r="AR72" s="27"/>
      <c r="AS72" s="27" t="s">
        <v>655</v>
      </c>
      <c r="AT72" s="27" t="s">
        <v>656</v>
      </c>
      <c r="AU72" s="27"/>
      <c r="AV72" s="27"/>
      <c r="AW72" s="27" t="s">
        <v>636</v>
      </c>
      <c r="AX72" s="27"/>
      <c r="AY72" s="27"/>
      <c r="AZ72" s="27"/>
      <c r="BA72" s="27" t="s">
        <v>657</v>
      </c>
      <c r="BB72" s="27"/>
      <c r="BC72" s="28"/>
      <c r="BD72" s="28"/>
      <c r="BE72" s="23" t="s">
        <v>257</v>
      </c>
      <c r="BF72" s="94" t="s">
        <v>2772</v>
      </c>
      <c r="BG72">
        <f t="shared" si="16"/>
        <v>0</v>
      </c>
      <c r="BH72">
        <f t="shared" si="17"/>
        <v>1</v>
      </c>
    </row>
    <row r="73" spans="1:60" ht="15" customHeight="1" x14ac:dyDescent="0.25">
      <c r="A73" s="17">
        <v>23</v>
      </c>
      <c r="B73" s="23" t="s">
        <v>525</v>
      </c>
      <c r="C73" s="23" t="s">
        <v>77</v>
      </c>
      <c r="D73" s="23" t="s">
        <v>436</v>
      </c>
      <c r="E73" s="23" t="s">
        <v>492</v>
      </c>
      <c r="F73" s="23" t="s">
        <v>649</v>
      </c>
      <c r="G73" s="23" t="s">
        <v>650</v>
      </c>
      <c r="H73" s="23" t="s">
        <v>247</v>
      </c>
      <c r="I73" s="42" t="s">
        <v>658</v>
      </c>
      <c r="J73" s="37">
        <v>44652</v>
      </c>
      <c r="K73" s="32">
        <v>44926</v>
      </c>
      <c r="L73" s="23" t="s">
        <v>659</v>
      </c>
      <c r="M73" s="23" t="s">
        <v>530</v>
      </c>
      <c r="N73" s="23" t="s">
        <v>67</v>
      </c>
      <c r="O73" s="23" t="s">
        <v>440</v>
      </c>
      <c r="P73" s="23" t="s">
        <v>3</v>
      </c>
      <c r="Q73" s="23" t="s">
        <v>251</v>
      </c>
      <c r="R73" s="33">
        <f t="shared" si="9"/>
        <v>5</v>
      </c>
      <c r="S73" s="33">
        <v>0</v>
      </c>
      <c r="T73" s="33">
        <v>1</v>
      </c>
      <c r="U73" s="33">
        <v>2</v>
      </c>
      <c r="V73" s="33">
        <v>2</v>
      </c>
      <c r="W73" s="33">
        <v>0</v>
      </c>
      <c r="X73" s="33" t="s">
        <v>125</v>
      </c>
      <c r="Y73" s="33">
        <v>2</v>
      </c>
      <c r="Z73" s="33" t="s">
        <v>660</v>
      </c>
      <c r="AA73" s="33"/>
      <c r="AB73" s="33"/>
      <c r="AC73" s="33"/>
      <c r="AD73" s="33"/>
      <c r="AE73" s="33">
        <f t="shared" si="10"/>
        <v>2</v>
      </c>
      <c r="AF73" s="25">
        <v>44663</v>
      </c>
      <c r="AG73" s="25">
        <v>44756</v>
      </c>
      <c r="AH73" s="25"/>
      <c r="AI73" s="25"/>
      <c r="AJ73" s="26">
        <f t="shared" si="11"/>
        <v>0.4</v>
      </c>
      <c r="AK73" s="26" t="str">
        <f t="shared" si="12"/>
        <v/>
      </c>
      <c r="AL73" s="26">
        <f t="shared" si="13"/>
        <v>1</v>
      </c>
      <c r="AM73" s="26">
        <f t="shared" si="14"/>
        <v>0</v>
      </c>
      <c r="AN73" s="26">
        <f t="shared" si="15"/>
        <v>0</v>
      </c>
      <c r="AO73" s="27" t="s">
        <v>84</v>
      </c>
      <c r="AP73" s="27" t="s">
        <v>73</v>
      </c>
      <c r="AQ73" s="27"/>
      <c r="AR73" s="27"/>
      <c r="AS73" s="27" t="s">
        <v>661</v>
      </c>
      <c r="AT73" s="27" t="s">
        <v>656</v>
      </c>
      <c r="AU73" s="27"/>
      <c r="AV73" s="27"/>
      <c r="AW73" s="27" t="s">
        <v>84</v>
      </c>
      <c r="AX73" s="27"/>
      <c r="AY73" s="27"/>
      <c r="AZ73" s="27"/>
      <c r="BA73" s="27" t="s">
        <v>611</v>
      </c>
      <c r="BB73" s="27"/>
      <c r="BC73" s="28"/>
      <c r="BD73" s="28"/>
      <c r="BE73" s="23" t="s">
        <v>257</v>
      </c>
      <c r="BF73" s="94" t="s">
        <v>2772</v>
      </c>
      <c r="BG73" t="str">
        <f t="shared" si="16"/>
        <v/>
      </c>
      <c r="BH73">
        <f t="shared" si="17"/>
        <v>1</v>
      </c>
    </row>
    <row r="74" spans="1:60" ht="15" customHeight="1" x14ac:dyDescent="0.25">
      <c r="A74" s="17">
        <v>1</v>
      </c>
      <c r="B74" s="35" t="s">
        <v>663</v>
      </c>
      <c r="C74" s="23" t="s">
        <v>664</v>
      </c>
      <c r="D74" s="35" t="s">
        <v>665</v>
      </c>
      <c r="E74" s="23" t="s">
        <v>666</v>
      </c>
      <c r="F74" s="23" t="s">
        <v>667</v>
      </c>
      <c r="G74" s="23" t="s">
        <v>62</v>
      </c>
      <c r="H74" s="23" t="s">
        <v>247</v>
      </c>
      <c r="I74" s="23" t="s">
        <v>668</v>
      </c>
      <c r="J74" s="32">
        <v>44562</v>
      </c>
      <c r="K74" s="32">
        <v>44742</v>
      </c>
      <c r="L74" s="23" t="s">
        <v>669</v>
      </c>
      <c r="M74" s="23" t="s">
        <v>670</v>
      </c>
      <c r="N74" s="23" t="s">
        <v>67</v>
      </c>
      <c r="O74" s="23" t="s">
        <v>671</v>
      </c>
      <c r="P74" s="23" t="s">
        <v>3</v>
      </c>
      <c r="Q74" s="23" t="s">
        <v>251</v>
      </c>
      <c r="R74" s="33">
        <f t="shared" si="9"/>
        <v>1</v>
      </c>
      <c r="S74" s="33">
        <v>0</v>
      </c>
      <c r="T74" s="33">
        <v>1</v>
      </c>
      <c r="U74" s="33">
        <v>0</v>
      </c>
      <c r="V74" s="33">
        <v>0</v>
      </c>
      <c r="W74" s="33">
        <v>0</v>
      </c>
      <c r="X74" s="33" t="s">
        <v>672</v>
      </c>
      <c r="Y74" s="33">
        <v>0</v>
      </c>
      <c r="Z74" s="33" t="s">
        <v>673</v>
      </c>
      <c r="AA74" s="33"/>
      <c r="AB74" s="33"/>
      <c r="AC74" s="33"/>
      <c r="AD74" s="33"/>
      <c r="AE74" s="33">
        <f t="shared" si="10"/>
        <v>0</v>
      </c>
      <c r="AF74" s="25">
        <v>44670</v>
      </c>
      <c r="AG74" s="25">
        <v>44763</v>
      </c>
      <c r="AH74" s="25"/>
      <c r="AI74" s="25"/>
      <c r="AJ74" s="26">
        <f t="shared" si="11"/>
        <v>0</v>
      </c>
      <c r="AK74" s="26" t="str">
        <f t="shared" si="12"/>
        <v/>
      </c>
      <c r="AL74" s="26">
        <f t="shared" si="13"/>
        <v>0</v>
      </c>
      <c r="AM74" s="26" t="str">
        <f t="shared" si="14"/>
        <v/>
      </c>
      <c r="AN74" s="26" t="str">
        <f t="shared" si="15"/>
        <v/>
      </c>
      <c r="AO74" s="27" t="s">
        <v>84</v>
      </c>
      <c r="AP74" s="27" t="s">
        <v>636</v>
      </c>
      <c r="AQ74" s="27"/>
      <c r="AR74" s="27"/>
      <c r="AS74" s="27" t="s">
        <v>674</v>
      </c>
      <c r="AT74" s="27" t="s">
        <v>675</v>
      </c>
      <c r="AU74" s="27"/>
      <c r="AV74" s="27"/>
      <c r="AW74" s="27" t="s">
        <v>84</v>
      </c>
      <c r="AX74" s="27"/>
      <c r="AY74" s="27"/>
      <c r="AZ74" s="27"/>
      <c r="BA74" s="27" t="s">
        <v>676</v>
      </c>
      <c r="BB74" s="27"/>
      <c r="BC74" s="27"/>
      <c r="BD74" s="27"/>
      <c r="BE74" s="23" t="s">
        <v>77</v>
      </c>
      <c r="BF74" s="94" t="s">
        <v>2773</v>
      </c>
      <c r="BG74" t="str">
        <f t="shared" si="16"/>
        <v/>
      </c>
      <c r="BH74">
        <f t="shared" si="17"/>
        <v>0</v>
      </c>
    </row>
    <row r="75" spans="1:60" ht="15" customHeight="1" x14ac:dyDescent="0.25">
      <c r="A75" s="17">
        <v>2</v>
      </c>
      <c r="B75" s="35" t="s">
        <v>663</v>
      </c>
      <c r="C75" s="23" t="s">
        <v>664</v>
      </c>
      <c r="D75" s="35" t="s">
        <v>677</v>
      </c>
      <c r="E75" s="35" t="s">
        <v>678</v>
      </c>
      <c r="F75" s="35" t="s">
        <v>679</v>
      </c>
      <c r="G75" s="35" t="s">
        <v>62</v>
      </c>
      <c r="H75" s="35" t="s">
        <v>247</v>
      </c>
      <c r="I75" s="35" t="s">
        <v>680</v>
      </c>
      <c r="J75" s="32">
        <v>44682</v>
      </c>
      <c r="K75" s="32">
        <v>44895</v>
      </c>
      <c r="L75" s="35" t="s">
        <v>681</v>
      </c>
      <c r="M75" s="23" t="s">
        <v>670</v>
      </c>
      <c r="N75" s="23" t="s">
        <v>67</v>
      </c>
      <c r="O75" s="35" t="s">
        <v>682</v>
      </c>
      <c r="P75" s="35" t="s">
        <v>3</v>
      </c>
      <c r="Q75" s="23" t="s">
        <v>251</v>
      </c>
      <c r="R75" s="41">
        <f t="shared" si="9"/>
        <v>4921</v>
      </c>
      <c r="S75" s="41">
        <v>0</v>
      </c>
      <c r="T75" s="41">
        <v>0</v>
      </c>
      <c r="U75" s="41">
        <v>0</v>
      </c>
      <c r="V75" s="41">
        <v>4921</v>
      </c>
      <c r="W75" s="41">
        <v>0</v>
      </c>
      <c r="X75" s="41" t="s">
        <v>683</v>
      </c>
      <c r="Y75" s="41">
        <v>0</v>
      </c>
      <c r="Z75" s="41" t="s">
        <v>684</v>
      </c>
      <c r="AA75" s="41"/>
      <c r="AB75" s="41"/>
      <c r="AC75" s="41"/>
      <c r="AD75" s="41"/>
      <c r="AE75" s="41">
        <f t="shared" si="10"/>
        <v>0</v>
      </c>
      <c r="AF75" s="25">
        <v>44670</v>
      </c>
      <c r="AG75" s="25">
        <v>44763</v>
      </c>
      <c r="AH75" s="25"/>
      <c r="AI75" s="25"/>
      <c r="AJ75" s="26">
        <f t="shared" si="11"/>
        <v>0</v>
      </c>
      <c r="AK75" s="26" t="str">
        <f t="shared" si="12"/>
        <v/>
      </c>
      <c r="AL75" s="26" t="str">
        <f t="shared" si="13"/>
        <v/>
      </c>
      <c r="AM75" s="26" t="str">
        <f t="shared" si="14"/>
        <v/>
      </c>
      <c r="AN75" s="26">
        <f t="shared" si="15"/>
        <v>0</v>
      </c>
      <c r="AO75" s="27" t="s">
        <v>84</v>
      </c>
      <c r="AP75" s="27" t="s">
        <v>84</v>
      </c>
      <c r="AQ75" s="27"/>
      <c r="AR75" s="27"/>
      <c r="AS75" s="27" t="s">
        <v>685</v>
      </c>
      <c r="AT75" s="27" t="s">
        <v>686</v>
      </c>
      <c r="AU75" s="27"/>
      <c r="AV75" s="27"/>
      <c r="AW75" s="27" t="s">
        <v>84</v>
      </c>
      <c r="AX75" s="27"/>
      <c r="AY75" s="27"/>
      <c r="AZ75" s="27"/>
      <c r="BA75" s="27" t="s">
        <v>687</v>
      </c>
      <c r="BB75" s="27"/>
      <c r="BC75" s="28"/>
      <c r="BD75" s="28"/>
      <c r="BE75" s="23" t="s">
        <v>77</v>
      </c>
      <c r="BF75" s="94" t="s">
        <v>2773</v>
      </c>
      <c r="BG75" t="str">
        <f t="shared" si="16"/>
        <v/>
      </c>
      <c r="BH75" t="str">
        <f t="shared" si="17"/>
        <v/>
      </c>
    </row>
    <row r="76" spans="1:60" ht="15" customHeight="1" x14ac:dyDescent="0.25">
      <c r="A76" s="17">
        <v>3</v>
      </c>
      <c r="B76" s="35" t="s">
        <v>663</v>
      </c>
      <c r="C76" s="23" t="s">
        <v>664</v>
      </c>
      <c r="D76" s="35" t="s">
        <v>688</v>
      </c>
      <c r="E76" s="35" t="s">
        <v>689</v>
      </c>
      <c r="F76" s="35" t="s">
        <v>690</v>
      </c>
      <c r="G76" s="35" t="s">
        <v>62</v>
      </c>
      <c r="H76" s="35" t="s">
        <v>247</v>
      </c>
      <c r="I76" s="35" t="s">
        <v>691</v>
      </c>
      <c r="J76" s="32">
        <v>44562</v>
      </c>
      <c r="K76" s="32">
        <v>44926</v>
      </c>
      <c r="L76" s="35" t="s">
        <v>692</v>
      </c>
      <c r="M76" s="23" t="s">
        <v>670</v>
      </c>
      <c r="N76" s="23" t="s">
        <v>67</v>
      </c>
      <c r="O76" s="35" t="s">
        <v>682</v>
      </c>
      <c r="P76" s="35" t="s">
        <v>3</v>
      </c>
      <c r="Q76" s="23" t="s">
        <v>251</v>
      </c>
      <c r="R76" s="41">
        <f t="shared" si="9"/>
        <v>1935</v>
      </c>
      <c r="S76" s="41">
        <v>210</v>
      </c>
      <c r="T76" s="41">
        <v>445</v>
      </c>
      <c r="U76" s="41">
        <v>630</v>
      </c>
      <c r="V76" s="41">
        <v>650</v>
      </c>
      <c r="W76" s="41">
        <v>204</v>
      </c>
      <c r="X76" s="41" t="s">
        <v>693</v>
      </c>
      <c r="Y76" s="41">
        <v>374</v>
      </c>
      <c r="Z76" s="41" t="s">
        <v>694</v>
      </c>
      <c r="AA76" s="41"/>
      <c r="AB76" s="41"/>
      <c r="AC76" s="41"/>
      <c r="AD76" s="41"/>
      <c r="AE76" s="41">
        <f t="shared" si="10"/>
        <v>578</v>
      </c>
      <c r="AF76" s="25">
        <v>44670</v>
      </c>
      <c r="AG76" s="25">
        <v>44763</v>
      </c>
      <c r="AH76" s="25"/>
      <c r="AI76" s="25"/>
      <c r="AJ76" s="26">
        <f t="shared" si="11"/>
        <v>0.29870801033591732</v>
      </c>
      <c r="AK76" s="26">
        <f t="shared" si="12"/>
        <v>0.97142857142857142</v>
      </c>
      <c r="AL76" s="26">
        <f t="shared" si="13"/>
        <v>0.84044943820224716</v>
      </c>
      <c r="AM76" s="26">
        <f t="shared" si="14"/>
        <v>0</v>
      </c>
      <c r="AN76" s="26">
        <f t="shared" si="15"/>
        <v>0</v>
      </c>
      <c r="AO76" s="27" t="s">
        <v>73</v>
      </c>
      <c r="AP76" s="27" t="s">
        <v>636</v>
      </c>
      <c r="AQ76" s="27"/>
      <c r="AR76" s="27"/>
      <c r="AS76" s="27" t="s">
        <v>695</v>
      </c>
      <c r="AT76" s="27" t="s">
        <v>696</v>
      </c>
      <c r="AU76" s="27"/>
      <c r="AV76" s="27"/>
      <c r="AW76" s="27" t="s">
        <v>73</v>
      </c>
      <c r="AX76" s="27"/>
      <c r="AY76" s="27"/>
      <c r="AZ76" s="27"/>
      <c r="BA76" s="27" t="s">
        <v>697</v>
      </c>
      <c r="BB76" s="27"/>
      <c r="BC76" s="28"/>
      <c r="BD76" s="28"/>
      <c r="BE76" s="23" t="s">
        <v>77</v>
      </c>
      <c r="BF76" s="94" t="s">
        <v>2773</v>
      </c>
      <c r="BG76">
        <f t="shared" si="16"/>
        <v>0.97142857142857142</v>
      </c>
      <c r="BH76">
        <f t="shared" si="17"/>
        <v>0</v>
      </c>
    </row>
    <row r="77" spans="1:60" ht="15" customHeight="1" x14ac:dyDescent="0.25">
      <c r="A77" s="17">
        <v>4</v>
      </c>
      <c r="B77" s="35" t="s">
        <v>663</v>
      </c>
      <c r="C77" s="23" t="s">
        <v>664</v>
      </c>
      <c r="D77" s="35" t="s">
        <v>698</v>
      </c>
      <c r="E77" s="35" t="s">
        <v>689</v>
      </c>
      <c r="F77" s="35" t="s">
        <v>690</v>
      </c>
      <c r="G77" s="35" t="s">
        <v>62</v>
      </c>
      <c r="H77" s="35" t="s">
        <v>247</v>
      </c>
      <c r="I77" s="35" t="s">
        <v>699</v>
      </c>
      <c r="J77" s="32">
        <v>44593</v>
      </c>
      <c r="K77" s="32">
        <v>44926</v>
      </c>
      <c r="L77" s="35" t="s">
        <v>692</v>
      </c>
      <c r="M77" s="23" t="s">
        <v>670</v>
      </c>
      <c r="N77" s="23" t="s">
        <v>291</v>
      </c>
      <c r="O77" s="35" t="s">
        <v>682</v>
      </c>
      <c r="P77" s="35" t="s">
        <v>3</v>
      </c>
      <c r="Q77" s="23" t="s">
        <v>251</v>
      </c>
      <c r="R77" s="47">
        <f t="shared" si="9"/>
        <v>4</v>
      </c>
      <c r="S77" s="47">
        <v>1</v>
      </c>
      <c r="T77" s="47">
        <v>1</v>
      </c>
      <c r="U77" s="47">
        <v>1</v>
      </c>
      <c r="V77" s="47">
        <v>1</v>
      </c>
      <c r="W77" s="47">
        <v>1</v>
      </c>
      <c r="X77" s="47" t="s">
        <v>700</v>
      </c>
      <c r="Y77" s="47">
        <v>1</v>
      </c>
      <c r="Z77" s="47" t="s">
        <v>700</v>
      </c>
      <c r="AA77" s="47"/>
      <c r="AB77" s="47"/>
      <c r="AC77" s="47"/>
      <c r="AD77" s="47"/>
      <c r="AE77" s="47">
        <f t="shared" si="10"/>
        <v>2</v>
      </c>
      <c r="AF77" s="25">
        <v>44670</v>
      </c>
      <c r="AG77" s="25">
        <v>44763</v>
      </c>
      <c r="AH77" s="25"/>
      <c r="AI77" s="25"/>
      <c r="AJ77" s="26">
        <f t="shared" si="11"/>
        <v>0.5</v>
      </c>
      <c r="AK77" s="26">
        <f t="shared" si="12"/>
        <v>1</v>
      </c>
      <c r="AL77" s="26">
        <f t="shared" si="13"/>
        <v>1</v>
      </c>
      <c r="AM77" s="26">
        <f t="shared" si="14"/>
        <v>0</v>
      </c>
      <c r="AN77" s="26">
        <f t="shared" si="15"/>
        <v>0</v>
      </c>
      <c r="AO77" s="27" t="s">
        <v>73</v>
      </c>
      <c r="AP77" s="27" t="s">
        <v>73</v>
      </c>
      <c r="AQ77" s="27"/>
      <c r="AR77" s="27"/>
      <c r="AS77" s="27" t="s">
        <v>701</v>
      </c>
      <c r="AT77" s="27" t="s">
        <v>702</v>
      </c>
      <c r="AU77" s="27"/>
      <c r="AV77" s="27"/>
      <c r="AW77" s="27" t="s">
        <v>73</v>
      </c>
      <c r="AX77" s="27"/>
      <c r="AY77" s="27"/>
      <c r="AZ77" s="27"/>
      <c r="BA77" s="27" t="s">
        <v>703</v>
      </c>
      <c r="BB77" s="27"/>
      <c r="BC77" s="28"/>
      <c r="BD77" s="28"/>
      <c r="BE77" s="23" t="s">
        <v>77</v>
      </c>
      <c r="BF77" s="94" t="s">
        <v>2773</v>
      </c>
      <c r="BG77">
        <f t="shared" si="16"/>
        <v>1</v>
      </c>
      <c r="BH77">
        <f t="shared" si="17"/>
        <v>1</v>
      </c>
    </row>
    <row r="78" spans="1:60" ht="15" customHeight="1" x14ac:dyDescent="0.25">
      <c r="A78" s="17">
        <v>5</v>
      </c>
      <c r="B78" s="35" t="s">
        <v>663</v>
      </c>
      <c r="C78" s="23" t="s">
        <v>704</v>
      </c>
      <c r="D78" s="35" t="s">
        <v>705</v>
      </c>
      <c r="E78" s="35" t="s">
        <v>678</v>
      </c>
      <c r="F78" s="35" t="s">
        <v>679</v>
      </c>
      <c r="G78" s="35" t="s">
        <v>62</v>
      </c>
      <c r="H78" s="35" t="s">
        <v>247</v>
      </c>
      <c r="I78" s="35" t="s">
        <v>706</v>
      </c>
      <c r="J78" s="32">
        <v>44562</v>
      </c>
      <c r="K78" s="32">
        <v>44926</v>
      </c>
      <c r="L78" s="35" t="s">
        <v>707</v>
      </c>
      <c r="M78" s="23" t="s">
        <v>708</v>
      </c>
      <c r="N78" s="23" t="s">
        <v>291</v>
      </c>
      <c r="O78" s="35" t="s">
        <v>709</v>
      </c>
      <c r="P78" s="35" t="s">
        <v>374</v>
      </c>
      <c r="Q78" s="23" t="s">
        <v>251</v>
      </c>
      <c r="R78" s="47">
        <f t="shared" si="9"/>
        <v>1</v>
      </c>
      <c r="S78" s="47">
        <v>0.13</v>
      </c>
      <c r="T78" s="47">
        <v>0.28999999999999998</v>
      </c>
      <c r="U78" s="47">
        <v>0.08</v>
      </c>
      <c r="V78" s="47">
        <v>0.5</v>
      </c>
      <c r="W78" s="47">
        <v>0.13</v>
      </c>
      <c r="X78" s="47" t="s">
        <v>710</v>
      </c>
      <c r="Y78" s="47">
        <v>0.28999999999999998</v>
      </c>
      <c r="Z78" s="47" t="s">
        <v>711</v>
      </c>
      <c r="AA78" s="47"/>
      <c r="AB78" s="47"/>
      <c r="AC78" s="47"/>
      <c r="AD78" s="47"/>
      <c r="AE78" s="47">
        <f t="shared" si="10"/>
        <v>0.42</v>
      </c>
      <c r="AF78" s="25">
        <v>44670</v>
      </c>
      <c r="AG78" s="25">
        <v>44763</v>
      </c>
      <c r="AH78" s="25"/>
      <c r="AI78" s="25"/>
      <c r="AJ78" s="26">
        <f t="shared" si="11"/>
        <v>0.42</v>
      </c>
      <c r="AK78" s="26">
        <f t="shared" si="12"/>
        <v>1</v>
      </c>
      <c r="AL78" s="26">
        <f t="shared" si="13"/>
        <v>1</v>
      </c>
      <c r="AM78" s="26">
        <f t="shared" si="14"/>
        <v>0</v>
      </c>
      <c r="AN78" s="26">
        <f t="shared" si="15"/>
        <v>0</v>
      </c>
      <c r="AO78" s="27" t="s">
        <v>73</v>
      </c>
      <c r="AP78" s="27" t="s">
        <v>73</v>
      </c>
      <c r="AQ78" s="27"/>
      <c r="AR78" s="27"/>
      <c r="AS78" s="27" t="s">
        <v>712</v>
      </c>
      <c r="AT78" s="27" t="s">
        <v>713</v>
      </c>
      <c r="AU78" s="27"/>
      <c r="AV78" s="27"/>
      <c r="AW78" s="27" t="s">
        <v>636</v>
      </c>
      <c r="AX78" s="27"/>
      <c r="AY78" s="27"/>
      <c r="AZ78" s="27"/>
      <c r="BA78" s="27" t="s">
        <v>714</v>
      </c>
      <c r="BB78" s="27"/>
      <c r="BC78" s="28"/>
      <c r="BD78" s="28"/>
      <c r="BE78" s="23" t="s">
        <v>77</v>
      </c>
      <c r="BF78" s="94" t="s">
        <v>2773</v>
      </c>
      <c r="BG78">
        <f t="shared" si="16"/>
        <v>1</v>
      </c>
      <c r="BH78">
        <f t="shared" si="17"/>
        <v>1</v>
      </c>
    </row>
    <row r="79" spans="1:60" ht="15" customHeight="1" x14ac:dyDescent="0.25">
      <c r="A79" s="17">
        <v>6</v>
      </c>
      <c r="B79" s="35" t="s">
        <v>663</v>
      </c>
      <c r="C79" s="23" t="s">
        <v>704</v>
      </c>
      <c r="D79" s="23" t="s">
        <v>715</v>
      </c>
      <c r="E79" s="23" t="s">
        <v>678</v>
      </c>
      <c r="F79" s="23" t="s">
        <v>679</v>
      </c>
      <c r="G79" s="23" t="s">
        <v>62</v>
      </c>
      <c r="H79" s="23" t="s">
        <v>247</v>
      </c>
      <c r="I79" s="23" t="s">
        <v>716</v>
      </c>
      <c r="J79" s="32">
        <v>44593</v>
      </c>
      <c r="K79" s="32">
        <v>44926</v>
      </c>
      <c r="L79" s="23" t="s">
        <v>717</v>
      </c>
      <c r="M79" s="23" t="s">
        <v>708</v>
      </c>
      <c r="N79" s="23" t="s">
        <v>291</v>
      </c>
      <c r="O79" s="23" t="s">
        <v>718</v>
      </c>
      <c r="P79" s="23" t="s">
        <v>374</v>
      </c>
      <c r="Q79" s="23" t="s">
        <v>251</v>
      </c>
      <c r="R79" s="40">
        <f t="shared" si="9"/>
        <v>0.8</v>
      </c>
      <c r="S79" s="40">
        <v>0</v>
      </c>
      <c r="T79" s="40">
        <v>0</v>
      </c>
      <c r="U79" s="40">
        <v>0</v>
      </c>
      <c r="V79" s="40">
        <v>0.8</v>
      </c>
      <c r="W79" s="40">
        <v>0</v>
      </c>
      <c r="X79" s="40" t="s">
        <v>719</v>
      </c>
      <c r="Y79" s="40">
        <v>0</v>
      </c>
      <c r="Z79" s="40" t="s">
        <v>719</v>
      </c>
      <c r="AA79" s="40"/>
      <c r="AB79" s="40"/>
      <c r="AC79" s="40"/>
      <c r="AD79" s="40"/>
      <c r="AE79" s="40">
        <f t="shared" si="10"/>
        <v>0</v>
      </c>
      <c r="AF79" s="25">
        <v>44670</v>
      </c>
      <c r="AG79" s="25">
        <v>44763</v>
      </c>
      <c r="AH79" s="25"/>
      <c r="AI79" s="25"/>
      <c r="AJ79" s="26">
        <f t="shared" si="11"/>
        <v>0</v>
      </c>
      <c r="AK79" s="26" t="str">
        <f t="shared" si="12"/>
        <v/>
      </c>
      <c r="AL79" s="26" t="str">
        <f t="shared" si="13"/>
        <v/>
      </c>
      <c r="AM79" s="26" t="str">
        <f t="shared" si="14"/>
        <v/>
      </c>
      <c r="AN79" s="26">
        <f t="shared" si="15"/>
        <v>0</v>
      </c>
      <c r="AO79" s="27" t="s">
        <v>84</v>
      </c>
      <c r="AP79" s="27" t="s">
        <v>84</v>
      </c>
      <c r="AQ79" s="27"/>
      <c r="AR79" s="27"/>
      <c r="AS79" s="27" t="s">
        <v>720</v>
      </c>
      <c r="AT79" s="27" t="s">
        <v>721</v>
      </c>
      <c r="AU79" s="27"/>
      <c r="AV79" s="27"/>
      <c r="AW79" s="27" t="s">
        <v>84</v>
      </c>
      <c r="AX79" s="27"/>
      <c r="AY79" s="27"/>
      <c r="AZ79" s="27"/>
      <c r="BA79" s="27" t="s">
        <v>85</v>
      </c>
      <c r="BB79" s="27"/>
      <c r="BC79" s="28"/>
      <c r="BD79" s="28"/>
      <c r="BE79" s="23" t="s">
        <v>77</v>
      </c>
      <c r="BF79" s="94" t="s">
        <v>2773</v>
      </c>
      <c r="BG79" t="str">
        <f t="shared" si="16"/>
        <v/>
      </c>
      <c r="BH79" t="str">
        <f t="shared" si="17"/>
        <v/>
      </c>
    </row>
    <row r="80" spans="1:60" ht="15" customHeight="1" x14ac:dyDescent="0.25">
      <c r="A80" s="17">
        <v>7</v>
      </c>
      <c r="B80" s="35" t="s">
        <v>663</v>
      </c>
      <c r="C80" s="23" t="s">
        <v>704</v>
      </c>
      <c r="D80" s="35" t="s">
        <v>698</v>
      </c>
      <c r="E80" s="35" t="s">
        <v>678</v>
      </c>
      <c r="F80" s="35" t="s">
        <v>722</v>
      </c>
      <c r="G80" s="35" t="s">
        <v>62</v>
      </c>
      <c r="H80" s="35" t="s">
        <v>247</v>
      </c>
      <c r="I80" s="35" t="s">
        <v>723</v>
      </c>
      <c r="J80" s="32">
        <v>44593</v>
      </c>
      <c r="K80" s="32">
        <v>44926</v>
      </c>
      <c r="L80" s="35" t="s">
        <v>692</v>
      </c>
      <c r="M80" s="23" t="s">
        <v>724</v>
      </c>
      <c r="N80" s="23" t="s">
        <v>291</v>
      </c>
      <c r="O80" s="35" t="s">
        <v>725</v>
      </c>
      <c r="P80" s="35" t="s">
        <v>3</v>
      </c>
      <c r="Q80" s="23" t="s">
        <v>251</v>
      </c>
      <c r="R80" s="47">
        <f t="shared" si="9"/>
        <v>4</v>
      </c>
      <c r="S80" s="47">
        <v>1</v>
      </c>
      <c r="T80" s="47">
        <v>1</v>
      </c>
      <c r="U80" s="47">
        <v>1</v>
      </c>
      <c r="V80" s="47">
        <v>1</v>
      </c>
      <c r="W80" s="47">
        <v>1</v>
      </c>
      <c r="X80" s="47" t="s">
        <v>726</v>
      </c>
      <c r="Y80" s="47">
        <v>1</v>
      </c>
      <c r="Z80" s="47" t="s">
        <v>727</v>
      </c>
      <c r="AA80" s="47"/>
      <c r="AB80" s="47"/>
      <c r="AC80" s="47"/>
      <c r="AD80" s="47"/>
      <c r="AE80" s="47">
        <f t="shared" si="10"/>
        <v>2</v>
      </c>
      <c r="AF80" s="25">
        <v>44670</v>
      </c>
      <c r="AG80" s="25">
        <v>44763</v>
      </c>
      <c r="AH80" s="25"/>
      <c r="AI80" s="25"/>
      <c r="AJ80" s="26">
        <f t="shared" si="11"/>
        <v>0.5</v>
      </c>
      <c r="AK80" s="26">
        <f t="shared" si="12"/>
        <v>1</v>
      </c>
      <c r="AL80" s="26">
        <f t="shared" si="13"/>
        <v>1</v>
      </c>
      <c r="AM80" s="26">
        <f t="shared" si="14"/>
        <v>0</v>
      </c>
      <c r="AN80" s="26">
        <f t="shared" si="15"/>
        <v>0</v>
      </c>
      <c r="AO80" s="27" t="s">
        <v>73</v>
      </c>
      <c r="AP80" s="27" t="s">
        <v>73</v>
      </c>
      <c r="AQ80" s="27"/>
      <c r="AR80" s="27"/>
      <c r="AS80" s="27" t="s">
        <v>728</v>
      </c>
      <c r="AT80" s="27" t="s">
        <v>729</v>
      </c>
      <c r="AU80" s="27"/>
      <c r="AV80" s="27"/>
      <c r="AW80" s="27" t="s">
        <v>73</v>
      </c>
      <c r="AX80" s="27"/>
      <c r="AY80" s="27"/>
      <c r="AZ80" s="27"/>
      <c r="BA80" s="27" t="s">
        <v>730</v>
      </c>
      <c r="BB80" s="27"/>
      <c r="BC80" s="28"/>
      <c r="BD80" s="28"/>
      <c r="BE80" s="23" t="s">
        <v>77</v>
      </c>
      <c r="BF80" s="94" t="s">
        <v>2773</v>
      </c>
      <c r="BG80">
        <f t="shared" si="16"/>
        <v>1</v>
      </c>
      <c r="BH80">
        <f t="shared" si="17"/>
        <v>1</v>
      </c>
    </row>
    <row r="81" spans="1:60" ht="15" customHeight="1" x14ac:dyDescent="0.25">
      <c r="A81" s="17">
        <v>8</v>
      </c>
      <c r="B81" s="35" t="s">
        <v>663</v>
      </c>
      <c r="C81" s="23" t="s">
        <v>704</v>
      </c>
      <c r="D81" s="23" t="s">
        <v>731</v>
      </c>
      <c r="E81" s="23" t="s">
        <v>678</v>
      </c>
      <c r="F81" s="23" t="s">
        <v>679</v>
      </c>
      <c r="G81" s="23" t="s">
        <v>62</v>
      </c>
      <c r="H81" s="23" t="s">
        <v>247</v>
      </c>
      <c r="I81" s="23" t="s">
        <v>732</v>
      </c>
      <c r="J81" s="32">
        <v>44562</v>
      </c>
      <c r="K81" s="32">
        <v>44926</v>
      </c>
      <c r="L81" s="23" t="s">
        <v>733</v>
      </c>
      <c r="M81" s="23" t="s">
        <v>724</v>
      </c>
      <c r="N81" s="23" t="s">
        <v>67</v>
      </c>
      <c r="O81" s="23" t="s">
        <v>734</v>
      </c>
      <c r="P81" s="48" t="s">
        <v>374</v>
      </c>
      <c r="Q81" s="23" t="s">
        <v>251</v>
      </c>
      <c r="R81" s="33">
        <f t="shared" si="9"/>
        <v>288000</v>
      </c>
      <c r="S81" s="33">
        <v>57600</v>
      </c>
      <c r="T81" s="33">
        <v>72000</v>
      </c>
      <c r="U81" s="33">
        <v>72000</v>
      </c>
      <c r="V81" s="33">
        <v>86400</v>
      </c>
      <c r="W81" s="33">
        <v>46395</v>
      </c>
      <c r="X81" s="33" t="s">
        <v>735</v>
      </c>
      <c r="Y81" s="33">
        <v>41076</v>
      </c>
      <c r="Z81" s="33" t="s">
        <v>736</v>
      </c>
      <c r="AA81" s="33"/>
      <c r="AB81" s="33"/>
      <c r="AC81" s="33"/>
      <c r="AD81" s="33"/>
      <c r="AE81" s="33">
        <f t="shared" si="10"/>
        <v>87471</v>
      </c>
      <c r="AF81" s="25">
        <v>44670</v>
      </c>
      <c r="AG81" s="25">
        <v>44763</v>
      </c>
      <c r="AH81" s="25"/>
      <c r="AI81" s="25"/>
      <c r="AJ81" s="26">
        <f t="shared" si="11"/>
        <v>0.30371874999999998</v>
      </c>
      <c r="AK81" s="26">
        <f t="shared" si="12"/>
        <v>0.80546874999999996</v>
      </c>
      <c r="AL81" s="26">
        <f t="shared" si="13"/>
        <v>0.57050000000000001</v>
      </c>
      <c r="AM81" s="26">
        <f t="shared" si="14"/>
        <v>0</v>
      </c>
      <c r="AN81" s="26">
        <f t="shared" si="15"/>
        <v>0</v>
      </c>
      <c r="AO81" s="27" t="s">
        <v>73</v>
      </c>
      <c r="AP81" s="27" t="s">
        <v>636</v>
      </c>
      <c r="AQ81" s="27"/>
      <c r="AR81" s="27"/>
      <c r="AS81" s="27" t="s">
        <v>737</v>
      </c>
      <c r="AT81" s="27" t="s">
        <v>738</v>
      </c>
      <c r="AU81" s="27"/>
      <c r="AV81" s="27"/>
      <c r="AW81" s="27" t="s">
        <v>73</v>
      </c>
      <c r="AX81" s="27"/>
      <c r="AY81" s="27"/>
      <c r="AZ81" s="27"/>
      <c r="BA81" s="27" t="s">
        <v>739</v>
      </c>
      <c r="BB81" s="27"/>
      <c r="BC81" s="28"/>
      <c r="BD81" s="28"/>
      <c r="BE81" s="23" t="s">
        <v>77</v>
      </c>
      <c r="BF81" s="94" t="s">
        <v>2773</v>
      </c>
      <c r="BG81">
        <f t="shared" si="16"/>
        <v>0.80546874999999996</v>
      </c>
      <c r="BH81">
        <f t="shared" si="17"/>
        <v>0</v>
      </c>
    </row>
    <row r="82" spans="1:60" ht="15" customHeight="1" x14ac:dyDescent="0.25">
      <c r="A82" s="17">
        <v>9</v>
      </c>
      <c r="B82" s="35" t="s">
        <v>663</v>
      </c>
      <c r="C82" s="23" t="s">
        <v>704</v>
      </c>
      <c r="D82" s="23" t="s">
        <v>740</v>
      </c>
      <c r="E82" s="23" t="s">
        <v>741</v>
      </c>
      <c r="F82" s="23" t="s">
        <v>742</v>
      </c>
      <c r="G82" s="23" t="s">
        <v>62</v>
      </c>
      <c r="H82" s="23" t="s">
        <v>247</v>
      </c>
      <c r="I82" s="23" t="s">
        <v>743</v>
      </c>
      <c r="J82" s="32">
        <v>44652</v>
      </c>
      <c r="K82" s="32">
        <v>44926</v>
      </c>
      <c r="L82" s="23" t="s">
        <v>744</v>
      </c>
      <c r="M82" s="23" t="s">
        <v>708</v>
      </c>
      <c r="N82" s="23" t="s">
        <v>291</v>
      </c>
      <c r="O82" s="23" t="s">
        <v>745</v>
      </c>
      <c r="P82" s="23" t="s">
        <v>3</v>
      </c>
      <c r="Q82" s="23" t="s">
        <v>251</v>
      </c>
      <c r="R82" s="40">
        <f t="shared" si="9"/>
        <v>1</v>
      </c>
      <c r="S82" s="40">
        <v>0</v>
      </c>
      <c r="T82" s="40">
        <v>0</v>
      </c>
      <c r="U82" s="40">
        <v>0</v>
      </c>
      <c r="V82" s="40">
        <v>1</v>
      </c>
      <c r="W82" s="40">
        <v>0</v>
      </c>
      <c r="X82" s="40" t="s">
        <v>719</v>
      </c>
      <c r="Y82" s="40">
        <v>0.2</v>
      </c>
      <c r="Z82" s="40" t="s">
        <v>746</v>
      </c>
      <c r="AA82" s="40"/>
      <c r="AB82" s="40"/>
      <c r="AC82" s="40"/>
      <c r="AD82" s="40"/>
      <c r="AE82" s="40">
        <f t="shared" si="10"/>
        <v>0.2</v>
      </c>
      <c r="AF82" s="25">
        <v>44670</v>
      </c>
      <c r="AG82" s="25">
        <v>44763</v>
      </c>
      <c r="AH82" s="25"/>
      <c r="AI82" s="25"/>
      <c r="AJ82" s="26">
        <f t="shared" si="11"/>
        <v>0.2</v>
      </c>
      <c r="AK82" s="26" t="str">
        <f t="shared" si="12"/>
        <v/>
      </c>
      <c r="AL82" s="26" t="str">
        <f t="shared" si="13"/>
        <v/>
      </c>
      <c r="AM82" s="26" t="str">
        <f t="shared" si="14"/>
        <v/>
      </c>
      <c r="AN82" s="26">
        <f t="shared" si="15"/>
        <v>0</v>
      </c>
      <c r="AO82" s="27" t="s">
        <v>84</v>
      </c>
      <c r="AP82" s="27" t="s">
        <v>73</v>
      </c>
      <c r="AQ82" s="27"/>
      <c r="AR82" s="27"/>
      <c r="AS82" s="27" t="s">
        <v>747</v>
      </c>
      <c r="AT82" s="27" t="s">
        <v>748</v>
      </c>
      <c r="AU82" s="27"/>
      <c r="AV82" s="27"/>
      <c r="AW82" s="27" t="s">
        <v>84</v>
      </c>
      <c r="AX82" s="27"/>
      <c r="AY82" s="27"/>
      <c r="AZ82" s="27"/>
      <c r="BA82" s="27" t="s">
        <v>85</v>
      </c>
      <c r="BB82" s="27"/>
      <c r="BC82" s="28"/>
      <c r="BD82" s="28"/>
      <c r="BE82" s="23" t="s">
        <v>77</v>
      </c>
      <c r="BF82" s="94" t="s">
        <v>2773</v>
      </c>
      <c r="BG82" t="str">
        <f t="shared" si="16"/>
        <v/>
      </c>
      <c r="BH82" t="str">
        <f t="shared" si="17"/>
        <v/>
      </c>
    </row>
    <row r="83" spans="1:60" ht="15" customHeight="1" x14ac:dyDescent="0.25">
      <c r="A83" s="17">
        <v>10</v>
      </c>
      <c r="B83" s="35" t="s">
        <v>663</v>
      </c>
      <c r="C83" s="23" t="s">
        <v>704</v>
      </c>
      <c r="D83" s="23" t="s">
        <v>749</v>
      </c>
      <c r="E83" s="23" t="s">
        <v>741</v>
      </c>
      <c r="F83" s="23" t="s">
        <v>750</v>
      </c>
      <c r="G83" s="23" t="s">
        <v>62</v>
      </c>
      <c r="H83" s="23" t="s">
        <v>247</v>
      </c>
      <c r="I83" s="23" t="s">
        <v>751</v>
      </c>
      <c r="J83" s="32">
        <v>44652</v>
      </c>
      <c r="K83" s="32">
        <v>44926</v>
      </c>
      <c r="L83" s="23" t="s">
        <v>744</v>
      </c>
      <c r="M83" s="23" t="s">
        <v>708</v>
      </c>
      <c r="N83" s="23" t="s">
        <v>291</v>
      </c>
      <c r="O83" s="23" t="s">
        <v>752</v>
      </c>
      <c r="P83" s="23" t="s">
        <v>3</v>
      </c>
      <c r="Q83" s="23" t="s">
        <v>251</v>
      </c>
      <c r="R83" s="49">
        <f t="shared" si="9"/>
        <v>1</v>
      </c>
      <c r="S83" s="49">
        <v>0</v>
      </c>
      <c r="T83" s="49">
        <v>0</v>
      </c>
      <c r="U83" s="49">
        <v>0</v>
      </c>
      <c r="V83" s="49">
        <v>1</v>
      </c>
      <c r="W83" s="49">
        <v>0</v>
      </c>
      <c r="X83" s="49" t="s">
        <v>719</v>
      </c>
      <c r="Y83" s="49">
        <v>0</v>
      </c>
      <c r="Z83" s="49" t="s">
        <v>753</v>
      </c>
      <c r="AA83" s="49"/>
      <c r="AB83" s="49"/>
      <c r="AC83" s="49"/>
      <c r="AD83" s="49"/>
      <c r="AE83" s="49">
        <f t="shared" si="10"/>
        <v>0</v>
      </c>
      <c r="AF83" s="25">
        <v>44670</v>
      </c>
      <c r="AG83" s="25">
        <v>44763</v>
      </c>
      <c r="AH83" s="25"/>
      <c r="AI83" s="25"/>
      <c r="AJ83" s="26">
        <f t="shared" si="11"/>
        <v>0</v>
      </c>
      <c r="AK83" s="26" t="str">
        <f t="shared" si="12"/>
        <v/>
      </c>
      <c r="AL83" s="26" t="str">
        <f t="shared" si="13"/>
        <v/>
      </c>
      <c r="AM83" s="26" t="str">
        <f t="shared" si="14"/>
        <v/>
      </c>
      <c r="AN83" s="26">
        <f t="shared" si="15"/>
        <v>0</v>
      </c>
      <c r="AO83" s="27" t="s">
        <v>84</v>
      </c>
      <c r="AP83" s="27" t="s">
        <v>84</v>
      </c>
      <c r="AQ83" s="27"/>
      <c r="AR83" s="27"/>
      <c r="AS83" s="27" t="s">
        <v>754</v>
      </c>
      <c r="AT83" s="27" t="s">
        <v>755</v>
      </c>
      <c r="AU83" s="27"/>
      <c r="AV83" s="27"/>
      <c r="AW83" s="27" t="s">
        <v>84</v>
      </c>
      <c r="AX83" s="27"/>
      <c r="AY83" s="27"/>
      <c r="AZ83" s="27"/>
      <c r="BA83" s="27" t="s">
        <v>85</v>
      </c>
      <c r="BB83" s="27"/>
      <c r="BC83" s="28"/>
      <c r="BD83" s="28"/>
      <c r="BE83" s="23" t="s">
        <v>77</v>
      </c>
      <c r="BF83" s="94" t="s">
        <v>2773</v>
      </c>
      <c r="BG83" t="str">
        <f t="shared" si="16"/>
        <v/>
      </c>
      <c r="BH83" t="str">
        <f t="shared" si="17"/>
        <v/>
      </c>
    </row>
    <row r="84" spans="1:60" ht="15" customHeight="1" x14ac:dyDescent="0.25">
      <c r="A84" s="17">
        <v>11</v>
      </c>
      <c r="B84" s="35" t="s">
        <v>663</v>
      </c>
      <c r="C84" s="23" t="s">
        <v>756</v>
      </c>
      <c r="D84" s="35" t="s">
        <v>665</v>
      </c>
      <c r="E84" s="23" t="s">
        <v>666</v>
      </c>
      <c r="F84" s="23" t="s">
        <v>667</v>
      </c>
      <c r="G84" s="23" t="s">
        <v>62</v>
      </c>
      <c r="H84" s="23" t="s">
        <v>247</v>
      </c>
      <c r="I84" s="23" t="s">
        <v>757</v>
      </c>
      <c r="J84" s="32">
        <v>44562</v>
      </c>
      <c r="K84" s="32">
        <v>44926</v>
      </c>
      <c r="L84" s="23" t="s">
        <v>669</v>
      </c>
      <c r="M84" s="23" t="s">
        <v>708</v>
      </c>
      <c r="N84" s="23" t="s">
        <v>67</v>
      </c>
      <c r="O84" s="23" t="s">
        <v>671</v>
      </c>
      <c r="P84" s="23" t="s">
        <v>3</v>
      </c>
      <c r="Q84" s="23" t="s">
        <v>251</v>
      </c>
      <c r="R84" s="33">
        <f t="shared" si="9"/>
        <v>3</v>
      </c>
      <c r="S84" s="33">
        <v>0</v>
      </c>
      <c r="T84" s="33">
        <v>1</v>
      </c>
      <c r="U84" s="33">
        <v>0</v>
      </c>
      <c r="V84" s="33">
        <v>2</v>
      </c>
      <c r="W84" s="33">
        <v>0</v>
      </c>
      <c r="X84" s="33" t="s">
        <v>719</v>
      </c>
      <c r="Y84" s="33">
        <v>1</v>
      </c>
      <c r="Z84" s="33" t="s">
        <v>758</v>
      </c>
      <c r="AA84" s="33"/>
      <c r="AB84" s="33"/>
      <c r="AC84" s="33"/>
      <c r="AD84" s="33"/>
      <c r="AE84" s="33">
        <f t="shared" si="10"/>
        <v>1</v>
      </c>
      <c r="AF84" s="25">
        <v>44670</v>
      </c>
      <c r="AG84" s="25">
        <v>44763</v>
      </c>
      <c r="AH84" s="25"/>
      <c r="AI84" s="25"/>
      <c r="AJ84" s="26">
        <f t="shared" si="11"/>
        <v>0.33333333333333331</v>
      </c>
      <c r="AK84" s="26" t="str">
        <f t="shared" si="12"/>
        <v/>
      </c>
      <c r="AL84" s="26">
        <f t="shared" si="13"/>
        <v>1</v>
      </c>
      <c r="AM84" s="26" t="str">
        <f t="shared" si="14"/>
        <v/>
      </c>
      <c r="AN84" s="26">
        <f t="shared" si="15"/>
        <v>0</v>
      </c>
      <c r="AO84" s="27" t="s">
        <v>84</v>
      </c>
      <c r="AP84" s="27" t="s">
        <v>73</v>
      </c>
      <c r="AQ84" s="27"/>
      <c r="AR84" s="27"/>
      <c r="AS84" s="27" t="s">
        <v>759</v>
      </c>
      <c r="AT84" s="27" t="s">
        <v>760</v>
      </c>
      <c r="AU84" s="27"/>
      <c r="AV84" s="27"/>
      <c r="AW84" s="27" t="s">
        <v>84</v>
      </c>
      <c r="AX84" s="27"/>
      <c r="AY84" s="27"/>
      <c r="AZ84" s="27"/>
      <c r="BA84" s="27" t="s">
        <v>85</v>
      </c>
      <c r="BB84" s="27"/>
      <c r="BC84" s="28"/>
      <c r="BD84" s="28"/>
      <c r="BE84" s="23" t="s">
        <v>77</v>
      </c>
      <c r="BF84" s="94" t="s">
        <v>2773</v>
      </c>
      <c r="BG84" t="str">
        <f t="shared" si="16"/>
        <v/>
      </c>
      <c r="BH84">
        <f t="shared" si="17"/>
        <v>1</v>
      </c>
    </row>
    <row r="85" spans="1:60" ht="15" customHeight="1" x14ac:dyDescent="0.25">
      <c r="A85" s="17">
        <v>12</v>
      </c>
      <c r="B85" s="35" t="s">
        <v>663</v>
      </c>
      <c r="C85" s="23" t="s">
        <v>756</v>
      </c>
      <c r="D85" s="23" t="s">
        <v>761</v>
      </c>
      <c r="E85" s="23" t="s">
        <v>678</v>
      </c>
      <c r="F85" s="23" t="s">
        <v>762</v>
      </c>
      <c r="G85" s="23" t="s">
        <v>62</v>
      </c>
      <c r="H85" s="23" t="s">
        <v>247</v>
      </c>
      <c r="I85" s="23" t="s">
        <v>763</v>
      </c>
      <c r="J85" s="32">
        <v>44593</v>
      </c>
      <c r="K85" s="32">
        <v>44926</v>
      </c>
      <c r="L85" s="23" t="s">
        <v>764</v>
      </c>
      <c r="M85" s="23" t="s">
        <v>724</v>
      </c>
      <c r="N85" s="23" t="s">
        <v>291</v>
      </c>
      <c r="O85" s="23" t="s">
        <v>765</v>
      </c>
      <c r="P85" s="23" t="s">
        <v>374</v>
      </c>
      <c r="Q85" s="23" t="s">
        <v>251</v>
      </c>
      <c r="R85" s="40">
        <f t="shared" si="9"/>
        <v>4</v>
      </c>
      <c r="S85" s="40">
        <v>1</v>
      </c>
      <c r="T85" s="40">
        <v>1</v>
      </c>
      <c r="U85" s="40">
        <v>1</v>
      </c>
      <c r="V85" s="40">
        <v>1</v>
      </c>
      <c r="W85" s="40">
        <v>1</v>
      </c>
      <c r="X85" s="40" t="s">
        <v>766</v>
      </c>
      <c r="Y85" s="40">
        <v>1</v>
      </c>
      <c r="Z85" s="40" t="s">
        <v>767</v>
      </c>
      <c r="AA85" s="40"/>
      <c r="AB85" s="40"/>
      <c r="AC85" s="40"/>
      <c r="AD85" s="40"/>
      <c r="AE85" s="40">
        <f t="shared" si="10"/>
        <v>2</v>
      </c>
      <c r="AF85" s="25">
        <v>44670</v>
      </c>
      <c r="AG85" s="25">
        <v>44763</v>
      </c>
      <c r="AH85" s="25"/>
      <c r="AI85" s="25"/>
      <c r="AJ85" s="26">
        <f t="shared" si="11"/>
        <v>0.5</v>
      </c>
      <c r="AK85" s="26">
        <f t="shared" si="12"/>
        <v>1</v>
      </c>
      <c r="AL85" s="26">
        <f t="shared" si="13"/>
        <v>1</v>
      </c>
      <c r="AM85" s="26">
        <f t="shared" si="14"/>
        <v>0</v>
      </c>
      <c r="AN85" s="26">
        <f t="shared" si="15"/>
        <v>0</v>
      </c>
      <c r="AO85" s="27" t="s">
        <v>73</v>
      </c>
      <c r="AP85" s="27" t="s">
        <v>73</v>
      </c>
      <c r="AQ85" s="27"/>
      <c r="AR85" s="27"/>
      <c r="AS85" s="27" t="s">
        <v>768</v>
      </c>
      <c r="AT85" s="27" t="s">
        <v>769</v>
      </c>
      <c r="AU85" s="27"/>
      <c r="AV85" s="27"/>
      <c r="AW85" s="27" t="s">
        <v>73</v>
      </c>
      <c r="AX85" s="27"/>
      <c r="AY85" s="27"/>
      <c r="AZ85" s="27"/>
      <c r="BA85" s="27" t="s">
        <v>770</v>
      </c>
      <c r="BB85" s="27"/>
      <c r="BC85" s="28"/>
      <c r="BD85" s="28"/>
      <c r="BE85" s="23" t="s">
        <v>77</v>
      </c>
      <c r="BF85" s="94" t="s">
        <v>2773</v>
      </c>
      <c r="BG85">
        <f t="shared" si="16"/>
        <v>1</v>
      </c>
      <c r="BH85">
        <f t="shared" si="17"/>
        <v>1</v>
      </c>
    </row>
    <row r="86" spans="1:60" ht="15" customHeight="1" x14ac:dyDescent="0.25">
      <c r="A86" s="17">
        <v>13</v>
      </c>
      <c r="B86" s="35" t="s">
        <v>663</v>
      </c>
      <c r="C86" s="23" t="s">
        <v>756</v>
      </c>
      <c r="D86" s="23" t="s">
        <v>761</v>
      </c>
      <c r="E86" s="23" t="s">
        <v>678</v>
      </c>
      <c r="F86" s="23" t="s">
        <v>762</v>
      </c>
      <c r="G86" s="23" t="s">
        <v>62</v>
      </c>
      <c r="H86" s="23" t="s">
        <v>247</v>
      </c>
      <c r="I86" s="23" t="s">
        <v>771</v>
      </c>
      <c r="J86" s="32">
        <v>44593</v>
      </c>
      <c r="K86" s="32">
        <v>44926</v>
      </c>
      <c r="L86" s="23" t="s">
        <v>764</v>
      </c>
      <c r="M86" s="23" t="s">
        <v>724</v>
      </c>
      <c r="N86" s="23" t="s">
        <v>291</v>
      </c>
      <c r="O86" s="23" t="s">
        <v>765</v>
      </c>
      <c r="P86" s="23" t="s">
        <v>374</v>
      </c>
      <c r="Q86" s="23" t="s">
        <v>251</v>
      </c>
      <c r="R86" s="47">
        <f t="shared" si="9"/>
        <v>3.4</v>
      </c>
      <c r="S86" s="47">
        <v>0.85</v>
      </c>
      <c r="T86" s="47">
        <v>0.85</v>
      </c>
      <c r="U86" s="47">
        <v>0.85</v>
      </c>
      <c r="V86" s="47">
        <v>0.85</v>
      </c>
      <c r="W86" s="47">
        <v>0.5</v>
      </c>
      <c r="X86" s="47" t="s">
        <v>772</v>
      </c>
      <c r="Y86" s="47">
        <v>0.69</v>
      </c>
      <c r="Z86" s="47" t="s">
        <v>773</v>
      </c>
      <c r="AA86" s="47"/>
      <c r="AB86" s="47"/>
      <c r="AC86" s="47"/>
      <c r="AD86" s="47"/>
      <c r="AE86" s="47">
        <f t="shared" si="10"/>
        <v>1.19</v>
      </c>
      <c r="AF86" s="25">
        <v>44670</v>
      </c>
      <c r="AG86" s="25">
        <v>44763</v>
      </c>
      <c r="AH86" s="25"/>
      <c r="AI86" s="25"/>
      <c r="AJ86" s="26">
        <f t="shared" si="11"/>
        <v>0.35</v>
      </c>
      <c r="AK86" s="26">
        <f t="shared" si="12"/>
        <v>0.58823529411764708</v>
      </c>
      <c r="AL86" s="26">
        <f t="shared" si="13"/>
        <v>0.81176470588235294</v>
      </c>
      <c r="AM86" s="26">
        <f t="shared" si="14"/>
        <v>0</v>
      </c>
      <c r="AN86" s="26">
        <f t="shared" si="15"/>
        <v>0</v>
      </c>
      <c r="AO86" s="27" t="s">
        <v>73</v>
      </c>
      <c r="AP86" s="27" t="s">
        <v>636</v>
      </c>
      <c r="AQ86" s="27"/>
      <c r="AR86" s="27"/>
      <c r="AS86" s="27" t="s">
        <v>774</v>
      </c>
      <c r="AT86" s="27" t="s">
        <v>775</v>
      </c>
      <c r="AU86" s="27"/>
      <c r="AV86" s="27"/>
      <c r="AW86" s="27" t="s">
        <v>636</v>
      </c>
      <c r="AX86" s="27"/>
      <c r="AY86" s="27"/>
      <c r="AZ86" s="27"/>
      <c r="BA86" s="27" t="s">
        <v>776</v>
      </c>
      <c r="BB86" s="27"/>
      <c r="BC86" s="28"/>
      <c r="BD86" s="28"/>
      <c r="BE86" s="23" t="s">
        <v>257</v>
      </c>
      <c r="BF86" s="94" t="s">
        <v>2773</v>
      </c>
      <c r="BG86">
        <f t="shared" si="16"/>
        <v>0.58823529411764708</v>
      </c>
      <c r="BH86">
        <f t="shared" si="17"/>
        <v>0</v>
      </c>
    </row>
    <row r="87" spans="1:60" ht="15" customHeight="1" x14ac:dyDescent="0.25">
      <c r="A87" s="17">
        <v>14</v>
      </c>
      <c r="B87" s="35" t="s">
        <v>663</v>
      </c>
      <c r="C87" s="23" t="s">
        <v>756</v>
      </c>
      <c r="D87" s="23" t="s">
        <v>761</v>
      </c>
      <c r="E87" s="23" t="s">
        <v>678</v>
      </c>
      <c r="F87" s="23" t="s">
        <v>762</v>
      </c>
      <c r="G87" s="23" t="s">
        <v>62</v>
      </c>
      <c r="H87" s="23" t="s">
        <v>247</v>
      </c>
      <c r="I87" s="23" t="s">
        <v>777</v>
      </c>
      <c r="J87" s="32">
        <v>44593</v>
      </c>
      <c r="K87" s="32">
        <v>44926</v>
      </c>
      <c r="L87" s="23" t="s">
        <v>764</v>
      </c>
      <c r="M87" s="23" t="s">
        <v>724</v>
      </c>
      <c r="N87" s="23" t="s">
        <v>67</v>
      </c>
      <c r="O87" s="23" t="s">
        <v>778</v>
      </c>
      <c r="P87" s="23" t="s">
        <v>374</v>
      </c>
      <c r="Q87" s="23" t="s">
        <v>251</v>
      </c>
      <c r="R87" s="41">
        <f t="shared" si="9"/>
        <v>12</v>
      </c>
      <c r="S87" s="41">
        <v>3</v>
      </c>
      <c r="T87" s="41">
        <v>3</v>
      </c>
      <c r="U87" s="41">
        <v>3</v>
      </c>
      <c r="V87" s="41">
        <v>3</v>
      </c>
      <c r="W87" s="41">
        <v>3</v>
      </c>
      <c r="X87" s="41" t="s">
        <v>779</v>
      </c>
      <c r="Y87" s="41">
        <v>3</v>
      </c>
      <c r="Z87" s="41" t="s">
        <v>780</v>
      </c>
      <c r="AA87" s="41"/>
      <c r="AB87" s="41"/>
      <c r="AC87" s="41"/>
      <c r="AD87" s="41"/>
      <c r="AE87" s="41">
        <f t="shared" si="10"/>
        <v>6</v>
      </c>
      <c r="AF87" s="25">
        <v>44670</v>
      </c>
      <c r="AG87" s="25">
        <v>44763</v>
      </c>
      <c r="AH87" s="25"/>
      <c r="AI87" s="25"/>
      <c r="AJ87" s="26">
        <f t="shared" si="11"/>
        <v>0.5</v>
      </c>
      <c r="AK87" s="26">
        <f t="shared" si="12"/>
        <v>1</v>
      </c>
      <c r="AL87" s="26">
        <f t="shared" si="13"/>
        <v>1</v>
      </c>
      <c r="AM87" s="26">
        <f t="shared" si="14"/>
        <v>0</v>
      </c>
      <c r="AN87" s="26">
        <f t="shared" si="15"/>
        <v>0</v>
      </c>
      <c r="AO87" s="27" t="s">
        <v>73</v>
      </c>
      <c r="AP87" s="27" t="s">
        <v>73</v>
      </c>
      <c r="AQ87" s="27"/>
      <c r="AR87" s="27"/>
      <c r="AS87" s="27" t="s">
        <v>781</v>
      </c>
      <c r="AT87" s="27" t="s">
        <v>782</v>
      </c>
      <c r="AU87" s="27"/>
      <c r="AV87" s="27"/>
      <c r="AW87" s="27" t="s">
        <v>73</v>
      </c>
      <c r="AX87" s="27"/>
      <c r="AY87" s="27"/>
      <c r="AZ87" s="27"/>
      <c r="BA87" s="27" t="s">
        <v>783</v>
      </c>
      <c r="BB87" s="27"/>
      <c r="BC87" s="28"/>
      <c r="BD87" s="28"/>
      <c r="BE87" s="23" t="s">
        <v>257</v>
      </c>
      <c r="BF87" s="94" t="s">
        <v>2773</v>
      </c>
      <c r="BG87">
        <f t="shared" si="16"/>
        <v>1</v>
      </c>
      <c r="BH87">
        <f t="shared" si="17"/>
        <v>1</v>
      </c>
    </row>
    <row r="88" spans="1:60" ht="15" customHeight="1" x14ac:dyDescent="0.25">
      <c r="A88" s="17">
        <v>15</v>
      </c>
      <c r="B88" s="35" t="s">
        <v>663</v>
      </c>
      <c r="C88" s="23" t="s">
        <v>756</v>
      </c>
      <c r="D88" s="23" t="s">
        <v>784</v>
      </c>
      <c r="E88" s="23" t="s">
        <v>678</v>
      </c>
      <c r="F88" s="23" t="s">
        <v>679</v>
      </c>
      <c r="G88" s="23" t="s">
        <v>62</v>
      </c>
      <c r="H88" s="23" t="s">
        <v>247</v>
      </c>
      <c r="I88" s="23" t="s">
        <v>785</v>
      </c>
      <c r="J88" s="32">
        <v>44593</v>
      </c>
      <c r="K88" s="32">
        <v>44926</v>
      </c>
      <c r="L88" s="23" t="s">
        <v>786</v>
      </c>
      <c r="M88" s="23" t="s">
        <v>724</v>
      </c>
      <c r="N88" s="23" t="s">
        <v>67</v>
      </c>
      <c r="O88" s="23" t="s">
        <v>787</v>
      </c>
      <c r="P88" s="23" t="s">
        <v>374</v>
      </c>
      <c r="Q88" s="23" t="s">
        <v>251</v>
      </c>
      <c r="R88" s="41">
        <f t="shared" si="9"/>
        <v>12</v>
      </c>
      <c r="S88" s="41">
        <v>3</v>
      </c>
      <c r="T88" s="41">
        <v>3</v>
      </c>
      <c r="U88" s="41">
        <v>3</v>
      </c>
      <c r="V88" s="41">
        <v>3</v>
      </c>
      <c r="W88" s="41">
        <v>2</v>
      </c>
      <c r="X88" s="41" t="s">
        <v>788</v>
      </c>
      <c r="Y88" s="41">
        <v>3</v>
      </c>
      <c r="Z88" s="41" t="s">
        <v>789</v>
      </c>
      <c r="AA88" s="41"/>
      <c r="AB88" s="41"/>
      <c r="AC88" s="41"/>
      <c r="AD88" s="41"/>
      <c r="AE88" s="41">
        <f t="shared" si="10"/>
        <v>5</v>
      </c>
      <c r="AF88" s="25">
        <v>44670</v>
      </c>
      <c r="AG88" s="25">
        <v>44763</v>
      </c>
      <c r="AH88" s="25"/>
      <c r="AI88" s="25"/>
      <c r="AJ88" s="26">
        <f t="shared" si="11"/>
        <v>0.41666666666666669</v>
      </c>
      <c r="AK88" s="26">
        <f t="shared" si="12"/>
        <v>0.66666666666666663</v>
      </c>
      <c r="AL88" s="26">
        <f t="shared" si="13"/>
        <v>1</v>
      </c>
      <c r="AM88" s="26">
        <f t="shared" si="14"/>
        <v>0</v>
      </c>
      <c r="AN88" s="26">
        <f t="shared" si="15"/>
        <v>0</v>
      </c>
      <c r="AO88" s="27" t="s">
        <v>73</v>
      </c>
      <c r="AP88" s="27" t="s">
        <v>73</v>
      </c>
      <c r="AQ88" s="27"/>
      <c r="AR88" s="27"/>
      <c r="AS88" s="27" t="s">
        <v>790</v>
      </c>
      <c r="AT88" s="27" t="s">
        <v>791</v>
      </c>
      <c r="AU88" s="27"/>
      <c r="AV88" s="27"/>
      <c r="AW88" s="27" t="s">
        <v>73</v>
      </c>
      <c r="AX88" s="27"/>
      <c r="AY88" s="27"/>
      <c r="AZ88" s="27"/>
      <c r="BA88" s="27" t="s">
        <v>792</v>
      </c>
      <c r="BB88" s="27"/>
      <c r="BC88" s="28"/>
      <c r="BD88" s="28"/>
      <c r="BE88" s="23" t="s">
        <v>257</v>
      </c>
      <c r="BF88" s="94" t="s">
        <v>2773</v>
      </c>
      <c r="BG88">
        <f t="shared" si="16"/>
        <v>0.66666666666666663</v>
      </c>
      <c r="BH88">
        <f t="shared" si="17"/>
        <v>1</v>
      </c>
    </row>
    <row r="89" spans="1:60" ht="15" customHeight="1" x14ac:dyDescent="0.25">
      <c r="A89" s="17">
        <v>16</v>
      </c>
      <c r="B89" s="35" t="s">
        <v>663</v>
      </c>
      <c r="C89" s="23" t="s">
        <v>245</v>
      </c>
      <c r="D89" s="23" t="s">
        <v>246</v>
      </c>
      <c r="E89" s="23" t="s">
        <v>60</v>
      </c>
      <c r="F89" s="23" t="s">
        <v>61</v>
      </c>
      <c r="G89" s="23" t="s">
        <v>57</v>
      </c>
      <c r="H89" s="23" t="s">
        <v>247</v>
      </c>
      <c r="I89" s="23" t="s">
        <v>248</v>
      </c>
      <c r="J89" s="32">
        <v>44562</v>
      </c>
      <c r="K89" s="32">
        <v>44926</v>
      </c>
      <c r="L89" s="23" t="s">
        <v>249</v>
      </c>
      <c r="M89" s="23" t="s">
        <v>708</v>
      </c>
      <c r="N89" s="23" t="s">
        <v>67</v>
      </c>
      <c r="O89" s="23" t="s">
        <v>250</v>
      </c>
      <c r="P89" s="23" t="s">
        <v>3</v>
      </c>
      <c r="Q89" s="23" t="s">
        <v>251</v>
      </c>
      <c r="R89" s="33">
        <f t="shared" si="9"/>
        <v>4</v>
      </c>
      <c r="S89" s="33">
        <v>1</v>
      </c>
      <c r="T89" s="33">
        <v>1</v>
      </c>
      <c r="U89" s="33">
        <v>1</v>
      </c>
      <c r="V89" s="33">
        <v>1</v>
      </c>
      <c r="W89" s="33">
        <v>1</v>
      </c>
      <c r="X89" s="33" t="s">
        <v>793</v>
      </c>
      <c r="Y89" s="33">
        <v>1</v>
      </c>
      <c r="Z89" s="33" t="s">
        <v>794</v>
      </c>
      <c r="AA89" s="33"/>
      <c r="AB89" s="33"/>
      <c r="AC89" s="33"/>
      <c r="AD89" s="33"/>
      <c r="AE89" s="33">
        <f t="shared" si="10"/>
        <v>2</v>
      </c>
      <c r="AF89" s="25">
        <v>44670</v>
      </c>
      <c r="AG89" s="25">
        <v>44763</v>
      </c>
      <c r="AH89" s="25"/>
      <c r="AI89" s="25"/>
      <c r="AJ89" s="26">
        <f t="shared" si="11"/>
        <v>0.5</v>
      </c>
      <c r="AK89" s="26">
        <f t="shared" si="12"/>
        <v>1</v>
      </c>
      <c r="AL89" s="26">
        <f t="shared" si="13"/>
        <v>1</v>
      </c>
      <c r="AM89" s="26">
        <f t="shared" si="14"/>
        <v>0</v>
      </c>
      <c r="AN89" s="26">
        <f t="shared" si="15"/>
        <v>0</v>
      </c>
      <c r="AO89" s="27" t="s">
        <v>73</v>
      </c>
      <c r="AP89" s="27" t="s">
        <v>73</v>
      </c>
      <c r="AQ89" s="27"/>
      <c r="AR89" s="27"/>
      <c r="AS89" s="27" t="s">
        <v>795</v>
      </c>
      <c r="AT89" s="27" t="s">
        <v>796</v>
      </c>
      <c r="AU89" s="27"/>
      <c r="AV89" s="27"/>
      <c r="AW89" s="27" t="s">
        <v>73</v>
      </c>
      <c r="AX89" s="27"/>
      <c r="AY89" s="27"/>
      <c r="AZ89" s="27"/>
      <c r="BA89" s="27" t="s">
        <v>797</v>
      </c>
      <c r="BB89" s="27"/>
      <c r="BC89" s="28"/>
      <c r="BD89" s="28"/>
      <c r="BE89" s="23" t="s">
        <v>257</v>
      </c>
      <c r="BF89" s="94" t="s">
        <v>2773</v>
      </c>
      <c r="BG89">
        <f t="shared" si="16"/>
        <v>1</v>
      </c>
      <c r="BH89">
        <f t="shared" si="17"/>
        <v>1</v>
      </c>
    </row>
    <row r="90" spans="1:60" ht="15" customHeight="1" x14ac:dyDescent="0.25">
      <c r="A90" s="17">
        <v>17</v>
      </c>
      <c r="B90" s="35" t="s">
        <v>663</v>
      </c>
      <c r="C90" s="23" t="s">
        <v>245</v>
      </c>
      <c r="D90" s="23" t="s">
        <v>246</v>
      </c>
      <c r="E90" s="23" t="s">
        <v>60</v>
      </c>
      <c r="F90" s="23" t="s">
        <v>61</v>
      </c>
      <c r="G90" s="23" t="s">
        <v>57</v>
      </c>
      <c r="H90" s="23" t="s">
        <v>247</v>
      </c>
      <c r="I90" s="23" t="s">
        <v>630</v>
      </c>
      <c r="J90" s="32">
        <v>44835</v>
      </c>
      <c r="K90" s="32">
        <v>44926</v>
      </c>
      <c r="L90" s="23" t="s">
        <v>631</v>
      </c>
      <c r="M90" s="23" t="s">
        <v>708</v>
      </c>
      <c r="N90" s="23" t="s">
        <v>67</v>
      </c>
      <c r="O90" s="23" t="s">
        <v>250</v>
      </c>
      <c r="P90" s="23" t="s">
        <v>3</v>
      </c>
      <c r="Q90" s="23" t="s">
        <v>251</v>
      </c>
      <c r="R90" s="33">
        <f t="shared" si="9"/>
        <v>1</v>
      </c>
      <c r="S90" s="33">
        <v>0</v>
      </c>
      <c r="T90" s="33">
        <v>0</v>
      </c>
      <c r="U90" s="33">
        <v>0</v>
      </c>
      <c r="V90" s="33">
        <v>1</v>
      </c>
      <c r="W90" s="33">
        <v>0</v>
      </c>
      <c r="X90" s="33" t="s">
        <v>719</v>
      </c>
      <c r="Y90" s="33">
        <v>0</v>
      </c>
      <c r="Z90" s="33" t="s">
        <v>719</v>
      </c>
      <c r="AA90" s="33"/>
      <c r="AB90" s="33"/>
      <c r="AC90" s="33"/>
      <c r="AD90" s="33"/>
      <c r="AE90" s="33">
        <f t="shared" si="10"/>
        <v>0</v>
      </c>
      <c r="AF90" s="25">
        <v>44670</v>
      </c>
      <c r="AG90" s="25">
        <v>44763</v>
      </c>
      <c r="AH90" s="25"/>
      <c r="AI90" s="25"/>
      <c r="AJ90" s="26">
        <f t="shared" si="11"/>
        <v>0</v>
      </c>
      <c r="AK90" s="26" t="str">
        <f t="shared" si="12"/>
        <v/>
      </c>
      <c r="AL90" s="26" t="str">
        <f t="shared" si="13"/>
        <v/>
      </c>
      <c r="AM90" s="26" t="str">
        <f t="shared" si="14"/>
        <v/>
      </c>
      <c r="AN90" s="26">
        <f t="shared" si="15"/>
        <v>0</v>
      </c>
      <c r="AO90" s="27" t="s">
        <v>84</v>
      </c>
      <c r="AP90" s="27" t="s">
        <v>84</v>
      </c>
      <c r="AQ90" s="27"/>
      <c r="AR90" s="27"/>
      <c r="AS90" s="27" t="s">
        <v>798</v>
      </c>
      <c r="AT90" s="27" t="s">
        <v>435</v>
      </c>
      <c r="AU90" s="27"/>
      <c r="AV90" s="27"/>
      <c r="AW90" s="27" t="s">
        <v>84</v>
      </c>
      <c r="AX90" s="27"/>
      <c r="AY90" s="27"/>
      <c r="AZ90" s="27"/>
      <c r="BA90" s="27" t="s">
        <v>85</v>
      </c>
      <c r="BB90" s="27"/>
      <c r="BC90" s="28"/>
      <c r="BD90" s="28"/>
      <c r="BE90" s="23" t="s">
        <v>257</v>
      </c>
      <c r="BF90" s="94" t="s">
        <v>2773</v>
      </c>
      <c r="BG90" t="str">
        <f t="shared" si="16"/>
        <v/>
      </c>
      <c r="BH90" t="str">
        <f t="shared" si="17"/>
        <v/>
      </c>
    </row>
    <row r="91" spans="1:60" ht="15" customHeight="1" x14ac:dyDescent="0.25">
      <c r="A91" s="17">
        <v>18</v>
      </c>
      <c r="B91" s="35" t="s">
        <v>663</v>
      </c>
      <c r="C91" s="23" t="s">
        <v>58</v>
      </c>
      <c r="D91" s="23" t="s">
        <v>246</v>
      </c>
      <c r="E91" s="23" t="s">
        <v>60</v>
      </c>
      <c r="F91" s="23" t="s">
        <v>61</v>
      </c>
      <c r="G91" s="23" t="s">
        <v>57</v>
      </c>
      <c r="H91" s="23" t="s">
        <v>247</v>
      </c>
      <c r="I91" s="23" t="s">
        <v>289</v>
      </c>
      <c r="J91" s="32">
        <v>44562</v>
      </c>
      <c r="K91" s="32">
        <v>44926</v>
      </c>
      <c r="L91" s="35" t="s">
        <v>290</v>
      </c>
      <c r="M91" s="23" t="s">
        <v>708</v>
      </c>
      <c r="N91" s="23" t="s">
        <v>291</v>
      </c>
      <c r="O91" s="23" t="s">
        <v>250</v>
      </c>
      <c r="P91" s="23" t="s">
        <v>3</v>
      </c>
      <c r="Q91" s="23" t="s">
        <v>251</v>
      </c>
      <c r="R91" s="40">
        <f t="shared" si="9"/>
        <v>1</v>
      </c>
      <c r="S91" s="40">
        <v>0.5</v>
      </c>
      <c r="T91" s="40">
        <v>0.5</v>
      </c>
      <c r="U91" s="40">
        <v>0</v>
      </c>
      <c r="V91" s="40">
        <v>0</v>
      </c>
      <c r="W91" s="40">
        <v>0.51</v>
      </c>
      <c r="X91" s="40" t="s">
        <v>799</v>
      </c>
      <c r="Y91" s="40">
        <v>0.37</v>
      </c>
      <c r="Z91" s="40" t="s">
        <v>800</v>
      </c>
      <c r="AA91" s="40"/>
      <c r="AB91" s="40"/>
      <c r="AC91" s="40"/>
      <c r="AD91" s="40"/>
      <c r="AE91" s="40">
        <f t="shared" si="10"/>
        <v>0.88</v>
      </c>
      <c r="AF91" s="25">
        <v>44670</v>
      </c>
      <c r="AG91" s="25">
        <v>44763</v>
      </c>
      <c r="AH91" s="25"/>
      <c r="AI91" s="25"/>
      <c r="AJ91" s="26">
        <f t="shared" si="11"/>
        <v>0.88</v>
      </c>
      <c r="AK91" s="26">
        <f t="shared" si="12"/>
        <v>1</v>
      </c>
      <c r="AL91" s="26">
        <f t="shared" si="13"/>
        <v>0.74</v>
      </c>
      <c r="AM91" s="26" t="str">
        <f t="shared" si="14"/>
        <v/>
      </c>
      <c r="AN91" s="26" t="str">
        <f t="shared" si="15"/>
        <v/>
      </c>
      <c r="AO91" s="27" t="s">
        <v>73</v>
      </c>
      <c r="AP91" s="27" t="s">
        <v>636</v>
      </c>
      <c r="AQ91" s="27"/>
      <c r="AR91" s="27"/>
      <c r="AS91" s="27" t="s">
        <v>801</v>
      </c>
      <c r="AT91" s="27" t="s">
        <v>802</v>
      </c>
      <c r="AU91" s="27"/>
      <c r="AV91" s="27"/>
      <c r="AW91" s="27" t="s">
        <v>73</v>
      </c>
      <c r="AX91" s="27"/>
      <c r="AY91" s="27"/>
      <c r="AZ91" s="27"/>
      <c r="BA91" s="27" t="s">
        <v>803</v>
      </c>
      <c r="BB91" s="27"/>
      <c r="BC91" s="28"/>
      <c r="BD91" s="28"/>
      <c r="BE91" s="23" t="s">
        <v>257</v>
      </c>
      <c r="BF91" s="94" t="s">
        <v>2773</v>
      </c>
      <c r="BG91">
        <f t="shared" si="16"/>
        <v>1</v>
      </c>
      <c r="BH91">
        <f t="shared" si="17"/>
        <v>0</v>
      </c>
    </row>
    <row r="92" spans="1:60" ht="15" customHeight="1" x14ac:dyDescent="0.25">
      <c r="A92" s="17">
        <v>19</v>
      </c>
      <c r="B92" s="35" t="s">
        <v>663</v>
      </c>
      <c r="C92" s="23" t="s">
        <v>58</v>
      </c>
      <c r="D92" s="23" t="s">
        <v>246</v>
      </c>
      <c r="E92" s="23" t="s">
        <v>60</v>
      </c>
      <c r="F92" s="23" t="s">
        <v>61</v>
      </c>
      <c r="G92" s="23" t="s">
        <v>57</v>
      </c>
      <c r="H92" s="23" t="s">
        <v>247</v>
      </c>
      <c r="I92" s="23" t="s">
        <v>804</v>
      </c>
      <c r="J92" s="32">
        <v>44562</v>
      </c>
      <c r="K92" s="32">
        <v>44925</v>
      </c>
      <c r="L92" s="23" t="s">
        <v>805</v>
      </c>
      <c r="M92" s="23" t="s">
        <v>708</v>
      </c>
      <c r="N92" s="23" t="s">
        <v>67</v>
      </c>
      <c r="O92" s="23" t="s">
        <v>806</v>
      </c>
      <c r="P92" s="23" t="s">
        <v>3</v>
      </c>
      <c r="Q92" s="23" t="s">
        <v>251</v>
      </c>
      <c r="R92" s="33">
        <f t="shared" si="9"/>
        <v>4</v>
      </c>
      <c r="S92" s="33">
        <v>1</v>
      </c>
      <c r="T92" s="33">
        <v>1</v>
      </c>
      <c r="U92" s="33">
        <v>1</v>
      </c>
      <c r="V92" s="33">
        <v>1</v>
      </c>
      <c r="W92" s="33">
        <v>1</v>
      </c>
      <c r="X92" s="33" t="s">
        <v>807</v>
      </c>
      <c r="Y92" s="33">
        <v>1</v>
      </c>
      <c r="Z92" s="33" t="s">
        <v>808</v>
      </c>
      <c r="AA92" s="33"/>
      <c r="AB92" s="33"/>
      <c r="AC92" s="33"/>
      <c r="AD92" s="33"/>
      <c r="AE92" s="33">
        <f t="shared" si="10"/>
        <v>2</v>
      </c>
      <c r="AF92" s="25">
        <v>44670</v>
      </c>
      <c r="AG92" s="25">
        <v>44763</v>
      </c>
      <c r="AH92" s="25"/>
      <c r="AI92" s="25"/>
      <c r="AJ92" s="26">
        <f t="shared" si="11"/>
        <v>0.5</v>
      </c>
      <c r="AK92" s="26">
        <f t="shared" si="12"/>
        <v>1</v>
      </c>
      <c r="AL92" s="26">
        <f t="shared" si="13"/>
        <v>1</v>
      </c>
      <c r="AM92" s="26">
        <f t="shared" si="14"/>
        <v>0</v>
      </c>
      <c r="AN92" s="26">
        <f t="shared" si="15"/>
        <v>0</v>
      </c>
      <c r="AO92" s="27" t="s">
        <v>73</v>
      </c>
      <c r="AP92" s="27" t="s">
        <v>73</v>
      </c>
      <c r="AQ92" s="27"/>
      <c r="AR92" s="27"/>
      <c r="AS92" s="27" t="s">
        <v>809</v>
      </c>
      <c r="AT92" s="27" t="s">
        <v>810</v>
      </c>
      <c r="AU92" s="27"/>
      <c r="AV92" s="27"/>
      <c r="AW92" s="27" t="s">
        <v>73</v>
      </c>
      <c r="AX92" s="27"/>
      <c r="AY92" s="27"/>
      <c r="AZ92" s="27"/>
      <c r="BA92" s="27" t="s">
        <v>811</v>
      </c>
      <c r="BB92" s="27"/>
      <c r="BC92" s="28"/>
      <c r="BD92" s="28"/>
      <c r="BE92" s="23" t="s">
        <v>257</v>
      </c>
      <c r="BF92" s="94" t="s">
        <v>2773</v>
      </c>
      <c r="BG92">
        <f t="shared" si="16"/>
        <v>1</v>
      </c>
      <c r="BH92">
        <f t="shared" si="17"/>
        <v>1</v>
      </c>
    </row>
    <row r="93" spans="1:60" ht="15" customHeight="1" x14ac:dyDescent="0.25">
      <c r="A93" s="17">
        <v>20</v>
      </c>
      <c r="B93" s="35" t="s">
        <v>663</v>
      </c>
      <c r="C93" s="23" t="s">
        <v>58</v>
      </c>
      <c r="D93" s="23" t="s">
        <v>246</v>
      </c>
      <c r="E93" s="23" t="s">
        <v>60</v>
      </c>
      <c r="F93" s="23" t="s">
        <v>61</v>
      </c>
      <c r="G93" s="23" t="s">
        <v>57</v>
      </c>
      <c r="H93" s="23" t="s">
        <v>247</v>
      </c>
      <c r="I93" s="23" t="s">
        <v>297</v>
      </c>
      <c r="J93" s="32">
        <v>44835</v>
      </c>
      <c r="K93" s="32">
        <v>44926</v>
      </c>
      <c r="L93" s="23" t="s">
        <v>298</v>
      </c>
      <c r="M93" s="23" t="s">
        <v>708</v>
      </c>
      <c r="N93" s="23" t="s">
        <v>67</v>
      </c>
      <c r="O93" s="23" t="s">
        <v>250</v>
      </c>
      <c r="P93" s="23" t="s">
        <v>3</v>
      </c>
      <c r="Q93" s="23" t="s">
        <v>251</v>
      </c>
      <c r="R93" s="33">
        <f t="shared" si="9"/>
        <v>1</v>
      </c>
      <c r="S93" s="33">
        <v>0</v>
      </c>
      <c r="T93" s="33">
        <v>0</v>
      </c>
      <c r="U93" s="33">
        <v>0</v>
      </c>
      <c r="V93" s="33">
        <v>1</v>
      </c>
      <c r="W93" s="33">
        <v>0</v>
      </c>
      <c r="X93" s="33" t="s">
        <v>719</v>
      </c>
      <c r="Y93" s="33">
        <v>0</v>
      </c>
      <c r="Z93" s="33" t="s">
        <v>719</v>
      </c>
      <c r="AA93" s="33"/>
      <c r="AB93" s="33"/>
      <c r="AC93" s="33"/>
      <c r="AD93" s="33"/>
      <c r="AE93" s="33">
        <f t="shared" si="10"/>
        <v>0</v>
      </c>
      <c r="AF93" s="25">
        <v>44670</v>
      </c>
      <c r="AG93" s="25">
        <v>44763</v>
      </c>
      <c r="AH93" s="25"/>
      <c r="AI93" s="25"/>
      <c r="AJ93" s="26">
        <f t="shared" si="11"/>
        <v>0</v>
      </c>
      <c r="AK93" s="26" t="str">
        <f t="shared" si="12"/>
        <v/>
      </c>
      <c r="AL93" s="26" t="str">
        <f t="shared" si="13"/>
        <v/>
      </c>
      <c r="AM93" s="26" t="str">
        <f t="shared" si="14"/>
        <v/>
      </c>
      <c r="AN93" s="26">
        <f t="shared" si="15"/>
        <v>0</v>
      </c>
      <c r="AO93" s="27" t="s">
        <v>84</v>
      </c>
      <c r="AP93" s="27" t="s">
        <v>84</v>
      </c>
      <c r="AQ93" s="27"/>
      <c r="AR93" s="27"/>
      <c r="AS93" s="27" t="s">
        <v>812</v>
      </c>
      <c r="AT93" s="27" t="s">
        <v>813</v>
      </c>
      <c r="AU93" s="27"/>
      <c r="AV93" s="27"/>
      <c r="AW93" s="27" t="s">
        <v>84</v>
      </c>
      <c r="AX93" s="27"/>
      <c r="AY93" s="27"/>
      <c r="AZ93" s="27"/>
      <c r="BA93" s="27" t="s">
        <v>85</v>
      </c>
      <c r="BB93" s="27"/>
      <c r="BC93" s="28"/>
      <c r="BD93" s="28"/>
      <c r="BE93" s="23" t="s">
        <v>257</v>
      </c>
      <c r="BF93" s="94" t="s">
        <v>2773</v>
      </c>
      <c r="BG93" t="str">
        <f t="shared" si="16"/>
        <v/>
      </c>
      <c r="BH93" t="str">
        <f t="shared" si="17"/>
        <v/>
      </c>
    </row>
    <row r="94" spans="1:60" ht="15" customHeight="1" x14ac:dyDescent="0.25">
      <c r="A94" s="17">
        <v>21</v>
      </c>
      <c r="B94" s="35" t="s">
        <v>663</v>
      </c>
      <c r="C94" s="23" t="s">
        <v>357</v>
      </c>
      <c r="D94" s="23" t="s">
        <v>246</v>
      </c>
      <c r="E94" s="23" t="s">
        <v>60</v>
      </c>
      <c r="F94" s="23" t="s">
        <v>61</v>
      </c>
      <c r="G94" s="23" t="s">
        <v>57</v>
      </c>
      <c r="H94" s="23" t="s">
        <v>247</v>
      </c>
      <c r="I94" s="23" t="s">
        <v>814</v>
      </c>
      <c r="J94" s="32">
        <v>44562</v>
      </c>
      <c r="K94" s="32">
        <v>44926</v>
      </c>
      <c r="L94" s="23" t="s">
        <v>249</v>
      </c>
      <c r="M94" s="23" t="s">
        <v>708</v>
      </c>
      <c r="N94" s="23" t="s">
        <v>67</v>
      </c>
      <c r="O94" s="23" t="s">
        <v>250</v>
      </c>
      <c r="P94" s="23" t="s">
        <v>3</v>
      </c>
      <c r="Q94" s="23" t="s">
        <v>251</v>
      </c>
      <c r="R94" s="33">
        <f t="shared" si="9"/>
        <v>4</v>
      </c>
      <c r="S94" s="33">
        <v>1</v>
      </c>
      <c r="T94" s="33">
        <v>1</v>
      </c>
      <c r="U94" s="33">
        <v>1</v>
      </c>
      <c r="V94" s="33">
        <v>1</v>
      </c>
      <c r="W94" s="33">
        <v>1</v>
      </c>
      <c r="X94" s="33" t="s">
        <v>815</v>
      </c>
      <c r="Y94" s="33">
        <v>1</v>
      </c>
      <c r="Z94" s="33" t="s">
        <v>816</v>
      </c>
      <c r="AA94" s="33"/>
      <c r="AB94" s="33"/>
      <c r="AC94" s="33"/>
      <c r="AD94" s="33"/>
      <c r="AE94" s="33">
        <f t="shared" si="10"/>
        <v>2</v>
      </c>
      <c r="AF94" s="25">
        <v>44670</v>
      </c>
      <c r="AG94" s="25">
        <v>44763</v>
      </c>
      <c r="AH94" s="25"/>
      <c r="AI94" s="25"/>
      <c r="AJ94" s="26">
        <f t="shared" si="11"/>
        <v>0.5</v>
      </c>
      <c r="AK94" s="26">
        <f t="shared" si="12"/>
        <v>1</v>
      </c>
      <c r="AL94" s="26">
        <f t="shared" si="13"/>
        <v>1</v>
      </c>
      <c r="AM94" s="26">
        <f t="shared" si="14"/>
        <v>0</v>
      </c>
      <c r="AN94" s="26">
        <f t="shared" si="15"/>
        <v>0</v>
      </c>
      <c r="AO94" s="27" t="s">
        <v>73</v>
      </c>
      <c r="AP94" s="27" t="s">
        <v>73</v>
      </c>
      <c r="AQ94" s="27"/>
      <c r="AR94" s="27"/>
      <c r="AS94" s="27" t="s">
        <v>817</v>
      </c>
      <c r="AT94" s="27" t="s">
        <v>818</v>
      </c>
      <c r="AU94" s="27"/>
      <c r="AV94" s="27"/>
      <c r="AW94" s="27" t="s">
        <v>73</v>
      </c>
      <c r="AX94" s="27"/>
      <c r="AY94" s="27"/>
      <c r="AZ94" s="27"/>
      <c r="BA94" s="27" t="s">
        <v>797</v>
      </c>
      <c r="BB94" s="27"/>
      <c r="BC94" s="28"/>
      <c r="BD94" s="28"/>
      <c r="BE94" s="23" t="s">
        <v>257</v>
      </c>
      <c r="BF94" s="94" t="s">
        <v>2773</v>
      </c>
      <c r="BG94">
        <f t="shared" si="16"/>
        <v>1</v>
      </c>
      <c r="BH94">
        <f t="shared" si="17"/>
        <v>1</v>
      </c>
    </row>
    <row r="95" spans="1:60" ht="15" customHeight="1" x14ac:dyDescent="0.25">
      <c r="A95" s="17">
        <v>22</v>
      </c>
      <c r="B95" s="35" t="s">
        <v>663</v>
      </c>
      <c r="C95" s="23" t="s">
        <v>357</v>
      </c>
      <c r="D95" s="23" t="s">
        <v>246</v>
      </c>
      <c r="E95" s="23" t="s">
        <v>60</v>
      </c>
      <c r="F95" s="23" t="s">
        <v>61</v>
      </c>
      <c r="G95" s="23" t="s">
        <v>57</v>
      </c>
      <c r="H95" s="23" t="s">
        <v>247</v>
      </c>
      <c r="I95" s="23" t="s">
        <v>648</v>
      </c>
      <c r="J95" s="32">
        <v>44835</v>
      </c>
      <c r="K95" s="32">
        <v>44926</v>
      </c>
      <c r="L95" s="23" t="s">
        <v>366</v>
      </c>
      <c r="M95" s="23" t="s">
        <v>708</v>
      </c>
      <c r="N95" s="23" t="s">
        <v>67</v>
      </c>
      <c r="O95" s="23" t="s">
        <v>250</v>
      </c>
      <c r="P95" s="23" t="s">
        <v>3</v>
      </c>
      <c r="Q95" s="23" t="s">
        <v>251</v>
      </c>
      <c r="R95" s="33">
        <f t="shared" si="9"/>
        <v>2</v>
      </c>
      <c r="S95" s="33">
        <v>0</v>
      </c>
      <c r="T95" s="33">
        <v>0</v>
      </c>
      <c r="U95" s="33">
        <v>0</v>
      </c>
      <c r="V95" s="33">
        <v>2</v>
      </c>
      <c r="W95" s="33">
        <v>0</v>
      </c>
      <c r="X95" s="33" t="s">
        <v>719</v>
      </c>
      <c r="Y95" s="33">
        <v>0</v>
      </c>
      <c r="Z95" s="33" t="s">
        <v>719</v>
      </c>
      <c r="AA95" s="33"/>
      <c r="AB95" s="33"/>
      <c r="AC95" s="33"/>
      <c r="AD95" s="33"/>
      <c r="AE95" s="33">
        <f t="shared" si="10"/>
        <v>0</v>
      </c>
      <c r="AF95" s="25">
        <v>44670</v>
      </c>
      <c r="AG95" s="25">
        <v>44763</v>
      </c>
      <c r="AH95" s="25"/>
      <c r="AI95" s="25"/>
      <c r="AJ95" s="26">
        <f t="shared" si="11"/>
        <v>0</v>
      </c>
      <c r="AK95" s="26" t="str">
        <f t="shared" si="12"/>
        <v/>
      </c>
      <c r="AL95" s="26" t="str">
        <f t="shared" si="13"/>
        <v/>
      </c>
      <c r="AM95" s="26" t="str">
        <f t="shared" si="14"/>
        <v/>
      </c>
      <c r="AN95" s="26">
        <f t="shared" si="15"/>
        <v>0</v>
      </c>
      <c r="AO95" s="27" t="s">
        <v>84</v>
      </c>
      <c r="AP95" s="27" t="s">
        <v>84</v>
      </c>
      <c r="AQ95" s="27"/>
      <c r="AR95" s="27"/>
      <c r="AS95" s="27" t="s">
        <v>819</v>
      </c>
      <c r="AT95" s="27" t="s">
        <v>77</v>
      </c>
      <c r="AU95" s="27"/>
      <c r="AV95" s="27"/>
      <c r="AW95" s="27" t="s">
        <v>84</v>
      </c>
      <c r="AX95" s="27"/>
      <c r="AY95" s="27"/>
      <c r="AZ95" s="27"/>
      <c r="BA95" s="27" t="s">
        <v>85</v>
      </c>
      <c r="BB95" s="27"/>
      <c r="BC95" s="28"/>
      <c r="BD95" s="28"/>
      <c r="BE95" s="23" t="s">
        <v>257</v>
      </c>
      <c r="BF95" s="94" t="s">
        <v>2773</v>
      </c>
      <c r="BG95" t="str">
        <f t="shared" si="16"/>
        <v/>
      </c>
      <c r="BH95" t="str">
        <f t="shared" si="17"/>
        <v/>
      </c>
    </row>
    <row r="96" spans="1:60" ht="15" customHeight="1" x14ac:dyDescent="0.25">
      <c r="A96" s="17">
        <v>1</v>
      </c>
      <c r="B96" s="23" t="s">
        <v>820</v>
      </c>
      <c r="C96" s="23" t="s">
        <v>257</v>
      </c>
      <c r="D96" s="23" t="s">
        <v>821</v>
      </c>
      <c r="E96" s="23" t="s">
        <v>689</v>
      </c>
      <c r="F96" s="23" t="s">
        <v>690</v>
      </c>
      <c r="G96" s="23" t="s">
        <v>62</v>
      </c>
      <c r="H96" s="23" t="s">
        <v>247</v>
      </c>
      <c r="I96" s="23" t="s">
        <v>822</v>
      </c>
      <c r="J96" s="32">
        <v>44562</v>
      </c>
      <c r="K96" s="32">
        <v>44926</v>
      </c>
      <c r="L96" s="23" t="s">
        <v>823</v>
      </c>
      <c r="M96" s="23" t="s">
        <v>824</v>
      </c>
      <c r="N96" s="23" t="s">
        <v>67</v>
      </c>
      <c r="O96" s="23" t="s">
        <v>825</v>
      </c>
      <c r="P96" s="23" t="s">
        <v>575</v>
      </c>
      <c r="Q96" s="23" t="s">
        <v>251</v>
      </c>
      <c r="R96" s="33">
        <f t="shared" si="9"/>
        <v>10</v>
      </c>
      <c r="S96" s="33">
        <v>2</v>
      </c>
      <c r="T96" s="33">
        <v>4</v>
      </c>
      <c r="U96" s="33">
        <v>2</v>
      </c>
      <c r="V96" s="33">
        <v>2</v>
      </c>
      <c r="W96" s="33">
        <v>2</v>
      </c>
      <c r="X96" s="33" t="s">
        <v>826</v>
      </c>
      <c r="Y96" s="33">
        <v>4</v>
      </c>
      <c r="Z96" s="33" t="s">
        <v>827</v>
      </c>
      <c r="AA96" s="33"/>
      <c r="AB96" s="33"/>
      <c r="AC96" s="33"/>
      <c r="AD96" s="33"/>
      <c r="AE96" s="33">
        <f t="shared" si="10"/>
        <v>6</v>
      </c>
      <c r="AF96" s="25">
        <v>44669</v>
      </c>
      <c r="AG96" s="25">
        <v>44754</v>
      </c>
      <c r="AH96" s="25"/>
      <c r="AI96" s="25"/>
      <c r="AJ96" s="26">
        <f t="shared" si="11"/>
        <v>0.6</v>
      </c>
      <c r="AK96" s="26">
        <f t="shared" si="12"/>
        <v>1</v>
      </c>
      <c r="AL96" s="26">
        <f t="shared" si="13"/>
        <v>1</v>
      </c>
      <c r="AM96" s="26">
        <f t="shared" si="14"/>
        <v>0</v>
      </c>
      <c r="AN96" s="26">
        <f t="shared" si="15"/>
        <v>0</v>
      </c>
      <c r="AO96" s="27" t="s">
        <v>73</v>
      </c>
      <c r="AP96" s="27" t="s">
        <v>73</v>
      </c>
      <c r="AQ96" s="27"/>
      <c r="AR96" s="27"/>
      <c r="AS96" s="27" t="s">
        <v>828</v>
      </c>
      <c r="AT96" s="27" t="s">
        <v>829</v>
      </c>
      <c r="AU96" s="27"/>
      <c r="AV96" s="27"/>
      <c r="AW96" s="27" t="s">
        <v>73</v>
      </c>
      <c r="AX96" s="27"/>
      <c r="AY96" s="27"/>
      <c r="AZ96" s="27"/>
      <c r="BA96" s="27" t="s">
        <v>830</v>
      </c>
      <c r="BB96" s="27"/>
      <c r="BC96" s="27"/>
      <c r="BD96" s="27"/>
      <c r="BE96" s="23" t="s">
        <v>77</v>
      </c>
      <c r="BF96" s="94" t="s">
        <v>2773</v>
      </c>
      <c r="BG96">
        <f t="shared" si="16"/>
        <v>1</v>
      </c>
      <c r="BH96">
        <f t="shared" si="17"/>
        <v>1</v>
      </c>
    </row>
    <row r="97" spans="1:60" ht="15" customHeight="1" x14ac:dyDescent="0.25">
      <c r="A97" s="17">
        <v>2</v>
      </c>
      <c r="B97" s="23" t="s">
        <v>820</v>
      </c>
      <c r="C97" s="23" t="s">
        <v>257</v>
      </c>
      <c r="D97" s="23" t="s">
        <v>821</v>
      </c>
      <c r="E97" s="23" t="s">
        <v>689</v>
      </c>
      <c r="F97" s="23" t="s">
        <v>690</v>
      </c>
      <c r="G97" s="23" t="s">
        <v>62</v>
      </c>
      <c r="H97" s="23" t="s">
        <v>831</v>
      </c>
      <c r="I97" s="23" t="s">
        <v>832</v>
      </c>
      <c r="J97" s="32">
        <v>44562</v>
      </c>
      <c r="K97" s="32">
        <v>44926</v>
      </c>
      <c r="L97" s="23" t="s">
        <v>833</v>
      </c>
      <c r="M97" s="23" t="s">
        <v>824</v>
      </c>
      <c r="N97" s="23" t="s">
        <v>67</v>
      </c>
      <c r="O97" s="23" t="s">
        <v>825</v>
      </c>
      <c r="P97" s="23" t="s">
        <v>575</v>
      </c>
      <c r="Q97" s="23" t="s">
        <v>251</v>
      </c>
      <c r="R97" s="33">
        <f t="shared" si="9"/>
        <v>12</v>
      </c>
      <c r="S97" s="33">
        <v>3</v>
      </c>
      <c r="T97" s="33">
        <v>3</v>
      </c>
      <c r="U97" s="33">
        <v>3</v>
      </c>
      <c r="V97" s="33">
        <v>3</v>
      </c>
      <c r="W97" s="33">
        <v>3</v>
      </c>
      <c r="X97" s="33" t="s">
        <v>834</v>
      </c>
      <c r="Y97" s="33">
        <v>3</v>
      </c>
      <c r="Z97" s="33" t="s">
        <v>835</v>
      </c>
      <c r="AA97" s="33"/>
      <c r="AB97" s="33"/>
      <c r="AC97" s="33"/>
      <c r="AD97" s="33"/>
      <c r="AE97" s="33">
        <f t="shared" si="10"/>
        <v>6</v>
      </c>
      <c r="AF97" s="25">
        <v>44669</v>
      </c>
      <c r="AG97" s="25">
        <v>44756</v>
      </c>
      <c r="AH97" s="25"/>
      <c r="AI97" s="25"/>
      <c r="AJ97" s="26">
        <f t="shared" si="11"/>
        <v>0.5</v>
      </c>
      <c r="AK97" s="26">
        <f t="shared" si="12"/>
        <v>1</v>
      </c>
      <c r="AL97" s="26">
        <f t="shared" si="13"/>
        <v>1</v>
      </c>
      <c r="AM97" s="26">
        <f t="shared" si="14"/>
        <v>0</v>
      </c>
      <c r="AN97" s="26">
        <f t="shared" si="15"/>
        <v>0</v>
      </c>
      <c r="AO97" s="27" t="s">
        <v>73</v>
      </c>
      <c r="AP97" s="27" t="s">
        <v>73</v>
      </c>
      <c r="AQ97" s="27"/>
      <c r="AR97" s="27"/>
      <c r="AS97" s="27" t="s">
        <v>836</v>
      </c>
      <c r="AT97" s="27" t="s">
        <v>836</v>
      </c>
      <c r="AU97" s="27"/>
      <c r="AV97" s="27"/>
      <c r="AW97" s="27" t="s">
        <v>73</v>
      </c>
      <c r="AX97" s="27"/>
      <c r="AY97" s="27"/>
      <c r="AZ97" s="27"/>
      <c r="BA97" s="27" t="s">
        <v>837</v>
      </c>
      <c r="BB97" s="27"/>
      <c r="BC97" s="28"/>
      <c r="BD97" s="28"/>
      <c r="BE97" s="23" t="s">
        <v>77</v>
      </c>
      <c r="BF97" s="94" t="s">
        <v>2773</v>
      </c>
      <c r="BG97">
        <f t="shared" si="16"/>
        <v>1</v>
      </c>
      <c r="BH97">
        <f t="shared" si="17"/>
        <v>1</v>
      </c>
    </row>
    <row r="98" spans="1:60" ht="15" customHeight="1" x14ac:dyDescent="0.25">
      <c r="A98" s="17">
        <v>3</v>
      </c>
      <c r="B98" s="23" t="s">
        <v>820</v>
      </c>
      <c r="C98" s="23" t="s">
        <v>257</v>
      </c>
      <c r="D98" s="23" t="s">
        <v>821</v>
      </c>
      <c r="E98" s="23" t="s">
        <v>689</v>
      </c>
      <c r="F98" s="23" t="s">
        <v>690</v>
      </c>
      <c r="G98" s="23" t="s">
        <v>57</v>
      </c>
      <c r="H98" s="23" t="s">
        <v>838</v>
      </c>
      <c r="I98" s="23" t="s">
        <v>839</v>
      </c>
      <c r="J98" s="32">
        <v>44562</v>
      </c>
      <c r="K98" s="32">
        <v>44593</v>
      </c>
      <c r="L98" s="23" t="s">
        <v>840</v>
      </c>
      <c r="M98" s="23" t="s">
        <v>824</v>
      </c>
      <c r="N98" s="23" t="s">
        <v>67</v>
      </c>
      <c r="O98" s="23" t="s">
        <v>841</v>
      </c>
      <c r="P98" s="23" t="s">
        <v>575</v>
      </c>
      <c r="Q98" s="23" t="s">
        <v>251</v>
      </c>
      <c r="R98" s="33">
        <f t="shared" si="9"/>
        <v>1</v>
      </c>
      <c r="S98" s="33">
        <v>1</v>
      </c>
      <c r="T98" s="33">
        <v>0</v>
      </c>
      <c r="U98" s="33">
        <v>0</v>
      </c>
      <c r="V98" s="33">
        <v>0</v>
      </c>
      <c r="W98" s="33">
        <v>0</v>
      </c>
      <c r="X98" s="33" t="s">
        <v>842</v>
      </c>
      <c r="Y98" s="33">
        <v>1</v>
      </c>
      <c r="Z98" s="33" t="s">
        <v>843</v>
      </c>
      <c r="AA98" s="33"/>
      <c r="AB98" s="33"/>
      <c r="AC98" s="33"/>
      <c r="AD98" s="33"/>
      <c r="AE98" s="33">
        <f t="shared" si="10"/>
        <v>1</v>
      </c>
      <c r="AF98" s="25">
        <v>44669</v>
      </c>
      <c r="AG98" s="25">
        <v>44756</v>
      </c>
      <c r="AH98" s="25"/>
      <c r="AI98" s="25"/>
      <c r="AJ98" s="26">
        <f t="shared" si="11"/>
        <v>1</v>
      </c>
      <c r="AK98" s="26">
        <f t="shared" si="12"/>
        <v>0</v>
      </c>
      <c r="AL98" s="26" t="str">
        <f t="shared" si="13"/>
        <v/>
      </c>
      <c r="AM98" s="26" t="str">
        <f t="shared" si="14"/>
        <v/>
      </c>
      <c r="AN98" s="26" t="str">
        <f t="shared" si="15"/>
        <v/>
      </c>
      <c r="AO98" s="27" t="s">
        <v>636</v>
      </c>
      <c r="AP98" s="27" t="s">
        <v>73</v>
      </c>
      <c r="AQ98" s="27"/>
      <c r="AR98" s="27"/>
      <c r="AS98" s="27" t="s">
        <v>844</v>
      </c>
      <c r="AT98" s="27" t="s">
        <v>845</v>
      </c>
      <c r="AU98" s="27"/>
      <c r="AV98" s="27"/>
      <c r="AW98" s="27" t="s">
        <v>636</v>
      </c>
      <c r="AX98" s="27"/>
      <c r="AY98" s="27"/>
      <c r="AZ98" s="27"/>
      <c r="BA98" s="27" t="s">
        <v>846</v>
      </c>
      <c r="BB98" s="27"/>
      <c r="BC98" s="28"/>
      <c r="BD98" s="28"/>
      <c r="BE98" s="23" t="s">
        <v>77</v>
      </c>
      <c r="BF98" s="94" t="s">
        <v>2773</v>
      </c>
      <c r="BG98">
        <f t="shared" si="16"/>
        <v>0</v>
      </c>
      <c r="BH98" t="str">
        <f t="shared" si="17"/>
        <v/>
      </c>
    </row>
    <row r="99" spans="1:60" ht="15" customHeight="1" x14ac:dyDescent="0.25">
      <c r="A99" s="17">
        <v>4</v>
      </c>
      <c r="B99" s="23" t="s">
        <v>820</v>
      </c>
      <c r="C99" s="23" t="s">
        <v>257</v>
      </c>
      <c r="D99" s="23" t="s">
        <v>821</v>
      </c>
      <c r="E99" s="23" t="s">
        <v>689</v>
      </c>
      <c r="F99" s="23" t="s">
        <v>690</v>
      </c>
      <c r="G99" s="23" t="s">
        <v>847</v>
      </c>
      <c r="H99" s="23" t="s">
        <v>848</v>
      </c>
      <c r="I99" s="23" t="s">
        <v>849</v>
      </c>
      <c r="J99" s="32">
        <v>44562</v>
      </c>
      <c r="K99" s="32">
        <v>44926</v>
      </c>
      <c r="L99" s="23" t="s">
        <v>850</v>
      </c>
      <c r="M99" s="23" t="s">
        <v>824</v>
      </c>
      <c r="N99" s="23" t="s">
        <v>67</v>
      </c>
      <c r="O99" s="23" t="s">
        <v>851</v>
      </c>
      <c r="P99" s="23" t="s">
        <v>852</v>
      </c>
      <c r="Q99" s="23" t="s">
        <v>251</v>
      </c>
      <c r="R99" s="33">
        <f t="shared" si="9"/>
        <v>10</v>
      </c>
      <c r="S99" s="33">
        <v>2</v>
      </c>
      <c r="T99" s="33">
        <v>3</v>
      </c>
      <c r="U99" s="33">
        <v>3</v>
      </c>
      <c r="V99" s="33">
        <v>2</v>
      </c>
      <c r="W99" s="33">
        <v>2</v>
      </c>
      <c r="X99" s="33" t="s">
        <v>853</v>
      </c>
      <c r="Y99" s="33">
        <v>3</v>
      </c>
      <c r="Z99" s="33" t="s">
        <v>854</v>
      </c>
      <c r="AA99" s="33"/>
      <c r="AB99" s="33"/>
      <c r="AC99" s="33"/>
      <c r="AD99" s="33"/>
      <c r="AE99" s="33">
        <f t="shared" si="10"/>
        <v>5</v>
      </c>
      <c r="AF99" s="25">
        <v>44669</v>
      </c>
      <c r="AG99" s="25">
        <v>44756</v>
      </c>
      <c r="AH99" s="25"/>
      <c r="AI99" s="25"/>
      <c r="AJ99" s="26">
        <f t="shared" si="11"/>
        <v>0.5</v>
      </c>
      <c r="AK99" s="26">
        <f t="shared" si="12"/>
        <v>1</v>
      </c>
      <c r="AL99" s="26">
        <f t="shared" si="13"/>
        <v>1</v>
      </c>
      <c r="AM99" s="26">
        <f t="shared" si="14"/>
        <v>0</v>
      </c>
      <c r="AN99" s="26">
        <f t="shared" si="15"/>
        <v>0</v>
      </c>
      <c r="AO99" s="27" t="s">
        <v>73</v>
      </c>
      <c r="AP99" s="27" t="s">
        <v>73</v>
      </c>
      <c r="AQ99" s="27"/>
      <c r="AR99" s="27"/>
      <c r="AS99" s="27" t="s">
        <v>855</v>
      </c>
      <c r="AT99" s="27" t="s">
        <v>856</v>
      </c>
      <c r="AU99" s="27"/>
      <c r="AV99" s="27"/>
      <c r="AW99" s="27" t="s">
        <v>73</v>
      </c>
      <c r="AX99" s="27"/>
      <c r="AY99" s="27"/>
      <c r="AZ99" s="27"/>
      <c r="BA99" s="27" t="s">
        <v>857</v>
      </c>
      <c r="BB99" s="27"/>
      <c r="BC99" s="28"/>
      <c r="BD99" s="28"/>
      <c r="BE99" s="23" t="s">
        <v>77</v>
      </c>
      <c r="BF99" s="94" t="s">
        <v>2773</v>
      </c>
      <c r="BG99">
        <f t="shared" si="16"/>
        <v>1</v>
      </c>
      <c r="BH99">
        <f t="shared" si="17"/>
        <v>1</v>
      </c>
    </row>
    <row r="100" spans="1:60" ht="15" customHeight="1" x14ac:dyDescent="0.25">
      <c r="A100" s="17">
        <v>5</v>
      </c>
      <c r="B100" s="23" t="s">
        <v>820</v>
      </c>
      <c r="C100" s="23" t="s">
        <v>257</v>
      </c>
      <c r="D100" s="23" t="s">
        <v>821</v>
      </c>
      <c r="E100" s="23" t="s">
        <v>689</v>
      </c>
      <c r="F100" s="23" t="s">
        <v>690</v>
      </c>
      <c r="G100" s="23" t="s">
        <v>847</v>
      </c>
      <c r="H100" s="23" t="s">
        <v>848</v>
      </c>
      <c r="I100" s="23" t="s">
        <v>858</v>
      </c>
      <c r="J100" s="32">
        <v>44805</v>
      </c>
      <c r="K100" s="32">
        <v>44926</v>
      </c>
      <c r="L100" s="23" t="s">
        <v>859</v>
      </c>
      <c r="M100" s="23" t="s">
        <v>824</v>
      </c>
      <c r="N100" s="23" t="s">
        <v>67</v>
      </c>
      <c r="O100" s="23" t="s">
        <v>860</v>
      </c>
      <c r="P100" s="23" t="s">
        <v>861</v>
      </c>
      <c r="Q100" s="23" t="s">
        <v>251</v>
      </c>
      <c r="R100" s="33">
        <f t="shared" si="9"/>
        <v>3</v>
      </c>
      <c r="S100" s="33">
        <v>0</v>
      </c>
      <c r="T100" s="33">
        <v>0</v>
      </c>
      <c r="U100" s="33">
        <v>1</v>
      </c>
      <c r="V100" s="33">
        <v>2</v>
      </c>
      <c r="W100" s="33">
        <v>0</v>
      </c>
      <c r="X100" s="33" t="s">
        <v>862</v>
      </c>
      <c r="Y100" s="33">
        <v>0</v>
      </c>
      <c r="Z100" s="33" t="s">
        <v>84</v>
      </c>
      <c r="AA100" s="33"/>
      <c r="AB100" s="33"/>
      <c r="AC100" s="33"/>
      <c r="AD100" s="33"/>
      <c r="AE100" s="33">
        <f t="shared" si="10"/>
        <v>0</v>
      </c>
      <c r="AF100" s="25">
        <v>44669</v>
      </c>
      <c r="AG100" s="25">
        <v>44754</v>
      </c>
      <c r="AH100" s="25"/>
      <c r="AI100" s="25"/>
      <c r="AJ100" s="26">
        <f t="shared" si="11"/>
        <v>0</v>
      </c>
      <c r="AK100" s="26" t="str">
        <f t="shared" si="12"/>
        <v/>
      </c>
      <c r="AL100" s="26" t="str">
        <f t="shared" si="13"/>
        <v/>
      </c>
      <c r="AM100" s="26">
        <f t="shared" si="14"/>
        <v>0</v>
      </c>
      <c r="AN100" s="26">
        <f t="shared" si="15"/>
        <v>0</v>
      </c>
      <c r="AO100" s="27" t="s">
        <v>84</v>
      </c>
      <c r="AP100" s="27" t="s">
        <v>84</v>
      </c>
      <c r="AQ100" s="27"/>
      <c r="AR100" s="27"/>
      <c r="AS100" s="27" t="s">
        <v>84</v>
      </c>
      <c r="AT100" s="27" t="s">
        <v>84</v>
      </c>
      <c r="AU100" s="27"/>
      <c r="AV100" s="27"/>
      <c r="AW100" s="27" t="s">
        <v>84</v>
      </c>
      <c r="AX100" s="27"/>
      <c r="AY100" s="27"/>
      <c r="AZ100" s="27"/>
      <c r="BA100" s="27" t="s">
        <v>662</v>
      </c>
      <c r="BB100" s="27"/>
      <c r="BC100" s="28"/>
      <c r="BD100" s="28"/>
      <c r="BE100" s="23" t="s">
        <v>77</v>
      </c>
      <c r="BF100" s="94" t="s">
        <v>2773</v>
      </c>
      <c r="BG100" t="str">
        <f t="shared" si="16"/>
        <v/>
      </c>
      <c r="BH100" t="str">
        <f t="shared" si="17"/>
        <v/>
      </c>
    </row>
    <row r="101" spans="1:60" ht="15" customHeight="1" x14ac:dyDescent="0.25">
      <c r="A101" s="17">
        <v>6</v>
      </c>
      <c r="B101" s="23" t="s">
        <v>820</v>
      </c>
      <c r="C101" s="23" t="s">
        <v>257</v>
      </c>
      <c r="D101" s="23" t="s">
        <v>821</v>
      </c>
      <c r="E101" s="23" t="s">
        <v>689</v>
      </c>
      <c r="F101" s="23" t="s">
        <v>690</v>
      </c>
      <c r="G101" s="23" t="s">
        <v>847</v>
      </c>
      <c r="H101" s="23" t="s">
        <v>848</v>
      </c>
      <c r="I101" s="23" t="s">
        <v>863</v>
      </c>
      <c r="J101" s="32">
        <v>44805</v>
      </c>
      <c r="K101" s="32">
        <v>44926</v>
      </c>
      <c r="L101" s="23" t="s">
        <v>864</v>
      </c>
      <c r="M101" s="23" t="s">
        <v>824</v>
      </c>
      <c r="N101" s="23" t="s">
        <v>67</v>
      </c>
      <c r="O101" s="23" t="s">
        <v>860</v>
      </c>
      <c r="P101" s="23" t="s">
        <v>861</v>
      </c>
      <c r="Q101" s="23" t="s">
        <v>251</v>
      </c>
      <c r="R101" s="33">
        <f t="shared" si="9"/>
        <v>1</v>
      </c>
      <c r="S101" s="33">
        <v>0</v>
      </c>
      <c r="T101" s="33">
        <v>0</v>
      </c>
      <c r="U101" s="33">
        <v>0</v>
      </c>
      <c r="V101" s="33">
        <v>1</v>
      </c>
      <c r="W101" s="33">
        <v>0</v>
      </c>
      <c r="X101" s="33" t="s">
        <v>865</v>
      </c>
      <c r="Y101" s="33">
        <v>0</v>
      </c>
      <c r="Z101" s="33" t="s">
        <v>84</v>
      </c>
      <c r="AA101" s="33"/>
      <c r="AB101" s="33"/>
      <c r="AC101" s="33"/>
      <c r="AD101" s="33"/>
      <c r="AE101" s="33">
        <f t="shared" si="10"/>
        <v>0</v>
      </c>
      <c r="AF101" s="25">
        <v>44669</v>
      </c>
      <c r="AG101" s="25">
        <v>44754</v>
      </c>
      <c r="AH101" s="25"/>
      <c r="AI101" s="25"/>
      <c r="AJ101" s="26">
        <f t="shared" si="11"/>
        <v>0</v>
      </c>
      <c r="AK101" s="26" t="str">
        <f t="shared" si="12"/>
        <v/>
      </c>
      <c r="AL101" s="26" t="str">
        <f t="shared" si="13"/>
        <v/>
      </c>
      <c r="AM101" s="26" t="str">
        <f t="shared" si="14"/>
        <v/>
      </c>
      <c r="AN101" s="26">
        <f t="shared" si="15"/>
        <v>0</v>
      </c>
      <c r="AO101" s="27" t="s">
        <v>84</v>
      </c>
      <c r="AP101" s="27" t="s">
        <v>84</v>
      </c>
      <c r="AQ101" s="27"/>
      <c r="AR101" s="27"/>
      <c r="AS101" s="27" t="s">
        <v>84</v>
      </c>
      <c r="AT101" s="27" t="s">
        <v>84</v>
      </c>
      <c r="AU101" s="27"/>
      <c r="AV101" s="27"/>
      <c r="AW101" s="27" t="s">
        <v>84</v>
      </c>
      <c r="AX101" s="27"/>
      <c r="AY101" s="27"/>
      <c r="AZ101" s="27"/>
      <c r="BA101" s="27" t="s">
        <v>662</v>
      </c>
      <c r="BB101" s="27"/>
      <c r="BC101" s="28"/>
      <c r="BD101" s="28"/>
      <c r="BE101" s="23" t="s">
        <v>77</v>
      </c>
      <c r="BF101" s="94" t="s">
        <v>2773</v>
      </c>
      <c r="BG101" t="str">
        <f t="shared" si="16"/>
        <v/>
      </c>
      <c r="BH101" t="str">
        <f t="shared" si="17"/>
        <v/>
      </c>
    </row>
    <row r="102" spans="1:60" ht="15" customHeight="1" x14ac:dyDescent="0.25">
      <c r="A102" s="17">
        <v>7</v>
      </c>
      <c r="B102" s="23" t="s">
        <v>820</v>
      </c>
      <c r="C102" s="23" t="s">
        <v>257</v>
      </c>
      <c r="D102" s="23" t="s">
        <v>821</v>
      </c>
      <c r="E102" s="23" t="s">
        <v>689</v>
      </c>
      <c r="F102" s="23" t="s">
        <v>690</v>
      </c>
      <c r="G102" s="23" t="s">
        <v>62</v>
      </c>
      <c r="H102" s="23" t="s">
        <v>866</v>
      </c>
      <c r="I102" s="23" t="s">
        <v>867</v>
      </c>
      <c r="J102" s="32">
        <v>44562</v>
      </c>
      <c r="K102" s="32">
        <v>44926</v>
      </c>
      <c r="L102" s="23" t="s">
        <v>868</v>
      </c>
      <c r="M102" s="23" t="s">
        <v>824</v>
      </c>
      <c r="N102" s="23" t="s">
        <v>67</v>
      </c>
      <c r="O102" s="23" t="s">
        <v>825</v>
      </c>
      <c r="P102" s="23" t="s">
        <v>575</v>
      </c>
      <c r="Q102" s="23" t="s">
        <v>251</v>
      </c>
      <c r="R102" s="33">
        <f t="shared" si="9"/>
        <v>600</v>
      </c>
      <c r="S102" s="33">
        <v>100</v>
      </c>
      <c r="T102" s="33">
        <v>150</v>
      </c>
      <c r="U102" s="33">
        <v>250</v>
      </c>
      <c r="V102" s="33">
        <v>100</v>
      </c>
      <c r="W102" s="33">
        <v>100</v>
      </c>
      <c r="X102" s="33" t="s">
        <v>869</v>
      </c>
      <c r="Y102" s="33">
        <v>150</v>
      </c>
      <c r="Z102" s="33" t="s">
        <v>870</v>
      </c>
      <c r="AA102" s="33"/>
      <c r="AB102" s="33"/>
      <c r="AC102" s="33"/>
      <c r="AD102" s="33"/>
      <c r="AE102" s="33">
        <f t="shared" si="10"/>
        <v>250</v>
      </c>
      <c r="AF102" s="25">
        <v>44669</v>
      </c>
      <c r="AG102" s="25">
        <v>44756</v>
      </c>
      <c r="AH102" s="25"/>
      <c r="AI102" s="25"/>
      <c r="AJ102" s="26">
        <f t="shared" si="11"/>
        <v>0.41666666666666669</v>
      </c>
      <c r="AK102" s="26">
        <f t="shared" si="12"/>
        <v>1</v>
      </c>
      <c r="AL102" s="26">
        <f t="shared" si="13"/>
        <v>1</v>
      </c>
      <c r="AM102" s="26">
        <f t="shared" si="14"/>
        <v>0</v>
      </c>
      <c r="AN102" s="26">
        <f t="shared" si="15"/>
        <v>0</v>
      </c>
      <c r="AO102" s="27" t="s">
        <v>73</v>
      </c>
      <c r="AP102" s="27" t="s">
        <v>73</v>
      </c>
      <c r="AQ102" s="27"/>
      <c r="AR102" s="27"/>
      <c r="AS102" s="27" t="s">
        <v>871</v>
      </c>
      <c r="AT102" s="27" t="s">
        <v>872</v>
      </c>
      <c r="AU102" s="27"/>
      <c r="AV102" s="27"/>
      <c r="AW102" s="27" t="s">
        <v>73</v>
      </c>
      <c r="AX102" s="27"/>
      <c r="AY102" s="27"/>
      <c r="AZ102" s="27"/>
      <c r="BA102" s="27" t="s">
        <v>873</v>
      </c>
      <c r="BB102" s="27"/>
      <c r="BC102" s="28"/>
      <c r="BD102" s="28"/>
      <c r="BE102" s="23" t="s">
        <v>77</v>
      </c>
      <c r="BF102" s="94" t="s">
        <v>2773</v>
      </c>
      <c r="BG102">
        <f t="shared" si="16"/>
        <v>1</v>
      </c>
      <c r="BH102">
        <f t="shared" si="17"/>
        <v>1</v>
      </c>
    </row>
    <row r="103" spans="1:60" ht="15" customHeight="1" x14ac:dyDescent="0.25">
      <c r="A103" s="17">
        <v>8</v>
      </c>
      <c r="B103" s="23" t="s">
        <v>820</v>
      </c>
      <c r="C103" s="23" t="s">
        <v>257</v>
      </c>
      <c r="D103" s="23" t="s">
        <v>821</v>
      </c>
      <c r="E103" s="23" t="s">
        <v>689</v>
      </c>
      <c r="F103" s="23" t="s">
        <v>690</v>
      </c>
      <c r="G103" s="23" t="s">
        <v>62</v>
      </c>
      <c r="H103" s="23" t="s">
        <v>866</v>
      </c>
      <c r="I103" s="23" t="s">
        <v>874</v>
      </c>
      <c r="J103" s="32">
        <v>44562</v>
      </c>
      <c r="K103" s="32">
        <v>44926</v>
      </c>
      <c r="L103" s="23" t="s">
        <v>875</v>
      </c>
      <c r="M103" s="23" t="s">
        <v>824</v>
      </c>
      <c r="N103" s="23" t="s">
        <v>67</v>
      </c>
      <c r="O103" s="23" t="s">
        <v>825</v>
      </c>
      <c r="P103" s="23" t="s">
        <v>575</v>
      </c>
      <c r="Q103" s="23" t="s">
        <v>251</v>
      </c>
      <c r="R103" s="33">
        <f t="shared" si="9"/>
        <v>90</v>
      </c>
      <c r="S103" s="33">
        <v>10</v>
      </c>
      <c r="T103" s="33">
        <v>20</v>
      </c>
      <c r="U103" s="33">
        <v>40</v>
      </c>
      <c r="V103" s="33">
        <v>20</v>
      </c>
      <c r="W103" s="33">
        <v>10</v>
      </c>
      <c r="X103" s="33" t="s">
        <v>876</v>
      </c>
      <c r="Y103" s="33">
        <v>20</v>
      </c>
      <c r="Z103" s="33" t="s">
        <v>877</v>
      </c>
      <c r="AA103" s="33"/>
      <c r="AB103" s="33"/>
      <c r="AC103" s="33"/>
      <c r="AD103" s="33"/>
      <c r="AE103" s="33">
        <f t="shared" si="10"/>
        <v>30</v>
      </c>
      <c r="AF103" s="25">
        <v>44669</v>
      </c>
      <c r="AG103" s="25">
        <v>44756</v>
      </c>
      <c r="AH103" s="25"/>
      <c r="AI103" s="25"/>
      <c r="AJ103" s="26">
        <f t="shared" si="11"/>
        <v>0.33333333333333331</v>
      </c>
      <c r="AK103" s="26">
        <f t="shared" si="12"/>
        <v>1</v>
      </c>
      <c r="AL103" s="26">
        <f t="shared" si="13"/>
        <v>1</v>
      </c>
      <c r="AM103" s="26">
        <f t="shared" si="14"/>
        <v>0</v>
      </c>
      <c r="AN103" s="26">
        <f t="shared" si="15"/>
        <v>0</v>
      </c>
      <c r="AO103" s="27" t="s">
        <v>73</v>
      </c>
      <c r="AP103" s="27" t="s">
        <v>73</v>
      </c>
      <c r="AQ103" s="27"/>
      <c r="AR103" s="27"/>
      <c r="AS103" s="27" t="s">
        <v>878</v>
      </c>
      <c r="AT103" s="27" t="s">
        <v>879</v>
      </c>
      <c r="AU103" s="27"/>
      <c r="AV103" s="27"/>
      <c r="AW103" s="27" t="s">
        <v>73</v>
      </c>
      <c r="AX103" s="27"/>
      <c r="AY103" s="27"/>
      <c r="AZ103" s="27"/>
      <c r="BA103" s="27" t="s">
        <v>880</v>
      </c>
      <c r="BB103" s="27"/>
      <c r="BC103" s="28"/>
      <c r="BD103" s="28"/>
      <c r="BE103" s="23" t="s">
        <v>77</v>
      </c>
      <c r="BF103" s="94" t="s">
        <v>2773</v>
      </c>
      <c r="BG103">
        <f t="shared" si="16"/>
        <v>1</v>
      </c>
      <c r="BH103">
        <f t="shared" si="17"/>
        <v>1</v>
      </c>
    </row>
    <row r="104" spans="1:60" ht="15" customHeight="1" x14ac:dyDescent="0.25">
      <c r="A104" s="17">
        <v>9</v>
      </c>
      <c r="B104" s="23" t="s">
        <v>820</v>
      </c>
      <c r="C104" s="23" t="s">
        <v>257</v>
      </c>
      <c r="D104" s="23" t="s">
        <v>821</v>
      </c>
      <c r="E104" s="23" t="s">
        <v>689</v>
      </c>
      <c r="F104" s="23" t="s">
        <v>690</v>
      </c>
      <c r="G104" s="23" t="s">
        <v>62</v>
      </c>
      <c r="H104" s="23" t="s">
        <v>866</v>
      </c>
      <c r="I104" s="23" t="s">
        <v>881</v>
      </c>
      <c r="J104" s="32">
        <v>44562</v>
      </c>
      <c r="K104" s="32">
        <v>44926</v>
      </c>
      <c r="L104" s="23" t="s">
        <v>882</v>
      </c>
      <c r="M104" s="23" t="s">
        <v>824</v>
      </c>
      <c r="N104" s="23" t="s">
        <v>291</v>
      </c>
      <c r="O104" s="23" t="s">
        <v>825</v>
      </c>
      <c r="P104" s="23" t="s">
        <v>575</v>
      </c>
      <c r="Q104" s="23" t="s">
        <v>251</v>
      </c>
      <c r="R104" s="49">
        <f t="shared" si="9"/>
        <v>1</v>
      </c>
      <c r="S104" s="49">
        <v>0.2</v>
      </c>
      <c r="T104" s="49">
        <v>0.5</v>
      </c>
      <c r="U104" s="49">
        <v>0.15</v>
      </c>
      <c r="V104" s="49">
        <v>0.15</v>
      </c>
      <c r="W104" s="49">
        <v>0.2</v>
      </c>
      <c r="X104" s="49" t="s">
        <v>883</v>
      </c>
      <c r="Y104" s="49">
        <v>0.5</v>
      </c>
      <c r="Z104" s="49" t="s">
        <v>884</v>
      </c>
      <c r="AA104" s="49"/>
      <c r="AB104" s="49"/>
      <c r="AC104" s="49"/>
      <c r="AD104" s="49"/>
      <c r="AE104" s="49">
        <f t="shared" si="10"/>
        <v>0.7</v>
      </c>
      <c r="AF104" s="25">
        <v>44669</v>
      </c>
      <c r="AG104" s="25">
        <v>44756</v>
      </c>
      <c r="AH104" s="25"/>
      <c r="AI104" s="25"/>
      <c r="AJ104" s="26">
        <f t="shared" si="11"/>
        <v>0.7</v>
      </c>
      <c r="AK104" s="26">
        <f t="shared" si="12"/>
        <v>1</v>
      </c>
      <c r="AL104" s="26">
        <f t="shared" si="13"/>
        <v>1</v>
      </c>
      <c r="AM104" s="26">
        <f t="shared" si="14"/>
        <v>0</v>
      </c>
      <c r="AN104" s="26">
        <f t="shared" si="15"/>
        <v>0</v>
      </c>
      <c r="AO104" s="27" t="s">
        <v>73</v>
      </c>
      <c r="AP104" s="27" t="s">
        <v>73</v>
      </c>
      <c r="AQ104" s="27"/>
      <c r="AR104" s="27"/>
      <c r="AS104" s="27" t="s">
        <v>885</v>
      </c>
      <c r="AT104" s="27" t="s">
        <v>886</v>
      </c>
      <c r="AU104" s="27"/>
      <c r="AV104" s="27"/>
      <c r="AW104" s="27" t="s">
        <v>73</v>
      </c>
      <c r="AX104" s="27"/>
      <c r="AY104" s="27"/>
      <c r="AZ104" s="27"/>
      <c r="BA104" s="27" t="s">
        <v>887</v>
      </c>
      <c r="BB104" s="27"/>
      <c r="BC104" s="28"/>
      <c r="BD104" s="28"/>
      <c r="BE104" s="23" t="s">
        <v>77</v>
      </c>
      <c r="BF104" s="94" t="s">
        <v>2773</v>
      </c>
      <c r="BG104">
        <f t="shared" si="16"/>
        <v>1</v>
      </c>
      <c r="BH104">
        <f t="shared" si="17"/>
        <v>1</v>
      </c>
    </row>
    <row r="105" spans="1:60" ht="15" customHeight="1" x14ac:dyDescent="0.25">
      <c r="A105" s="17">
        <v>10</v>
      </c>
      <c r="B105" s="23" t="s">
        <v>820</v>
      </c>
      <c r="C105" s="23" t="s">
        <v>257</v>
      </c>
      <c r="D105" s="23" t="s">
        <v>821</v>
      </c>
      <c r="E105" s="23" t="s">
        <v>689</v>
      </c>
      <c r="F105" s="23" t="s">
        <v>690</v>
      </c>
      <c r="G105" s="23" t="s">
        <v>888</v>
      </c>
      <c r="H105" s="23" t="s">
        <v>889</v>
      </c>
      <c r="I105" s="23" t="s">
        <v>890</v>
      </c>
      <c r="J105" s="32">
        <v>44562</v>
      </c>
      <c r="K105" s="32">
        <v>44593</v>
      </c>
      <c r="L105" s="23" t="s">
        <v>891</v>
      </c>
      <c r="M105" s="23" t="s">
        <v>824</v>
      </c>
      <c r="N105" s="23" t="s">
        <v>67</v>
      </c>
      <c r="O105" s="23" t="s">
        <v>825</v>
      </c>
      <c r="P105" s="23" t="s">
        <v>575</v>
      </c>
      <c r="Q105" s="23" t="s">
        <v>251</v>
      </c>
      <c r="R105" s="33">
        <f t="shared" si="9"/>
        <v>1</v>
      </c>
      <c r="S105" s="33">
        <v>1</v>
      </c>
      <c r="T105" s="33">
        <v>0</v>
      </c>
      <c r="U105" s="33">
        <v>0</v>
      </c>
      <c r="V105" s="33">
        <v>0</v>
      </c>
      <c r="W105" s="33">
        <v>1</v>
      </c>
      <c r="X105" s="33" t="s">
        <v>892</v>
      </c>
      <c r="Y105" s="33">
        <v>0</v>
      </c>
      <c r="Z105" s="33" t="s">
        <v>893</v>
      </c>
      <c r="AA105" s="33"/>
      <c r="AB105" s="33"/>
      <c r="AC105" s="33"/>
      <c r="AD105" s="33"/>
      <c r="AE105" s="33">
        <f t="shared" si="10"/>
        <v>1</v>
      </c>
      <c r="AF105" s="25">
        <v>44669</v>
      </c>
      <c r="AG105" s="25">
        <v>44756</v>
      </c>
      <c r="AH105" s="25"/>
      <c r="AI105" s="25"/>
      <c r="AJ105" s="26">
        <f t="shared" si="11"/>
        <v>1</v>
      </c>
      <c r="AK105" s="26">
        <f t="shared" si="12"/>
        <v>1</v>
      </c>
      <c r="AL105" s="26" t="str">
        <f t="shared" si="13"/>
        <v/>
      </c>
      <c r="AM105" s="26" t="str">
        <f t="shared" si="14"/>
        <v/>
      </c>
      <c r="AN105" s="26" t="str">
        <f t="shared" si="15"/>
        <v/>
      </c>
      <c r="AO105" s="27" t="s">
        <v>73</v>
      </c>
      <c r="AP105" s="27" t="s">
        <v>84</v>
      </c>
      <c r="AQ105" s="27"/>
      <c r="AR105" s="27"/>
      <c r="AS105" s="27" t="s">
        <v>894</v>
      </c>
      <c r="AT105" s="27" t="s">
        <v>893</v>
      </c>
      <c r="AU105" s="27"/>
      <c r="AV105" s="27"/>
      <c r="AW105" s="27" t="s">
        <v>73</v>
      </c>
      <c r="AX105" s="27"/>
      <c r="AY105" s="27"/>
      <c r="AZ105" s="27"/>
      <c r="BA105" s="27" t="s">
        <v>895</v>
      </c>
      <c r="BB105" s="27"/>
      <c r="BC105" s="28"/>
      <c r="BD105" s="28"/>
      <c r="BE105" s="23" t="s">
        <v>77</v>
      </c>
      <c r="BF105" s="94" t="s">
        <v>2773</v>
      </c>
      <c r="BG105">
        <f t="shared" si="16"/>
        <v>1</v>
      </c>
      <c r="BH105" t="str">
        <f t="shared" si="17"/>
        <v/>
      </c>
    </row>
    <row r="106" spans="1:60" ht="15" customHeight="1" x14ac:dyDescent="0.25">
      <c r="A106" s="17">
        <v>11</v>
      </c>
      <c r="B106" s="23" t="s">
        <v>820</v>
      </c>
      <c r="C106" s="23" t="s">
        <v>245</v>
      </c>
      <c r="D106" s="23" t="s">
        <v>246</v>
      </c>
      <c r="E106" s="23" t="s">
        <v>60</v>
      </c>
      <c r="F106" s="23" t="s">
        <v>61</v>
      </c>
      <c r="G106" s="23" t="s">
        <v>57</v>
      </c>
      <c r="H106" s="23" t="s">
        <v>247</v>
      </c>
      <c r="I106" s="23" t="s">
        <v>630</v>
      </c>
      <c r="J106" s="32">
        <v>44835</v>
      </c>
      <c r="K106" s="32">
        <v>44926</v>
      </c>
      <c r="L106" s="23" t="s">
        <v>631</v>
      </c>
      <c r="M106" s="23" t="s">
        <v>824</v>
      </c>
      <c r="N106" s="23" t="s">
        <v>67</v>
      </c>
      <c r="O106" s="23" t="s">
        <v>250</v>
      </c>
      <c r="P106" s="23" t="s">
        <v>3</v>
      </c>
      <c r="Q106" s="23" t="s">
        <v>251</v>
      </c>
      <c r="R106" s="33">
        <f t="shared" si="9"/>
        <v>1</v>
      </c>
      <c r="S106" s="33">
        <v>0</v>
      </c>
      <c r="T106" s="33">
        <v>0</v>
      </c>
      <c r="U106" s="33">
        <v>0</v>
      </c>
      <c r="V106" s="33">
        <v>1</v>
      </c>
      <c r="W106" s="33">
        <v>0</v>
      </c>
      <c r="X106" s="33" t="s">
        <v>865</v>
      </c>
      <c r="Y106" s="33">
        <v>0</v>
      </c>
      <c r="Z106" s="33" t="s">
        <v>84</v>
      </c>
      <c r="AA106" s="33"/>
      <c r="AB106" s="33"/>
      <c r="AC106" s="33"/>
      <c r="AD106" s="33"/>
      <c r="AE106" s="33">
        <f t="shared" si="10"/>
        <v>0</v>
      </c>
      <c r="AF106" s="25">
        <v>44669</v>
      </c>
      <c r="AG106" s="25">
        <v>44754</v>
      </c>
      <c r="AH106" s="25"/>
      <c r="AI106" s="25"/>
      <c r="AJ106" s="26">
        <f t="shared" si="11"/>
        <v>0</v>
      </c>
      <c r="AK106" s="26" t="str">
        <f t="shared" si="12"/>
        <v/>
      </c>
      <c r="AL106" s="26" t="str">
        <f t="shared" si="13"/>
        <v/>
      </c>
      <c r="AM106" s="26" t="str">
        <f t="shared" si="14"/>
        <v/>
      </c>
      <c r="AN106" s="26">
        <f t="shared" si="15"/>
        <v>0</v>
      </c>
      <c r="AO106" s="27" t="s">
        <v>84</v>
      </c>
      <c r="AP106" s="27" t="s">
        <v>84</v>
      </c>
      <c r="AQ106" s="27"/>
      <c r="AR106" s="27"/>
      <c r="AS106" s="27" t="s">
        <v>84</v>
      </c>
      <c r="AT106" s="27" t="s">
        <v>893</v>
      </c>
      <c r="AU106" s="27"/>
      <c r="AV106" s="27"/>
      <c r="AW106" s="27" t="s">
        <v>84</v>
      </c>
      <c r="AX106" s="27"/>
      <c r="AY106" s="27"/>
      <c r="AZ106" s="27"/>
      <c r="BA106" s="27" t="s">
        <v>662</v>
      </c>
      <c r="BB106" s="27"/>
      <c r="BC106" s="28"/>
      <c r="BD106" s="28"/>
      <c r="BE106" s="23" t="s">
        <v>77</v>
      </c>
      <c r="BF106" s="94" t="s">
        <v>2773</v>
      </c>
      <c r="BG106" t="str">
        <f t="shared" si="16"/>
        <v/>
      </c>
      <c r="BH106" t="str">
        <f t="shared" si="17"/>
        <v/>
      </c>
    </row>
    <row r="107" spans="1:60" ht="15" customHeight="1" x14ac:dyDescent="0.25">
      <c r="A107" s="17">
        <v>12</v>
      </c>
      <c r="B107" s="23" t="s">
        <v>820</v>
      </c>
      <c r="C107" s="23" t="s">
        <v>245</v>
      </c>
      <c r="D107" s="23" t="s">
        <v>246</v>
      </c>
      <c r="E107" s="23" t="s">
        <v>60</v>
      </c>
      <c r="F107" s="23" t="s">
        <v>61</v>
      </c>
      <c r="G107" s="23" t="s">
        <v>57</v>
      </c>
      <c r="H107" s="23" t="s">
        <v>247</v>
      </c>
      <c r="I107" s="23" t="s">
        <v>248</v>
      </c>
      <c r="J107" s="32">
        <v>44562</v>
      </c>
      <c r="K107" s="32">
        <v>44926</v>
      </c>
      <c r="L107" s="23" t="s">
        <v>249</v>
      </c>
      <c r="M107" s="23" t="s">
        <v>824</v>
      </c>
      <c r="N107" s="23" t="s">
        <v>67</v>
      </c>
      <c r="O107" s="23" t="s">
        <v>250</v>
      </c>
      <c r="P107" s="23" t="s">
        <v>3</v>
      </c>
      <c r="Q107" s="23" t="s">
        <v>251</v>
      </c>
      <c r="R107" s="33">
        <f t="shared" si="9"/>
        <v>4</v>
      </c>
      <c r="S107" s="33">
        <v>1</v>
      </c>
      <c r="T107" s="33">
        <v>1</v>
      </c>
      <c r="U107" s="33">
        <v>1</v>
      </c>
      <c r="V107" s="33">
        <v>1</v>
      </c>
      <c r="W107" s="33">
        <v>1</v>
      </c>
      <c r="X107" s="33" t="s">
        <v>896</v>
      </c>
      <c r="Y107" s="33">
        <v>1</v>
      </c>
      <c r="Z107" s="33" t="s">
        <v>897</v>
      </c>
      <c r="AA107" s="33"/>
      <c r="AB107" s="33"/>
      <c r="AC107" s="33"/>
      <c r="AD107" s="33"/>
      <c r="AE107" s="33">
        <f t="shared" si="10"/>
        <v>2</v>
      </c>
      <c r="AF107" s="25">
        <v>44669</v>
      </c>
      <c r="AG107" s="25">
        <v>44756</v>
      </c>
      <c r="AH107" s="25"/>
      <c r="AI107" s="25"/>
      <c r="AJ107" s="26">
        <f t="shared" si="11"/>
        <v>0.5</v>
      </c>
      <c r="AK107" s="26">
        <f t="shared" si="12"/>
        <v>1</v>
      </c>
      <c r="AL107" s="26">
        <f t="shared" si="13"/>
        <v>1</v>
      </c>
      <c r="AM107" s="26">
        <f t="shared" si="14"/>
        <v>0</v>
      </c>
      <c r="AN107" s="26">
        <f t="shared" si="15"/>
        <v>0</v>
      </c>
      <c r="AO107" s="27" t="s">
        <v>73</v>
      </c>
      <c r="AP107" s="27" t="s">
        <v>73</v>
      </c>
      <c r="AQ107" s="27"/>
      <c r="AR107" s="27"/>
      <c r="AS107" s="27" t="s">
        <v>898</v>
      </c>
      <c r="AT107" s="27" t="s">
        <v>899</v>
      </c>
      <c r="AU107" s="27"/>
      <c r="AV107" s="27"/>
      <c r="AW107" s="27" t="s">
        <v>73</v>
      </c>
      <c r="AX107" s="27"/>
      <c r="AY107" s="27"/>
      <c r="AZ107" s="27"/>
      <c r="BA107" s="27" t="s">
        <v>900</v>
      </c>
      <c r="BB107" s="27"/>
      <c r="BC107" s="28"/>
      <c r="BD107" s="28"/>
      <c r="BE107" s="23" t="s">
        <v>77</v>
      </c>
      <c r="BF107" s="94" t="s">
        <v>2773</v>
      </c>
      <c r="BG107">
        <f t="shared" si="16"/>
        <v>1</v>
      </c>
      <c r="BH107">
        <f t="shared" si="17"/>
        <v>1</v>
      </c>
    </row>
    <row r="108" spans="1:60" ht="15" customHeight="1" x14ac:dyDescent="0.25">
      <c r="A108" s="17">
        <v>13</v>
      </c>
      <c r="B108" s="23" t="s">
        <v>820</v>
      </c>
      <c r="C108" s="23" t="s">
        <v>58</v>
      </c>
      <c r="D108" s="23" t="s">
        <v>246</v>
      </c>
      <c r="E108" s="23" t="s">
        <v>60</v>
      </c>
      <c r="F108" s="23" t="s">
        <v>61</v>
      </c>
      <c r="G108" s="23" t="s">
        <v>57</v>
      </c>
      <c r="H108" s="23" t="s">
        <v>247</v>
      </c>
      <c r="I108" s="23" t="s">
        <v>297</v>
      </c>
      <c r="J108" s="32">
        <v>44835</v>
      </c>
      <c r="K108" s="32">
        <v>44926</v>
      </c>
      <c r="L108" s="23" t="s">
        <v>298</v>
      </c>
      <c r="M108" s="23" t="s">
        <v>824</v>
      </c>
      <c r="N108" s="23" t="s">
        <v>67</v>
      </c>
      <c r="O108" s="23" t="s">
        <v>250</v>
      </c>
      <c r="P108" s="23" t="s">
        <v>3</v>
      </c>
      <c r="Q108" s="23" t="s">
        <v>251</v>
      </c>
      <c r="R108" s="33">
        <f t="shared" si="9"/>
        <v>1</v>
      </c>
      <c r="S108" s="33">
        <v>0</v>
      </c>
      <c r="T108" s="33">
        <v>0</v>
      </c>
      <c r="U108" s="33">
        <v>0</v>
      </c>
      <c r="V108" s="33">
        <v>1</v>
      </c>
      <c r="W108" s="33">
        <v>0</v>
      </c>
      <c r="X108" s="33" t="s">
        <v>865</v>
      </c>
      <c r="Y108" s="33">
        <v>0</v>
      </c>
      <c r="Z108" s="33" t="s">
        <v>84</v>
      </c>
      <c r="AA108" s="33"/>
      <c r="AB108" s="33"/>
      <c r="AC108" s="33"/>
      <c r="AD108" s="33"/>
      <c r="AE108" s="33">
        <f t="shared" si="10"/>
        <v>0</v>
      </c>
      <c r="AF108" s="25">
        <v>44669</v>
      </c>
      <c r="AG108" s="25">
        <v>44754</v>
      </c>
      <c r="AH108" s="25"/>
      <c r="AI108" s="25"/>
      <c r="AJ108" s="26">
        <f t="shared" si="11"/>
        <v>0</v>
      </c>
      <c r="AK108" s="26" t="str">
        <f t="shared" si="12"/>
        <v/>
      </c>
      <c r="AL108" s="26" t="str">
        <f t="shared" si="13"/>
        <v/>
      </c>
      <c r="AM108" s="26" t="str">
        <f t="shared" si="14"/>
        <v/>
      </c>
      <c r="AN108" s="26">
        <f t="shared" si="15"/>
        <v>0</v>
      </c>
      <c r="AO108" s="27" t="s">
        <v>84</v>
      </c>
      <c r="AP108" s="27" t="s">
        <v>84</v>
      </c>
      <c r="AQ108" s="27"/>
      <c r="AR108" s="27"/>
      <c r="AS108" s="27" t="s">
        <v>84</v>
      </c>
      <c r="AT108" s="27" t="s">
        <v>84</v>
      </c>
      <c r="AU108" s="27"/>
      <c r="AV108" s="27"/>
      <c r="AW108" s="27" t="s">
        <v>84</v>
      </c>
      <c r="AX108" s="27"/>
      <c r="AY108" s="27"/>
      <c r="AZ108" s="27"/>
      <c r="BA108" s="27" t="s">
        <v>662</v>
      </c>
      <c r="BB108" s="27"/>
      <c r="BC108" s="28"/>
      <c r="BD108" s="28"/>
      <c r="BE108" s="23" t="s">
        <v>257</v>
      </c>
      <c r="BF108" s="94" t="s">
        <v>2773</v>
      </c>
      <c r="BG108" t="str">
        <f t="shared" si="16"/>
        <v/>
      </c>
      <c r="BH108" t="str">
        <f t="shared" si="17"/>
        <v/>
      </c>
    </row>
    <row r="109" spans="1:60" ht="15" customHeight="1" x14ac:dyDescent="0.25">
      <c r="A109" s="17">
        <v>14</v>
      </c>
      <c r="B109" s="23" t="s">
        <v>820</v>
      </c>
      <c r="C109" s="23" t="s">
        <v>58</v>
      </c>
      <c r="D109" s="23" t="s">
        <v>246</v>
      </c>
      <c r="E109" s="23" t="s">
        <v>60</v>
      </c>
      <c r="F109" s="23" t="s">
        <v>61</v>
      </c>
      <c r="G109" s="23" t="s">
        <v>57</v>
      </c>
      <c r="H109" s="23" t="s">
        <v>247</v>
      </c>
      <c r="I109" s="23" t="s">
        <v>289</v>
      </c>
      <c r="J109" s="32">
        <v>44562</v>
      </c>
      <c r="K109" s="32">
        <v>44926</v>
      </c>
      <c r="L109" s="35" t="s">
        <v>290</v>
      </c>
      <c r="M109" s="23" t="s">
        <v>824</v>
      </c>
      <c r="N109" s="23" t="s">
        <v>291</v>
      </c>
      <c r="O109" s="23" t="s">
        <v>250</v>
      </c>
      <c r="P109" s="23" t="s">
        <v>374</v>
      </c>
      <c r="Q109" s="23" t="s">
        <v>251</v>
      </c>
      <c r="R109" s="40">
        <f t="shared" si="9"/>
        <v>1</v>
      </c>
      <c r="S109" s="40">
        <v>0.5</v>
      </c>
      <c r="T109" s="40">
        <v>0.5</v>
      </c>
      <c r="U109" s="40">
        <v>0</v>
      </c>
      <c r="V109" s="40">
        <v>0</v>
      </c>
      <c r="W109" s="40">
        <v>0</v>
      </c>
      <c r="X109" s="40" t="s">
        <v>901</v>
      </c>
      <c r="Y109" s="40">
        <v>1</v>
      </c>
      <c r="Z109" s="40" t="s">
        <v>902</v>
      </c>
      <c r="AA109" s="40"/>
      <c r="AB109" s="40"/>
      <c r="AC109" s="40"/>
      <c r="AD109" s="40"/>
      <c r="AE109" s="40">
        <f t="shared" si="10"/>
        <v>1</v>
      </c>
      <c r="AF109" s="25">
        <v>44669</v>
      </c>
      <c r="AG109" s="25">
        <v>44754</v>
      </c>
      <c r="AH109" s="25"/>
      <c r="AI109" s="25"/>
      <c r="AJ109" s="26">
        <f t="shared" si="11"/>
        <v>1</v>
      </c>
      <c r="AK109" s="26">
        <f t="shared" si="12"/>
        <v>0</v>
      </c>
      <c r="AL109" s="26">
        <f t="shared" si="13"/>
        <v>1</v>
      </c>
      <c r="AM109" s="26" t="str">
        <f t="shared" si="14"/>
        <v/>
      </c>
      <c r="AN109" s="26" t="str">
        <f t="shared" si="15"/>
        <v/>
      </c>
      <c r="AO109" s="27" t="s">
        <v>636</v>
      </c>
      <c r="AP109" s="27" t="s">
        <v>73</v>
      </c>
      <c r="AQ109" s="27"/>
      <c r="AR109" s="27"/>
      <c r="AS109" s="27" t="s">
        <v>903</v>
      </c>
      <c r="AT109" s="27" t="s">
        <v>904</v>
      </c>
      <c r="AU109" s="27"/>
      <c r="AV109" s="27"/>
      <c r="AW109" s="27" t="s">
        <v>636</v>
      </c>
      <c r="AX109" s="27"/>
      <c r="AY109" s="27"/>
      <c r="AZ109" s="27"/>
      <c r="BA109" s="27" t="s">
        <v>905</v>
      </c>
      <c r="BB109" s="27"/>
      <c r="BC109" s="28"/>
      <c r="BD109" s="28"/>
      <c r="BE109" s="23" t="s">
        <v>257</v>
      </c>
      <c r="BF109" s="94" t="s">
        <v>2773</v>
      </c>
      <c r="BG109">
        <f t="shared" si="16"/>
        <v>0</v>
      </c>
      <c r="BH109">
        <f t="shared" si="17"/>
        <v>1</v>
      </c>
    </row>
    <row r="110" spans="1:60" ht="15" customHeight="1" x14ac:dyDescent="0.25">
      <c r="A110" s="17">
        <v>15</v>
      </c>
      <c r="B110" s="23" t="s">
        <v>820</v>
      </c>
      <c r="C110" s="23" t="s">
        <v>58</v>
      </c>
      <c r="D110" s="23" t="s">
        <v>246</v>
      </c>
      <c r="E110" s="23" t="s">
        <v>60</v>
      </c>
      <c r="F110" s="23" t="s">
        <v>61</v>
      </c>
      <c r="G110" s="23" t="s">
        <v>57</v>
      </c>
      <c r="H110" s="23" t="s">
        <v>247</v>
      </c>
      <c r="I110" s="23" t="s">
        <v>640</v>
      </c>
      <c r="J110" s="32">
        <v>44774</v>
      </c>
      <c r="K110" s="32">
        <v>44925</v>
      </c>
      <c r="L110" s="23" t="s">
        <v>315</v>
      </c>
      <c r="M110" s="23" t="s">
        <v>824</v>
      </c>
      <c r="N110" s="23" t="s">
        <v>67</v>
      </c>
      <c r="O110" s="23" t="s">
        <v>250</v>
      </c>
      <c r="P110" s="23" t="s">
        <v>3</v>
      </c>
      <c r="Q110" s="23" t="s">
        <v>251</v>
      </c>
      <c r="R110" s="33">
        <f t="shared" si="9"/>
        <v>1</v>
      </c>
      <c r="S110" s="33">
        <v>0</v>
      </c>
      <c r="T110" s="33">
        <v>0</v>
      </c>
      <c r="U110" s="33">
        <v>1</v>
      </c>
      <c r="V110" s="33">
        <v>0</v>
      </c>
      <c r="W110" s="33">
        <v>0</v>
      </c>
      <c r="X110" s="33" t="s">
        <v>865</v>
      </c>
      <c r="Y110" s="33">
        <v>0</v>
      </c>
      <c r="Z110" s="33" t="s">
        <v>84</v>
      </c>
      <c r="AA110" s="33"/>
      <c r="AB110" s="33"/>
      <c r="AC110" s="33"/>
      <c r="AD110" s="33"/>
      <c r="AE110" s="33">
        <f t="shared" si="10"/>
        <v>0</v>
      </c>
      <c r="AF110" s="25">
        <v>44669</v>
      </c>
      <c r="AG110" s="25">
        <v>44754</v>
      </c>
      <c r="AH110" s="25"/>
      <c r="AI110" s="25"/>
      <c r="AJ110" s="26">
        <f t="shared" si="11"/>
        <v>0</v>
      </c>
      <c r="AK110" s="26" t="str">
        <f t="shared" si="12"/>
        <v/>
      </c>
      <c r="AL110" s="26" t="str">
        <f t="shared" si="13"/>
        <v/>
      </c>
      <c r="AM110" s="26">
        <f t="shared" si="14"/>
        <v>0</v>
      </c>
      <c r="AN110" s="26" t="str">
        <f t="shared" si="15"/>
        <v/>
      </c>
      <c r="AO110" s="27" t="s">
        <v>84</v>
      </c>
      <c r="AP110" s="27" t="s">
        <v>84</v>
      </c>
      <c r="AQ110" s="27"/>
      <c r="AR110" s="27"/>
      <c r="AS110" s="27" t="s">
        <v>84</v>
      </c>
      <c r="AT110" s="27" t="s">
        <v>84</v>
      </c>
      <c r="AU110" s="27"/>
      <c r="AV110" s="27"/>
      <c r="AW110" s="27" t="s">
        <v>84</v>
      </c>
      <c r="AX110" s="27"/>
      <c r="AY110" s="27"/>
      <c r="AZ110" s="27"/>
      <c r="BA110" s="27" t="s">
        <v>662</v>
      </c>
      <c r="BB110" s="27"/>
      <c r="BC110" s="28"/>
      <c r="BD110" s="28"/>
      <c r="BE110" s="23" t="s">
        <v>257</v>
      </c>
      <c r="BF110" s="94" t="s">
        <v>2773</v>
      </c>
      <c r="BG110" t="str">
        <f t="shared" si="16"/>
        <v/>
      </c>
      <c r="BH110" t="str">
        <f t="shared" si="17"/>
        <v/>
      </c>
    </row>
    <row r="111" spans="1:60" ht="15" customHeight="1" x14ac:dyDescent="0.25">
      <c r="A111" s="17">
        <v>16</v>
      </c>
      <c r="B111" s="23" t="s">
        <v>820</v>
      </c>
      <c r="C111" s="23" t="s">
        <v>58</v>
      </c>
      <c r="D111" s="23" t="s">
        <v>246</v>
      </c>
      <c r="E111" s="23" t="s">
        <v>60</v>
      </c>
      <c r="F111" s="23" t="s">
        <v>61</v>
      </c>
      <c r="G111" s="23" t="s">
        <v>57</v>
      </c>
      <c r="H111" s="23" t="s">
        <v>247</v>
      </c>
      <c r="I111" s="23" t="s">
        <v>906</v>
      </c>
      <c r="J111" s="32">
        <v>44562</v>
      </c>
      <c r="K111" s="32">
        <v>44925</v>
      </c>
      <c r="L111" s="23" t="s">
        <v>805</v>
      </c>
      <c r="M111" s="23" t="s">
        <v>824</v>
      </c>
      <c r="N111" s="23" t="s">
        <v>67</v>
      </c>
      <c r="O111" s="23" t="s">
        <v>250</v>
      </c>
      <c r="P111" s="23" t="s">
        <v>3</v>
      </c>
      <c r="Q111" s="23" t="s">
        <v>251</v>
      </c>
      <c r="R111" s="33">
        <f t="shared" si="9"/>
        <v>4</v>
      </c>
      <c r="S111" s="33">
        <v>1</v>
      </c>
      <c r="T111" s="33">
        <v>1</v>
      </c>
      <c r="U111" s="33">
        <v>1</v>
      </c>
      <c r="V111" s="33">
        <v>1</v>
      </c>
      <c r="W111" s="33">
        <v>1</v>
      </c>
      <c r="X111" s="33" t="s">
        <v>907</v>
      </c>
      <c r="Y111" s="33">
        <v>1</v>
      </c>
      <c r="Z111" s="33" t="s">
        <v>908</v>
      </c>
      <c r="AA111" s="33"/>
      <c r="AB111" s="33"/>
      <c r="AC111" s="33"/>
      <c r="AD111" s="33"/>
      <c r="AE111" s="33">
        <f t="shared" si="10"/>
        <v>2</v>
      </c>
      <c r="AF111" s="25">
        <v>44669</v>
      </c>
      <c r="AG111" s="25">
        <v>44754</v>
      </c>
      <c r="AH111" s="25"/>
      <c r="AI111" s="25"/>
      <c r="AJ111" s="26">
        <f t="shared" si="11"/>
        <v>0.5</v>
      </c>
      <c r="AK111" s="26">
        <f t="shared" si="12"/>
        <v>1</v>
      </c>
      <c r="AL111" s="26">
        <f t="shared" si="13"/>
        <v>1</v>
      </c>
      <c r="AM111" s="26">
        <f t="shared" si="14"/>
        <v>0</v>
      </c>
      <c r="AN111" s="26">
        <f t="shared" si="15"/>
        <v>0</v>
      </c>
      <c r="AO111" s="27" t="s">
        <v>73</v>
      </c>
      <c r="AP111" s="27" t="s">
        <v>73</v>
      </c>
      <c r="AQ111" s="27"/>
      <c r="AR111" s="27"/>
      <c r="AS111" s="27" t="s">
        <v>909</v>
      </c>
      <c r="AT111" s="27" t="s">
        <v>910</v>
      </c>
      <c r="AU111" s="27"/>
      <c r="AV111" s="27"/>
      <c r="AW111" s="27" t="s">
        <v>73</v>
      </c>
      <c r="AX111" s="27"/>
      <c r="AY111" s="27"/>
      <c r="AZ111" s="27"/>
      <c r="BA111" s="27" t="s">
        <v>911</v>
      </c>
      <c r="BB111" s="27"/>
      <c r="BC111" s="28"/>
      <c r="BD111" s="28"/>
      <c r="BE111" s="23" t="s">
        <v>257</v>
      </c>
      <c r="BF111" s="94" t="s">
        <v>2773</v>
      </c>
      <c r="BG111">
        <f t="shared" si="16"/>
        <v>1</v>
      </c>
      <c r="BH111">
        <f t="shared" si="17"/>
        <v>1</v>
      </c>
    </row>
    <row r="112" spans="1:60" ht="15" customHeight="1" x14ac:dyDescent="0.25">
      <c r="A112" s="17">
        <v>17</v>
      </c>
      <c r="B112" s="23" t="s">
        <v>820</v>
      </c>
      <c r="C112" s="23" t="s">
        <v>357</v>
      </c>
      <c r="D112" s="23" t="s">
        <v>246</v>
      </c>
      <c r="E112" s="23" t="s">
        <v>60</v>
      </c>
      <c r="F112" s="23" t="s">
        <v>61</v>
      </c>
      <c r="G112" s="23" t="s">
        <v>57</v>
      </c>
      <c r="H112" s="23" t="s">
        <v>247</v>
      </c>
      <c r="I112" s="23" t="s">
        <v>814</v>
      </c>
      <c r="J112" s="32">
        <v>44652</v>
      </c>
      <c r="K112" s="32">
        <v>44926</v>
      </c>
      <c r="L112" s="23" t="s">
        <v>249</v>
      </c>
      <c r="M112" s="23" t="s">
        <v>824</v>
      </c>
      <c r="N112" s="23" t="s">
        <v>67</v>
      </c>
      <c r="O112" s="23" t="s">
        <v>250</v>
      </c>
      <c r="P112" s="23" t="s">
        <v>3</v>
      </c>
      <c r="Q112" s="23" t="s">
        <v>251</v>
      </c>
      <c r="R112" s="33">
        <f t="shared" si="9"/>
        <v>4</v>
      </c>
      <c r="S112" s="33">
        <v>1</v>
      </c>
      <c r="T112" s="33">
        <v>1</v>
      </c>
      <c r="U112" s="33">
        <v>1</v>
      </c>
      <c r="V112" s="33">
        <v>1</v>
      </c>
      <c r="W112" s="33">
        <v>1</v>
      </c>
      <c r="X112" s="33" t="s">
        <v>912</v>
      </c>
      <c r="Y112" s="33">
        <v>1</v>
      </c>
      <c r="Z112" s="33" t="s">
        <v>913</v>
      </c>
      <c r="AA112" s="33"/>
      <c r="AB112" s="33"/>
      <c r="AC112" s="33"/>
      <c r="AD112" s="33"/>
      <c r="AE112" s="33">
        <f t="shared" si="10"/>
        <v>2</v>
      </c>
      <c r="AF112" s="25">
        <v>44669</v>
      </c>
      <c r="AG112" s="25">
        <v>44756</v>
      </c>
      <c r="AH112" s="25"/>
      <c r="AI112" s="25"/>
      <c r="AJ112" s="26">
        <f t="shared" si="11"/>
        <v>0.5</v>
      </c>
      <c r="AK112" s="26">
        <f t="shared" si="12"/>
        <v>1</v>
      </c>
      <c r="AL112" s="26">
        <f t="shared" si="13"/>
        <v>1</v>
      </c>
      <c r="AM112" s="26">
        <f t="shared" si="14"/>
        <v>0</v>
      </c>
      <c r="AN112" s="26">
        <f t="shared" si="15"/>
        <v>0</v>
      </c>
      <c r="AO112" s="27" t="s">
        <v>73</v>
      </c>
      <c r="AP112" s="27" t="s">
        <v>73</v>
      </c>
      <c r="AQ112" s="27"/>
      <c r="AR112" s="27"/>
      <c r="AS112" s="27" t="s">
        <v>914</v>
      </c>
      <c r="AT112" s="27" t="s">
        <v>915</v>
      </c>
      <c r="AU112" s="27"/>
      <c r="AV112" s="27"/>
      <c r="AW112" s="27" t="s">
        <v>73</v>
      </c>
      <c r="AX112" s="27"/>
      <c r="AY112" s="27"/>
      <c r="AZ112" s="27"/>
      <c r="BA112" s="27" t="s">
        <v>916</v>
      </c>
      <c r="BB112" s="27"/>
      <c r="BC112" s="28"/>
      <c r="BD112" s="28"/>
      <c r="BE112" s="23" t="s">
        <v>257</v>
      </c>
      <c r="BF112" s="94" t="s">
        <v>2773</v>
      </c>
      <c r="BG112">
        <f t="shared" si="16"/>
        <v>1</v>
      </c>
      <c r="BH112">
        <f t="shared" si="17"/>
        <v>1</v>
      </c>
    </row>
    <row r="113" spans="1:60" ht="15" customHeight="1" x14ac:dyDescent="0.25">
      <c r="A113" s="17">
        <v>18</v>
      </c>
      <c r="B113" s="23" t="s">
        <v>820</v>
      </c>
      <c r="C113" s="23" t="s">
        <v>357</v>
      </c>
      <c r="D113" s="23" t="s">
        <v>246</v>
      </c>
      <c r="E113" s="23" t="s">
        <v>60</v>
      </c>
      <c r="F113" s="23" t="s">
        <v>61</v>
      </c>
      <c r="G113" s="23" t="s">
        <v>57</v>
      </c>
      <c r="H113" s="23" t="s">
        <v>247</v>
      </c>
      <c r="I113" s="23" t="s">
        <v>648</v>
      </c>
      <c r="J113" s="32">
        <v>44835</v>
      </c>
      <c r="K113" s="32">
        <v>44926</v>
      </c>
      <c r="L113" s="23" t="s">
        <v>366</v>
      </c>
      <c r="M113" s="23" t="s">
        <v>824</v>
      </c>
      <c r="N113" s="23" t="s">
        <v>67</v>
      </c>
      <c r="O113" s="23" t="s">
        <v>250</v>
      </c>
      <c r="P113" s="23" t="s">
        <v>3</v>
      </c>
      <c r="Q113" s="23" t="s">
        <v>251</v>
      </c>
      <c r="R113" s="33">
        <f t="shared" si="9"/>
        <v>2</v>
      </c>
      <c r="S113" s="33">
        <v>0</v>
      </c>
      <c r="T113" s="33">
        <v>0</v>
      </c>
      <c r="U113" s="33">
        <v>0</v>
      </c>
      <c r="V113" s="33">
        <v>2</v>
      </c>
      <c r="W113" s="33">
        <v>0</v>
      </c>
      <c r="X113" s="33" t="s">
        <v>865</v>
      </c>
      <c r="Y113" s="33">
        <v>0</v>
      </c>
      <c r="Z113" s="33" t="s">
        <v>84</v>
      </c>
      <c r="AA113" s="33"/>
      <c r="AB113" s="33"/>
      <c r="AC113" s="33"/>
      <c r="AD113" s="33"/>
      <c r="AE113" s="33">
        <f t="shared" si="10"/>
        <v>0</v>
      </c>
      <c r="AF113" s="25">
        <v>44669</v>
      </c>
      <c r="AG113" s="25">
        <v>44754</v>
      </c>
      <c r="AH113" s="25"/>
      <c r="AI113" s="25"/>
      <c r="AJ113" s="26">
        <f t="shared" si="11"/>
        <v>0</v>
      </c>
      <c r="AK113" s="26" t="str">
        <f t="shared" si="12"/>
        <v/>
      </c>
      <c r="AL113" s="26" t="str">
        <f t="shared" si="13"/>
        <v/>
      </c>
      <c r="AM113" s="26" t="str">
        <f t="shared" si="14"/>
        <v/>
      </c>
      <c r="AN113" s="26">
        <f t="shared" si="15"/>
        <v>0</v>
      </c>
      <c r="AO113" s="27" t="s">
        <v>84</v>
      </c>
      <c r="AP113" s="27" t="s">
        <v>84</v>
      </c>
      <c r="AQ113" s="27"/>
      <c r="AR113" s="27"/>
      <c r="AS113" s="27" t="s">
        <v>84</v>
      </c>
      <c r="AT113" s="27" t="s">
        <v>84</v>
      </c>
      <c r="AU113" s="27"/>
      <c r="AV113" s="27"/>
      <c r="AW113" s="27" t="s">
        <v>73</v>
      </c>
      <c r="AX113" s="27"/>
      <c r="AY113" s="27"/>
      <c r="AZ113" s="27"/>
      <c r="BA113" s="27" t="s">
        <v>917</v>
      </c>
      <c r="BB113" s="27"/>
      <c r="BC113" s="28"/>
      <c r="BD113" s="28"/>
      <c r="BE113" s="23" t="s">
        <v>257</v>
      </c>
      <c r="BF113" s="94" t="s">
        <v>2773</v>
      </c>
      <c r="BG113" t="str">
        <f t="shared" si="16"/>
        <v/>
      </c>
      <c r="BH113" t="str">
        <f t="shared" si="17"/>
        <v/>
      </c>
    </row>
    <row r="114" spans="1:60" ht="15" customHeight="1" x14ac:dyDescent="0.25">
      <c r="A114" s="17">
        <v>1</v>
      </c>
      <c r="B114" s="23" t="s">
        <v>918</v>
      </c>
      <c r="C114" s="23" t="s">
        <v>919</v>
      </c>
      <c r="D114" s="23" t="s">
        <v>920</v>
      </c>
      <c r="E114" s="23" t="s">
        <v>60</v>
      </c>
      <c r="F114" s="23" t="s">
        <v>61</v>
      </c>
      <c r="G114" s="23" t="s">
        <v>57</v>
      </c>
      <c r="H114" s="23" t="s">
        <v>392</v>
      </c>
      <c r="I114" s="23" t="s">
        <v>921</v>
      </c>
      <c r="J114" s="32">
        <v>44562</v>
      </c>
      <c r="K114" s="32">
        <v>44925</v>
      </c>
      <c r="L114" s="23" t="s">
        <v>922</v>
      </c>
      <c r="M114" s="23" t="s">
        <v>923</v>
      </c>
      <c r="N114" s="23" t="s">
        <v>67</v>
      </c>
      <c r="O114" s="23" t="s">
        <v>924</v>
      </c>
      <c r="P114" s="23" t="s">
        <v>1</v>
      </c>
      <c r="Q114" s="23" t="s">
        <v>251</v>
      </c>
      <c r="R114" s="33">
        <f t="shared" si="9"/>
        <v>12</v>
      </c>
      <c r="S114" s="33">
        <v>3</v>
      </c>
      <c r="T114" s="33">
        <v>3</v>
      </c>
      <c r="U114" s="33">
        <v>3</v>
      </c>
      <c r="V114" s="33">
        <v>3</v>
      </c>
      <c r="W114" s="33">
        <v>3</v>
      </c>
      <c r="X114" s="33" t="s">
        <v>925</v>
      </c>
      <c r="Y114" s="33">
        <v>3</v>
      </c>
      <c r="Z114" s="33" t="s">
        <v>926</v>
      </c>
      <c r="AA114" s="33"/>
      <c r="AB114" s="33"/>
      <c r="AC114" s="33"/>
      <c r="AD114" s="33"/>
      <c r="AE114" s="33">
        <f t="shared" si="10"/>
        <v>6</v>
      </c>
      <c r="AF114" s="25">
        <v>44666</v>
      </c>
      <c r="AG114" s="25">
        <v>44749</v>
      </c>
      <c r="AH114" s="25"/>
      <c r="AI114" s="25"/>
      <c r="AJ114" s="26">
        <f t="shared" si="11"/>
        <v>0.5</v>
      </c>
      <c r="AK114" s="26">
        <f t="shared" si="12"/>
        <v>1</v>
      </c>
      <c r="AL114" s="26">
        <f t="shared" si="13"/>
        <v>1</v>
      </c>
      <c r="AM114" s="26">
        <f t="shared" si="14"/>
        <v>0</v>
      </c>
      <c r="AN114" s="26">
        <f t="shared" si="15"/>
        <v>0</v>
      </c>
      <c r="AO114" s="27" t="s">
        <v>73</v>
      </c>
      <c r="AP114" s="27" t="s">
        <v>73</v>
      </c>
      <c r="AQ114" s="27"/>
      <c r="AR114" s="27"/>
      <c r="AS114" s="27" t="s">
        <v>927</v>
      </c>
      <c r="AT114" s="27" t="s">
        <v>928</v>
      </c>
      <c r="AU114" s="27"/>
      <c r="AV114" s="27"/>
      <c r="AW114" s="27" t="s">
        <v>73</v>
      </c>
      <c r="AX114" s="27"/>
      <c r="AY114" s="27"/>
      <c r="AZ114" s="27"/>
      <c r="BA114" s="27" t="s">
        <v>929</v>
      </c>
      <c r="BB114" s="27"/>
      <c r="BC114" s="27"/>
      <c r="BD114" s="27"/>
      <c r="BE114" s="23" t="s">
        <v>543</v>
      </c>
      <c r="BF114" s="94" t="s">
        <v>2773</v>
      </c>
      <c r="BG114">
        <f t="shared" si="16"/>
        <v>1</v>
      </c>
      <c r="BH114">
        <f t="shared" si="17"/>
        <v>1</v>
      </c>
    </row>
    <row r="115" spans="1:60" ht="15" customHeight="1" x14ac:dyDescent="0.25">
      <c r="A115" s="17">
        <v>2</v>
      </c>
      <c r="B115" s="23" t="s">
        <v>918</v>
      </c>
      <c r="C115" s="23" t="s">
        <v>919</v>
      </c>
      <c r="D115" s="23" t="s">
        <v>920</v>
      </c>
      <c r="E115" s="23" t="s">
        <v>60</v>
      </c>
      <c r="F115" s="23" t="s">
        <v>61</v>
      </c>
      <c r="G115" s="23" t="s">
        <v>57</v>
      </c>
      <c r="H115" s="23" t="s">
        <v>392</v>
      </c>
      <c r="I115" s="23" t="s">
        <v>930</v>
      </c>
      <c r="J115" s="32">
        <v>44562</v>
      </c>
      <c r="K115" s="32">
        <v>44925</v>
      </c>
      <c r="L115" s="23" t="s">
        <v>931</v>
      </c>
      <c r="M115" s="23" t="s">
        <v>923</v>
      </c>
      <c r="N115" s="23" t="s">
        <v>291</v>
      </c>
      <c r="O115" s="23" t="s">
        <v>932</v>
      </c>
      <c r="P115" s="23" t="s">
        <v>1</v>
      </c>
      <c r="Q115" s="23" t="s">
        <v>251</v>
      </c>
      <c r="R115" s="40">
        <f t="shared" si="9"/>
        <v>1</v>
      </c>
      <c r="S115" s="40">
        <v>0.25</v>
      </c>
      <c r="T115" s="40">
        <v>0.25</v>
      </c>
      <c r="U115" s="40">
        <v>0.25</v>
      </c>
      <c r="V115" s="40">
        <v>0.25</v>
      </c>
      <c r="W115" s="40">
        <v>0.25</v>
      </c>
      <c r="X115" s="40" t="s">
        <v>933</v>
      </c>
      <c r="Y115" s="40">
        <v>0.25</v>
      </c>
      <c r="Z115" s="40" t="s">
        <v>934</v>
      </c>
      <c r="AA115" s="40"/>
      <c r="AB115" s="40"/>
      <c r="AC115" s="40"/>
      <c r="AD115" s="40"/>
      <c r="AE115" s="40">
        <f t="shared" si="10"/>
        <v>0.5</v>
      </c>
      <c r="AF115" s="25">
        <v>44666</v>
      </c>
      <c r="AG115" s="25">
        <v>44749</v>
      </c>
      <c r="AH115" s="25"/>
      <c r="AI115" s="25"/>
      <c r="AJ115" s="26">
        <f t="shared" si="11"/>
        <v>0.5</v>
      </c>
      <c r="AK115" s="26">
        <f t="shared" si="12"/>
        <v>1</v>
      </c>
      <c r="AL115" s="26">
        <f t="shared" si="13"/>
        <v>1</v>
      </c>
      <c r="AM115" s="26">
        <f t="shared" si="14"/>
        <v>0</v>
      </c>
      <c r="AN115" s="26">
        <f t="shared" si="15"/>
        <v>0</v>
      </c>
      <c r="AO115" s="27" t="s">
        <v>73</v>
      </c>
      <c r="AP115" s="27" t="s">
        <v>73</v>
      </c>
      <c r="AQ115" s="27"/>
      <c r="AR115" s="27"/>
      <c r="AS115" s="27" t="s">
        <v>935</v>
      </c>
      <c r="AT115" s="27" t="s">
        <v>936</v>
      </c>
      <c r="AU115" s="27"/>
      <c r="AV115" s="27"/>
      <c r="AW115" s="27" t="s">
        <v>73</v>
      </c>
      <c r="AX115" s="27"/>
      <c r="AY115" s="27"/>
      <c r="AZ115" s="27"/>
      <c r="BA115" s="27" t="s">
        <v>937</v>
      </c>
      <c r="BB115" s="27"/>
      <c r="BC115" s="28"/>
      <c r="BD115" s="28"/>
      <c r="BE115" s="23" t="s">
        <v>543</v>
      </c>
      <c r="BF115" s="94" t="s">
        <v>2773</v>
      </c>
      <c r="BG115">
        <f t="shared" si="16"/>
        <v>1</v>
      </c>
      <c r="BH115">
        <f t="shared" si="17"/>
        <v>1</v>
      </c>
    </row>
    <row r="116" spans="1:60" ht="15" customHeight="1" x14ac:dyDescent="0.25">
      <c r="A116" s="17">
        <v>3</v>
      </c>
      <c r="B116" s="23" t="s">
        <v>918</v>
      </c>
      <c r="C116" s="23" t="s">
        <v>919</v>
      </c>
      <c r="D116" s="23" t="s">
        <v>920</v>
      </c>
      <c r="E116" s="23" t="s">
        <v>60</v>
      </c>
      <c r="F116" s="23" t="s">
        <v>61</v>
      </c>
      <c r="G116" s="23" t="s">
        <v>57</v>
      </c>
      <c r="H116" s="23" t="s">
        <v>392</v>
      </c>
      <c r="I116" s="23" t="s">
        <v>938</v>
      </c>
      <c r="J116" s="32">
        <v>44562</v>
      </c>
      <c r="K116" s="32">
        <v>44925</v>
      </c>
      <c r="L116" s="23" t="s">
        <v>939</v>
      </c>
      <c r="M116" s="23" t="s">
        <v>923</v>
      </c>
      <c r="N116" s="23" t="s">
        <v>291</v>
      </c>
      <c r="O116" s="23" t="s">
        <v>932</v>
      </c>
      <c r="P116" s="23" t="s">
        <v>1</v>
      </c>
      <c r="Q116" s="23" t="s">
        <v>251</v>
      </c>
      <c r="R116" s="40">
        <f t="shared" si="9"/>
        <v>1</v>
      </c>
      <c r="S116" s="40">
        <v>0.25</v>
      </c>
      <c r="T116" s="40">
        <v>0.25</v>
      </c>
      <c r="U116" s="40">
        <v>0.25</v>
      </c>
      <c r="V116" s="40">
        <v>0.25</v>
      </c>
      <c r="W116" s="40">
        <v>0.25</v>
      </c>
      <c r="X116" s="40" t="s">
        <v>940</v>
      </c>
      <c r="Y116" s="40">
        <v>0.25</v>
      </c>
      <c r="Z116" s="40" t="s">
        <v>941</v>
      </c>
      <c r="AA116" s="40"/>
      <c r="AB116" s="40"/>
      <c r="AC116" s="40"/>
      <c r="AD116" s="40"/>
      <c r="AE116" s="40">
        <f t="shared" si="10"/>
        <v>0.5</v>
      </c>
      <c r="AF116" s="25">
        <v>44666</v>
      </c>
      <c r="AG116" s="25">
        <v>44749</v>
      </c>
      <c r="AH116" s="25"/>
      <c r="AI116" s="25"/>
      <c r="AJ116" s="26">
        <f t="shared" si="11"/>
        <v>0.5</v>
      </c>
      <c r="AK116" s="26">
        <f t="shared" si="12"/>
        <v>1</v>
      </c>
      <c r="AL116" s="26">
        <f t="shared" si="13"/>
        <v>1</v>
      </c>
      <c r="AM116" s="26">
        <f t="shared" si="14"/>
        <v>0</v>
      </c>
      <c r="AN116" s="26">
        <f t="shared" si="15"/>
        <v>0</v>
      </c>
      <c r="AO116" s="27" t="s">
        <v>73</v>
      </c>
      <c r="AP116" s="27" t="s">
        <v>73</v>
      </c>
      <c r="AQ116" s="27"/>
      <c r="AR116" s="27"/>
      <c r="AS116" s="27" t="s">
        <v>942</v>
      </c>
      <c r="AT116" s="27" t="s">
        <v>942</v>
      </c>
      <c r="AU116" s="27"/>
      <c r="AV116" s="27"/>
      <c r="AW116" s="27" t="s">
        <v>73</v>
      </c>
      <c r="AX116" s="27"/>
      <c r="AY116" s="27"/>
      <c r="AZ116" s="27"/>
      <c r="BA116" s="27" t="s">
        <v>943</v>
      </c>
      <c r="BB116" s="27"/>
      <c r="BC116" s="28"/>
      <c r="BD116" s="28"/>
      <c r="BE116" s="23" t="s">
        <v>257</v>
      </c>
      <c r="BF116" s="94" t="s">
        <v>2773</v>
      </c>
      <c r="BG116">
        <f t="shared" si="16"/>
        <v>1</v>
      </c>
      <c r="BH116">
        <f t="shared" si="17"/>
        <v>1</v>
      </c>
    </row>
    <row r="117" spans="1:60" ht="15" customHeight="1" x14ac:dyDescent="0.25">
      <c r="A117" s="17">
        <v>4</v>
      </c>
      <c r="B117" s="23" t="s">
        <v>918</v>
      </c>
      <c r="C117" s="23" t="s">
        <v>919</v>
      </c>
      <c r="D117" s="23" t="s">
        <v>920</v>
      </c>
      <c r="E117" s="23" t="s">
        <v>60</v>
      </c>
      <c r="F117" s="23" t="s">
        <v>61</v>
      </c>
      <c r="G117" s="23" t="s">
        <v>57</v>
      </c>
      <c r="H117" s="23" t="s">
        <v>392</v>
      </c>
      <c r="I117" s="23" t="s">
        <v>944</v>
      </c>
      <c r="J117" s="32">
        <v>44562</v>
      </c>
      <c r="K117" s="32">
        <v>44925</v>
      </c>
      <c r="L117" s="23" t="s">
        <v>565</v>
      </c>
      <c r="M117" s="23" t="s">
        <v>923</v>
      </c>
      <c r="N117" s="23" t="s">
        <v>67</v>
      </c>
      <c r="O117" s="23" t="s">
        <v>945</v>
      </c>
      <c r="P117" s="23" t="s">
        <v>1</v>
      </c>
      <c r="Q117" s="23" t="s">
        <v>251</v>
      </c>
      <c r="R117" s="33">
        <f t="shared" si="9"/>
        <v>12</v>
      </c>
      <c r="S117" s="33">
        <v>3</v>
      </c>
      <c r="T117" s="33">
        <v>3</v>
      </c>
      <c r="U117" s="33">
        <v>3</v>
      </c>
      <c r="V117" s="33">
        <v>3</v>
      </c>
      <c r="W117" s="33">
        <v>3</v>
      </c>
      <c r="X117" s="33" t="s">
        <v>946</v>
      </c>
      <c r="Y117" s="33">
        <v>3</v>
      </c>
      <c r="Z117" s="33" t="s">
        <v>947</v>
      </c>
      <c r="AA117" s="33"/>
      <c r="AB117" s="33"/>
      <c r="AC117" s="33"/>
      <c r="AD117" s="33"/>
      <c r="AE117" s="33">
        <f t="shared" si="10"/>
        <v>6</v>
      </c>
      <c r="AF117" s="25">
        <v>44666</v>
      </c>
      <c r="AG117" s="25">
        <v>44749</v>
      </c>
      <c r="AH117" s="25"/>
      <c r="AI117" s="25"/>
      <c r="AJ117" s="26">
        <f t="shared" si="11"/>
        <v>0.5</v>
      </c>
      <c r="AK117" s="26">
        <f t="shared" si="12"/>
        <v>1</v>
      </c>
      <c r="AL117" s="26">
        <f t="shared" si="13"/>
        <v>1</v>
      </c>
      <c r="AM117" s="26">
        <f t="shared" si="14"/>
        <v>0</v>
      </c>
      <c r="AN117" s="26">
        <f t="shared" si="15"/>
        <v>0</v>
      </c>
      <c r="AO117" s="27" t="s">
        <v>73</v>
      </c>
      <c r="AP117" s="27" t="s">
        <v>73</v>
      </c>
      <c r="AQ117" s="27"/>
      <c r="AR117" s="27"/>
      <c r="AS117" s="27" t="s">
        <v>948</v>
      </c>
      <c r="AT117" s="27" t="s">
        <v>949</v>
      </c>
      <c r="AU117" s="27"/>
      <c r="AV117" s="27"/>
      <c r="AW117" s="27" t="s">
        <v>73</v>
      </c>
      <c r="AX117" s="27"/>
      <c r="AY117" s="27"/>
      <c r="AZ117" s="27"/>
      <c r="BA117" s="27" t="s">
        <v>950</v>
      </c>
      <c r="BB117" s="27"/>
      <c r="BC117" s="28"/>
      <c r="BD117" s="28"/>
      <c r="BE117" s="23" t="s">
        <v>257</v>
      </c>
      <c r="BF117" s="94" t="s">
        <v>2773</v>
      </c>
      <c r="BG117">
        <f t="shared" si="16"/>
        <v>1</v>
      </c>
      <c r="BH117">
        <f t="shared" si="17"/>
        <v>1</v>
      </c>
    </row>
    <row r="118" spans="1:60" ht="15" customHeight="1" x14ac:dyDescent="0.25">
      <c r="A118" s="17">
        <v>5</v>
      </c>
      <c r="B118" s="23" t="s">
        <v>918</v>
      </c>
      <c r="C118" s="23" t="s">
        <v>919</v>
      </c>
      <c r="D118" s="23" t="s">
        <v>920</v>
      </c>
      <c r="E118" s="23" t="s">
        <v>60</v>
      </c>
      <c r="F118" s="23" t="s">
        <v>61</v>
      </c>
      <c r="G118" s="23" t="s">
        <v>57</v>
      </c>
      <c r="H118" s="23" t="s">
        <v>392</v>
      </c>
      <c r="I118" s="23" t="s">
        <v>951</v>
      </c>
      <c r="J118" s="32">
        <v>44562</v>
      </c>
      <c r="K118" s="32">
        <v>44925</v>
      </c>
      <c r="L118" s="23" t="s">
        <v>952</v>
      </c>
      <c r="M118" s="23" t="s">
        <v>923</v>
      </c>
      <c r="N118" s="23" t="s">
        <v>67</v>
      </c>
      <c r="O118" s="23" t="s">
        <v>953</v>
      </c>
      <c r="P118" s="23" t="s">
        <v>1</v>
      </c>
      <c r="Q118" s="23" t="s">
        <v>251</v>
      </c>
      <c r="R118" s="33">
        <f t="shared" si="9"/>
        <v>12</v>
      </c>
      <c r="S118" s="33">
        <v>3</v>
      </c>
      <c r="T118" s="33">
        <v>3</v>
      </c>
      <c r="U118" s="33">
        <v>3</v>
      </c>
      <c r="V118" s="33">
        <v>3</v>
      </c>
      <c r="W118" s="33">
        <v>3</v>
      </c>
      <c r="X118" s="33" t="s">
        <v>954</v>
      </c>
      <c r="Y118" s="33">
        <v>3</v>
      </c>
      <c r="Z118" s="33" t="s">
        <v>955</v>
      </c>
      <c r="AA118" s="33"/>
      <c r="AB118" s="33"/>
      <c r="AC118" s="33"/>
      <c r="AD118" s="33"/>
      <c r="AE118" s="33">
        <f t="shared" si="10"/>
        <v>6</v>
      </c>
      <c r="AF118" s="25">
        <v>44666</v>
      </c>
      <c r="AG118" s="25">
        <v>44749</v>
      </c>
      <c r="AH118" s="25"/>
      <c r="AI118" s="25"/>
      <c r="AJ118" s="26">
        <f t="shared" si="11"/>
        <v>0.5</v>
      </c>
      <c r="AK118" s="26">
        <f t="shared" si="12"/>
        <v>1</v>
      </c>
      <c r="AL118" s="26">
        <f t="shared" si="13"/>
        <v>1</v>
      </c>
      <c r="AM118" s="26">
        <f t="shared" si="14"/>
        <v>0</v>
      </c>
      <c r="AN118" s="26">
        <f t="shared" si="15"/>
        <v>0</v>
      </c>
      <c r="AO118" s="27" t="s">
        <v>73</v>
      </c>
      <c r="AP118" s="27" t="s">
        <v>73</v>
      </c>
      <c r="AQ118" s="27"/>
      <c r="AR118" s="27"/>
      <c r="AS118" s="27" t="s">
        <v>956</v>
      </c>
      <c r="AT118" s="27" t="s">
        <v>957</v>
      </c>
      <c r="AU118" s="27"/>
      <c r="AV118" s="27"/>
      <c r="AW118" s="27" t="s">
        <v>73</v>
      </c>
      <c r="AX118" s="27"/>
      <c r="AY118" s="27"/>
      <c r="AZ118" s="27"/>
      <c r="BA118" s="27" t="s">
        <v>958</v>
      </c>
      <c r="BB118" s="27"/>
      <c r="BC118" s="28"/>
      <c r="BD118" s="28"/>
      <c r="BE118" s="23" t="s">
        <v>257</v>
      </c>
      <c r="BF118" s="94" t="s">
        <v>2773</v>
      </c>
      <c r="BG118">
        <f t="shared" si="16"/>
        <v>1</v>
      </c>
      <c r="BH118">
        <f t="shared" si="17"/>
        <v>1</v>
      </c>
    </row>
    <row r="119" spans="1:60" ht="15" customHeight="1" x14ac:dyDescent="0.25">
      <c r="A119" s="17">
        <v>6</v>
      </c>
      <c r="B119" s="23" t="s">
        <v>918</v>
      </c>
      <c r="C119" s="23" t="s">
        <v>919</v>
      </c>
      <c r="D119" s="23" t="s">
        <v>959</v>
      </c>
      <c r="E119" s="23" t="s">
        <v>60</v>
      </c>
      <c r="F119" s="23" t="s">
        <v>61</v>
      </c>
      <c r="G119" s="23" t="s">
        <v>57</v>
      </c>
      <c r="H119" s="23" t="s">
        <v>392</v>
      </c>
      <c r="I119" s="23" t="s">
        <v>960</v>
      </c>
      <c r="J119" s="32">
        <v>44562</v>
      </c>
      <c r="K119" s="32">
        <v>44925</v>
      </c>
      <c r="L119" s="23" t="s">
        <v>961</v>
      </c>
      <c r="M119" s="23" t="s">
        <v>923</v>
      </c>
      <c r="N119" s="23" t="s">
        <v>67</v>
      </c>
      <c r="O119" s="23" t="s">
        <v>962</v>
      </c>
      <c r="P119" s="23" t="s">
        <v>374</v>
      </c>
      <c r="Q119" s="23" t="s">
        <v>251</v>
      </c>
      <c r="R119" s="33">
        <f t="shared" si="9"/>
        <v>8</v>
      </c>
      <c r="S119" s="33">
        <v>2</v>
      </c>
      <c r="T119" s="33">
        <v>2</v>
      </c>
      <c r="U119" s="33">
        <v>2</v>
      </c>
      <c r="V119" s="33">
        <v>2</v>
      </c>
      <c r="W119" s="33">
        <v>2</v>
      </c>
      <c r="X119" s="33" t="s">
        <v>963</v>
      </c>
      <c r="Y119" s="33">
        <v>2</v>
      </c>
      <c r="Z119" s="33" t="s">
        <v>964</v>
      </c>
      <c r="AA119" s="33"/>
      <c r="AB119" s="33"/>
      <c r="AC119" s="33"/>
      <c r="AD119" s="33"/>
      <c r="AE119" s="33">
        <f t="shared" si="10"/>
        <v>4</v>
      </c>
      <c r="AF119" s="25">
        <v>44666</v>
      </c>
      <c r="AG119" s="25">
        <v>44749</v>
      </c>
      <c r="AH119" s="25"/>
      <c r="AI119" s="25"/>
      <c r="AJ119" s="26">
        <f t="shared" si="11"/>
        <v>0.5</v>
      </c>
      <c r="AK119" s="26">
        <f t="shared" si="12"/>
        <v>1</v>
      </c>
      <c r="AL119" s="26">
        <f t="shared" si="13"/>
        <v>1</v>
      </c>
      <c r="AM119" s="26">
        <f t="shared" si="14"/>
        <v>0</v>
      </c>
      <c r="AN119" s="26">
        <f t="shared" si="15"/>
        <v>0</v>
      </c>
      <c r="AO119" s="27" t="s">
        <v>73</v>
      </c>
      <c r="AP119" s="27" t="s">
        <v>73</v>
      </c>
      <c r="AQ119" s="27"/>
      <c r="AR119" s="27"/>
      <c r="AS119" s="27" t="s">
        <v>965</v>
      </c>
      <c r="AT119" s="27" t="s">
        <v>966</v>
      </c>
      <c r="AU119" s="27"/>
      <c r="AV119" s="27"/>
      <c r="AW119" s="27" t="s">
        <v>73</v>
      </c>
      <c r="AX119" s="27"/>
      <c r="AY119" s="27"/>
      <c r="AZ119" s="27"/>
      <c r="BA119" s="27" t="s">
        <v>967</v>
      </c>
      <c r="BB119" s="27"/>
      <c r="BC119" s="28"/>
      <c r="BD119" s="28"/>
      <c r="BE119" s="23" t="s">
        <v>257</v>
      </c>
      <c r="BF119" s="94" t="s">
        <v>2773</v>
      </c>
      <c r="BG119">
        <f t="shared" si="16"/>
        <v>1</v>
      </c>
      <c r="BH119">
        <f t="shared" si="17"/>
        <v>1</v>
      </c>
    </row>
    <row r="120" spans="1:60" ht="15" customHeight="1" x14ac:dyDescent="0.25">
      <c r="A120" s="17">
        <v>7</v>
      </c>
      <c r="B120" s="23" t="s">
        <v>918</v>
      </c>
      <c r="C120" s="23" t="s">
        <v>919</v>
      </c>
      <c r="D120" s="23" t="s">
        <v>959</v>
      </c>
      <c r="E120" s="23" t="s">
        <v>60</v>
      </c>
      <c r="F120" s="23" t="s">
        <v>61</v>
      </c>
      <c r="G120" s="23" t="s">
        <v>57</v>
      </c>
      <c r="H120" s="23" t="s">
        <v>392</v>
      </c>
      <c r="I120" s="23" t="s">
        <v>968</v>
      </c>
      <c r="J120" s="32">
        <v>44562</v>
      </c>
      <c r="K120" s="32">
        <v>44925</v>
      </c>
      <c r="L120" s="23" t="s">
        <v>969</v>
      </c>
      <c r="M120" s="23" t="s">
        <v>923</v>
      </c>
      <c r="N120" s="23" t="s">
        <v>67</v>
      </c>
      <c r="O120" s="23" t="s">
        <v>970</v>
      </c>
      <c r="P120" s="23" t="s">
        <v>374</v>
      </c>
      <c r="Q120" s="23" t="s">
        <v>251</v>
      </c>
      <c r="R120" s="33">
        <f t="shared" si="9"/>
        <v>8</v>
      </c>
      <c r="S120" s="33">
        <v>2</v>
      </c>
      <c r="T120" s="33">
        <v>2</v>
      </c>
      <c r="U120" s="33">
        <v>2</v>
      </c>
      <c r="V120" s="33">
        <v>2</v>
      </c>
      <c r="W120" s="33">
        <v>1</v>
      </c>
      <c r="X120" s="33" t="s">
        <v>971</v>
      </c>
      <c r="Y120" s="33">
        <v>2</v>
      </c>
      <c r="Z120" s="33" t="s">
        <v>972</v>
      </c>
      <c r="AA120" s="33"/>
      <c r="AB120" s="33"/>
      <c r="AC120" s="33"/>
      <c r="AD120" s="33"/>
      <c r="AE120" s="33">
        <f t="shared" si="10"/>
        <v>3</v>
      </c>
      <c r="AF120" s="25">
        <v>44669</v>
      </c>
      <c r="AG120" s="25">
        <v>44749</v>
      </c>
      <c r="AH120" s="25"/>
      <c r="AI120" s="25"/>
      <c r="AJ120" s="26">
        <f t="shared" si="11"/>
        <v>0.375</v>
      </c>
      <c r="AK120" s="26">
        <f t="shared" si="12"/>
        <v>0.5</v>
      </c>
      <c r="AL120" s="26">
        <f t="shared" si="13"/>
        <v>1</v>
      </c>
      <c r="AM120" s="26">
        <f t="shared" si="14"/>
        <v>0</v>
      </c>
      <c r="AN120" s="26">
        <f t="shared" si="15"/>
        <v>0</v>
      </c>
      <c r="AO120" s="27" t="s">
        <v>636</v>
      </c>
      <c r="AP120" s="27" t="s">
        <v>636</v>
      </c>
      <c r="AQ120" s="27"/>
      <c r="AR120" s="27"/>
      <c r="AS120" s="27" t="s">
        <v>973</v>
      </c>
      <c r="AT120" s="27" t="s">
        <v>974</v>
      </c>
      <c r="AU120" s="27"/>
      <c r="AV120" s="27"/>
      <c r="AW120" s="27" t="s">
        <v>636</v>
      </c>
      <c r="AX120" s="27"/>
      <c r="AY120" s="27"/>
      <c r="AZ120" s="27"/>
      <c r="BA120" s="27" t="s">
        <v>975</v>
      </c>
      <c r="BB120" s="27"/>
      <c r="BC120" s="28"/>
      <c r="BD120" s="28"/>
      <c r="BE120" s="23" t="s">
        <v>257</v>
      </c>
      <c r="BF120" s="94" t="s">
        <v>2773</v>
      </c>
      <c r="BG120">
        <f t="shared" si="16"/>
        <v>0</v>
      </c>
      <c r="BH120">
        <f t="shared" si="17"/>
        <v>0</v>
      </c>
    </row>
    <row r="121" spans="1:60" ht="15" customHeight="1" x14ac:dyDescent="0.25">
      <c r="A121" s="17">
        <v>8</v>
      </c>
      <c r="B121" s="23" t="s">
        <v>918</v>
      </c>
      <c r="C121" s="23" t="s">
        <v>245</v>
      </c>
      <c r="D121" s="23" t="s">
        <v>246</v>
      </c>
      <c r="E121" s="23" t="s">
        <v>60</v>
      </c>
      <c r="F121" s="23" t="s">
        <v>61</v>
      </c>
      <c r="G121" s="23" t="s">
        <v>57</v>
      </c>
      <c r="H121" s="23" t="s">
        <v>247</v>
      </c>
      <c r="I121" s="23" t="s">
        <v>248</v>
      </c>
      <c r="J121" s="32">
        <v>44562</v>
      </c>
      <c r="K121" s="32">
        <v>44926</v>
      </c>
      <c r="L121" s="23" t="s">
        <v>249</v>
      </c>
      <c r="M121" s="23" t="s">
        <v>923</v>
      </c>
      <c r="N121" s="23" t="s">
        <v>67</v>
      </c>
      <c r="O121" s="23" t="s">
        <v>250</v>
      </c>
      <c r="P121" s="23" t="s">
        <v>3</v>
      </c>
      <c r="Q121" s="23" t="s">
        <v>251</v>
      </c>
      <c r="R121" s="41">
        <f t="shared" si="9"/>
        <v>4</v>
      </c>
      <c r="S121" s="41">
        <v>1</v>
      </c>
      <c r="T121" s="41">
        <v>1</v>
      </c>
      <c r="U121" s="41">
        <v>1</v>
      </c>
      <c r="V121" s="41">
        <v>1</v>
      </c>
      <c r="W121" s="41">
        <v>1</v>
      </c>
      <c r="X121" s="41" t="s">
        <v>625</v>
      </c>
      <c r="Y121" s="41">
        <v>1</v>
      </c>
      <c r="Z121" s="41" t="s">
        <v>626</v>
      </c>
      <c r="AA121" s="41"/>
      <c r="AB121" s="41"/>
      <c r="AC121" s="41"/>
      <c r="AD121" s="41"/>
      <c r="AE121" s="41">
        <f t="shared" si="10"/>
        <v>2</v>
      </c>
      <c r="AF121" s="25">
        <v>44666</v>
      </c>
      <c r="AG121" s="25">
        <v>44749</v>
      </c>
      <c r="AH121" s="25"/>
      <c r="AI121" s="25"/>
      <c r="AJ121" s="26">
        <f t="shared" si="11"/>
        <v>0.5</v>
      </c>
      <c r="AK121" s="26">
        <f t="shared" si="12"/>
        <v>1</v>
      </c>
      <c r="AL121" s="26">
        <f t="shared" si="13"/>
        <v>1</v>
      </c>
      <c r="AM121" s="26">
        <f t="shared" si="14"/>
        <v>0</v>
      </c>
      <c r="AN121" s="26">
        <f t="shared" si="15"/>
        <v>0</v>
      </c>
      <c r="AO121" s="27" t="s">
        <v>73</v>
      </c>
      <c r="AP121" s="27" t="s">
        <v>73</v>
      </c>
      <c r="AQ121" s="27"/>
      <c r="AR121" s="27"/>
      <c r="AS121" s="27" t="s">
        <v>976</v>
      </c>
      <c r="AT121" s="27" t="s">
        <v>977</v>
      </c>
      <c r="AU121" s="27"/>
      <c r="AV121" s="27"/>
      <c r="AW121" s="27" t="s">
        <v>73</v>
      </c>
      <c r="AX121" s="27"/>
      <c r="AY121" s="27"/>
      <c r="AZ121" s="27"/>
      <c r="BA121" s="27" t="s">
        <v>978</v>
      </c>
      <c r="BB121" s="27"/>
      <c r="BC121" s="28"/>
      <c r="BD121" s="28"/>
      <c r="BE121" s="23" t="s">
        <v>257</v>
      </c>
      <c r="BF121" s="94" t="s">
        <v>2773</v>
      </c>
      <c r="BG121">
        <f t="shared" si="16"/>
        <v>1</v>
      </c>
      <c r="BH121">
        <f t="shared" si="17"/>
        <v>1</v>
      </c>
    </row>
    <row r="122" spans="1:60" ht="15" customHeight="1" x14ac:dyDescent="0.25">
      <c r="A122" s="17">
        <v>9</v>
      </c>
      <c r="B122" s="23" t="s">
        <v>918</v>
      </c>
      <c r="C122" s="23" t="s">
        <v>245</v>
      </c>
      <c r="D122" s="23" t="s">
        <v>246</v>
      </c>
      <c r="E122" s="23" t="s">
        <v>60</v>
      </c>
      <c r="F122" s="23" t="s">
        <v>61</v>
      </c>
      <c r="G122" s="23" t="s">
        <v>57</v>
      </c>
      <c r="H122" s="23" t="s">
        <v>247</v>
      </c>
      <c r="I122" s="23" t="s">
        <v>630</v>
      </c>
      <c r="J122" s="32">
        <v>44835</v>
      </c>
      <c r="K122" s="32">
        <v>44926</v>
      </c>
      <c r="L122" s="23" t="s">
        <v>631</v>
      </c>
      <c r="M122" s="23" t="s">
        <v>923</v>
      </c>
      <c r="N122" s="23" t="s">
        <v>67</v>
      </c>
      <c r="O122" s="23" t="s">
        <v>250</v>
      </c>
      <c r="P122" s="23" t="s">
        <v>3</v>
      </c>
      <c r="Q122" s="23" t="s">
        <v>251</v>
      </c>
      <c r="R122" s="41">
        <f t="shared" si="9"/>
        <v>1</v>
      </c>
      <c r="S122" s="41">
        <v>0</v>
      </c>
      <c r="T122" s="41">
        <v>0</v>
      </c>
      <c r="U122" s="41">
        <v>0</v>
      </c>
      <c r="V122" s="41">
        <v>1</v>
      </c>
      <c r="W122" s="41">
        <v>0</v>
      </c>
      <c r="X122" s="41" t="s">
        <v>979</v>
      </c>
      <c r="Y122" s="41">
        <v>0</v>
      </c>
      <c r="Z122" s="41" t="s">
        <v>979</v>
      </c>
      <c r="AA122" s="41"/>
      <c r="AB122" s="41"/>
      <c r="AC122" s="41"/>
      <c r="AD122" s="41"/>
      <c r="AE122" s="41">
        <f t="shared" si="10"/>
        <v>0</v>
      </c>
      <c r="AF122" s="25">
        <v>44666</v>
      </c>
      <c r="AG122" s="25">
        <v>44749</v>
      </c>
      <c r="AH122" s="25"/>
      <c r="AI122" s="25"/>
      <c r="AJ122" s="26">
        <f t="shared" si="11"/>
        <v>0</v>
      </c>
      <c r="AK122" s="26" t="str">
        <f t="shared" si="12"/>
        <v/>
      </c>
      <c r="AL122" s="26" t="str">
        <f t="shared" si="13"/>
        <v/>
      </c>
      <c r="AM122" s="26" t="str">
        <f t="shared" si="14"/>
        <v/>
      </c>
      <c r="AN122" s="26">
        <f t="shared" si="15"/>
        <v>0</v>
      </c>
      <c r="AO122" s="27" t="s">
        <v>84</v>
      </c>
      <c r="AP122" s="27" t="s">
        <v>84</v>
      </c>
      <c r="AQ122" s="27"/>
      <c r="AR122" s="27"/>
      <c r="AS122" s="27" t="s">
        <v>84</v>
      </c>
      <c r="AT122" s="27" t="s">
        <v>84</v>
      </c>
      <c r="AU122" s="27"/>
      <c r="AV122" s="27"/>
      <c r="AW122" s="27" t="s">
        <v>84</v>
      </c>
      <c r="AX122" s="27"/>
      <c r="AY122" s="27"/>
      <c r="AZ122" s="27"/>
      <c r="BA122" s="27" t="s">
        <v>980</v>
      </c>
      <c r="BB122" s="27"/>
      <c r="BC122" s="28"/>
      <c r="BD122" s="28"/>
      <c r="BE122" s="23" t="s">
        <v>257</v>
      </c>
      <c r="BF122" s="94" t="s">
        <v>2773</v>
      </c>
      <c r="BG122" t="str">
        <f t="shared" si="16"/>
        <v/>
      </c>
      <c r="BH122" t="str">
        <f t="shared" si="17"/>
        <v/>
      </c>
    </row>
    <row r="123" spans="1:60" ht="15" customHeight="1" x14ac:dyDescent="0.25">
      <c r="A123" s="17">
        <v>10</v>
      </c>
      <c r="B123" s="23" t="s">
        <v>918</v>
      </c>
      <c r="C123" s="23" t="s">
        <v>58</v>
      </c>
      <c r="D123" s="23" t="s">
        <v>246</v>
      </c>
      <c r="E123" s="23" t="s">
        <v>60</v>
      </c>
      <c r="F123" s="23" t="s">
        <v>61</v>
      </c>
      <c r="G123" s="23" t="s">
        <v>57</v>
      </c>
      <c r="H123" s="23" t="s">
        <v>247</v>
      </c>
      <c r="I123" s="23" t="s">
        <v>297</v>
      </c>
      <c r="J123" s="32">
        <v>44835</v>
      </c>
      <c r="K123" s="32">
        <v>44926</v>
      </c>
      <c r="L123" s="23" t="s">
        <v>298</v>
      </c>
      <c r="M123" s="23" t="s">
        <v>923</v>
      </c>
      <c r="N123" s="23" t="s">
        <v>67</v>
      </c>
      <c r="O123" s="23" t="s">
        <v>250</v>
      </c>
      <c r="P123" s="23" t="s">
        <v>3</v>
      </c>
      <c r="Q123" s="23" t="s">
        <v>251</v>
      </c>
      <c r="R123" s="41">
        <f t="shared" si="9"/>
        <v>1</v>
      </c>
      <c r="S123" s="41">
        <v>0</v>
      </c>
      <c r="T123" s="41">
        <v>0</v>
      </c>
      <c r="U123" s="41">
        <v>0</v>
      </c>
      <c r="V123" s="41">
        <v>1</v>
      </c>
      <c r="W123" s="41">
        <v>0</v>
      </c>
      <c r="X123" s="41" t="s">
        <v>979</v>
      </c>
      <c r="Y123" s="41">
        <v>0</v>
      </c>
      <c r="Z123" s="41" t="s">
        <v>979</v>
      </c>
      <c r="AA123" s="41"/>
      <c r="AB123" s="41"/>
      <c r="AC123" s="41"/>
      <c r="AD123" s="41"/>
      <c r="AE123" s="41">
        <f t="shared" si="10"/>
        <v>0</v>
      </c>
      <c r="AF123" s="25">
        <v>44666</v>
      </c>
      <c r="AG123" s="25">
        <v>44749</v>
      </c>
      <c r="AH123" s="25"/>
      <c r="AI123" s="25"/>
      <c r="AJ123" s="26">
        <f t="shared" si="11"/>
        <v>0</v>
      </c>
      <c r="AK123" s="26" t="str">
        <f t="shared" si="12"/>
        <v/>
      </c>
      <c r="AL123" s="26" t="str">
        <f t="shared" si="13"/>
        <v/>
      </c>
      <c r="AM123" s="26" t="str">
        <f t="shared" si="14"/>
        <v/>
      </c>
      <c r="AN123" s="26">
        <f t="shared" si="15"/>
        <v>0</v>
      </c>
      <c r="AO123" s="27" t="s">
        <v>84</v>
      </c>
      <c r="AP123" s="27" t="s">
        <v>84</v>
      </c>
      <c r="AQ123" s="27"/>
      <c r="AR123" s="27"/>
      <c r="AS123" s="27" t="s">
        <v>84</v>
      </c>
      <c r="AT123" s="27" t="s">
        <v>84</v>
      </c>
      <c r="AU123" s="27"/>
      <c r="AV123" s="27"/>
      <c r="AW123" s="27" t="s">
        <v>84</v>
      </c>
      <c r="AX123" s="27"/>
      <c r="AY123" s="27"/>
      <c r="AZ123" s="27"/>
      <c r="BA123" s="27" t="s">
        <v>980</v>
      </c>
      <c r="BB123" s="27"/>
      <c r="BC123" s="28"/>
      <c r="BD123" s="28"/>
      <c r="BE123" s="23" t="s">
        <v>257</v>
      </c>
      <c r="BF123" s="94" t="s">
        <v>2773</v>
      </c>
      <c r="BG123" t="str">
        <f t="shared" si="16"/>
        <v/>
      </c>
      <c r="BH123" t="str">
        <f t="shared" si="17"/>
        <v/>
      </c>
    </row>
    <row r="124" spans="1:60" ht="15" customHeight="1" x14ac:dyDescent="0.25">
      <c r="A124" s="17">
        <v>11</v>
      </c>
      <c r="B124" s="23" t="s">
        <v>918</v>
      </c>
      <c r="C124" s="23" t="s">
        <v>58</v>
      </c>
      <c r="D124" s="23" t="s">
        <v>246</v>
      </c>
      <c r="E124" s="23" t="s">
        <v>60</v>
      </c>
      <c r="F124" s="23" t="s">
        <v>61</v>
      </c>
      <c r="G124" s="23" t="s">
        <v>57</v>
      </c>
      <c r="H124" s="23" t="s">
        <v>247</v>
      </c>
      <c r="I124" s="23" t="s">
        <v>289</v>
      </c>
      <c r="J124" s="32">
        <v>44562</v>
      </c>
      <c r="K124" s="32">
        <v>44926</v>
      </c>
      <c r="L124" s="35" t="s">
        <v>290</v>
      </c>
      <c r="M124" s="23" t="s">
        <v>923</v>
      </c>
      <c r="N124" s="23" t="s">
        <v>291</v>
      </c>
      <c r="O124" s="23" t="s">
        <v>250</v>
      </c>
      <c r="P124" s="23" t="s">
        <v>3</v>
      </c>
      <c r="Q124" s="23" t="s">
        <v>251</v>
      </c>
      <c r="R124" s="40">
        <f t="shared" si="9"/>
        <v>1</v>
      </c>
      <c r="S124" s="40">
        <v>0.5</v>
      </c>
      <c r="T124" s="40">
        <v>0.5</v>
      </c>
      <c r="U124" s="40">
        <v>0</v>
      </c>
      <c r="V124" s="40">
        <v>0</v>
      </c>
      <c r="W124" s="40">
        <v>0.5</v>
      </c>
      <c r="X124" s="40" t="s">
        <v>981</v>
      </c>
      <c r="Y124" s="40">
        <v>0.5</v>
      </c>
      <c r="Z124" s="40" t="s">
        <v>982</v>
      </c>
      <c r="AA124" s="40"/>
      <c r="AB124" s="40"/>
      <c r="AC124" s="40"/>
      <c r="AD124" s="40"/>
      <c r="AE124" s="40">
        <f t="shared" si="10"/>
        <v>1</v>
      </c>
      <c r="AF124" s="25">
        <v>44669</v>
      </c>
      <c r="AG124" s="25">
        <v>44749</v>
      </c>
      <c r="AH124" s="25"/>
      <c r="AI124" s="25"/>
      <c r="AJ124" s="26">
        <f t="shared" si="11"/>
        <v>1</v>
      </c>
      <c r="AK124" s="26">
        <f t="shared" si="12"/>
        <v>1</v>
      </c>
      <c r="AL124" s="26">
        <f t="shared" si="13"/>
        <v>1</v>
      </c>
      <c r="AM124" s="26" t="str">
        <f t="shared" si="14"/>
        <v/>
      </c>
      <c r="AN124" s="26" t="str">
        <f t="shared" si="15"/>
        <v/>
      </c>
      <c r="AO124" s="27" t="s">
        <v>73</v>
      </c>
      <c r="AP124" s="27" t="s">
        <v>73</v>
      </c>
      <c r="AQ124" s="27"/>
      <c r="AR124" s="27"/>
      <c r="AS124" s="27" t="s">
        <v>983</v>
      </c>
      <c r="AT124" s="27" t="s">
        <v>984</v>
      </c>
      <c r="AU124" s="27"/>
      <c r="AV124" s="27"/>
      <c r="AW124" s="27" t="s">
        <v>73</v>
      </c>
      <c r="AX124" s="27"/>
      <c r="AY124" s="27"/>
      <c r="AZ124" s="27"/>
      <c r="BA124" s="27" t="s">
        <v>985</v>
      </c>
      <c r="BB124" s="27"/>
      <c r="BC124" s="28"/>
      <c r="BD124" s="28"/>
      <c r="BE124" s="23" t="s">
        <v>257</v>
      </c>
      <c r="BF124" s="94" t="s">
        <v>2773</v>
      </c>
      <c r="BG124">
        <f t="shared" si="16"/>
        <v>1</v>
      </c>
      <c r="BH124">
        <f t="shared" si="17"/>
        <v>1</v>
      </c>
    </row>
    <row r="125" spans="1:60" ht="15" customHeight="1" x14ac:dyDescent="0.25">
      <c r="A125" s="17">
        <v>12</v>
      </c>
      <c r="B125" s="23" t="s">
        <v>918</v>
      </c>
      <c r="C125" s="23" t="s">
        <v>58</v>
      </c>
      <c r="D125" s="23" t="s">
        <v>246</v>
      </c>
      <c r="E125" s="23" t="s">
        <v>60</v>
      </c>
      <c r="F125" s="23" t="s">
        <v>61</v>
      </c>
      <c r="G125" s="23" t="s">
        <v>57</v>
      </c>
      <c r="H125" s="23" t="s">
        <v>247</v>
      </c>
      <c r="I125" s="23" t="s">
        <v>640</v>
      </c>
      <c r="J125" s="32">
        <v>44774</v>
      </c>
      <c r="K125" s="32">
        <v>44925</v>
      </c>
      <c r="L125" s="23" t="s">
        <v>315</v>
      </c>
      <c r="M125" s="23" t="s">
        <v>923</v>
      </c>
      <c r="N125" s="23" t="s">
        <v>67</v>
      </c>
      <c r="O125" s="23" t="s">
        <v>250</v>
      </c>
      <c r="P125" s="23" t="s">
        <v>3</v>
      </c>
      <c r="Q125" s="23" t="s">
        <v>251</v>
      </c>
      <c r="R125" s="41">
        <f t="shared" si="9"/>
        <v>1</v>
      </c>
      <c r="S125" s="41">
        <v>0</v>
      </c>
      <c r="T125" s="41">
        <v>0</v>
      </c>
      <c r="U125" s="41">
        <v>1</v>
      </c>
      <c r="V125" s="41">
        <v>0</v>
      </c>
      <c r="W125" s="41">
        <v>0</v>
      </c>
      <c r="X125" s="41" t="s">
        <v>986</v>
      </c>
      <c r="Y125" s="41">
        <v>0</v>
      </c>
      <c r="Z125" s="41" t="s">
        <v>986</v>
      </c>
      <c r="AA125" s="41"/>
      <c r="AB125" s="41"/>
      <c r="AC125" s="41"/>
      <c r="AD125" s="41"/>
      <c r="AE125" s="41">
        <f t="shared" si="10"/>
        <v>0</v>
      </c>
      <c r="AF125" s="25">
        <v>44666</v>
      </c>
      <c r="AG125" s="25">
        <v>44749</v>
      </c>
      <c r="AH125" s="25"/>
      <c r="AI125" s="25"/>
      <c r="AJ125" s="26">
        <f t="shared" si="11"/>
        <v>0</v>
      </c>
      <c r="AK125" s="26" t="str">
        <f t="shared" si="12"/>
        <v/>
      </c>
      <c r="AL125" s="26" t="str">
        <f t="shared" si="13"/>
        <v/>
      </c>
      <c r="AM125" s="26">
        <f t="shared" si="14"/>
        <v>0</v>
      </c>
      <c r="AN125" s="26" t="str">
        <f t="shared" si="15"/>
        <v/>
      </c>
      <c r="AO125" s="27" t="s">
        <v>84</v>
      </c>
      <c r="AP125" s="27" t="s">
        <v>84</v>
      </c>
      <c r="AQ125" s="27"/>
      <c r="AR125" s="27"/>
      <c r="AS125" s="27" t="s">
        <v>84</v>
      </c>
      <c r="AT125" s="27" t="s">
        <v>84</v>
      </c>
      <c r="AU125" s="27"/>
      <c r="AV125" s="27"/>
      <c r="AW125" s="27" t="s">
        <v>84</v>
      </c>
      <c r="AX125" s="27"/>
      <c r="AY125" s="27"/>
      <c r="AZ125" s="27"/>
      <c r="BA125" s="27" t="s">
        <v>980</v>
      </c>
      <c r="BB125" s="27"/>
      <c r="BC125" s="28"/>
      <c r="BD125" s="28"/>
      <c r="BE125" s="23" t="s">
        <v>257</v>
      </c>
      <c r="BF125" s="94" t="s">
        <v>2773</v>
      </c>
      <c r="BG125" t="str">
        <f t="shared" si="16"/>
        <v/>
      </c>
      <c r="BH125" t="str">
        <f t="shared" si="17"/>
        <v/>
      </c>
    </row>
    <row r="126" spans="1:60" ht="15" customHeight="1" x14ac:dyDescent="0.25">
      <c r="A126" s="17">
        <v>13</v>
      </c>
      <c r="B126" s="23" t="s">
        <v>918</v>
      </c>
      <c r="C126" s="23" t="s">
        <v>357</v>
      </c>
      <c r="D126" s="23" t="s">
        <v>246</v>
      </c>
      <c r="E126" s="23" t="s">
        <v>60</v>
      </c>
      <c r="F126" s="23" t="s">
        <v>61</v>
      </c>
      <c r="G126" s="23" t="s">
        <v>57</v>
      </c>
      <c r="H126" s="23" t="s">
        <v>247</v>
      </c>
      <c r="I126" s="23" t="s">
        <v>642</v>
      </c>
      <c r="J126" s="32">
        <v>44562</v>
      </c>
      <c r="K126" s="32">
        <v>44926</v>
      </c>
      <c r="L126" s="23" t="s">
        <v>249</v>
      </c>
      <c r="M126" s="23" t="s">
        <v>923</v>
      </c>
      <c r="N126" s="23" t="s">
        <v>67</v>
      </c>
      <c r="O126" s="23" t="s">
        <v>250</v>
      </c>
      <c r="P126" s="23" t="s">
        <v>3</v>
      </c>
      <c r="Q126" s="23" t="s">
        <v>251</v>
      </c>
      <c r="R126" s="41">
        <f t="shared" si="9"/>
        <v>4</v>
      </c>
      <c r="S126" s="41">
        <v>1</v>
      </c>
      <c r="T126" s="41">
        <v>1</v>
      </c>
      <c r="U126" s="41">
        <v>1</v>
      </c>
      <c r="V126" s="41">
        <v>1</v>
      </c>
      <c r="W126" s="41">
        <v>1</v>
      </c>
      <c r="X126" s="41" t="s">
        <v>643</v>
      </c>
      <c r="Y126" s="41">
        <v>1</v>
      </c>
      <c r="Z126" s="41" t="s">
        <v>987</v>
      </c>
      <c r="AA126" s="41"/>
      <c r="AB126" s="41"/>
      <c r="AC126" s="41"/>
      <c r="AD126" s="41"/>
      <c r="AE126" s="41">
        <f t="shared" si="10"/>
        <v>2</v>
      </c>
      <c r="AF126" s="25">
        <v>44666</v>
      </c>
      <c r="AG126" s="25">
        <v>44749</v>
      </c>
      <c r="AH126" s="25"/>
      <c r="AI126" s="25"/>
      <c r="AJ126" s="26">
        <f t="shared" si="11"/>
        <v>0.5</v>
      </c>
      <c r="AK126" s="26">
        <f t="shared" si="12"/>
        <v>1</v>
      </c>
      <c r="AL126" s="26">
        <f t="shared" si="13"/>
        <v>1</v>
      </c>
      <c r="AM126" s="26">
        <f t="shared" si="14"/>
        <v>0</v>
      </c>
      <c r="AN126" s="26">
        <f t="shared" si="15"/>
        <v>0</v>
      </c>
      <c r="AO126" s="27" t="s">
        <v>73</v>
      </c>
      <c r="AP126" s="27" t="s">
        <v>73</v>
      </c>
      <c r="AQ126" s="27"/>
      <c r="AR126" s="27"/>
      <c r="AS126" s="27" t="s">
        <v>988</v>
      </c>
      <c r="AT126" s="27" t="s">
        <v>988</v>
      </c>
      <c r="AU126" s="27"/>
      <c r="AV126" s="27"/>
      <c r="AW126" s="27" t="s">
        <v>73</v>
      </c>
      <c r="AX126" s="27"/>
      <c r="AY126" s="27"/>
      <c r="AZ126" s="27"/>
      <c r="BA126" s="27" t="s">
        <v>989</v>
      </c>
      <c r="BB126" s="27"/>
      <c r="BC126" s="28"/>
      <c r="BD126" s="28"/>
      <c r="BE126" s="23" t="s">
        <v>257</v>
      </c>
      <c r="BF126" s="94" t="s">
        <v>2773</v>
      </c>
      <c r="BG126">
        <f t="shared" si="16"/>
        <v>1</v>
      </c>
      <c r="BH126">
        <f t="shared" si="17"/>
        <v>1</v>
      </c>
    </row>
    <row r="127" spans="1:60" ht="15" customHeight="1" x14ac:dyDescent="0.25">
      <c r="A127" s="17">
        <v>14</v>
      </c>
      <c r="B127" s="23" t="s">
        <v>918</v>
      </c>
      <c r="C127" s="23" t="s">
        <v>357</v>
      </c>
      <c r="D127" s="23" t="s">
        <v>246</v>
      </c>
      <c r="E127" s="23" t="s">
        <v>60</v>
      </c>
      <c r="F127" s="23" t="s">
        <v>61</v>
      </c>
      <c r="G127" s="23" t="s">
        <v>57</v>
      </c>
      <c r="H127" s="23" t="s">
        <v>247</v>
      </c>
      <c r="I127" s="23" t="s">
        <v>648</v>
      </c>
      <c r="J127" s="32">
        <v>44835</v>
      </c>
      <c r="K127" s="32">
        <v>44926</v>
      </c>
      <c r="L127" s="23" t="s">
        <v>366</v>
      </c>
      <c r="M127" s="23" t="s">
        <v>923</v>
      </c>
      <c r="N127" s="23" t="s">
        <v>67</v>
      </c>
      <c r="O127" s="23" t="s">
        <v>250</v>
      </c>
      <c r="P127" s="23" t="s">
        <v>3</v>
      </c>
      <c r="Q127" s="23" t="s">
        <v>251</v>
      </c>
      <c r="R127" s="41">
        <f t="shared" si="9"/>
        <v>2</v>
      </c>
      <c r="S127" s="41">
        <v>0</v>
      </c>
      <c r="T127" s="41">
        <v>0</v>
      </c>
      <c r="U127" s="41">
        <v>0</v>
      </c>
      <c r="V127" s="41">
        <v>2</v>
      </c>
      <c r="W127" s="41">
        <v>0</v>
      </c>
      <c r="X127" s="41" t="s">
        <v>979</v>
      </c>
      <c r="Y127" s="41">
        <v>0</v>
      </c>
      <c r="Z127" s="41" t="s">
        <v>979</v>
      </c>
      <c r="AA127" s="41"/>
      <c r="AB127" s="41"/>
      <c r="AC127" s="41"/>
      <c r="AD127" s="41"/>
      <c r="AE127" s="41">
        <f t="shared" si="10"/>
        <v>0</v>
      </c>
      <c r="AF127" s="25">
        <v>44666</v>
      </c>
      <c r="AG127" s="25">
        <v>44749</v>
      </c>
      <c r="AH127" s="25"/>
      <c r="AI127" s="25"/>
      <c r="AJ127" s="26">
        <f t="shared" si="11"/>
        <v>0</v>
      </c>
      <c r="AK127" s="26" t="str">
        <f t="shared" si="12"/>
        <v/>
      </c>
      <c r="AL127" s="26" t="str">
        <f t="shared" si="13"/>
        <v/>
      </c>
      <c r="AM127" s="26" t="str">
        <f t="shared" si="14"/>
        <v/>
      </c>
      <c r="AN127" s="26">
        <f t="shared" si="15"/>
        <v>0</v>
      </c>
      <c r="AO127" s="27" t="s">
        <v>84</v>
      </c>
      <c r="AP127" s="27" t="s">
        <v>84</v>
      </c>
      <c r="AQ127" s="27"/>
      <c r="AR127" s="27"/>
      <c r="AS127" s="27" t="s">
        <v>84</v>
      </c>
      <c r="AT127" s="27" t="s">
        <v>84</v>
      </c>
      <c r="AU127" s="27"/>
      <c r="AV127" s="27"/>
      <c r="AW127" s="27" t="s">
        <v>84</v>
      </c>
      <c r="AX127" s="27"/>
      <c r="AY127" s="27"/>
      <c r="AZ127" s="27"/>
      <c r="BA127" s="27" t="s">
        <v>990</v>
      </c>
      <c r="BB127" s="27"/>
      <c r="BC127" s="28"/>
      <c r="BD127" s="28"/>
      <c r="BE127" s="23" t="s">
        <v>257</v>
      </c>
      <c r="BF127" s="94" t="s">
        <v>2773</v>
      </c>
      <c r="BG127" t="str">
        <f t="shared" si="16"/>
        <v/>
      </c>
      <c r="BH127" t="str">
        <f t="shared" si="17"/>
        <v/>
      </c>
    </row>
    <row r="128" spans="1:60" ht="15" customHeight="1" x14ac:dyDescent="0.25">
      <c r="A128" s="17">
        <v>15</v>
      </c>
      <c r="B128" s="23" t="s">
        <v>918</v>
      </c>
      <c r="C128" s="23" t="s">
        <v>919</v>
      </c>
      <c r="D128" s="23" t="s">
        <v>436</v>
      </c>
      <c r="E128" s="35" t="s">
        <v>447</v>
      </c>
      <c r="F128" s="23" t="s">
        <v>448</v>
      </c>
      <c r="G128" s="23" t="s">
        <v>57</v>
      </c>
      <c r="H128" s="23" t="s">
        <v>991</v>
      </c>
      <c r="I128" s="38" t="s">
        <v>992</v>
      </c>
      <c r="J128" s="37">
        <v>44562</v>
      </c>
      <c r="K128" s="37">
        <v>44926</v>
      </c>
      <c r="L128" s="23" t="s">
        <v>993</v>
      </c>
      <c r="M128" s="23" t="s">
        <v>923</v>
      </c>
      <c r="N128" s="23" t="s">
        <v>67</v>
      </c>
      <c r="O128" s="23" t="s">
        <v>440</v>
      </c>
      <c r="P128" s="23" t="s">
        <v>3</v>
      </c>
      <c r="Q128" s="23" t="s">
        <v>251</v>
      </c>
      <c r="R128" s="33">
        <f t="shared" si="9"/>
        <v>12</v>
      </c>
      <c r="S128" s="33">
        <v>3</v>
      </c>
      <c r="T128" s="33">
        <v>3</v>
      </c>
      <c r="U128" s="33">
        <v>3</v>
      </c>
      <c r="V128" s="33">
        <v>3</v>
      </c>
      <c r="W128" s="33">
        <v>3</v>
      </c>
      <c r="X128" s="33" t="s">
        <v>994</v>
      </c>
      <c r="Y128" s="33">
        <v>3</v>
      </c>
      <c r="Z128" s="33" t="s">
        <v>995</v>
      </c>
      <c r="AA128" s="33"/>
      <c r="AB128" s="33"/>
      <c r="AC128" s="33"/>
      <c r="AD128" s="33"/>
      <c r="AE128" s="33">
        <f t="shared" si="10"/>
        <v>6</v>
      </c>
      <c r="AF128" s="25">
        <v>44666</v>
      </c>
      <c r="AG128" s="25">
        <v>44749</v>
      </c>
      <c r="AH128" s="25"/>
      <c r="AI128" s="25"/>
      <c r="AJ128" s="26">
        <f t="shared" si="11"/>
        <v>0.5</v>
      </c>
      <c r="AK128" s="26">
        <f t="shared" si="12"/>
        <v>1</v>
      </c>
      <c r="AL128" s="26">
        <f t="shared" si="13"/>
        <v>1</v>
      </c>
      <c r="AM128" s="26">
        <f t="shared" si="14"/>
        <v>0</v>
      </c>
      <c r="AN128" s="26">
        <f t="shared" si="15"/>
        <v>0</v>
      </c>
      <c r="AO128" s="27" t="s">
        <v>73</v>
      </c>
      <c r="AP128" s="27" t="s">
        <v>73</v>
      </c>
      <c r="AQ128" s="27"/>
      <c r="AR128" s="27"/>
      <c r="AS128" s="27" t="s">
        <v>996</v>
      </c>
      <c r="AT128" s="27" t="s">
        <v>444</v>
      </c>
      <c r="AU128" s="27"/>
      <c r="AV128" s="27"/>
      <c r="AW128" s="27" t="s">
        <v>73</v>
      </c>
      <c r="AX128" s="27"/>
      <c r="AY128" s="27"/>
      <c r="AZ128" s="27"/>
      <c r="BA128" s="27" t="s">
        <v>997</v>
      </c>
      <c r="BB128" s="27"/>
      <c r="BC128" s="28"/>
      <c r="BD128" s="28"/>
      <c r="BE128" s="23" t="s">
        <v>446</v>
      </c>
      <c r="BF128" s="94" t="s">
        <v>2772</v>
      </c>
      <c r="BG128">
        <f t="shared" si="16"/>
        <v>1</v>
      </c>
      <c r="BH128">
        <f t="shared" si="17"/>
        <v>1</v>
      </c>
    </row>
    <row r="129" spans="1:60" ht="15" customHeight="1" x14ac:dyDescent="0.25">
      <c r="A129" s="17">
        <v>1</v>
      </c>
      <c r="B129" s="50" t="s">
        <v>998</v>
      </c>
      <c r="C129" s="23" t="s">
        <v>999</v>
      </c>
      <c r="D129" s="23" t="s">
        <v>1000</v>
      </c>
      <c r="E129" s="35" t="s">
        <v>447</v>
      </c>
      <c r="F129" s="23" t="s">
        <v>448</v>
      </c>
      <c r="G129" s="23" t="s">
        <v>479</v>
      </c>
      <c r="H129" s="23" t="s">
        <v>889</v>
      </c>
      <c r="I129" s="23" t="s">
        <v>1001</v>
      </c>
      <c r="J129" s="32">
        <v>44562</v>
      </c>
      <c r="K129" s="32">
        <v>44607</v>
      </c>
      <c r="L129" s="23" t="s">
        <v>1002</v>
      </c>
      <c r="M129" s="17" t="s">
        <v>1003</v>
      </c>
      <c r="N129" s="23" t="s">
        <v>67</v>
      </c>
      <c r="O129" s="23" t="s">
        <v>1004</v>
      </c>
      <c r="P129" s="23" t="s">
        <v>374</v>
      </c>
      <c r="Q129" s="23" t="s">
        <v>251</v>
      </c>
      <c r="R129" s="33">
        <f t="shared" si="9"/>
        <v>1</v>
      </c>
      <c r="S129" s="33">
        <v>1</v>
      </c>
      <c r="T129" s="33">
        <v>0</v>
      </c>
      <c r="U129" s="33">
        <v>0</v>
      </c>
      <c r="V129" s="33">
        <v>0</v>
      </c>
      <c r="W129" s="33">
        <v>1</v>
      </c>
      <c r="X129" s="33" t="s">
        <v>1005</v>
      </c>
      <c r="Y129" s="33">
        <v>0</v>
      </c>
      <c r="Z129" s="33" t="s">
        <v>1006</v>
      </c>
      <c r="AA129" s="33"/>
      <c r="AB129" s="33"/>
      <c r="AC129" s="33"/>
      <c r="AD129" s="33"/>
      <c r="AE129" s="33">
        <f t="shared" si="10"/>
        <v>1</v>
      </c>
      <c r="AF129" s="25">
        <v>44657</v>
      </c>
      <c r="AG129" s="25">
        <v>44756</v>
      </c>
      <c r="AH129" s="25"/>
      <c r="AI129" s="25"/>
      <c r="AJ129" s="26">
        <f t="shared" si="11"/>
        <v>1</v>
      </c>
      <c r="AK129" s="26">
        <f t="shared" si="12"/>
        <v>1</v>
      </c>
      <c r="AL129" s="26" t="str">
        <f t="shared" si="13"/>
        <v/>
      </c>
      <c r="AM129" s="26" t="str">
        <f t="shared" si="14"/>
        <v/>
      </c>
      <c r="AN129" s="26" t="str">
        <f t="shared" si="15"/>
        <v/>
      </c>
      <c r="AO129" s="27" t="s">
        <v>73</v>
      </c>
      <c r="AP129" s="27" t="s">
        <v>84</v>
      </c>
      <c r="AQ129" s="27"/>
      <c r="AR129" s="27"/>
      <c r="AS129" s="27" t="s">
        <v>1007</v>
      </c>
      <c r="AT129" s="27" t="s">
        <v>1006</v>
      </c>
      <c r="AU129" s="27"/>
      <c r="AV129" s="27"/>
      <c r="AW129" s="27" t="s">
        <v>73</v>
      </c>
      <c r="AX129" s="27"/>
      <c r="AY129" s="27"/>
      <c r="AZ129" s="27"/>
      <c r="BA129" s="27" t="s">
        <v>1008</v>
      </c>
      <c r="BB129" s="27"/>
      <c r="BC129" s="27"/>
      <c r="BD129" s="27"/>
      <c r="BE129" s="23" t="s">
        <v>257</v>
      </c>
      <c r="BF129" s="94" t="s">
        <v>2773</v>
      </c>
      <c r="BG129">
        <f t="shared" si="16"/>
        <v>1</v>
      </c>
      <c r="BH129" t="str">
        <f t="shared" si="17"/>
        <v/>
      </c>
    </row>
    <row r="130" spans="1:60" ht="15" customHeight="1" x14ac:dyDescent="0.25">
      <c r="A130" s="17">
        <v>2</v>
      </c>
      <c r="B130" s="50" t="s">
        <v>998</v>
      </c>
      <c r="C130" s="23" t="s">
        <v>999</v>
      </c>
      <c r="D130" s="23" t="s">
        <v>1000</v>
      </c>
      <c r="E130" s="35" t="s">
        <v>447</v>
      </c>
      <c r="F130" s="23" t="s">
        <v>448</v>
      </c>
      <c r="G130" s="23" t="s">
        <v>479</v>
      </c>
      <c r="H130" s="23" t="s">
        <v>889</v>
      </c>
      <c r="I130" s="23" t="s">
        <v>1009</v>
      </c>
      <c r="J130" s="32">
        <v>44562</v>
      </c>
      <c r="K130" s="32">
        <v>44926</v>
      </c>
      <c r="L130" s="23" t="s">
        <v>1010</v>
      </c>
      <c r="M130" s="17" t="s">
        <v>1003</v>
      </c>
      <c r="N130" s="23" t="s">
        <v>67</v>
      </c>
      <c r="O130" s="23" t="s">
        <v>1011</v>
      </c>
      <c r="P130" s="23" t="s">
        <v>374</v>
      </c>
      <c r="Q130" s="23" t="s">
        <v>251</v>
      </c>
      <c r="R130" s="33">
        <f t="shared" ref="R130:R193" si="18">SUM(S130:V130)</f>
        <v>21</v>
      </c>
      <c r="S130" s="33">
        <v>1</v>
      </c>
      <c r="T130" s="33">
        <v>10</v>
      </c>
      <c r="U130" s="33">
        <v>5</v>
      </c>
      <c r="V130" s="33">
        <v>5</v>
      </c>
      <c r="W130" s="33">
        <v>1</v>
      </c>
      <c r="X130" s="33" t="s">
        <v>1012</v>
      </c>
      <c r="Y130" s="33">
        <v>10</v>
      </c>
      <c r="Z130" s="33" t="s">
        <v>1013</v>
      </c>
      <c r="AA130" s="33"/>
      <c r="AB130" s="33"/>
      <c r="AC130" s="33"/>
      <c r="AD130" s="33"/>
      <c r="AE130" s="33">
        <f t="shared" ref="AE130:AE193" si="19">AC130+AA130+Y130+W130</f>
        <v>11</v>
      </c>
      <c r="AF130" s="25">
        <v>44657</v>
      </c>
      <c r="AG130" s="25">
        <v>44756</v>
      </c>
      <c r="AH130" s="25"/>
      <c r="AI130" s="25"/>
      <c r="AJ130" s="26">
        <f t="shared" ref="AJ130:AJ193" si="20">IFERROR(IF((W130+Y130+AA130+AC130)/R130&gt;1,1,(W130+Y130+AA130+AC130)/R130),0)</f>
        <v>0.52380952380952384</v>
      </c>
      <c r="AK130" s="26">
        <f t="shared" ref="AK130:AK193" si="21">IFERROR(IF(S130=0,"",IF((W130/S130)&gt;1,1,(W130/S130))),"")</f>
        <v>1</v>
      </c>
      <c r="AL130" s="26">
        <f t="shared" ref="AL130:AL193" si="22">IFERROR(IF(T130=0,"",IF((Y130/T130)&gt;1,1,(Y130/T130))),"")</f>
        <v>1</v>
      </c>
      <c r="AM130" s="26">
        <f t="shared" ref="AM130:AM193" si="23">IFERROR(IF(U130=0,"",IF((AA130/U130)&gt;1,1,(AA130/U130))),"")</f>
        <v>0</v>
      </c>
      <c r="AN130" s="26">
        <f t="shared" ref="AN130:AN193" si="24">IFERROR(IF(V130=0,"",IF((AC130/V130)&gt;1,1,(AC130/V130))),"")</f>
        <v>0</v>
      </c>
      <c r="AO130" s="27" t="s">
        <v>73</v>
      </c>
      <c r="AP130" s="27" t="s">
        <v>73</v>
      </c>
      <c r="AQ130" s="27"/>
      <c r="AR130" s="27"/>
      <c r="AS130" s="27" t="s">
        <v>1014</v>
      </c>
      <c r="AT130" s="27" t="s">
        <v>1015</v>
      </c>
      <c r="AU130" s="27"/>
      <c r="AV130" s="27"/>
      <c r="AW130" s="27" t="s">
        <v>73</v>
      </c>
      <c r="AX130" s="27"/>
      <c r="AY130" s="27"/>
      <c r="AZ130" s="27"/>
      <c r="BA130" s="27" t="s">
        <v>1016</v>
      </c>
      <c r="BB130" s="27"/>
      <c r="BC130" s="28"/>
      <c r="BD130" s="28"/>
      <c r="BE130" s="23" t="s">
        <v>257</v>
      </c>
      <c r="BF130" s="94" t="s">
        <v>2773</v>
      </c>
      <c r="BG130">
        <f t="shared" ref="BG130:BG193" si="25">IF(AO130="Concepto Favorable",AK130,IF(AO130="Sin meta asignada en el periodo","",0))</f>
        <v>1</v>
      </c>
      <c r="BH130">
        <f t="shared" ref="BH130:BH193" si="26">IF(AP130="Concepto Favorable",AL130,IF(AP130="Sin meta asignada en el periodo","",0))</f>
        <v>1</v>
      </c>
    </row>
    <row r="131" spans="1:60" ht="15" customHeight="1" x14ac:dyDescent="0.25">
      <c r="A131" s="17">
        <v>3</v>
      </c>
      <c r="B131" s="50" t="s">
        <v>998</v>
      </c>
      <c r="C131" s="23" t="s">
        <v>999</v>
      </c>
      <c r="D131" s="23" t="s">
        <v>1000</v>
      </c>
      <c r="E131" s="35" t="s">
        <v>447</v>
      </c>
      <c r="F131" s="23" t="s">
        <v>448</v>
      </c>
      <c r="G131" s="23" t="s">
        <v>479</v>
      </c>
      <c r="H131" s="23" t="s">
        <v>889</v>
      </c>
      <c r="I131" s="23" t="s">
        <v>1017</v>
      </c>
      <c r="J131" s="32">
        <v>44562</v>
      </c>
      <c r="K131" s="32">
        <v>44926</v>
      </c>
      <c r="L131" s="23" t="s">
        <v>1018</v>
      </c>
      <c r="M131" s="17" t="s">
        <v>1003</v>
      </c>
      <c r="N131" s="23" t="s">
        <v>291</v>
      </c>
      <c r="O131" s="23" t="s">
        <v>1011</v>
      </c>
      <c r="P131" s="23" t="s">
        <v>374</v>
      </c>
      <c r="Q131" s="23" t="s">
        <v>251</v>
      </c>
      <c r="R131" s="49">
        <f t="shared" si="18"/>
        <v>1</v>
      </c>
      <c r="S131" s="49">
        <v>0.25</v>
      </c>
      <c r="T131" s="49">
        <v>0.25</v>
      </c>
      <c r="U131" s="49">
        <v>0.25</v>
      </c>
      <c r="V131" s="49">
        <v>0.25</v>
      </c>
      <c r="W131" s="49">
        <v>0.25</v>
      </c>
      <c r="X131" s="49" t="s">
        <v>1019</v>
      </c>
      <c r="Y131" s="49">
        <v>0.25</v>
      </c>
      <c r="Z131" s="49" t="s">
        <v>1020</v>
      </c>
      <c r="AA131" s="49"/>
      <c r="AB131" s="49"/>
      <c r="AC131" s="49"/>
      <c r="AD131" s="49"/>
      <c r="AE131" s="49">
        <f t="shared" si="19"/>
        <v>0.5</v>
      </c>
      <c r="AF131" s="25">
        <v>44669</v>
      </c>
      <c r="AG131" s="25">
        <v>44754</v>
      </c>
      <c r="AH131" s="25"/>
      <c r="AI131" s="25"/>
      <c r="AJ131" s="26">
        <f t="shared" si="20"/>
        <v>0.5</v>
      </c>
      <c r="AK131" s="26">
        <f t="shared" si="21"/>
        <v>1</v>
      </c>
      <c r="AL131" s="26">
        <f t="shared" si="22"/>
        <v>1</v>
      </c>
      <c r="AM131" s="26">
        <f t="shared" si="23"/>
        <v>0</v>
      </c>
      <c r="AN131" s="26">
        <f t="shared" si="24"/>
        <v>0</v>
      </c>
      <c r="AO131" s="27" t="s">
        <v>73</v>
      </c>
      <c r="AP131" s="27" t="s">
        <v>73</v>
      </c>
      <c r="AQ131" s="27"/>
      <c r="AR131" s="27"/>
      <c r="AS131" s="27" t="s">
        <v>1021</v>
      </c>
      <c r="AT131" s="27" t="s">
        <v>1022</v>
      </c>
      <c r="AU131" s="27"/>
      <c r="AV131" s="27"/>
      <c r="AW131" s="27" t="s">
        <v>73</v>
      </c>
      <c r="AX131" s="27"/>
      <c r="AY131" s="27"/>
      <c r="AZ131" s="27"/>
      <c r="BA131" s="27" t="s">
        <v>1023</v>
      </c>
      <c r="BB131" s="27"/>
      <c r="BC131" s="28"/>
      <c r="BD131" s="28"/>
      <c r="BE131" s="23" t="s">
        <v>257</v>
      </c>
      <c r="BF131" s="94" t="s">
        <v>2773</v>
      </c>
      <c r="BG131">
        <f t="shared" si="25"/>
        <v>1</v>
      </c>
      <c r="BH131">
        <f t="shared" si="26"/>
        <v>1</v>
      </c>
    </row>
    <row r="132" spans="1:60" ht="15" customHeight="1" x14ac:dyDescent="0.25">
      <c r="A132" s="17">
        <v>4</v>
      </c>
      <c r="B132" s="50" t="s">
        <v>998</v>
      </c>
      <c r="C132" s="23" t="s">
        <v>999</v>
      </c>
      <c r="D132" s="23" t="s">
        <v>1000</v>
      </c>
      <c r="E132" s="35" t="s">
        <v>447</v>
      </c>
      <c r="F132" s="23" t="s">
        <v>448</v>
      </c>
      <c r="G132" s="23" t="s">
        <v>479</v>
      </c>
      <c r="H132" s="23" t="s">
        <v>889</v>
      </c>
      <c r="I132" s="23" t="s">
        <v>1024</v>
      </c>
      <c r="J132" s="32">
        <v>44562</v>
      </c>
      <c r="K132" s="32">
        <v>44926</v>
      </c>
      <c r="L132" s="23" t="s">
        <v>1025</v>
      </c>
      <c r="M132" s="17" t="s">
        <v>1003</v>
      </c>
      <c r="N132" s="23" t="s">
        <v>67</v>
      </c>
      <c r="O132" s="23" t="s">
        <v>1011</v>
      </c>
      <c r="P132" s="23" t="s">
        <v>374</v>
      </c>
      <c r="Q132" s="23" t="s">
        <v>251</v>
      </c>
      <c r="R132" s="33">
        <f t="shared" si="18"/>
        <v>312</v>
      </c>
      <c r="S132" s="33">
        <v>38</v>
      </c>
      <c r="T132" s="33">
        <v>200</v>
      </c>
      <c r="U132" s="33">
        <v>38</v>
      </c>
      <c r="V132" s="33">
        <v>36</v>
      </c>
      <c r="W132" s="33">
        <v>38</v>
      </c>
      <c r="X132" s="33" t="s">
        <v>1026</v>
      </c>
      <c r="Y132" s="33">
        <v>200</v>
      </c>
      <c r="Z132" s="33" t="s">
        <v>1027</v>
      </c>
      <c r="AA132" s="33"/>
      <c r="AB132" s="33"/>
      <c r="AC132" s="33"/>
      <c r="AD132" s="33"/>
      <c r="AE132" s="33">
        <f t="shared" si="19"/>
        <v>238</v>
      </c>
      <c r="AF132" s="25">
        <v>44669</v>
      </c>
      <c r="AG132" s="25">
        <v>44756</v>
      </c>
      <c r="AH132" s="25"/>
      <c r="AI132" s="25"/>
      <c r="AJ132" s="26">
        <f t="shared" si="20"/>
        <v>0.76282051282051277</v>
      </c>
      <c r="AK132" s="26">
        <f t="shared" si="21"/>
        <v>1</v>
      </c>
      <c r="AL132" s="26">
        <f t="shared" si="22"/>
        <v>1</v>
      </c>
      <c r="AM132" s="26">
        <f t="shared" si="23"/>
        <v>0</v>
      </c>
      <c r="AN132" s="26">
        <f t="shared" si="24"/>
        <v>0</v>
      </c>
      <c r="AO132" s="27" t="s">
        <v>73</v>
      </c>
      <c r="AP132" s="27" t="s">
        <v>73</v>
      </c>
      <c r="AQ132" s="27"/>
      <c r="AR132" s="27"/>
      <c r="AS132" s="27" t="s">
        <v>1028</v>
      </c>
      <c r="AT132" s="27" t="s">
        <v>1029</v>
      </c>
      <c r="AU132" s="27"/>
      <c r="AV132" s="27"/>
      <c r="AW132" s="27" t="s">
        <v>73</v>
      </c>
      <c r="AX132" s="27"/>
      <c r="AY132" s="27"/>
      <c r="AZ132" s="27"/>
      <c r="BA132" s="27" t="s">
        <v>1030</v>
      </c>
      <c r="BB132" s="27"/>
      <c r="BC132" s="28"/>
      <c r="BD132" s="28"/>
      <c r="BE132" s="23" t="s">
        <v>257</v>
      </c>
      <c r="BF132" s="94" t="s">
        <v>2773</v>
      </c>
      <c r="BG132">
        <f t="shared" si="25"/>
        <v>1</v>
      </c>
      <c r="BH132">
        <f t="shared" si="26"/>
        <v>1</v>
      </c>
    </row>
    <row r="133" spans="1:60" ht="15" customHeight="1" x14ac:dyDescent="0.25">
      <c r="A133" s="17">
        <v>5</v>
      </c>
      <c r="B133" s="50" t="s">
        <v>998</v>
      </c>
      <c r="C133" s="23" t="s">
        <v>999</v>
      </c>
      <c r="D133" s="23" t="s">
        <v>1000</v>
      </c>
      <c r="E133" s="35" t="s">
        <v>447</v>
      </c>
      <c r="F133" s="23" t="s">
        <v>448</v>
      </c>
      <c r="G133" s="23" t="s">
        <v>479</v>
      </c>
      <c r="H133" s="23" t="s">
        <v>889</v>
      </c>
      <c r="I133" s="23" t="s">
        <v>1031</v>
      </c>
      <c r="J133" s="32">
        <v>44593</v>
      </c>
      <c r="K133" s="32">
        <v>44926</v>
      </c>
      <c r="L133" s="23" t="s">
        <v>1032</v>
      </c>
      <c r="M133" s="17" t="s">
        <v>1003</v>
      </c>
      <c r="N133" s="23" t="s">
        <v>67</v>
      </c>
      <c r="O133" s="23" t="s">
        <v>1011</v>
      </c>
      <c r="P133" s="23" t="s">
        <v>374</v>
      </c>
      <c r="Q133" s="23" t="s">
        <v>251</v>
      </c>
      <c r="R133" s="33">
        <f t="shared" si="18"/>
        <v>36</v>
      </c>
      <c r="S133" s="33">
        <v>1</v>
      </c>
      <c r="T133" s="33">
        <v>15</v>
      </c>
      <c r="U133" s="33">
        <v>10</v>
      </c>
      <c r="V133" s="33">
        <v>10</v>
      </c>
      <c r="W133" s="33">
        <v>1</v>
      </c>
      <c r="X133" s="33" t="s">
        <v>1033</v>
      </c>
      <c r="Y133" s="33">
        <v>15</v>
      </c>
      <c r="Z133" s="33" t="s">
        <v>1034</v>
      </c>
      <c r="AA133" s="33"/>
      <c r="AB133" s="33"/>
      <c r="AC133" s="33"/>
      <c r="AD133" s="33"/>
      <c r="AE133" s="33">
        <f t="shared" si="19"/>
        <v>16</v>
      </c>
      <c r="AF133" s="25">
        <v>44669</v>
      </c>
      <c r="AG133" s="25">
        <v>44756</v>
      </c>
      <c r="AH133" s="25"/>
      <c r="AI133" s="25"/>
      <c r="AJ133" s="26">
        <f t="shared" si="20"/>
        <v>0.44444444444444442</v>
      </c>
      <c r="AK133" s="26">
        <f t="shared" si="21"/>
        <v>1</v>
      </c>
      <c r="AL133" s="26">
        <f t="shared" si="22"/>
        <v>1</v>
      </c>
      <c r="AM133" s="26">
        <f t="shared" si="23"/>
        <v>0</v>
      </c>
      <c r="AN133" s="26">
        <f t="shared" si="24"/>
        <v>0</v>
      </c>
      <c r="AO133" s="27" t="s">
        <v>73</v>
      </c>
      <c r="AP133" s="27" t="s">
        <v>73</v>
      </c>
      <c r="AQ133" s="27"/>
      <c r="AR133" s="27"/>
      <c r="AS133" s="27" t="s">
        <v>1035</v>
      </c>
      <c r="AT133" s="27" t="s">
        <v>1036</v>
      </c>
      <c r="AU133" s="27"/>
      <c r="AV133" s="27"/>
      <c r="AW133" s="27" t="s">
        <v>73</v>
      </c>
      <c r="AX133" s="27"/>
      <c r="AY133" s="27"/>
      <c r="AZ133" s="27"/>
      <c r="BA133" s="27" t="s">
        <v>1037</v>
      </c>
      <c r="BB133" s="27"/>
      <c r="BC133" s="28"/>
      <c r="BD133" s="28"/>
      <c r="BE133" s="23" t="s">
        <v>257</v>
      </c>
      <c r="BF133" s="94" t="s">
        <v>2773</v>
      </c>
      <c r="BG133">
        <f t="shared" si="25"/>
        <v>1</v>
      </c>
      <c r="BH133">
        <f t="shared" si="26"/>
        <v>1</v>
      </c>
    </row>
    <row r="134" spans="1:60" ht="15" customHeight="1" x14ac:dyDescent="0.25">
      <c r="A134" s="17">
        <v>6</v>
      </c>
      <c r="B134" s="50" t="s">
        <v>998</v>
      </c>
      <c r="C134" s="23" t="s">
        <v>999</v>
      </c>
      <c r="D134" s="23" t="s">
        <v>1000</v>
      </c>
      <c r="E134" s="35" t="s">
        <v>447</v>
      </c>
      <c r="F134" s="23" t="s">
        <v>448</v>
      </c>
      <c r="G134" s="23" t="s">
        <v>479</v>
      </c>
      <c r="H134" s="23" t="s">
        <v>889</v>
      </c>
      <c r="I134" s="23" t="s">
        <v>1038</v>
      </c>
      <c r="J134" s="32">
        <v>44562</v>
      </c>
      <c r="K134" s="32">
        <v>44926</v>
      </c>
      <c r="L134" s="23" t="s">
        <v>1039</v>
      </c>
      <c r="M134" s="17" t="s">
        <v>1003</v>
      </c>
      <c r="N134" s="23" t="s">
        <v>291</v>
      </c>
      <c r="O134" s="23" t="s">
        <v>1011</v>
      </c>
      <c r="P134" s="23" t="s">
        <v>374</v>
      </c>
      <c r="Q134" s="23" t="s">
        <v>251</v>
      </c>
      <c r="R134" s="49">
        <f t="shared" si="18"/>
        <v>1</v>
      </c>
      <c r="S134" s="49">
        <v>0.25</v>
      </c>
      <c r="T134" s="49">
        <v>0.25</v>
      </c>
      <c r="U134" s="49">
        <v>0.25</v>
      </c>
      <c r="V134" s="49">
        <v>0.25</v>
      </c>
      <c r="W134" s="49">
        <v>0.25</v>
      </c>
      <c r="X134" s="49" t="s">
        <v>1040</v>
      </c>
      <c r="Y134" s="49">
        <v>0.25</v>
      </c>
      <c r="Z134" s="49" t="s">
        <v>1041</v>
      </c>
      <c r="AA134" s="49"/>
      <c r="AB134" s="49"/>
      <c r="AC134" s="49"/>
      <c r="AD134" s="49"/>
      <c r="AE134" s="49">
        <f t="shared" si="19"/>
        <v>0.5</v>
      </c>
      <c r="AF134" s="25">
        <v>44669</v>
      </c>
      <c r="AG134" s="25">
        <v>44756</v>
      </c>
      <c r="AH134" s="25"/>
      <c r="AI134" s="25"/>
      <c r="AJ134" s="26">
        <f t="shared" si="20"/>
        <v>0.5</v>
      </c>
      <c r="AK134" s="26">
        <f t="shared" si="21"/>
        <v>1</v>
      </c>
      <c r="AL134" s="26">
        <f t="shared" si="22"/>
        <v>1</v>
      </c>
      <c r="AM134" s="26">
        <f t="shared" si="23"/>
        <v>0</v>
      </c>
      <c r="AN134" s="26">
        <f t="shared" si="24"/>
        <v>0</v>
      </c>
      <c r="AO134" s="27" t="s">
        <v>73</v>
      </c>
      <c r="AP134" s="27" t="s">
        <v>73</v>
      </c>
      <c r="AQ134" s="27"/>
      <c r="AR134" s="27"/>
      <c r="AS134" s="27" t="s">
        <v>1042</v>
      </c>
      <c r="AT134" s="27" t="s">
        <v>1043</v>
      </c>
      <c r="AU134" s="27"/>
      <c r="AV134" s="27"/>
      <c r="AW134" s="27" t="s">
        <v>73</v>
      </c>
      <c r="AX134" s="27"/>
      <c r="AY134" s="27"/>
      <c r="AZ134" s="27"/>
      <c r="BA134" s="27" t="s">
        <v>1044</v>
      </c>
      <c r="BB134" s="27"/>
      <c r="BC134" s="28"/>
      <c r="BD134" s="28"/>
      <c r="BE134" s="23" t="s">
        <v>257</v>
      </c>
      <c r="BF134" s="94" t="s">
        <v>2773</v>
      </c>
      <c r="BG134">
        <f t="shared" si="25"/>
        <v>1</v>
      </c>
      <c r="BH134">
        <f t="shared" si="26"/>
        <v>1</v>
      </c>
    </row>
    <row r="135" spans="1:60" ht="15" customHeight="1" x14ac:dyDescent="0.25">
      <c r="A135" s="17">
        <v>7</v>
      </c>
      <c r="B135" s="50" t="s">
        <v>998</v>
      </c>
      <c r="C135" s="23" t="s">
        <v>1045</v>
      </c>
      <c r="D135" s="23" t="s">
        <v>1000</v>
      </c>
      <c r="E135" s="35" t="s">
        <v>447</v>
      </c>
      <c r="F135" s="23" t="s">
        <v>448</v>
      </c>
      <c r="G135" s="23" t="s">
        <v>479</v>
      </c>
      <c r="H135" s="23" t="s">
        <v>889</v>
      </c>
      <c r="I135" s="23" t="s">
        <v>1046</v>
      </c>
      <c r="J135" s="32">
        <v>44593</v>
      </c>
      <c r="K135" s="32">
        <v>44926</v>
      </c>
      <c r="L135" s="23" t="s">
        <v>1047</v>
      </c>
      <c r="M135" s="17" t="s">
        <v>1003</v>
      </c>
      <c r="N135" s="23" t="s">
        <v>67</v>
      </c>
      <c r="O135" s="23" t="s">
        <v>1048</v>
      </c>
      <c r="P135" s="23" t="s">
        <v>374</v>
      </c>
      <c r="Q135" s="23" t="s">
        <v>251</v>
      </c>
      <c r="R135" s="33">
        <f t="shared" si="18"/>
        <v>4</v>
      </c>
      <c r="S135" s="33">
        <v>1</v>
      </c>
      <c r="T135" s="33">
        <v>1</v>
      </c>
      <c r="U135" s="33">
        <v>1</v>
      </c>
      <c r="V135" s="33">
        <v>1</v>
      </c>
      <c r="W135" s="33">
        <v>1</v>
      </c>
      <c r="X135" s="33" t="s">
        <v>1049</v>
      </c>
      <c r="Y135" s="33">
        <v>1</v>
      </c>
      <c r="Z135" s="33" t="s">
        <v>1050</v>
      </c>
      <c r="AA135" s="33"/>
      <c r="AB135" s="33"/>
      <c r="AC135" s="33"/>
      <c r="AD135" s="33"/>
      <c r="AE135" s="33">
        <f t="shared" si="19"/>
        <v>2</v>
      </c>
      <c r="AF135" s="25">
        <v>44669</v>
      </c>
      <c r="AG135" s="25">
        <v>44756</v>
      </c>
      <c r="AH135" s="25"/>
      <c r="AI135" s="25"/>
      <c r="AJ135" s="26">
        <f t="shared" si="20"/>
        <v>0.5</v>
      </c>
      <c r="AK135" s="26">
        <f t="shared" si="21"/>
        <v>1</v>
      </c>
      <c r="AL135" s="26">
        <f t="shared" si="22"/>
        <v>1</v>
      </c>
      <c r="AM135" s="26">
        <f t="shared" si="23"/>
        <v>0</v>
      </c>
      <c r="AN135" s="26">
        <f t="shared" si="24"/>
        <v>0</v>
      </c>
      <c r="AO135" s="27" t="s">
        <v>73</v>
      </c>
      <c r="AP135" s="27" t="s">
        <v>73</v>
      </c>
      <c r="AQ135" s="27"/>
      <c r="AR135" s="27"/>
      <c r="AS135" s="27" t="s">
        <v>1051</v>
      </c>
      <c r="AT135" s="27" t="s">
        <v>1052</v>
      </c>
      <c r="AU135" s="27"/>
      <c r="AV135" s="27"/>
      <c r="AW135" s="27" t="s">
        <v>73</v>
      </c>
      <c r="AX135" s="27"/>
      <c r="AY135" s="27"/>
      <c r="AZ135" s="27"/>
      <c r="BA135" s="27" t="s">
        <v>1053</v>
      </c>
      <c r="BB135" s="27"/>
      <c r="BC135" s="28"/>
      <c r="BD135" s="28"/>
      <c r="BE135" s="23" t="s">
        <v>257</v>
      </c>
      <c r="BF135" s="94" t="s">
        <v>2773</v>
      </c>
      <c r="BG135">
        <f t="shared" si="25"/>
        <v>1</v>
      </c>
      <c r="BH135">
        <f t="shared" si="26"/>
        <v>1</v>
      </c>
    </row>
    <row r="136" spans="1:60" ht="15" customHeight="1" x14ac:dyDescent="0.25">
      <c r="A136" s="17">
        <v>8</v>
      </c>
      <c r="B136" s="50" t="s">
        <v>998</v>
      </c>
      <c r="C136" s="23" t="s">
        <v>1045</v>
      </c>
      <c r="D136" s="23" t="s">
        <v>1000</v>
      </c>
      <c r="E136" s="35" t="s">
        <v>447</v>
      </c>
      <c r="F136" s="23" t="s">
        <v>448</v>
      </c>
      <c r="G136" s="23" t="s">
        <v>479</v>
      </c>
      <c r="H136" s="23" t="s">
        <v>889</v>
      </c>
      <c r="I136" s="23" t="s">
        <v>1054</v>
      </c>
      <c r="J136" s="32">
        <v>44562</v>
      </c>
      <c r="K136" s="32">
        <v>44926</v>
      </c>
      <c r="L136" s="23" t="s">
        <v>1055</v>
      </c>
      <c r="M136" s="17" t="s">
        <v>1003</v>
      </c>
      <c r="N136" s="23" t="s">
        <v>67</v>
      </c>
      <c r="O136" s="23" t="s">
        <v>1048</v>
      </c>
      <c r="P136" s="23" t="s">
        <v>374</v>
      </c>
      <c r="Q136" s="23" t="s">
        <v>251</v>
      </c>
      <c r="R136" s="33">
        <f t="shared" si="18"/>
        <v>20</v>
      </c>
      <c r="S136" s="33">
        <v>4</v>
      </c>
      <c r="T136" s="33">
        <v>6</v>
      </c>
      <c r="U136" s="33">
        <v>6</v>
      </c>
      <c r="V136" s="33">
        <v>4</v>
      </c>
      <c r="W136" s="33">
        <v>4</v>
      </c>
      <c r="X136" s="33" t="s">
        <v>1056</v>
      </c>
      <c r="Y136" s="33">
        <v>6</v>
      </c>
      <c r="Z136" s="33" t="s">
        <v>1057</v>
      </c>
      <c r="AA136" s="33"/>
      <c r="AB136" s="33"/>
      <c r="AC136" s="33"/>
      <c r="AD136" s="33"/>
      <c r="AE136" s="33">
        <f t="shared" si="19"/>
        <v>10</v>
      </c>
      <c r="AF136" s="25">
        <v>44669</v>
      </c>
      <c r="AG136" s="25">
        <v>44756</v>
      </c>
      <c r="AH136" s="25"/>
      <c r="AI136" s="25"/>
      <c r="AJ136" s="26">
        <f t="shared" si="20"/>
        <v>0.5</v>
      </c>
      <c r="AK136" s="26">
        <f t="shared" si="21"/>
        <v>1</v>
      </c>
      <c r="AL136" s="26">
        <f t="shared" si="22"/>
        <v>1</v>
      </c>
      <c r="AM136" s="26">
        <f t="shared" si="23"/>
        <v>0</v>
      </c>
      <c r="AN136" s="26">
        <f t="shared" si="24"/>
        <v>0</v>
      </c>
      <c r="AO136" s="27" t="s">
        <v>73</v>
      </c>
      <c r="AP136" s="27" t="s">
        <v>73</v>
      </c>
      <c r="AQ136" s="27"/>
      <c r="AR136" s="27"/>
      <c r="AS136" s="27" t="s">
        <v>1058</v>
      </c>
      <c r="AT136" s="27" t="s">
        <v>1059</v>
      </c>
      <c r="AU136" s="27"/>
      <c r="AV136" s="27"/>
      <c r="AW136" s="27" t="s">
        <v>73</v>
      </c>
      <c r="AX136" s="27"/>
      <c r="AY136" s="27"/>
      <c r="AZ136" s="27"/>
      <c r="BA136" s="27" t="s">
        <v>1060</v>
      </c>
      <c r="BB136" s="27"/>
      <c r="BC136" s="28"/>
      <c r="BD136" s="28"/>
      <c r="BE136" s="23" t="s">
        <v>257</v>
      </c>
      <c r="BF136" s="94" t="s">
        <v>2773</v>
      </c>
      <c r="BG136">
        <f t="shared" si="25"/>
        <v>1</v>
      </c>
      <c r="BH136">
        <f t="shared" si="26"/>
        <v>1</v>
      </c>
    </row>
    <row r="137" spans="1:60" ht="15" customHeight="1" x14ac:dyDescent="0.25">
      <c r="A137" s="17">
        <v>9</v>
      </c>
      <c r="B137" s="50" t="s">
        <v>998</v>
      </c>
      <c r="C137" s="23" t="s">
        <v>1045</v>
      </c>
      <c r="D137" s="23" t="s">
        <v>1000</v>
      </c>
      <c r="E137" s="35" t="s">
        <v>447</v>
      </c>
      <c r="F137" s="23" t="s">
        <v>448</v>
      </c>
      <c r="G137" s="23" t="s">
        <v>479</v>
      </c>
      <c r="H137" s="23" t="s">
        <v>889</v>
      </c>
      <c r="I137" s="23" t="s">
        <v>1061</v>
      </c>
      <c r="J137" s="32">
        <v>44562</v>
      </c>
      <c r="K137" s="32">
        <v>44926</v>
      </c>
      <c r="L137" s="23" t="s">
        <v>1062</v>
      </c>
      <c r="M137" s="17" t="s">
        <v>1003</v>
      </c>
      <c r="N137" s="23" t="s">
        <v>291</v>
      </c>
      <c r="O137" s="23" t="s">
        <v>1048</v>
      </c>
      <c r="P137" s="23" t="s">
        <v>575</v>
      </c>
      <c r="Q137" s="23" t="s">
        <v>251</v>
      </c>
      <c r="R137" s="49">
        <f t="shared" si="18"/>
        <v>1</v>
      </c>
      <c r="S137" s="49">
        <v>0.25</v>
      </c>
      <c r="T137" s="49">
        <v>0.25</v>
      </c>
      <c r="U137" s="49">
        <v>0.25</v>
      </c>
      <c r="V137" s="49">
        <v>0.25</v>
      </c>
      <c r="W137" s="49">
        <v>0.25</v>
      </c>
      <c r="X137" s="49" t="s">
        <v>1063</v>
      </c>
      <c r="Y137" s="49">
        <v>0.25</v>
      </c>
      <c r="Z137" s="49" t="s">
        <v>1064</v>
      </c>
      <c r="AA137" s="49"/>
      <c r="AB137" s="49"/>
      <c r="AC137" s="49"/>
      <c r="AD137" s="49"/>
      <c r="AE137" s="49">
        <f t="shared" si="19"/>
        <v>0.5</v>
      </c>
      <c r="AF137" s="25">
        <v>44657</v>
      </c>
      <c r="AG137" s="25">
        <v>44756</v>
      </c>
      <c r="AH137" s="25"/>
      <c r="AI137" s="25"/>
      <c r="AJ137" s="26">
        <f t="shared" si="20"/>
        <v>0.5</v>
      </c>
      <c r="AK137" s="26">
        <f t="shared" si="21"/>
        <v>1</v>
      </c>
      <c r="AL137" s="26">
        <f t="shared" si="22"/>
        <v>1</v>
      </c>
      <c r="AM137" s="26">
        <f t="shared" si="23"/>
        <v>0</v>
      </c>
      <c r="AN137" s="26">
        <f t="shared" si="24"/>
        <v>0</v>
      </c>
      <c r="AO137" s="27" t="s">
        <v>73</v>
      </c>
      <c r="AP137" s="27" t="s">
        <v>73</v>
      </c>
      <c r="AQ137" s="27"/>
      <c r="AR137" s="27"/>
      <c r="AS137" s="27" t="s">
        <v>1065</v>
      </c>
      <c r="AT137" s="27" t="s">
        <v>1066</v>
      </c>
      <c r="AU137" s="27"/>
      <c r="AV137" s="27"/>
      <c r="AW137" s="27" t="s">
        <v>73</v>
      </c>
      <c r="AX137" s="27"/>
      <c r="AY137" s="27"/>
      <c r="AZ137" s="27"/>
      <c r="BA137" s="27" t="s">
        <v>1067</v>
      </c>
      <c r="BB137" s="27"/>
      <c r="BC137" s="28"/>
      <c r="BD137" s="28"/>
      <c r="BE137" s="23" t="s">
        <v>257</v>
      </c>
      <c r="BF137" s="94" t="s">
        <v>2773</v>
      </c>
      <c r="BG137">
        <f t="shared" si="25"/>
        <v>1</v>
      </c>
      <c r="BH137">
        <f t="shared" si="26"/>
        <v>1</v>
      </c>
    </row>
    <row r="138" spans="1:60" ht="15" customHeight="1" x14ac:dyDescent="0.25">
      <c r="A138" s="17">
        <v>10</v>
      </c>
      <c r="B138" s="50" t="s">
        <v>998</v>
      </c>
      <c r="C138" s="23" t="s">
        <v>1045</v>
      </c>
      <c r="D138" s="23" t="s">
        <v>1000</v>
      </c>
      <c r="E138" s="35" t="s">
        <v>447</v>
      </c>
      <c r="F138" s="23" t="s">
        <v>448</v>
      </c>
      <c r="G138" s="23" t="s">
        <v>479</v>
      </c>
      <c r="H138" s="23" t="s">
        <v>889</v>
      </c>
      <c r="I138" s="23" t="s">
        <v>1068</v>
      </c>
      <c r="J138" s="32">
        <v>44562</v>
      </c>
      <c r="K138" s="32">
        <v>44926</v>
      </c>
      <c r="L138" s="23" t="s">
        <v>1069</v>
      </c>
      <c r="M138" s="17" t="s">
        <v>1003</v>
      </c>
      <c r="N138" s="23" t="s">
        <v>291</v>
      </c>
      <c r="O138" s="23" t="s">
        <v>1048</v>
      </c>
      <c r="P138" s="23" t="s">
        <v>374</v>
      </c>
      <c r="Q138" s="23" t="s">
        <v>251</v>
      </c>
      <c r="R138" s="40">
        <f t="shared" si="18"/>
        <v>1</v>
      </c>
      <c r="S138" s="40">
        <v>0.25</v>
      </c>
      <c r="T138" s="40">
        <v>0.25</v>
      </c>
      <c r="U138" s="40">
        <v>0.25</v>
      </c>
      <c r="V138" s="40">
        <v>0.25</v>
      </c>
      <c r="W138" s="40">
        <v>0.25</v>
      </c>
      <c r="X138" s="40" t="s">
        <v>1070</v>
      </c>
      <c r="Y138" s="40">
        <v>0.25</v>
      </c>
      <c r="Z138" s="40" t="s">
        <v>1071</v>
      </c>
      <c r="AA138" s="40"/>
      <c r="AB138" s="40"/>
      <c r="AC138" s="40"/>
      <c r="AD138" s="40"/>
      <c r="AE138" s="40">
        <f t="shared" si="19"/>
        <v>0.5</v>
      </c>
      <c r="AF138" s="25">
        <v>44657</v>
      </c>
      <c r="AG138" s="25">
        <v>44756</v>
      </c>
      <c r="AH138" s="25"/>
      <c r="AI138" s="25"/>
      <c r="AJ138" s="26">
        <f t="shared" si="20"/>
        <v>0.5</v>
      </c>
      <c r="AK138" s="26">
        <f t="shared" si="21"/>
        <v>1</v>
      </c>
      <c r="AL138" s="26">
        <f t="shared" si="22"/>
        <v>1</v>
      </c>
      <c r="AM138" s="26">
        <f t="shared" si="23"/>
        <v>0</v>
      </c>
      <c r="AN138" s="26">
        <f t="shared" si="24"/>
        <v>0</v>
      </c>
      <c r="AO138" s="27" t="s">
        <v>73</v>
      </c>
      <c r="AP138" s="27" t="s">
        <v>73</v>
      </c>
      <c r="AQ138" s="27"/>
      <c r="AR138" s="27"/>
      <c r="AS138" s="27" t="s">
        <v>1072</v>
      </c>
      <c r="AT138" s="27" t="s">
        <v>1073</v>
      </c>
      <c r="AU138" s="27"/>
      <c r="AV138" s="27"/>
      <c r="AW138" s="27" t="s">
        <v>73</v>
      </c>
      <c r="AX138" s="27"/>
      <c r="AY138" s="27"/>
      <c r="AZ138" s="27"/>
      <c r="BA138" s="27" t="s">
        <v>1074</v>
      </c>
      <c r="BB138" s="27"/>
      <c r="BC138" s="28"/>
      <c r="BD138" s="28"/>
      <c r="BE138" s="23" t="s">
        <v>257</v>
      </c>
      <c r="BF138" s="94" t="s">
        <v>2773</v>
      </c>
      <c r="BG138">
        <f t="shared" si="25"/>
        <v>1</v>
      </c>
      <c r="BH138">
        <f t="shared" si="26"/>
        <v>1</v>
      </c>
    </row>
    <row r="139" spans="1:60" ht="15" customHeight="1" x14ac:dyDescent="0.25">
      <c r="A139" s="17">
        <v>11</v>
      </c>
      <c r="B139" s="50" t="s">
        <v>998</v>
      </c>
      <c r="C139" s="23" t="s">
        <v>1045</v>
      </c>
      <c r="D139" s="23" t="s">
        <v>1000</v>
      </c>
      <c r="E139" s="35" t="s">
        <v>447</v>
      </c>
      <c r="F139" s="23" t="s">
        <v>448</v>
      </c>
      <c r="G139" s="23" t="s">
        <v>479</v>
      </c>
      <c r="H139" s="23" t="s">
        <v>889</v>
      </c>
      <c r="I139" s="23" t="s">
        <v>1075</v>
      </c>
      <c r="J139" s="32">
        <v>44562</v>
      </c>
      <c r="K139" s="32">
        <v>44926</v>
      </c>
      <c r="L139" s="23" t="s">
        <v>1076</v>
      </c>
      <c r="M139" s="17" t="s">
        <v>1003</v>
      </c>
      <c r="N139" s="23" t="s">
        <v>291</v>
      </c>
      <c r="O139" s="23" t="s">
        <v>1048</v>
      </c>
      <c r="P139" s="23" t="s">
        <v>374</v>
      </c>
      <c r="Q139" s="23" t="s">
        <v>251</v>
      </c>
      <c r="R139" s="40">
        <f t="shared" si="18"/>
        <v>1</v>
      </c>
      <c r="S139" s="40">
        <v>0</v>
      </c>
      <c r="T139" s="40">
        <v>0.3</v>
      </c>
      <c r="U139" s="40">
        <v>0.4</v>
      </c>
      <c r="V139" s="40">
        <v>0.3</v>
      </c>
      <c r="W139" s="40">
        <v>0</v>
      </c>
      <c r="X139" s="40" t="s">
        <v>1077</v>
      </c>
      <c r="Y139" s="40">
        <v>0.3</v>
      </c>
      <c r="Z139" s="40" t="s">
        <v>1078</v>
      </c>
      <c r="AA139" s="40"/>
      <c r="AB139" s="40"/>
      <c r="AC139" s="40"/>
      <c r="AD139" s="40"/>
      <c r="AE139" s="40">
        <f t="shared" si="19"/>
        <v>0.3</v>
      </c>
      <c r="AF139" s="25">
        <v>44669</v>
      </c>
      <c r="AG139" s="25">
        <v>44756</v>
      </c>
      <c r="AH139" s="25"/>
      <c r="AI139" s="25"/>
      <c r="AJ139" s="26">
        <f t="shared" si="20"/>
        <v>0.3</v>
      </c>
      <c r="AK139" s="26" t="str">
        <f t="shared" si="21"/>
        <v/>
      </c>
      <c r="AL139" s="26">
        <f t="shared" si="22"/>
        <v>1</v>
      </c>
      <c r="AM139" s="26">
        <f t="shared" si="23"/>
        <v>0</v>
      </c>
      <c r="AN139" s="26">
        <f t="shared" si="24"/>
        <v>0</v>
      </c>
      <c r="AO139" s="27" t="s">
        <v>84</v>
      </c>
      <c r="AP139" s="27" t="s">
        <v>73</v>
      </c>
      <c r="AQ139" s="27"/>
      <c r="AR139" s="27"/>
      <c r="AS139" s="27" t="s">
        <v>84</v>
      </c>
      <c r="AT139" s="27" t="s">
        <v>1079</v>
      </c>
      <c r="AU139" s="27"/>
      <c r="AV139" s="27"/>
      <c r="AW139" s="27" t="s">
        <v>73</v>
      </c>
      <c r="AX139" s="27"/>
      <c r="AY139" s="27"/>
      <c r="AZ139" s="27"/>
      <c r="BA139" s="27" t="s">
        <v>1080</v>
      </c>
      <c r="BB139" s="27"/>
      <c r="BC139" s="28"/>
      <c r="BD139" s="28"/>
      <c r="BE139" s="23" t="s">
        <v>257</v>
      </c>
      <c r="BF139" s="94" t="s">
        <v>2773</v>
      </c>
      <c r="BG139" t="str">
        <f t="shared" si="25"/>
        <v/>
      </c>
      <c r="BH139">
        <f t="shared" si="26"/>
        <v>1</v>
      </c>
    </row>
    <row r="140" spans="1:60" ht="15" customHeight="1" x14ac:dyDescent="0.25">
      <c r="A140" s="17">
        <v>12</v>
      </c>
      <c r="B140" s="50" t="s">
        <v>998</v>
      </c>
      <c r="C140" s="23" t="s">
        <v>1045</v>
      </c>
      <c r="D140" s="23" t="s">
        <v>1000</v>
      </c>
      <c r="E140" s="35" t="s">
        <v>447</v>
      </c>
      <c r="F140" s="23" t="s">
        <v>448</v>
      </c>
      <c r="G140" s="23" t="s">
        <v>479</v>
      </c>
      <c r="H140" s="23" t="s">
        <v>889</v>
      </c>
      <c r="I140" s="23" t="s">
        <v>1081</v>
      </c>
      <c r="J140" s="32">
        <v>44562</v>
      </c>
      <c r="K140" s="32">
        <v>44926</v>
      </c>
      <c r="L140" s="23" t="s">
        <v>1082</v>
      </c>
      <c r="M140" s="17" t="s">
        <v>1003</v>
      </c>
      <c r="N140" s="23" t="s">
        <v>291</v>
      </c>
      <c r="O140" s="23" t="s">
        <v>1048</v>
      </c>
      <c r="P140" s="23" t="s">
        <v>374</v>
      </c>
      <c r="Q140" s="23" t="s">
        <v>251</v>
      </c>
      <c r="R140" s="40">
        <f t="shared" si="18"/>
        <v>1</v>
      </c>
      <c r="S140" s="40">
        <v>0.25</v>
      </c>
      <c r="T140" s="40">
        <v>0.25</v>
      </c>
      <c r="U140" s="40">
        <v>0.25</v>
      </c>
      <c r="V140" s="40">
        <v>0.25</v>
      </c>
      <c r="W140" s="40">
        <v>0.25</v>
      </c>
      <c r="X140" s="40" t="s">
        <v>1083</v>
      </c>
      <c r="Y140" s="40">
        <v>0.25</v>
      </c>
      <c r="Z140" s="40" t="s">
        <v>1084</v>
      </c>
      <c r="AA140" s="40"/>
      <c r="AB140" s="40"/>
      <c r="AC140" s="40"/>
      <c r="AD140" s="40"/>
      <c r="AE140" s="40">
        <f t="shared" si="19"/>
        <v>0.5</v>
      </c>
      <c r="AF140" s="25">
        <v>44669</v>
      </c>
      <c r="AG140" s="25">
        <v>44756</v>
      </c>
      <c r="AH140" s="25"/>
      <c r="AI140" s="25"/>
      <c r="AJ140" s="26">
        <f t="shared" si="20"/>
        <v>0.5</v>
      </c>
      <c r="AK140" s="26">
        <f t="shared" si="21"/>
        <v>1</v>
      </c>
      <c r="AL140" s="26">
        <f t="shared" si="22"/>
        <v>1</v>
      </c>
      <c r="AM140" s="26">
        <f t="shared" si="23"/>
        <v>0</v>
      </c>
      <c r="AN140" s="26">
        <f t="shared" si="24"/>
        <v>0</v>
      </c>
      <c r="AO140" s="27" t="s">
        <v>73</v>
      </c>
      <c r="AP140" s="27" t="s">
        <v>73</v>
      </c>
      <c r="AQ140" s="27"/>
      <c r="AR140" s="27"/>
      <c r="AS140" s="27" t="s">
        <v>1085</v>
      </c>
      <c r="AT140" s="27" t="s">
        <v>1086</v>
      </c>
      <c r="AU140" s="27"/>
      <c r="AV140" s="27"/>
      <c r="AW140" s="27" t="s">
        <v>73</v>
      </c>
      <c r="AX140" s="27"/>
      <c r="AY140" s="27"/>
      <c r="AZ140" s="27"/>
      <c r="BA140" s="27" t="s">
        <v>1087</v>
      </c>
      <c r="BB140" s="27"/>
      <c r="BC140" s="28"/>
      <c r="BD140" s="28"/>
      <c r="BE140" s="23" t="s">
        <v>257</v>
      </c>
      <c r="BF140" s="94" t="s">
        <v>2773</v>
      </c>
      <c r="BG140">
        <f t="shared" si="25"/>
        <v>1</v>
      </c>
      <c r="BH140">
        <f t="shared" si="26"/>
        <v>1</v>
      </c>
    </row>
    <row r="141" spans="1:60" ht="15" customHeight="1" x14ac:dyDescent="0.25">
      <c r="A141" s="17">
        <v>13</v>
      </c>
      <c r="B141" s="50" t="s">
        <v>998</v>
      </c>
      <c r="C141" s="23" t="s">
        <v>1045</v>
      </c>
      <c r="D141" s="23" t="s">
        <v>1000</v>
      </c>
      <c r="E141" s="35" t="s">
        <v>447</v>
      </c>
      <c r="F141" s="23" t="s">
        <v>448</v>
      </c>
      <c r="G141" s="23" t="s">
        <v>479</v>
      </c>
      <c r="H141" s="23" t="s">
        <v>889</v>
      </c>
      <c r="I141" s="23" t="s">
        <v>1088</v>
      </c>
      <c r="J141" s="32">
        <v>44621</v>
      </c>
      <c r="K141" s="32">
        <v>44926</v>
      </c>
      <c r="L141" s="23" t="s">
        <v>1089</v>
      </c>
      <c r="M141" s="17" t="s">
        <v>1003</v>
      </c>
      <c r="N141" s="23" t="s">
        <v>67</v>
      </c>
      <c r="O141" s="23" t="s">
        <v>1090</v>
      </c>
      <c r="P141" s="23" t="s">
        <v>374</v>
      </c>
      <c r="Q141" s="23" t="s">
        <v>251</v>
      </c>
      <c r="R141" s="17">
        <f t="shared" si="18"/>
        <v>2</v>
      </c>
      <c r="S141" s="17">
        <v>0</v>
      </c>
      <c r="T141" s="17">
        <v>1</v>
      </c>
      <c r="U141" s="17">
        <v>0</v>
      </c>
      <c r="V141" s="17">
        <v>1</v>
      </c>
      <c r="W141" s="17">
        <v>0</v>
      </c>
      <c r="X141" s="17" t="s">
        <v>1091</v>
      </c>
      <c r="Y141" s="17">
        <v>1</v>
      </c>
      <c r="Z141" s="17" t="s">
        <v>1092</v>
      </c>
      <c r="AA141" s="17"/>
      <c r="AB141" s="17"/>
      <c r="AC141" s="17"/>
      <c r="AD141" s="17"/>
      <c r="AE141" s="17">
        <f t="shared" si="19"/>
        <v>1</v>
      </c>
      <c r="AF141" s="25">
        <v>44657</v>
      </c>
      <c r="AG141" s="25">
        <v>44756</v>
      </c>
      <c r="AH141" s="25"/>
      <c r="AI141" s="25"/>
      <c r="AJ141" s="26">
        <f t="shared" si="20"/>
        <v>0.5</v>
      </c>
      <c r="AK141" s="26" t="str">
        <f t="shared" si="21"/>
        <v/>
      </c>
      <c r="AL141" s="26">
        <f t="shared" si="22"/>
        <v>1</v>
      </c>
      <c r="AM141" s="26" t="str">
        <f t="shared" si="23"/>
        <v/>
      </c>
      <c r="AN141" s="26">
        <f t="shared" si="24"/>
        <v>0</v>
      </c>
      <c r="AO141" s="27" t="s">
        <v>84</v>
      </c>
      <c r="AP141" s="27" t="s">
        <v>73</v>
      </c>
      <c r="AQ141" s="27"/>
      <c r="AR141" s="27"/>
      <c r="AS141" s="27" t="s">
        <v>84</v>
      </c>
      <c r="AT141" s="27" t="s">
        <v>1093</v>
      </c>
      <c r="AU141" s="27"/>
      <c r="AV141" s="27"/>
      <c r="AW141" s="27" t="s">
        <v>84</v>
      </c>
      <c r="AX141" s="27"/>
      <c r="AY141" s="27"/>
      <c r="AZ141" s="27"/>
      <c r="BA141" s="27" t="s">
        <v>1094</v>
      </c>
      <c r="BB141" s="27"/>
      <c r="BC141" s="28"/>
      <c r="BD141" s="28"/>
      <c r="BE141" s="23" t="s">
        <v>257</v>
      </c>
      <c r="BF141" s="94" t="s">
        <v>2773</v>
      </c>
      <c r="BG141" t="str">
        <f t="shared" si="25"/>
        <v/>
      </c>
      <c r="BH141">
        <f t="shared" si="26"/>
        <v>1</v>
      </c>
    </row>
    <row r="142" spans="1:60" ht="15" customHeight="1" x14ac:dyDescent="0.25">
      <c r="A142" s="17">
        <v>14</v>
      </c>
      <c r="B142" s="23" t="s">
        <v>998</v>
      </c>
      <c r="C142" s="23" t="s">
        <v>245</v>
      </c>
      <c r="D142" s="23" t="s">
        <v>246</v>
      </c>
      <c r="E142" s="23" t="s">
        <v>60</v>
      </c>
      <c r="F142" s="23" t="s">
        <v>61</v>
      </c>
      <c r="G142" s="23" t="s">
        <v>57</v>
      </c>
      <c r="H142" s="23" t="s">
        <v>247</v>
      </c>
      <c r="I142" s="23" t="s">
        <v>630</v>
      </c>
      <c r="J142" s="32">
        <v>44835</v>
      </c>
      <c r="K142" s="32">
        <v>44926</v>
      </c>
      <c r="L142" s="23" t="s">
        <v>631</v>
      </c>
      <c r="M142" s="17" t="s">
        <v>1003</v>
      </c>
      <c r="N142" s="23" t="s">
        <v>67</v>
      </c>
      <c r="O142" s="23" t="s">
        <v>250</v>
      </c>
      <c r="P142" s="23" t="s">
        <v>3</v>
      </c>
      <c r="Q142" s="23" t="s">
        <v>251</v>
      </c>
      <c r="R142" s="33">
        <f t="shared" si="18"/>
        <v>1</v>
      </c>
      <c r="S142" s="33">
        <v>0</v>
      </c>
      <c r="T142" s="33">
        <v>0</v>
      </c>
      <c r="U142" s="33">
        <v>0</v>
      </c>
      <c r="V142" s="33">
        <v>1</v>
      </c>
      <c r="W142" s="33">
        <v>0</v>
      </c>
      <c r="X142" s="33" t="s">
        <v>1095</v>
      </c>
      <c r="Y142" s="33">
        <v>0</v>
      </c>
      <c r="Z142" s="33" t="s">
        <v>84</v>
      </c>
      <c r="AA142" s="33"/>
      <c r="AB142" s="33"/>
      <c r="AC142" s="33"/>
      <c r="AD142" s="33"/>
      <c r="AE142" s="33">
        <f t="shared" si="19"/>
        <v>0</v>
      </c>
      <c r="AF142" s="25">
        <v>44657</v>
      </c>
      <c r="AG142" s="25">
        <v>44756</v>
      </c>
      <c r="AH142" s="25"/>
      <c r="AI142" s="25"/>
      <c r="AJ142" s="26">
        <f t="shared" si="20"/>
        <v>0</v>
      </c>
      <c r="AK142" s="26" t="str">
        <f t="shared" si="21"/>
        <v/>
      </c>
      <c r="AL142" s="26" t="str">
        <f t="shared" si="22"/>
        <v/>
      </c>
      <c r="AM142" s="26" t="str">
        <f t="shared" si="23"/>
        <v/>
      </c>
      <c r="AN142" s="26">
        <f t="shared" si="24"/>
        <v>0</v>
      </c>
      <c r="AO142" s="27" t="s">
        <v>84</v>
      </c>
      <c r="AP142" s="27" t="s">
        <v>84</v>
      </c>
      <c r="AQ142" s="27"/>
      <c r="AR142" s="27"/>
      <c r="AS142" s="27" t="s">
        <v>84</v>
      </c>
      <c r="AT142" s="27" t="s">
        <v>84</v>
      </c>
      <c r="AU142" s="27"/>
      <c r="AV142" s="27"/>
      <c r="AW142" s="27" t="s">
        <v>84</v>
      </c>
      <c r="AX142" s="27"/>
      <c r="AY142" s="27"/>
      <c r="AZ142" s="27"/>
      <c r="BA142" s="27" t="s">
        <v>1096</v>
      </c>
      <c r="BB142" s="27"/>
      <c r="BC142" s="28"/>
      <c r="BD142" s="28"/>
      <c r="BE142" s="23" t="s">
        <v>257</v>
      </c>
      <c r="BF142" s="94" t="s">
        <v>2773</v>
      </c>
      <c r="BG142" t="str">
        <f t="shared" si="25"/>
        <v/>
      </c>
      <c r="BH142" t="str">
        <f t="shared" si="26"/>
        <v/>
      </c>
    </row>
    <row r="143" spans="1:60" ht="15" customHeight="1" x14ac:dyDescent="0.25">
      <c r="A143" s="17">
        <v>15</v>
      </c>
      <c r="B143" s="23" t="s">
        <v>998</v>
      </c>
      <c r="C143" s="23" t="s">
        <v>245</v>
      </c>
      <c r="D143" s="23" t="s">
        <v>246</v>
      </c>
      <c r="E143" s="23" t="s">
        <v>60</v>
      </c>
      <c r="F143" s="23" t="s">
        <v>61</v>
      </c>
      <c r="G143" s="23" t="s">
        <v>57</v>
      </c>
      <c r="H143" s="23" t="s">
        <v>247</v>
      </c>
      <c r="I143" s="23" t="s">
        <v>248</v>
      </c>
      <c r="J143" s="32">
        <v>44562</v>
      </c>
      <c r="K143" s="32">
        <v>44926</v>
      </c>
      <c r="L143" s="23" t="s">
        <v>249</v>
      </c>
      <c r="M143" s="17" t="s">
        <v>1003</v>
      </c>
      <c r="N143" s="23" t="s">
        <v>67</v>
      </c>
      <c r="O143" s="23" t="s">
        <v>250</v>
      </c>
      <c r="P143" s="23" t="s">
        <v>3</v>
      </c>
      <c r="Q143" s="23" t="s">
        <v>251</v>
      </c>
      <c r="R143" s="33">
        <f t="shared" si="18"/>
        <v>4</v>
      </c>
      <c r="S143" s="33">
        <v>1</v>
      </c>
      <c r="T143" s="33">
        <v>1</v>
      </c>
      <c r="U143" s="33">
        <v>1</v>
      </c>
      <c r="V143" s="33">
        <v>1</v>
      </c>
      <c r="W143" s="33">
        <v>1</v>
      </c>
      <c r="X143" s="33" t="s">
        <v>1097</v>
      </c>
      <c r="Y143" s="33">
        <v>1</v>
      </c>
      <c r="Z143" s="33" t="s">
        <v>1098</v>
      </c>
      <c r="AA143" s="33"/>
      <c r="AB143" s="33"/>
      <c r="AC143" s="33"/>
      <c r="AD143" s="33"/>
      <c r="AE143" s="33">
        <f t="shared" si="19"/>
        <v>2</v>
      </c>
      <c r="AF143" s="25">
        <v>44669</v>
      </c>
      <c r="AG143" s="25">
        <v>44756</v>
      </c>
      <c r="AH143" s="25"/>
      <c r="AI143" s="25"/>
      <c r="AJ143" s="26">
        <f t="shared" si="20"/>
        <v>0.5</v>
      </c>
      <c r="AK143" s="26">
        <f t="shared" si="21"/>
        <v>1</v>
      </c>
      <c r="AL143" s="26">
        <f t="shared" si="22"/>
        <v>1</v>
      </c>
      <c r="AM143" s="26">
        <f t="shared" si="23"/>
        <v>0</v>
      </c>
      <c r="AN143" s="26">
        <f t="shared" si="24"/>
        <v>0</v>
      </c>
      <c r="AO143" s="27" t="s">
        <v>73</v>
      </c>
      <c r="AP143" s="27" t="s">
        <v>73</v>
      </c>
      <c r="AQ143" s="27"/>
      <c r="AR143" s="27"/>
      <c r="AS143" s="27" t="s">
        <v>1099</v>
      </c>
      <c r="AT143" s="27" t="s">
        <v>1100</v>
      </c>
      <c r="AU143" s="27"/>
      <c r="AV143" s="27"/>
      <c r="AW143" s="27" t="s">
        <v>73</v>
      </c>
      <c r="AX143" s="27"/>
      <c r="AY143" s="27"/>
      <c r="AZ143" s="27"/>
      <c r="BA143" s="27" t="s">
        <v>1101</v>
      </c>
      <c r="BB143" s="27"/>
      <c r="BC143" s="28"/>
      <c r="BD143" s="28"/>
      <c r="BE143" s="23" t="s">
        <v>257</v>
      </c>
      <c r="BF143" s="94" t="s">
        <v>2773</v>
      </c>
      <c r="BG143">
        <f t="shared" si="25"/>
        <v>1</v>
      </c>
      <c r="BH143">
        <f t="shared" si="26"/>
        <v>1</v>
      </c>
    </row>
    <row r="144" spans="1:60" ht="15" customHeight="1" x14ac:dyDescent="0.25">
      <c r="A144" s="17">
        <v>16</v>
      </c>
      <c r="B144" s="23" t="s">
        <v>998</v>
      </c>
      <c r="C144" s="23" t="s">
        <v>58</v>
      </c>
      <c r="D144" s="23" t="s">
        <v>246</v>
      </c>
      <c r="E144" s="23" t="s">
        <v>60</v>
      </c>
      <c r="F144" s="23" t="s">
        <v>61</v>
      </c>
      <c r="G144" s="23" t="s">
        <v>57</v>
      </c>
      <c r="H144" s="23" t="s">
        <v>247</v>
      </c>
      <c r="I144" s="23" t="s">
        <v>289</v>
      </c>
      <c r="J144" s="32">
        <v>44562</v>
      </c>
      <c r="K144" s="32">
        <v>44926</v>
      </c>
      <c r="L144" s="35" t="s">
        <v>290</v>
      </c>
      <c r="M144" s="17" t="s">
        <v>1003</v>
      </c>
      <c r="N144" s="23" t="s">
        <v>291</v>
      </c>
      <c r="O144" s="23" t="s">
        <v>250</v>
      </c>
      <c r="P144" s="23" t="s">
        <v>374</v>
      </c>
      <c r="Q144" s="23" t="s">
        <v>251</v>
      </c>
      <c r="R144" s="40">
        <f t="shared" si="18"/>
        <v>1</v>
      </c>
      <c r="S144" s="40">
        <v>0.5</v>
      </c>
      <c r="T144" s="40">
        <v>0.5</v>
      </c>
      <c r="U144" s="40">
        <v>0</v>
      </c>
      <c r="V144" s="40">
        <v>0</v>
      </c>
      <c r="W144" s="40">
        <v>0.5</v>
      </c>
      <c r="X144" s="40" t="s">
        <v>1102</v>
      </c>
      <c r="Y144" s="40">
        <v>0.5</v>
      </c>
      <c r="Z144" s="40" t="s">
        <v>1103</v>
      </c>
      <c r="AA144" s="40"/>
      <c r="AB144" s="40"/>
      <c r="AC144" s="40"/>
      <c r="AD144" s="40"/>
      <c r="AE144" s="40">
        <f t="shared" si="19"/>
        <v>1</v>
      </c>
      <c r="AF144" s="25">
        <v>44669</v>
      </c>
      <c r="AG144" s="25">
        <v>44756</v>
      </c>
      <c r="AH144" s="25"/>
      <c r="AI144" s="25"/>
      <c r="AJ144" s="26">
        <f t="shared" si="20"/>
        <v>1</v>
      </c>
      <c r="AK144" s="26">
        <f t="shared" si="21"/>
        <v>1</v>
      </c>
      <c r="AL144" s="26">
        <f t="shared" si="22"/>
        <v>1</v>
      </c>
      <c r="AM144" s="26" t="str">
        <f t="shared" si="23"/>
        <v/>
      </c>
      <c r="AN144" s="26" t="str">
        <f t="shared" si="24"/>
        <v/>
      </c>
      <c r="AO144" s="27" t="s">
        <v>73</v>
      </c>
      <c r="AP144" s="27" t="s">
        <v>73</v>
      </c>
      <c r="AQ144" s="27"/>
      <c r="AR144" s="27"/>
      <c r="AS144" s="27" t="s">
        <v>1104</v>
      </c>
      <c r="AT144" s="27" t="s">
        <v>1105</v>
      </c>
      <c r="AU144" s="27"/>
      <c r="AV144" s="27"/>
      <c r="AW144" s="27" t="s">
        <v>73</v>
      </c>
      <c r="AX144" s="27"/>
      <c r="AY144" s="27"/>
      <c r="AZ144" s="27"/>
      <c r="BA144" s="27" t="s">
        <v>1106</v>
      </c>
      <c r="BB144" s="27"/>
      <c r="BC144" s="28"/>
      <c r="BD144" s="28"/>
      <c r="BE144" s="23" t="s">
        <v>257</v>
      </c>
      <c r="BF144" s="94" t="s">
        <v>2773</v>
      </c>
      <c r="BG144">
        <f t="shared" si="25"/>
        <v>1</v>
      </c>
      <c r="BH144">
        <f t="shared" si="26"/>
        <v>1</v>
      </c>
    </row>
    <row r="145" spans="1:60" ht="15" customHeight="1" x14ac:dyDescent="0.25">
      <c r="A145" s="17">
        <v>17</v>
      </c>
      <c r="B145" s="23" t="s">
        <v>998</v>
      </c>
      <c r="C145" s="23" t="s">
        <v>58</v>
      </c>
      <c r="D145" s="23" t="s">
        <v>246</v>
      </c>
      <c r="E145" s="23" t="s">
        <v>60</v>
      </c>
      <c r="F145" s="23" t="s">
        <v>61</v>
      </c>
      <c r="G145" s="23" t="s">
        <v>57</v>
      </c>
      <c r="H145" s="23" t="s">
        <v>247</v>
      </c>
      <c r="I145" s="23" t="s">
        <v>640</v>
      </c>
      <c r="J145" s="32">
        <v>44774</v>
      </c>
      <c r="K145" s="32">
        <v>44925</v>
      </c>
      <c r="L145" s="23" t="s">
        <v>315</v>
      </c>
      <c r="M145" s="17" t="s">
        <v>1003</v>
      </c>
      <c r="N145" s="23" t="s">
        <v>67</v>
      </c>
      <c r="O145" s="23" t="s">
        <v>250</v>
      </c>
      <c r="P145" s="23" t="s">
        <v>3</v>
      </c>
      <c r="Q145" s="23" t="s">
        <v>251</v>
      </c>
      <c r="R145" s="33">
        <f t="shared" si="18"/>
        <v>1</v>
      </c>
      <c r="S145" s="33">
        <v>0</v>
      </c>
      <c r="T145" s="33">
        <v>0</v>
      </c>
      <c r="U145" s="33">
        <v>1</v>
      </c>
      <c r="V145" s="33">
        <v>0</v>
      </c>
      <c r="W145" s="33">
        <v>0</v>
      </c>
      <c r="X145" s="33" t="s">
        <v>1107</v>
      </c>
      <c r="Y145" s="33">
        <v>0</v>
      </c>
      <c r="Z145" s="33" t="s">
        <v>84</v>
      </c>
      <c r="AA145" s="33"/>
      <c r="AB145" s="33"/>
      <c r="AC145" s="33"/>
      <c r="AD145" s="33"/>
      <c r="AE145" s="33">
        <f t="shared" si="19"/>
        <v>0</v>
      </c>
      <c r="AF145" s="25">
        <v>44669</v>
      </c>
      <c r="AG145" s="25">
        <v>44756</v>
      </c>
      <c r="AH145" s="25"/>
      <c r="AI145" s="25"/>
      <c r="AJ145" s="26">
        <f t="shared" si="20"/>
        <v>0</v>
      </c>
      <c r="AK145" s="26" t="str">
        <f t="shared" si="21"/>
        <v/>
      </c>
      <c r="AL145" s="26" t="str">
        <f t="shared" si="22"/>
        <v/>
      </c>
      <c r="AM145" s="26">
        <f t="shared" si="23"/>
        <v>0</v>
      </c>
      <c r="AN145" s="26" t="str">
        <f t="shared" si="24"/>
        <v/>
      </c>
      <c r="AO145" s="27" t="s">
        <v>84</v>
      </c>
      <c r="AP145" s="27" t="s">
        <v>84</v>
      </c>
      <c r="AQ145" s="27"/>
      <c r="AR145" s="27"/>
      <c r="AS145" s="27" t="s">
        <v>84</v>
      </c>
      <c r="AT145" s="27" t="s">
        <v>84</v>
      </c>
      <c r="AU145" s="27"/>
      <c r="AV145" s="27"/>
      <c r="AW145" s="27" t="s">
        <v>84</v>
      </c>
      <c r="AX145" s="27"/>
      <c r="AY145" s="27"/>
      <c r="AZ145" s="27"/>
      <c r="BA145" s="27" t="s">
        <v>1108</v>
      </c>
      <c r="BB145" s="27"/>
      <c r="BC145" s="28"/>
      <c r="BD145" s="28"/>
      <c r="BE145" s="23" t="s">
        <v>257</v>
      </c>
      <c r="BF145" s="94" t="s">
        <v>2773</v>
      </c>
      <c r="BG145" t="str">
        <f t="shared" si="25"/>
        <v/>
      </c>
      <c r="BH145" t="str">
        <f t="shared" si="26"/>
        <v/>
      </c>
    </row>
    <row r="146" spans="1:60" ht="15" customHeight="1" x14ac:dyDescent="0.25">
      <c r="A146" s="17">
        <v>18</v>
      </c>
      <c r="B146" s="23" t="s">
        <v>998</v>
      </c>
      <c r="C146" s="23" t="s">
        <v>58</v>
      </c>
      <c r="D146" s="23" t="s">
        <v>246</v>
      </c>
      <c r="E146" s="23" t="s">
        <v>60</v>
      </c>
      <c r="F146" s="23" t="s">
        <v>61</v>
      </c>
      <c r="G146" s="23" t="s">
        <v>57</v>
      </c>
      <c r="H146" s="23" t="s">
        <v>247</v>
      </c>
      <c r="I146" s="23" t="s">
        <v>297</v>
      </c>
      <c r="J146" s="32">
        <v>44835</v>
      </c>
      <c r="K146" s="32">
        <v>44926</v>
      </c>
      <c r="L146" s="23" t="s">
        <v>298</v>
      </c>
      <c r="M146" s="17" t="s">
        <v>1003</v>
      </c>
      <c r="N146" s="23" t="s">
        <v>67</v>
      </c>
      <c r="O146" s="23" t="s">
        <v>250</v>
      </c>
      <c r="P146" s="23" t="s">
        <v>3</v>
      </c>
      <c r="Q146" s="23" t="s">
        <v>251</v>
      </c>
      <c r="R146" s="33">
        <f t="shared" si="18"/>
        <v>1</v>
      </c>
      <c r="S146" s="33">
        <v>0</v>
      </c>
      <c r="T146" s="33">
        <v>0</v>
      </c>
      <c r="U146" s="33">
        <v>0</v>
      </c>
      <c r="V146" s="33">
        <v>1</v>
      </c>
      <c r="W146" s="33">
        <v>0</v>
      </c>
      <c r="X146" s="33" t="s">
        <v>1107</v>
      </c>
      <c r="Y146" s="33">
        <v>0</v>
      </c>
      <c r="Z146" s="33" t="s">
        <v>84</v>
      </c>
      <c r="AA146" s="33"/>
      <c r="AB146" s="33"/>
      <c r="AC146" s="33"/>
      <c r="AD146" s="33"/>
      <c r="AE146" s="33">
        <f t="shared" si="19"/>
        <v>0</v>
      </c>
      <c r="AF146" s="25">
        <v>44669</v>
      </c>
      <c r="AG146" s="25">
        <v>44756</v>
      </c>
      <c r="AH146" s="25"/>
      <c r="AI146" s="25"/>
      <c r="AJ146" s="26">
        <f t="shared" si="20"/>
        <v>0</v>
      </c>
      <c r="AK146" s="26" t="str">
        <f t="shared" si="21"/>
        <v/>
      </c>
      <c r="AL146" s="26" t="str">
        <f t="shared" si="22"/>
        <v/>
      </c>
      <c r="AM146" s="26" t="str">
        <f t="shared" si="23"/>
        <v/>
      </c>
      <c r="AN146" s="26">
        <f t="shared" si="24"/>
        <v>0</v>
      </c>
      <c r="AO146" s="27" t="s">
        <v>84</v>
      </c>
      <c r="AP146" s="27" t="s">
        <v>84</v>
      </c>
      <c r="AQ146" s="27"/>
      <c r="AR146" s="27"/>
      <c r="AS146" s="27" t="s">
        <v>1109</v>
      </c>
      <c r="AT146" s="27" t="s">
        <v>84</v>
      </c>
      <c r="AU146" s="27"/>
      <c r="AV146" s="27"/>
      <c r="AW146" s="27" t="s">
        <v>84</v>
      </c>
      <c r="AX146" s="27"/>
      <c r="AY146" s="27"/>
      <c r="AZ146" s="27"/>
      <c r="BA146" s="27" t="s">
        <v>1110</v>
      </c>
      <c r="BB146" s="27"/>
      <c r="BC146" s="28"/>
      <c r="BD146" s="28"/>
      <c r="BE146" s="23" t="s">
        <v>257</v>
      </c>
      <c r="BF146" s="94" t="s">
        <v>2773</v>
      </c>
      <c r="BG146" t="str">
        <f t="shared" si="25"/>
        <v/>
      </c>
      <c r="BH146" t="str">
        <f t="shared" si="26"/>
        <v/>
      </c>
    </row>
    <row r="147" spans="1:60" ht="15" customHeight="1" x14ac:dyDescent="0.25">
      <c r="A147" s="17">
        <v>19</v>
      </c>
      <c r="B147" s="23" t="s">
        <v>998</v>
      </c>
      <c r="C147" s="23" t="s">
        <v>357</v>
      </c>
      <c r="D147" s="23" t="s">
        <v>246</v>
      </c>
      <c r="E147" s="23" t="s">
        <v>60</v>
      </c>
      <c r="F147" s="23" t="s">
        <v>61</v>
      </c>
      <c r="G147" s="23" t="s">
        <v>57</v>
      </c>
      <c r="H147" s="23" t="s">
        <v>247</v>
      </c>
      <c r="I147" s="23" t="s">
        <v>642</v>
      </c>
      <c r="J147" s="32">
        <v>44652</v>
      </c>
      <c r="K147" s="32">
        <v>44926</v>
      </c>
      <c r="L147" s="23" t="s">
        <v>249</v>
      </c>
      <c r="M147" s="17" t="s">
        <v>1003</v>
      </c>
      <c r="N147" s="23" t="s">
        <v>67</v>
      </c>
      <c r="O147" s="23" t="s">
        <v>250</v>
      </c>
      <c r="P147" s="23" t="s">
        <v>3</v>
      </c>
      <c r="Q147" s="23" t="s">
        <v>251</v>
      </c>
      <c r="R147" s="33">
        <f t="shared" si="18"/>
        <v>4</v>
      </c>
      <c r="S147" s="33">
        <v>1</v>
      </c>
      <c r="T147" s="33">
        <v>1</v>
      </c>
      <c r="U147" s="33">
        <v>1</v>
      </c>
      <c r="V147" s="33">
        <v>1</v>
      </c>
      <c r="W147" s="33">
        <v>1</v>
      </c>
      <c r="X147" s="33" t="s">
        <v>1111</v>
      </c>
      <c r="Y147" s="33">
        <v>1</v>
      </c>
      <c r="Z147" s="33" t="s">
        <v>1112</v>
      </c>
      <c r="AA147" s="33"/>
      <c r="AB147" s="33"/>
      <c r="AC147" s="33"/>
      <c r="AD147" s="33"/>
      <c r="AE147" s="33">
        <f t="shared" si="19"/>
        <v>2</v>
      </c>
      <c r="AF147" s="25">
        <v>44669</v>
      </c>
      <c r="AG147" s="25">
        <v>44756</v>
      </c>
      <c r="AH147" s="25"/>
      <c r="AI147" s="25"/>
      <c r="AJ147" s="26">
        <f t="shared" si="20"/>
        <v>0.5</v>
      </c>
      <c r="AK147" s="26">
        <f t="shared" si="21"/>
        <v>1</v>
      </c>
      <c r="AL147" s="26">
        <f t="shared" si="22"/>
        <v>1</v>
      </c>
      <c r="AM147" s="26">
        <f t="shared" si="23"/>
        <v>0</v>
      </c>
      <c r="AN147" s="26">
        <f t="shared" si="24"/>
        <v>0</v>
      </c>
      <c r="AO147" s="27" t="s">
        <v>73</v>
      </c>
      <c r="AP147" s="27" t="s">
        <v>73</v>
      </c>
      <c r="AQ147" s="27"/>
      <c r="AR147" s="27"/>
      <c r="AS147" s="27" t="s">
        <v>1113</v>
      </c>
      <c r="AT147" s="27" t="s">
        <v>1114</v>
      </c>
      <c r="AU147" s="27"/>
      <c r="AV147" s="27"/>
      <c r="AW147" s="27" t="s">
        <v>73</v>
      </c>
      <c r="AX147" s="27"/>
      <c r="AY147" s="27"/>
      <c r="AZ147" s="27"/>
      <c r="BA147" s="27" t="s">
        <v>1115</v>
      </c>
      <c r="BB147" s="27"/>
      <c r="BC147" s="28"/>
      <c r="BD147" s="28"/>
      <c r="BE147" s="23" t="s">
        <v>257</v>
      </c>
      <c r="BF147" s="94" t="s">
        <v>2773</v>
      </c>
      <c r="BG147">
        <f t="shared" si="25"/>
        <v>1</v>
      </c>
      <c r="BH147">
        <f t="shared" si="26"/>
        <v>1</v>
      </c>
    </row>
    <row r="148" spans="1:60" ht="15" customHeight="1" x14ac:dyDescent="0.25">
      <c r="A148" s="17">
        <v>20</v>
      </c>
      <c r="B148" s="23" t="s">
        <v>998</v>
      </c>
      <c r="C148" s="23" t="s">
        <v>357</v>
      </c>
      <c r="D148" s="23" t="s">
        <v>246</v>
      </c>
      <c r="E148" s="23" t="s">
        <v>60</v>
      </c>
      <c r="F148" s="23" t="s">
        <v>61</v>
      </c>
      <c r="G148" s="23" t="s">
        <v>57</v>
      </c>
      <c r="H148" s="23" t="s">
        <v>247</v>
      </c>
      <c r="I148" s="23" t="s">
        <v>648</v>
      </c>
      <c r="J148" s="32">
        <v>44835</v>
      </c>
      <c r="K148" s="32">
        <v>44926</v>
      </c>
      <c r="L148" s="23" t="s">
        <v>366</v>
      </c>
      <c r="M148" s="17" t="s">
        <v>1003</v>
      </c>
      <c r="N148" s="23" t="s">
        <v>67</v>
      </c>
      <c r="O148" s="23" t="s">
        <v>250</v>
      </c>
      <c r="P148" s="23" t="s">
        <v>3</v>
      </c>
      <c r="Q148" s="23" t="s">
        <v>251</v>
      </c>
      <c r="R148" s="33">
        <f t="shared" si="18"/>
        <v>2</v>
      </c>
      <c r="S148" s="33">
        <v>0</v>
      </c>
      <c r="T148" s="33">
        <v>0</v>
      </c>
      <c r="U148" s="33">
        <v>0</v>
      </c>
      <c r="V148" s="33">
        <v>2</v>
      </c>
      <c r="W148" s="33">
        <v>0</v>
      </c>
      <c r="X148" s="33" t="s">
        <v>1107</v>
      </c>
      <c r="Y148" s="33">
        <v>0</v>
      </c>
      <c r="Z148" s="33" t="s">
        <v>84</v>
      </c>
      <c r="AA148" s="33"/>
      <c r="AB148" s="33"/>
      <c r="AC148" s="33"/>
      <c r="AD148" s="33"/>
      <c r="AE148" s="33">
        <f t="shared" si="19"/>
        <v>0</v>
      </c>
      <c r="AF148" s="25">
        <v>44669</v>
      </c>
      <c r="AG148" s="25">
        <v>44756</v>
      </c>
      <c r="AH148" s="25"/>
      <c r="AI148" s="25"/>
      <c r="AJ148" s="26">
        <f t="shared" si="20"/>
        <v>0</v>
      </c>
      <c r="AK148" s="26" t="str">
        <f t="shared" si="21"/>
        <v/>
      </c>
      <c r="AL148" s="26" t="str">
        <f t="shared" si="22"/>
        <v/>
      </c>
      <c r="AM148" s="26" t="str">
        <f t="shared" si="23"/>
        <v/>
      </c>
      <c r="AN148" s="26">
        <f t="shared" si="24"/>
        <v>0</v>
      </c>
      <c r="AO148" s="27" t="s">
        <v>84</v>
      </c>
      <c r="AP148" s="27" t="s">
        <v>84</v>
      </c>
      <c r="AQ148" s="27"/>
      <c r="AR148" s="27"/>
      <c r="AS148" s="27" t="s">
        <v>84</v>
      </c>
      <c r="AT148" s="27" t="s">
        <v>84</v>
      </c>
      <c r="AU148" s="27"/>
      <c r="AV148" s="27"/>
      <c r="AW148" s="27" t="s">
        <v>84</v>
      </c>
      <c r="AX148" s="27"/>
      <c r="AY148" s="27"/>
      <c r="AZ148" s="27"/>
      <c r="BA148" s="27" t="s">
        <v>1094</v>
      </c>
      <c r="BB148" s="27"/>
      <c r="BC148" s="28"/>
      <c r="BD148" s="28"/>
      <c r="BE148" s="23" t="s">
        <v>257</v>
      </c>
      <c r="BF148" s="94" t="s">
        <v>2773</v>
      </c>
      <c r="BG148" t="str">
        <f t="shared" si="25"/>
        <v/>
      </c>
      <c r="BH148" t="str">
        <f t="shared" si="26"/>
        <v/>
      </c>
    </row>
    <row r="149" spans="1:60" ht="15" customHeight="1" x14ac:dyDescent="0.25">
      <c r="A149" s="17">
        <v>21</v>
      </c>
      <c r="B149" s="23" t="s">
        <v>998</v>
      </c>
      <c r="C149" s="23" t="s">
        <v>435</v>
      </c>
      <c r="D149" s="23" t="s">
        <v>436</v>
      </c>
      <c r="E149" s="35" t="s">
        <v>447</v>
      </c>
      <c r="F149" s="23" t="s">
        <v>448</v>
      </c>
      <c r="G149" s="23" t="s">
        <v>479</v>
      </c>
      <c r="H149" s="23" t="s">
        <v>480</v>
      </c>
      <c r="I149" s="38" t="s">
        <v>1116</v>
      </c>
      <c r="J149" s="37">
        <v>44562</v>
      </c>
      <c r="K149" s="37">
        <v>44926</v>
      </c>
      <c r="L149" s="23" t="s">
        <v>1117</v>
      </c>
      <c r="M149" s="17" t="s">
        <v>1003</v>
      </c>
      <c r="N149" s="23" t="s">
        <v>67</v>
      </c>
      <c r="O149" s="23" t="s">
        <v>440</v>
      </c>
      <c r="P149" s="23" t="s">
        <v>3</v>
      </c>
      <c r="Q149" s="23" t="s">
        <v>251</v>
      </c>
      <c r="R149" s="33">
        <f t="shared" si="18"/>
        <v>4</v>
      </c>
      <c r="S149" s="33">
        <v>1</v>
      </c>
      <c r="T149" s="33">
        <v>1</v>
      </c>
      <c r="U149" s="33">
        <v>1</v>
      </c>
      <c r="V149" s="33">
        <v>1</v>
      </c>
      <c r="W149" s="33">
        <v>1</v>
      </c>
      <c r="X149" s="33" t="s">
        <v>1118</v>
      </c>
      <c r="Y149" s="33">
        <v>1</v>
      </c>
      <c r="Z149" s="33" t="s">
        <v>1119</v>
      </c>
      <c r="AA149" s="33"/>
      <c r="AB149" s="33"/>
      <c r="AC149" s="33"/>
      <c r="AD149" s="33"/>
      <c r="AE149" s="33">
        <f t="shared" si="19"/>
        <v>2</v>
      </c>
      <c r="AF149" s="25">
        <v>44669</v>
      </c>
      <c r="AG149" s="25">
        <v>44754</v>
      </c>
      <c r="AH149" s="25"/>
      <c r="AI149" s="25"/>
      <c r="AJ149" s="26">
        <f t="shared" si="20"/>
        <v>0.5</v>
      </c>
      <c r="AK149" s="26">
        <f t="shared" si="21"/>
        <v>1</v>
      </c>
      <c r="AL149" s="26">
        <f t="shared" si="22"/>
        <v>1</v>
      </c>
      <c r="AM149" s="26">
        <f t="shared" si="23"/>
        <v>0</v>
      </c>
      <c r="AN149" s="26">
        <f t="shared" si="24"/>
        <v>0</v>
      </c>
      <c r="AO149" s="27" t="s">
        <v>73</v>
      </c>
      <c r="AP149" s="27" t="s">
        <v>73</v>
      </c>
      <c r="AQ149" s="27"/>
      <c r="AR149" s="27"/>
      <c r="AS149" s="27" t="s">
        <v>459</v>
      </c>
      <c r="AT149" s="27" t="s">
        <v>1120</v>
      </c>
      <c r="AU149" s="27"/>
      <c r="AV149" s="27"/>
      <c r="AW149" s="27" t="s">
        <v>73</v>
      </c>
      <c r="AX149" s="27"/>
      <c r="AY149" s="27"/>
      <c r="AZ149" s="27"/>
      <c r="BA149" s="27" t="s">
        <v>1121</v>
      </c>
      <c r="BB149" s="27"/>
      <c r="BC149" s="28"/>
      <c r="BD149" s="28"/>
      <c r="BE149" s="23" t="s">
        <v>446</v>
      </c>
      <c r="BF149" s="94" t="s">
        <v>2772</v>
      </c>
      <c r="BG149">
        <f t="shared" si="25"/>
        <v>1</v>
      </c>
      <c r="BH149">
        <f t="shared" si="26"/>
        <v>1</v>
      </c>
    </row>
    <row r="150" spans="1:60" ht="15" customHeight="1" x14ac:dyDescent="0.25">
      <c r="A150" s="17">
        <v>22</v>
      </c>
      <c r="B150" s="23" t="s">
        <v>998</v>
      </c>
      <c r="C150" s="23" t="s">
        <v>435</v>
      </c>
      <c r="D150" s="23" t="s">
        <v>436</v>
      </c>
      <c r="E150" s="35" t="s">
        <v>447</v>
      </c>
      <c r="F150" s="23" t="s">
        <v>448</v>
      </c>
      <c r="G150" s="23" t="s">
        <v>479</v>
      </c>
      <c r="H150" s="23" t="s">
        <v>480</v>
      </c>
      <c r="I150" s="38" t="s">
        <v>1122</v>
      </c>
      <c r="J150" s="37">
        <v>44562</v>
      </c>
      <c r="K150" s="37">
        <v>44926</v>
      </c>
      <c r="L150" s="23" t="s">
        <v>1123</v>
      </c>
      <c r="M150" s="17" t="s">
        <v>1003</v>
      </c>
      <c r="N150" s="23" t="s">
        <v>67</v>
      </c>
      <c r="O150" s="23" t="s">
        <v>440</v>
      </c>
      <c r="P150" s="23" t="s">
        <v>3</v>
      </c>
      <c r="Q150" s="23" t="s">
        <v>251</v>
      </c>
      <c r="R150" s="33">
        <f t="shared" si="18"/>
        <v>12</v>
      </c>
      <c r="S150" s="33">
        <v>3</v>
      </c>
      <c r="T150" s="33">
        <v>3</v>
      </c>
      <c r="U150" s="33">
        <v>3</v>
      </c>
      <c r="V150" s="33">
        <v>3</v>
      </c>
      <c r="W150" s="33">
        <v>3</v>
      </c>
      <c r="X150" s="33" t="s">
        <v>1124</v>
      </c>
      <c r="Y150" s="33">
        <v>3</v>
      </c>
      <c r="Z150" s="33" t="s">
        <v>1125</v>
      </c>
      <c r="AA150" s="33"/>
      <c r="AB150" s="33"/>
      <c r="AC150" s="33"/>
      <c r="AD150" s="33"/>
      <c r="AE150" s="33">
        <f t="shared" si="19"/>
        <v>6</v>
      </c>
      <c r="AF150" s="25">
        <v>44669</v>
      </c>
      <c r="AG150" s="25">
        <v>44754</v>
      </c>
      <c r="AH150" s="25"/>
      <c r="AI150" s="25"/>
      <c r="AJ150" s="26">
        <f t="shared" si="20"/>
        <v>0.5</v>
      </c>
      <c r="AK150" s="26">
        <f t="shared" si="21"/>
        <v>1</v>
      </c>
      <c r="AL150" s="26">
        <f t="shared" si="22"/>
        <v>1</v>
      </c>
      <c r="AM150" s="26">
        <f t="shared" si="23"/>
        <v>0</v>
      </c>
      <c r="AN150" s="26">
        <f t="shared" si="24"/>
        <v>0</v>
      </c>
      <c r="AO150" s="27" t="s">
        <v>73</v>
      </c>
      <c r="AP150" s="27" t="s">
        <v>73</v>
      </c>
      <c r="AQ150" s="27"/>
      <c r="AR150" s="27"/>
      <c r="AS150" s="27" t="s">
        <v>459</v>
      </c>
      <c r="AT150" s="27" t="s">
        <v>1120</v>
      </c>
      <c r="AU150" s="27"/>
      <c r="AV150" s="27"/>
      <c r="AW150" s="27" t="s">
        <v>73</v>
      </c>
      <c r="AX150" s="27"/>
      <c r="AY150" s="27"/>
      <c r="AZ150" s="27"/>
      <c r="BA150" s="27" t="s">
        <v>1126</v>
      </c>
      <c r="BB150" s="27"/>
      <c r="BC150" s="28"/>
      <c r="BD150" s="28"/>
      <c r="BE150" s="23" t="s">
        <v>446</v>
      </c>
      <c r="BF150" s="94" t="s">
        <v>2772</v>
      </c>
      <c r="BG150">
        <f t="shared" si="25"/>
        <v>1</v>
      </c>
      <c r="BH150">
        <f t="shared" si="26"/>
        <v>1</v>
      </c>
    </row>
    <row r="151" spans="1:60" ht="15" customHeight="1" x14ac:dyDescent="0.25">
      <c r="A151" s="17">
        <v>23</v>
      </c>
      <c r="B151" s="23" t="s">
        <v>998</v>
      </c>
      <c r="C151" s="23" t="s">
        <v>435</v>
      </c>
      <c r="D151" s="23" t="s">
        <v>436</v>
      </c>
      <c r="E151" s="23" t="s">
        <v>492</v>
      </c>
      <c r="F151" s="23" t="s">
        <v>493</v>
      </c>
      <c r="G151" s="35" t="s">
        <v>479</v>
      </c>
      <c r="H151" s="35" t="s">
        <v>480</v>
      </c>
      <c r="I151" s="38" t="s">
        <v>1127</v>
      </c>
      <c r="J151" s="37">
        <v>44562</v>
      </c>
      <c r="K151" s="37">
        <v>44926</v>
      </c>
      <c r="L151" s="23" t="s">
        <v>1128</v>
      </c>
      <c r="M151" s="17" t="s">
        <v>1003</v>
      </c>
      <c r="N151" s="23" t="s">
        <v>67</v>
      </c>
      <c r="O151" s="23" t="s">
        <v>440</v>
      </c>
      <c r="P151" s="23" t="s">
        <v>3</v>
      </c>
      <c r="Q151" s="23" t="s">
        <v>251</v>
      </c>
      <c r="R151" s="33">
        <f t="shared" si="18"/>
        <v>4</v>
      </c>
      <c r="S151" s="33">
        <v>0</v>
      </c>
      <c r="T151" s="33">
        <v>2</v>
      </c>
      <c r="U151" s="33">
        <v>0</v>
      </c>
      <c r="V151" s="33">
        <v>2</v>
      </c>
      <c r="W151" s="33">
        <v>0</v>
      </c>
      <c r="X151" s="33" t="s">
        <v>1129</v>
      </c>
      <c r="Y151" s="33">
        <v>2</v>
      </c>
      <c r="Z151" s="33" t="s">
        <v>1130</v>
      </c>
      <c r="AA151" s="33"/>
      <c r="AB151" s="33"/>
      <c r="AC151" s="33"/>
      <c r="AD151" s="33"/>
      <c r="AE151" s="33">
        <f t="shared" si="19"/>
        <v>2</v>
      </c>
      <c r="AF151" s="25">
        <v>44669</v>
      </c>
      <c r="AG151" s="25">
        <v>44756</v>
      </c>
      <c r="AH151" s="25"/>
      <c r="AI151" s="25"/>
      <c r="AJ151" s="26">
        <f t="shared" si="20"/>
        <v>0.5</v>
      </c>
      <c r="AK151" s="26" t="str">
        <f t="shared" si="21"/>
        <v/>
      </c>
      <c r="AL151" s="26">
        <f t="shared" si="22"/>
        <v>1</v>
      </c>
      <c r="AM151" s="26" t="str">
        <f t="shared" si="23"/>
        <v/>
      </c>
      <c r="AN151" s="26">
        <f t="shared" si="24"/>
        <v>0</v>
      </c>
      <c r="AO151" s="27" t="s">
        <v>84</v>
      </c>
      <c r="AP151" s="27" t="s">
        <v>73</v>
      </c>
      <c r="AQ151" s="27"/>
      <c r="AR151" s="27"/>
      <c r="AS151" s="27" t="s">
        <v>1107</v>
      </c>
      <c r="AT151" s="27" t="s">
        <v>1120</v>
      </c>
      <c r="AU151" s="27"/>
      <c r="AV151" s="27"/>
      <c r="AW151" s="27" t="s">
        <v>84</v>
      </c>
      <c r="AX151" s="27"/>
      <c r="AY151" s="27"/>
      <c r="AZ151" s="27"/>
      <c r="BA151" s="27" t="s">
        <v>1131</v>
      </c>
      <c r="BB151" s="27"/>
      <c r="BC151" s="28"/>
      <c r="BD151" s="28"/>
      <c r="BE151" s="23" t="s">
        <v>446</v>
      </c>
      <c r="BF151" s="94" t="s">
        <v>2772</v>
      </c>
      <c r="BG151" t="str">
        <f t="shared" si="25"/>
        <v/>
      </c>
      <c r="BH151">
        <f t="shared" si="26"/>
        <v>1</v>
      </c>
    </row>
    <row r="152" spans="1:60" ht="15" customHeight="1" x14ac:dyDescent="0.25">
      <c r="A152" s="17">
        <v>24</v>
      </c>
      <c r="B152" s="23" t="s">
        <v>998</v>
      </c>
      <c r="C152" s="23" t="s">
        <v>435</v>
      </c>
      <c r="D152" s="23" t="s">
        <v>436</v>
      </c>
      <c r="E152" s="23" t="s">
        <v>492</v>
      </c>
      <c r="F152" s="23" t="s">
        <v>493</v>
      </c>
      <c r="G152" s="35" t="s">
        <v>479</v>
      </c>
      <c r="H152" s="35" t="s">
        <v>480</v>
      </c>
      <c r="I152" s="38" t="s">
        <v>1132</v>
      </c>
      <c r="J152" s="37">
        <v>44743</v>
      </c>
      <c r="K152" s="51" t="s">
        <v>1133</v>
      </c>
      <c r="L152" s="23" t="s">
        <v>1134</v>
      </c>
      <c r="M152" s="17" t="s">
        <v>1003</v>
      </c>
      <c r="N152" s="23" t="s">
        <v>67</v>
      </c>
      <c r="O152" s="23" t="s">
        <v>440</v>
      </c>
      <c r="P152" s="23" t="s">
        <v>3</v>
      </c>
      <c r="Q152" s="23" t="s">
        <v>251</v>
      </c>
      <c r="R152" s="33">
        <f t="shared" si="18"/>
        <v>1</v>
      </c>
      <c r="S152" s="33">
        <v>0</v>
      </c>
      <c r="T152" s="33">
        <v>0</v>
      </c>
      <c r="U152" s="33">
        <v>1</v>
      </c>
      <c r="V152" s="33">
        <v>0</v>
      </c>
      <c r="W152" s="33">
        <v>0</v>
      </c>
      <c r="X152" s="33" t="s">
        <v>1107</v>
      </c>
      <c r="Y152" s="33">
        <v>0</v>
      </c>
      <c r="Z152" s="33" t="s">
        <v>84</v>
      </c>
      <c r="AA152" s="33"/>
      <c r="AB152" s="33"/>
      <c r="AC152" s="33"/>
      <c r="AD152" s="33"/>
      <c r="AE152" s="33">
        <f t="shared" si="19"/>
        <v>0</v>
      </c>
      <c r="AF152" s="25">
        <v>44669</v>
      </c>
      <c r="AG152" s="25">
        <v>44756</v>
      </c>
      <c r="AH152" s="25"/>
      <c r="AI152" s="25"/>
      <c r="AJ152" s="26">
        <f t="shared" si="20"/>
        <v>0</v>
      </c>
      <c r="AK152" s="26" t="str">
        <f t="shared" si="21"/>
        <v/>
      </c>
      <c r="AL152" s="26" t="str">
        <f t="shared" si="22"/>
        <v/>
      </c>
      <c r="AM152" s="26">
        <f t="shared" si="23"/>
        <v>0</v>
      </c>
      <c r="AN152" s="26" t="str">
        <f t="shared" si="24"/>
        <v/>
      </c>
      <c r="AO152" s="27" t="s">
        <v>84</v>
      </c>
      <c r="AP152" s="27" t="s">
        <v>84</v>
      </c>
      <c r="AQ152" s="27"/>
      <c r="AR152" s="27"/>
      <c r="AS152" s="27" t="s">
        <v>1107</v>
      </c>
      <c r="AT152" s="27" t="s">
        <v>84</v>
      </c>
      <c r="AU152" s="27"/>
      <c r="AV152" s="27"/>
      <c r="AW152" s="27" t="s">
        <v>84</v>
      </c>
      <c r="AX152" s="27"/>
      <c r="AY152" s="27"/>
      <c r="AZ152" s="27"/>
      <c r="BA152" s="27" t="s">
        <v>1135</v>
      </c>
      <c r="BB152" s="27"/>
      <c r="BC152" s="28"/>
      <c r="BD152" s="28"/>
      <c r="BE152" s="23" t="s">
        <v>446</v>
      </c>
      <c r="BF152" s="94" t="s">
        <v>2772</v>
      </c>
      <c r="BG152" t="str">
        <f t="shared" si="25"/>
        <v/>
      </c>
      <c r="BH152" t="str">
        <f t="shared" si="26"/>
        <v/>
      </c>
    </row>
    <row r="153" spans="1:60" ht="15" customHeight="1" x14ac:dyDescent="0.25">
      <c r="A153" s="17">
        <v>25</v>
      </c>
      <c r="B153" s="23" t="s">
        <v>998</v>
      </c>
      <c r="C153" s="23" t="s">
        <v>435</v>
      </c>
      <c r="D153" s="23" t="s">
        <v>436</v>
      </c>
      <c r="E153" s="35" t="s">
        <v>447</v>
      </c>
      <c r="F153" s="23" t="s">
        <v>448</v>
      </c>
      <c r="G153" s="35" t="s">
        <v>479</v>
      </c>
      <c r="H153" s="35" t="s">
        <v>480</v>
      </c>
      <c r="I153" s="38" t="s">
        <v>1136</v>
      </c>
      <c r="J153" s="37">
        <v>44682</v>
      </c>
      <c r="K153" s="37">
        <v>44865</v>
      </c>
      <c r="L153" s="23" t="s">
        <v>1137</v>
      </c>
      <c r="M153" s="17" t="s">
        <v>1003</v>
      </c>
      <c r="N153" s="23" t="s">
        <v>67</v>
      </c>
      <c r="O153" s="23" t="s">
        <v>440</v>
      </c>
      <c r="P153" s="23" t="s">
        <v>3</v>
      </c>
      <c r="Q153" s="23" t="s">
        <v>251</v>
      </c>
      <c r="R153" s="33">
        <f t="shared" si="18"/>
        <v>6</v>
      </c>
      <c r="S153" s="33">
        <v>0</v>
      </c>
      <c r="T153" s="33">
        <v>3</v>
      </c>
      <c r="U153" s="33">
        <v>0</v>
      </c>
      <c r="V153" s="33">
        <v>3</v>
      </c>
      <c r="W153" s="33">
        <v>0</v>
      </c>
      <c r="X153" s="33" t="s">
        <v>1107</v>
      </c>
      <c r="Y153" s="33">
        <v>3</v>
      </c>
      <c r="Z153" s="33" t="s">
        <v>1138</v>
      </c>
      <c r="AA153" s="33"/>
      <c r="AB153" s="33"/>
      <c r="AC153" s="33"/>
      <c r="AD153" s="33"/>
      <c r="AE153" s="33">
        <f t="shared" si="19"/>
        <v>3</v>
      </c>
      <c r="AF153" s="25">
        <v>44669</v>
      </c>
      <c r="AG153" s="25">
        <v>44756</v>
      </c>
      <c r="AH153" s="25"/>
      <c r="AI153" s="25"/>
      <c r="AJ153" s="26">
        <f t="shared" si="20"/>
        <v>0.5</v>
      </c>
      <c r="AK153" s="26" t="str">
        <f t="shared" si="21"/>
        <v/>
      </c>
      <c r="AL153" s="26">
        <f t="shared" si="22"/>
        <v>1</v>
      </c>
      <c r="AM153" s="26" t="str">
        <f t="shared" si="23"/>
        <v/>
      </c>
      <c r="AN153" s="26">
        <f t="shared" si="24"/>
        <v>0</v>
      </c>
      <c r="AO153" s="27" t="s">
        <v>84</v>
      </c>
      <c r="AP153" s="27" t="s">
        <v>73</v>
      </c>
      <c r="AQ153" s="27"/>
      <c r="AR153" s="27"/>
      <c r="AS153" s="27" t="s">
        <v>1107</v>
      </c>
      <c r="AT153" s="27" t="s">
        <v>459</v>
      </c>
      <c r="AU153" s="27"/>
      <c r="AV153" s="27"/>
      <c r="AW153" s="27" t="s">
        <v>84</v>
      </c>
      <c r="AX153" s="27"/>
      <c r="AY153" s="27"/>
      <c r="AZ153" s="27"/>
      <c r="BA153" s="27" t="s">
        <v>1139</v>
      </c>
      <c r="BB153" s="27"/>
      <c r="BC153" s="28"/>
      <c r="BD153" s="28"/>
      <c r="BE153" s="23" t="s">
        <v>446</v>
      </c>
      <c r="BF153" s="94" t="s">
        <v>2772</v>
      </c>
      <c r="BG153" t="str">
        <f t="shared" si="25"/>
        <v/>
      </c>
      <c r="BH153">
        <f t="shared" si="26"/>
        <v>1</v>
      </c>
    </row>
    <row r="154" spans="1:60" ht="15" customHeight="1" x14ac:dyDescent="0.25">
      <c r="A154" s="17">
        <v>1</v>
      </c>
      <c r="B154" s="23" t="s">
        <v>1140</v>
      </c>
      <c r="C154" s="50" t="s">
        <v>1141</v>
      </c>
      <c r="D154" s="23" t="s">
        <v>1142</v>
      </c>
      <c r="E154" s="50" t="s">
        <v>678</v>
      </c>
      <c r="F154" s="50" t="s">
        <v>722</v>
      </c>
      <c r="G154" s="50" t="s">
        <v>62</v>
      </c>
      <c r="H154" s="50" t="s">
        <v>1143</v>
      </c>
      <c r="I154" s="35" t="s">
        <v>1144</v>
      </c>
      <c r="J154" s="32">
        <v>44564</v>
      </c>
      <c r="K154" s="32">
        <v>44926</v>
      </c>
      <c r="L154" s="23" t="s">
        <v>1145</v>
      </c>
      <c r="M154" s="50" t="s">
        <v>1146</v>
      </c>
      <c r="N154" s="23" t="s">
        <v>67</v>
      </c>
      <c r="O154" s="23" t="s">
        <v>1147</v>
      </c>
      <c r="P154" s="50" t="s">
        <v>374</v>
      </c>
      <c r="Q154" s="23" t="s">
        <v>251</v>
      </c>
      <c r="R154" s="33">
        <f t="shared" si="18"/>
        <v>3000000</v>
      </c>
      <c r="S154" s="33">
        <v>200000</v>
      </c>
      <c r="T154" s="33">
        <v>900000</v>
      </c>
      <c r="U154" s="33">
        <v>900000</v>
      </c>
      <c r="V154" s="33">
        <v>1000000</v>
      </c>
      <c r="W154" s="33">
        <v>318648</v>
      </c>
      <c r="X154" s="33" t="s">
        <v>1148</v>
      </c>
      <c r="Y154" s="33">
        <v>3050918</v>
      </c>
      <c r="Z154" s="33" t="s">
        <v>1149</v>
      </c>
      <c r="AA154" s="33"/>
      <c r="AB154" s="33"/>
      <c r="AC154" s="33"/>
      <c r="AD154" s="33"/>
      <c r="AE154" s="33">
        <f t="shared" si="19"/>
        <v>3369566</v>
      </c>
      <c r="AF154" s="25">
        <v>44670</v>
      </c>
      <c r="AG154" s="25">
        <v>44762</v>
      </c>
      <c r="AH154" s="25"/>
      <c r="AI154" s="25"/>
      <c r="AJ154" s="26">
        <f t="shared" si="20"/>
        <v>1</v>
      </c>
      <c r="AK154" s="26">
        <f t="shared" si="21"/>
        <v>1</v>
      </c>
      <c r="AL154" s="26">
        <f t="shared" si="22"/>
        <v>1</v>
      </c>
      <c r="AM154" s="26">
        <f t="shared" si="23"/>
        <v>0</v>
      </c>
      <c r="AN154" s="26">
        <f t="shared" si="24"/>
        <v>0</v>
      </c>
      <c r="AO154" s="27" t="s">
        <v>73</v>
      </c>
      <c r="AP154" s="27" t="s">
        <v>73</v>
      </c>
      <c r="AQ154" s="27"/>
      <c r="AR154" s="27"/>
      <c r="AS154" s="27" t="s">
        <v>1150</v>
      </c>
      <c r="AT154" s="27" t="s">
        <v>2758</v>
      </c>
      <c r="AU154" s="27"/>
      <c r="AV154" s="27"/>
      <c r="AW154" s="27" t="s">
        <v>73</v>
      </c>
      <c r="AX154" s="27"/>
      <c r="AY154" s="27"/>
      <c r="AZ154" s="27"/>
      <c r="BA154" s="27" t="s">
        <v>1151</v>
      </c>
      <c r="BB154" s="27"/>
      <c r="BC154" s="27"/>
      <c r="BD154" s="27"/>
      <c r="BE154" s="50" t="s">
        <v>257</v>
      </c>
      <c r="BF154" s="95" t="s">
        <v>2773</v>
      </c>
      <c r="BG154">
        <f t="shared" si="25"/>
        <v>1</v>
      </c>
      <c r="BH154">
        <f t="shared" si="26"/>
        <v>1</v>
      </c>
    </row>
    <row r="155" spans="1:60" ht="15" customHeight="1" x14ac:dyDescent="0.25">
      <c r="A155" s="17">
        <v>2</v>
      </c>
      <c r="B155" s="23" t="s">
        <v>1140</v>
      </c>
      <c r="C155" s="50" t="s">
        <v>1141</v>
      </c>
      <c r="D155" s="23" t="s">
        <v>1142</v>
      </c>
      <c r="E155" s="50" t="s">
        <v>678</v>
      </c>
      <c r="F155" s="50" t="s">
        <v>722</v>
      </c>
      <c r="G155" s="50" t="s">
        <v>62</v>
      </c>
      <c r="H155" s="50" t="s">
        <v>1143</v>
      </c>
      <c r="I155" s="35" t="s">
        <v>1152</v>
      </c>
      <c r="J155" s="32">
        <v>44564</v>
      </c>
      <c r="K155" s="32">
        <v>44926</v>
      </c>
      <c r="L155" s="23" t="s">
        <v>1153</v>
      </c>
      <c r="M155" s="50" t="s">
        <v>1146</v>
      </c>
      <c r="N155" s="23" t="s">
        <v>67</v>
      </c>
      <c r="O155" s="23" t="s">
        <v>1154</v>
      </c>
      <c r="P155" s="50" t="s">
        <v>374</v>
      </c>
      <c r="Q155" s="23" t="s">
        <v>251</v>
      </c>
      <c r="R155" s="52">
        <f t="shared" si="18"/>
        <v>30000000</v>
      </c>
      <c r="S155" s="52">
        <v>8000000</v>
      </c>
      <c r="T155" s="52">
        <v>8000000</v>
      </c>
      <c r="U155" s="52">
        <v>10000000</v>
      </c>
      <c r="V155" s="52">
        <v>4000000</v>
      </c>
      <c r="W155" s="52">
        <v>10211196</v>
      </c>
      <c r="X155" s="52" t="s">
        <v>1155</v>
      </c>
      <c r="Y155" s="52">
        <v>8564264</v>
      </c>
      <c r="Z155" s="52" t="s">
        <v>1156</v>
      </c>
      <c r="AA155" s="52"/>
      <c r="AB155" s="52"/>
      <c r="AC155" s="52"/>
      <c r="AD155" s="52"/>
      <c r="AE155" s="52">
        <f t="shared" si="19"/>
        <v>18775460</v>
      </c>
      <c r="AF155" s="25">
        <v>44670</v>
      </c>
      <c r="AG155" s="25">
        <v>44762</v>
      </c>
      <c r="AH155" s="25"/>
      <c r="AI155" s="25"/>
      <c r="AJ155" s="26">
        <f t="shared" si="20"/>
        <v>0.62584866666666672</v>
      </c>
      <c r="AK155" s="26">
        <f t="shared" si="21"/>
        <v>1</v>
      </c>
      <c r="AL155" s="26">
        <f t="shared" si="22"/>
        <v>1</v>
      </c>
      <c r="AM155" s="26">
        <f t="shared" si="23"/>
        <v>0</v>
      </c>
      <c r="AN155" s="26">
        <f t="shared" si="24"/>
        <v>0</v>
      </c>
      <c r="AO155" s="27" t="s">
        <v>73</v>
      </c>
      <c r="AP155" s="27" t="s">
        <v>73</v>
      </c>
      <c r="AQ155" s="27"/>
      <c r="AR155" s="27"/>
      <c r="AS155" s="27" t="s">
        <v>1157</v>
      </c>
      <c r="AT155" s="27" t="s">
        <v>2759</v>
      </c>
      <c r="AU155" s="27"/>
      <c r="AV155" s="27"/>
      <c r="AW155" s="27" t="s">
        <v>73</v>
      </c>
      <c r="AX155" s="27"/>
      <c r="AY155" s="27"/>
      <c r="AZ155" s="27"/>
      <c r="BA155" s="27" t="s">
        <v>1158</v>
      </c>
      <c r="BB155" s="27"/>
      <c r="BC155" s="27"/>
      <c r="BD155" s="27"/>
      <c r="BE155" s="50" t="s">
        <v>257</v>
      </c>
      <c r="BF155" s="95" t="s">
        <v>2773</v>
      </c>
      <c r="BG155">
        <f t="shared" si="25"/>
        <v>1</v>
      </c>
      <c r="BH155">
        <f t="shared" si="26"/>
        <v>1</v>
      </c>
    </row>
    <row r="156" spans="1:60" ht="15" customHeight="1" x14ac:dyDescent="0.25">
      <c r="A156" s="17">
        <v>3</v>
      </c>
      <c r="B156" s="23" t="s">
        <v>1140</v>
      </c>
      <c r="C156" s="50" t="s">
        <v>1141</v>
      </c>
      <c r="D156" s="50" t="s">
        <v>1142</v>
      </c>
      <c r="E156" s="50" t="s">
        <v>678</v>
      </c>
      <c r="F156" s="50" t="s">
        <v>722</v>
      </c>
      <c r="G156" s="50" t="s">
        <v>62</v>
      </c>
      <c r="H156" s="50" t="s">
        <v>1143</v>
      </c>
      <c r="I156" s="23" t="s">
        <v>1159</v>
      </c>
      <c r="J156" s="32">
        <v>44564</v>
      </c>
      <c r="K156" s="32">
        <v>44926</v>
      </c>
      <c r="L156" s="23" t="s">
        <v>1160</v>
      </c>
      <c r="M156" s="50" t="s">
        <v>1146</v>
      </c>
      <c r="N156" s="23" t="s">
        <v>67</v>
      </c>
      <c r="O156" s="23" t="s">
        <v>1161</v>
      </c>
      <c r="P156" s="50" t="s">
        <v>374</v>
      </c>
      <c r="Q156" s="23" t="s">
        <v>251</v>
      </c>
      <c r="R156" s="52">
        <f t="shared" si="18"/>
        <v>8000</v>
      </c>
      <c r="S156" s="52">
        <v>800</v>
      </c>
      <c r="T156" s="52">
        <v>800</v>
      </c>
      <c r="U156" s="52">
        <v>3200</v>
      </c>
      <c r="V156" s="52">
        <v>3200</v>
      </c>
      <c r="W156" s="52">
        <v>800</v>
      </c>
      <c r="X156" s="52" t="s">
        <v>1162</v>
      </c>
      <c r="Y156" s="52">
        <v>2523</v>
      </c>
      <c r="Z156" s="52" t="s">
        <v>1163</v>
      </c>
      <c r="AA156" s="52"/>
      <c r="AB156" s="52"/>
      <c r="AC156" s="52"/>
      <c r="AD156" s="52"/>
      <c r="AE156" s="52">
        <f t="shared" si="19"/>
        <v>3323</v>
      </c>
      <c r="AF156" s="25">
        <v>44669</v>
      </c>
      <c r="AG156" s="25">
        <v>44762</v>
      </c>
      <c r="AH156" s="25"/>
      <c r="AI156" s="25"/>
      <c r="AJ156" s="26">
        <f t="shared" si="20"/>
        <v>0.41537499999999999</v>
      </c>
      <c r="AK156" s="26">
        <f t="shared" si="21"/>
        <v>1</v>
      </c>
      <c r="AL156" s="26">
        <f t="shared" si="22"/>
        <v>1</v>
      </c>
      <c r="AM156" s="26">
        <f t="shared" si="23"/>
        <v>0</v>
      </c>
      <c r="AN156" s="26">
        <f t="shared" si="24"/>
        <v>0</v>
      </c>
      <c r="AO156" s="27" t="s">
        <v>73</v>
      </c>
      <c r="AP156" s="27" t="s">
        <v>73</v>
      </c>
      <c r="AQ156" s="27"/>
      <c r="AR156" s="27"/>
      <c r="AS156" s="27" t="s">
        <v>1164</v>
      </c>
      <c r="AT156" s="27" t="s">
        <v>2760</v>
      </c>
      <c r="AU156" s="27"/>
      <c r="AV156" s="27"/>
      <c r="AW156" s="27" t="s">
        <v>73</v>
      </c>
      <c r="AX156" s="27"/>
      <c r="AY156" s="27"/>
      <c r="AZ156" s="27"/>
      <c r="BA156" s="27" t="s">
        <v>1165</v>
      </c>
      <c r="BB156" s="27"/>
      <c r="BC156" s="27"/>
      <c r="BD156" s="27"/>
      <c r="BE156" s="50" t="s">
        <v>257</v>
      </c>
      <c r="BF156" s="95" t="s">
        <v>2773</v>
      </c>
      <c r="BG156">
        <f t="shared" si="25"/>
        <v>1</v>
      </c>
      <c r="BH156">
        <f t="shared" si="26"/>
        <v>1</v>
      </c>
    </row>
    <row r="157" spans="1:60" ht="15" customHeight="1" x14ac:dyDescent="0.25">
      <c r="A157" s="17">
        <v>4</v>
      </c>
      <c r="B157" s="23" t="s">
        <v>1140</v>
      </c>
      <c r="C157" s="50" t="s">
        <v>1141</v>
      </c>
      <c r="D157" s="23" t="s">
        <v>1166</v>
      </c>
      <c r="E157" s="23" t="s">
        <v>678</v>
      </c>
      <c r="F157" s="23" t="s">
        <v>1167</v>
      </c>
      <c r="G157" s="23" t="s">
        <v>62</v>
      </c>
      <c r="H157" s="23" t="s">
        <v>1143</v>
      </c>
      <c r="I157" s="23" t="s">
        <v>1168</v>
      </c>
      <c r="J157" s="32">
        <v>44564</v>
      </c>
      <c r="K157" s="32">
        <v>44926</v>
      </c>
      <c r="L157" s="23" t="s">
        <v>1169</v>
      </c>
      <c r="M157" s="50" t="s">
        <v>1146</v>
      </c>
      <c r="N157" s="23" t="s">
        <v>67</v>
      </c>
      <c r="O157" s="23" t="s">
        <v>1170</v>
      </c>
      <c r="P157" s="50" t="s">
        <v>374</v>
      </c>
      <c r="Q157" s="23" t="s">
        <v>251</v>
      </c>
      <c r="R157" s="52">
        <f t="shared" si="18"/>
        <v>850000</v>
      </c>
      <c r="S157" s="52">
        <v>30000</v>
      </c>
      <c r="T157" s="52">
        <v>0</v>
      </c>
      <c r="U157" s="52">
        <v>0</v>
      </c>
      <c r="V157" s="52">
        <v>820000</v>
      </c>
      <c r="W157" s="52">
        <v>59055</v>
      </c>
      <c r="X157" s="52" t="s">
        <v>1171</v>
      </c>
      <c r="Y157" s="52">
        <v>0</v>
      </c>
      <c r="Z157" s="52" t="s">
        <v>1172</v>
      </c>
      <c r="AA157" s="52"/>
      <c r="AB157" s="52"/>
      <c r="AC157" s="52"/>
      <c r="AD157" s="52"/>
      <c r="AE157" s="52">
        <f t="shared" si="19"/>
        <v>59055</v>
      </c>
      <c r="AF157" s="25">
        <v>44670</v>
      </c>
      <c r="AG157" s="25">
        <v>44762</v>
      </c>
      <c r="AH157" s="25"/>
      <c r="AI157" s="25"/>
      <c r="AJ157" s="26">
        <f t="shared" si="20"/>
        <v>6.9476470588235292E-2</v>
      </c>
      <c r="AK157" s="26">
        <f t="shared" si="21"/>
        <v>1</v>
      </c>
      <c r="AL157" s="26" t="str">
        <f t="shared" si="22"/>
        <v/>
      </c>
      <c r="AM157" s="26" t="str">
        <f t="shared" si="23"/>
        <v/>
      </c>
      <c r="AN157" s="26">
        <f t="shared" si="24"/>
        <v>0</v>
      </c>
      <c r="AO157" s="27" t="s">
        <v>73</v>
      </c>
      <c r="AP157" s="27" t="s">
        <v>84</v>
      </c>
      <c r="AQ157" s="27"/>
      <c r="AR157" s="27"/>
      <c r="AS157" s="27" t="s">
        <v>1173</v>
      </c>
      <c r="AT157" s="27" t="s">
        <v>2761</v>
      </c>
      <c r="AU157" s="27"/>
      <c r="AV157" s="27"/>
      <c r="AW157" s="27" t="s">
        <v>73</v>
      </c>
      <c r="AX157" s="27"/>
      <c r="AY157" s="27"/>
      <c r="AZ157" s="27"/>
      <c r="BA157" s="27" t="s">
        <v>1174</v>
      </c>
      <c r="BB157" s="27"/>
      <c r="BC157" s="27"/>
      <c r="BD157" s="27"/>
      <c r="BE157" s="50" t="s">
        <v>257</v>
      </c>
      <c r="BF157" s="95" t="s">
        <v>2773</v>
      </c>
      <c r="BG157">
        <f t="shared" si="25"/>
        <v>1</v>
      </c>
      <c r="BH157" t="str">
        <f t="shared" si="26"/>
        <v/>
      </c>
    </row>
    <row r="158" spans="1:60" ht="15" customHeight="1" x14ac:dyDescent="0.25">
      <c r="A158" s="17">
        <v>5</v>
      </c>
      <c r="B158" s="23" t="s">
        <v>1140</v>
      </c>
      <c r="C158" s="50" t="s">
        <v>1141</v>
      </c>
      <c r="D158" s="23" t="s">
        <v>1166</v>
      </c>
      <c r="E158" s="23" t="s">
        <v>678</v>
      </c>
      <c r="F158" s="23" t="s">
        <v>1167</v>
      </c>
      <c r="G158" s="23" t="s">
        <v>62</v>
      </c>
      <c r="H158" s="23" t="s">
        <v>1143</v>
      </c>
      <c r="I158" s="23" t="s">
        <v>1175</v>
      </c>
      <c r="J158" s="32">
        <v>44564</v>
      </c>
      <c r="K158" s="32">
        <v>44926</v>
      </c>
      <c r="L158" s="23" t="s">
        <v>1176</v>
      </c>
      <c r="M158" s="50" t="s">
        <v>1146</v>
      </c>
      <c r="N158" s="23" t="s">
        <v>67</v>
      </c>
      <c r="O158" s="23" t="s">
        <v>1170</v>
      </c>
      <c r="P158" s="50" t="s">
        <v>374</v>
      </c>
      <c r="Q158" s="23" t="s">
        <v>251</v>
      </c>
      <c r="R158" s="52">
        <f t="shared" si="18"/>
        <v>850000</v>
      </c>
      <c r="S158" s="52">
        <v>30000</v>
      </c>
      <c r="T158" s="52">
        <v>250000</v>
      </c>
      <c r="U158" s="52">
        <v>270000</v>
      </c>
      <c r="V158" s="52">
        <v>300000</v>
      </c>
      <c r="W158" s="52">
        <v>94000</v>
      </c>
      <c r="X158" s="52" t="s">
        <v>1177</v>
      </c>
      <c r="Y158" s="52">
        <v>579500</v>
      </c>
      <c r="Z158" s="52" t="s">
        <v>1178</v>
      </c>
      <c r="AA158" s="52"/>
      <c r="AB158" s="52"/>
      <c r="AC158" s="52"/>
      <c r="AD158" s="52"/>
      <c r="AE158" s="52">
        <f t="shared" si="19"/>
        <v>673500</v>
      </c>
      <c r="AF158" s="25">
        <v>44663</v>
      </c>
      <c r="AG158" s="25">
        <v>44762</v>
      </c>
      <c r="AH158" s="25"/>
      <c r="AI158" s="25"/>
      <c r="AJ158" s="26">
        <f t="shared" si="20"/>
        <v>0.79235294117647059</v>
      </c>
      <c r="AK158" s="26">
        <f t="shared" si="21"/>
        <v>1</v>
      </c>
      <c r="AL158" s="26">
        <f t="shared" si="22"/>
        <v>1</v>
      </c>
      <c r="AM158" s="26">
        <f t="shared" si="23"/>
        <v>0</v>
      </c>
      <c r="AN158" s="26">
        <f t="shared" si="24"/>
        <v>0</v>
      </c>
      <c r="AO158" s="27" t="s">
        <v>73</v>
      </c>
      <c r="AP158" s="27" t="s">
        <v>73</v>
      </c>
      <c r="AQ158" s="27"/>
      <c r="AR158" s="27"/>
      <c r="AS158" s="27" t="s">
        <v>1179</v>
      </c>
      <c r="AT158" s="27" t="s">
        <v>2762</v>
      </c>
      <c r="AU158" s="27"/>
      <c r="AV158" s="27"/>
      <c r="AW158" s="27" t="s">
        <v>73</v>
      </c>
      <c r="AX158" s="27"/>
      <c r="AY158" s="27"/>
      <c r="AZ158" s="27"/>
      <c r="BA158" s="27" t="s">
        <v>1180</v>
      </c>
      <c r="BB158" s="27"/>
      <c r="BC158" s="27"/>
      <c r="BD158" s="27"/>
      <c r="BE158" s="50" t="s">
        <v>257</v>
      </c>
      <c r="BF158" s="95" t="s">
        <v>2773</v>
      </c>
      <c r="BG158">
        <f t="shared" si="25"/>
        <v>1</v>
      </c>
      <c r="BH158">
        <f t="shared" si="26"/>
        <v>1</v>
      </c>
    </row>
    <row r="159" spans="1:60" ht="15" customHeight="1" x14ac:dyDescent="0.25">
      <c r="A159" s="17">
        <v>6</v>
      </c>
      <c r="B159" s="23" t="s">
        <v>1140</v>
      </c>
      <c r="C159" s="50" t="s">
        <v>1141</v>
      </c>
      <c r="D159" s="23" t="s">
        <v>1166</v>
      </c>
      <c r="E159" s="23" t="s">
        <v>678</v>
      </c>
      <c r="F159" s="23" t="s">
        <v>1167</v>
      </c>
      <c r="G159" s="23" t="s">
        <v>62</v>
      </c>
      <c r="H159" s="23" t="s">
        <v>1143</v>
      </c>
      <c r="I159" s="23" t="s">
        <v>1181</v>
      </c>
      <c r="J159" s="32">
        <v>44564</v>
      </c>
      <c r="K159" s="32">
        <v>44926</v>
      </c>
      <c r="L159" s="23" t="s">
        <v>1182</v>
      </c>
      <c r="M159" s="50" t="s">
        <v>1146</v>
      </c>
      <c r="N159" s="23" t="s">
        <v>67</v>
      </c>
      <c r="O159" s="23" t="s">
        <v>1170</v>
      </c>
      <c r="P159" s="50" t="s">
        <v>374</v>
      </c>
      <c r="Q159" s="23" t="s">
        <v>251</v>
      </c>
      <c r="R159" s="52">
        <f t="shared" si="18"/>
        <v>850000</v>
      </c>
      <c r="S159" s="52">
        <v>30000</v>
      </c>
      <c r="T159" s="52">
        <v>250000</v>
      </c>
      <c r="U159" s="52">
        <v>270000</v>
      </c>
      <c r="V159" s="52">
        <v>300000</v>
      </c>
      <c r="W159" s="52">
        <v>49914</v>
      </c>
      <c r="X159" s="52" t="s">
        <v>1183</v>
      </c>
      <c r="Y159" s="52">
        <v>313919</v>
      </c>
      <c r="Z159" s="52" t="s">
        <v>1184</v>
      </c>
      <c r="AA159" s="52"/>
      <c r="AB159" s="52"/>
      <c r="AC159" s="52"/>
      <c r="AD159" s="52"/>
      <c r="AE159" s="52">
        <f t="shared" si="19"/>
        <v>363833</v>
      </c>
      <c r="AF159" s="25">
        <v>44663</v>
      </c>
      <c r="AG159" s="25">
        <v>44762</v>
      </c>
      <c r="AH159" s="25"/>
      <c r="AI159" s="25"/>
      <c r="AJ159" s="26">
        <f t="shared" si="20"/>
        <v>0.42803882352941175</v>
      </c>
      <c r="AK159" s="26">
        <f t="shared" si="21"/>
        <v>1</v>
      </c>
      <c r="AL159" s="26">
        <f t="shared" si="22"/>
        <v>1</v>
      </c>
      <c r="AM159" s="26">
        <f t="shared" si="23"/>
        <v>0</v>
      </c>
      <c r="AN159" s="26">
        <f t="shared" si="24"/>
        <v>0</v>
      </c>
      <c r="AO159" s="27" t="s">
        <v>73</v>
      </c>
      <c r="AP159" s="27" t="s">
        <v>73</v>
      </c>
      <c r="AQ159" s="27"/>
      <c r="AR159" s="27"/>
      <c r="AS159" s="27" t="s">
        <v>1185</v>
      </c>
      <c r="AT159" s="27" t="s">
        <v>2763</v>
      </c>
      <c r="AU159" s="27"/>
      <c r="AV159" s="27"/>
      <c r="AW159" s="27" t="s">
        <v>73</v>
      </c>
      <c r="AX159" s="27"/>
      <c r="AY159" s="27"/>
      <c r="AZ159" s="27"/>
      <c r="BA159" s="27" t="s">
        <v>1186</v>
      </c>
      <c r="BB159" s="27"/>
      <c r="BC159" s="27"/>
      <c r="BD159" s="27"/>
      <c r="BE159" s="50" t="s">
        <v>257</v>
      </c>
      <c r="BF159" s="95" t="s">
        <v>2773</v>
      </c>
      <c r="BG159">
        <f t="shared" si="25"/>
        <v>1</v>
      </c>
      <c r="BH159">
        <f t="shared" si="26"/>
        <v>1</v>
      </c>
    </row>
    <row r="160" spans="1:60" ht="15" customHeight="1" x14ac:dyDescent="0.25">
      <c r="A160" s="17">
        <v>7</v>
      </c>
      <c r="B160" s="23" t="s">
        <v>1140</v>
      </c>
      <c r="C160" s="50" t="s">
        <v>1141</v>
      </c>
      <c r="D160" s="97" t="s">
        <v>1187</v>
      </c>
      <c r="E160" s="23" t="s">
        <v>678</v>
      </c>
      <c r="F160" s="23" t="s">
        <v>1167</v>
      </c>
      <c r="G160" s="23" t="s">
        <v>62</v>
      </c>
      <c r="H160" s="23" t="s">
        <v>1143</v>
      </c>
      <c r="I160" s="53" t="s">
        <v>1188</v>
      </c>
      <c r="J160" s="32">
        <v>44621</v>
      </c>
      <c r="K160" s="32">
        <v>44926</v>
      </c>
      <c r="L160" s="23" t="s">
        <v>1189</v>
      </c>
      <c r="M160" s="50" t="s">
        <v>1146</v>
      </c>
      <c r="N160" s="54" t="s">
        <v>67</v>
      </c>
      <c r="O160" s="55" t="s">
        <v>1187</v>
      </c>
      <c r="P160" s="50" t="s">
        <v>374</v>
      </c>
      <c r="Q160" s="23" t="s">
        <v>251</v>
      </c>
      <c r="R160" s="52">
        <f t="shared" si="18"/>
        <v>1</v>
      </c>
      <c r="S160" s="52">
        <v>0</v>
      </c>
      <c r="T160" s="52">
        <v>0</v>
      </c>
      <c r="U160" s="52">
        <v>1</v>
      </c>
      <c r="V160" s="52">
        <v>0</v>
      </c>
      <c r="W160" s="52">
        <v>0</v>
      </c>
      <c r="X160" s="52" t="s">
        <v>1190</v>
      </c>
      <c r="Y160" s="52">
        <v>0</v>
      </c>
      <c r="Z160" s="52" t="s">
        <v>1191</v>
      </c>
      <c r="AA160" s="52"/>
      <c r="AB160" s="52"/>
      <c r="AC160" s="52"/>
      <c r="AD160" s="52"/>
      <c r="AE160" s="52">
        <f t="shared" si="19"/>
        <v>0</v>
      </c>
      <c r="AF160" s="25">
        <v>44663</v>
      </c>
      <c r="AG160" s="25">
        <v>44762</v>
      </c>
      <c r="AH160" s="25"/>
      <c r="AI160" s="25"/>
      <c r="AJ160" s="26">
        <f t="shared" si="20"/>
        <v>0</v>
      </c>
      <c r="AK160" s="26" t="str">
        <f t="shared" si="21"/>
        <v/>
      </c>
      <c r="AL160" s="26" t="str">
        <f t="shared" si="22"/>
        <v/>
      </c>
      <c r="AM160" s="26">
        <f t="shared" si="23"/>
        <v>0</v>
      </c>
      <c r="AN160" s="26" t="str">
        <f t="shared" si="24"/>
        <v/>
      </c>
      <c r="AO160" s="27" t="s">
        <v>84</v>
      </c>
      <c r="AP160" s="27" t="s">
        <v>84</v>
      </c>
      <c r="AQ160" s="27"/>
      <c r="AR160" s="27"/>
      <c r="AS160" s="27" t="s">
        <v>1192</v>
      </c>
      <c r="AT160" s="27" t="s">
        <v>2764</v>
      </c>
      <c r="AU160" s="27"/>
      <c r="AV160" s="27"/>
      <c r="AW160" s="27" t="s">
        <v>84</v>
      </c>
      <c r="AX160" s="27"/>
      <c r="AY160" s="27"/>
      <c r="AZ160" s="27"/>
      <c r="BA160" s="27" t="s">
        <v>1193</v>
      </c>
      <c r="BB160" s="27"/>
      <c r="BC160" s="27"/>
      <c r="BD160" s="27"/>
      <c r="BE160" s="50" t="s">
        <v>257</v>
      </c>
      <c r="BF160" s="95" t="s">
        <v>2773</v>
      </c>
      <c r="BG160" t="str">
        <f t="shared" si="25"/>
        <v/>
      </c>
      <c r="BH160" t="str">
        <f t="shared" si="26"/>
        <v/>
      </c>
    </row>
    <row r="161" spans="1:60" ht="15" customHeight="1" x14ac:dyDescent="0.25">
      <c r="A161" s="17">
        <v>8</v>
      </c>
      <c r="B161" s="23" t="s">
        <v>1140</v>
      </c>
      <c r="C161" s="50" t="s">
        <v>1194</v>
      </c>
      <c r="D161" s="50" t="s">
        <v>1195</v>
      </c>
      <c r="E161" s="50" t="s">
        <v>678</v>
      </c>
      <c r="F161" s="50" t="s">
        <v>1196</v>
      </c>
      <c r="G161" s="50" t="s">
        <v>62</v>
      </c>
      <c r="H161" s="50" t="s">
        <v>63</v>
      </c>
      <c r="I161" s="50" t="s">
        <v>1197</v>
      </c>
      <c r="J161" s="32">
        <v>44565</v>
      </c>
      <c r="K161" s="32">
        <v>44926</v>
      </c>
      <c r="L161" s="23" t="s">
        <v>1198</v>
      </c>
      <c r="M161" s="56" t="s">
        <v>1199</v>
      </c>
      <c r="N161" s="23" t="s">
        <v>67</v>
      </c>
      <c r="O161" s="50" t="s">
        <v>1200</v>
      </c>
      <c r="P161" s="50" t="s">
        <v>374</v>
      </c>
      <c r="Q161" s="57" t="s">
        <v>251</v>
      </c>
      <c r="R161" s="33">
        <f t="shared" si="18"/>
        <v>60</v>
      </c>
      <c r="S161" s="33">
        <v>15</v>
      </c>
      <c r="T161" s="33">
        <v>15</v>
      </c>
      <c r="U161" s="33">
        <v>15</v>
      </c>
      <c r="V161" s="33">
        <v>15</v>
      </c>
      <c r="W161" s="33">
        <v>26</v>
      </c>
      <c r="X161" s="33" t="s">
        <v>1201</v>
      </c>
      <c r="Y161" s="33">
        <v>12</v>
      </c>
      <c r="Z161" s="33" t="s">
        <v>1202</v>
      </c>
      <c r="AA161" s="33"/>
      <c r="AB161" s="33"/>
      <c r="AC161" s="33"/>
      <c r="AD161" s="33"/>
      <c r="AE161" s="33">
        <f t="shared" si="19"/>
        <v>38</v>
      </c>
      <c r="AF161" s="25">
        <v>44670</v>
      </c>
      <c r="AG161" s="25">
        <v>44762</v>
      </c>
      <c r="AH161" s="25"/>
      <c r="AI161" s="25"/>
      <c r="AJ161" s="26">
        <f t="shared" si="20"/>
        <v>0.6333333333333333</v>
      </c>
      <c r="AK161" s="26">
        <f t="shared" si="21"/>
        <v>1</v>
      </c>
      <c r="AL161" s="26">
        <f t="shared" si="22"/>
        <v>0.8</v>
      </c>
      <c r="AM161" s="26">
        <f t="shared" si="23"/>
        <v>0</v>
      </c>
      <c r="AN161" s="26">
        <f t="shared" si="24"/>
        <v>0</v>
      </c>
      <c r="AO161" s="27" t="s">
        <v>73</v>
      </c>
      <c r="AP161" s="27" t="s">
        <v>73</v>
      </c>
      <c r="AQ161" s="27"/>
      <c r="AR161" s="27"/>
      <c r="AS161" s="27" t="s">
        <v>1203</v>
      </c>
      <c r="AT161" s="27" t="s">
        <v>1204</v>
      </c>
      <c r="AU161" s="27"/>
      <c r="AV161" s="27"/>
      <c r="AW161" s="27" t="s">
        <v>73</v>
      </c>
      <c r="AX161" s="27"/>
      <c r="AY161" s="27"/>
      <c r="AZ161" s="27"/>
      <c r="BA161" s="27" t="s">
        <v>1205</v>
      </c>
      <c r="BB161" s="27"/>
      <c r="BC161" s="27"/>
      <c r="BD161" s="27"/>
      <c r="BE161" s="50" t="s">
        <v>257</v>
      </c>
      <c r="BF161" s="95" t="s">
        <v>2773</v>
      </c>
      <c r="BG161">
        <f t="shared" si="25"/>
        <v>1</v>
      </c>
      <c r="BH161">
        <f t="shared" si="26"/>
        <v>0.8</v>
      </c>
    </row>
    <row r="162" spans="1:60" ht="15" customHeight="1" x14ac:dyDescent="0.25">
      <c r="A162" s="17">
        <v>9</v>
      </c>
      <c r="B162" s="23" t="s">
        <v>1140</v>
      </c>
      <c r="C162" s="50" t="s">
        <v>1194</v>
      </c>
      <c r="D162" s="50" t="s">
        <v>1195</v>
      </c>
      <c r="E162" s="50" t="s">
        <v>1206</v>
      </c>
      <c r="F162" s="50" t="s">
        <v>1207</v>
      </c>
      <c r="G162" s="50" t="s">
        <v>62</v>
      </c>
      <c r="H162" s="50" t="s">
        <v>63</v>
      </c>
      <c r="I162" s="50" t="s">
        <v>1208</v>
      </c>
      <c r="J162" s="32">
        <v>44565</v>
      </c>
      <c r="K162" s="32">
        <v>44926</v>
      </c>
      <c r="L162" s="23" t="s">
        <v>1209</v>
      </c>
      <c r="M162" s="56" t="s">
        <v>1199</v>
      </c>
      <c r="N162" s="23" t="s">
        <v>291</v>
      </c>
      <c r="O162" s="50" t="s">
        <v>1210</v>
      </c>
      <c r="P162" s="50" t="s">
        <v>374</v>
      </c>
      <c r="Q162" s="57" t="s">
        <v>251</v>
      </c>
      <c r="R162" s="40">
        <f t="shared" si="18"/>
        <v>1</v>
      </c>
      <c r="S162" s="40">
        <v>0.25</v>
      </c>
      <c r="T162" s="40">
        <v>0.25</v>
      </c>
      <c r="U162" s="40">
        <v>0.25</v>
      </c>
      <c r="V162" s="40">
        <v>0.25</v>
      </c>
      <c r="W162" s="40">
        <v>0.5</v>
      </c>
      <c r="X162" s="40" t="s">
        <v>1211</v>
      </c>
      <c r="Y162" s="40">
        <v>2.5000000000000001E-2</v>
      </c>
      <c r="Z162" s="40" t="s">
        <v>1212</v>
      </c>
      <c r="AA162" s="40"/>
      <c r="AB162" s="40"/>
      <c r="AC162" s="40"/>
      <c r="AD162" s="40"/>
      <c r="AE162" s="40">
        <f t="shared" si="19"/>
        <v>0.52500000000000002</v>
      </c>
      <c r="AF162" s="25">
        <v>44670</v>
      </c>
      <c r="AG162" s="25">
        <v>44762</v>
      </c>
      <c r="AH162" s="25"/>
      <c r="AI162" s="25"/>
      <c r="AJ162" s="26">
        <f t="shared" si="20"/>
        <v>0.52500000000000002</v>
      </c>
      <c r="AK162" s="26">
        <f t="shared" si="21"/>
        <v>1</v>
      </c>
      <c r="AL162" s="26">
        <f t="shared" si="22"/>
        <v>0.1</v>
      </c>
      <c r="AM162" s="26">
        <f t="shared" si="23"/>
        <v>0</v>
      </c>
      <c r="AN162" s="26">
        <f t="shared" si="24"/>
        <v>0</v>
      </c>
      <c r="AO162" s="27" t="s">
        <v>73</v>
      </c>
      <c r="AP162" s="27" t="s">
        <v>73</v>
      </c>
      <c r="AQ162" s="27"/>
      <c r="AR162" s="27"/>
      <c r="AS162" s="27" t="s">
        <v>1213</v>
      </c>
      <c r="AT162" s="27" t="s">
        <v>1204</v>
      </c>
      <c r="AU162" s="27"/>
      <c r="AV162" s="27"/>
      <c r="AW162" s="27" t="s">
        <v>73</v>
      </c>
      <c r="AX162" s="27"/>
      <c r="AY162" s="27"/>
      <c r="AZ162" s="27"/>
      <c r="BA162" s="27" t="s">
        <v>1214</v>
      </c>
      <c r="BB162" s="27"/>
      <c r="BC162" s="27"/>
      <c r="BD162" s="27"/>
      <c r="BE162" s="50" t="s">
        <v>257</v>
      </c>
      <c r="BF162" s="95" t="s">
        <v>2773</v>
      </c>
      <c r="BG162">
        <f t="shared" si="25"/>
        <v>1</v>
      </c>
      <c r="BH162">
        <f t="shared" si="26"/>
        <v>0.1</v>
      </c>
    </row>
    <row r="163" spans="1:60" ht="15" customHeight="1" x14ac:dyDescent="0.25">
      <c r="A163" s="17">
        <v>10</v>
      </c>
      <c r="B163" s="23" t="s">
        <v>1140</v>
      </c>
      <c r="C163" s="50" t="s">
        <v>1194</v>
      </c>
      <c r="D163" s="50" t="s">
        <v>1195</v>
      </c>
      <c r="E163" s="50" t="s">
        <v>1206</v>
      </c>
      <c r="F163" s="50" t="s">
        <v>1207</v>
      </c>
      <c r="G163" s="50" t="s">
        <v>62</v>
      </c>
      <c r="H163" s="50" t="s">
        <v>63</v>
      </c>
      <c r="I163" s="50" t="s">
        <v>1215</v>
      </c>
      <c r="J163" s="32">
        <v>44565</v>
      </c>
      <c r="K163" s="32">
        <v>44926</v>
      </c>
      <c r="L163" s="23" t="s">
        <v>1216</v>
      </c>
      <c r="M163" s="50" t="s">
        <v>1217</v>
      </c>
      <c r="N163" s="23" t="s">
        <v>67</v>
      </c>
      <c r="O163" s="23" t="s">
        <v>1218</v>
      </c>
      <c r="P163" s="50" t="s">
        <v>374</v>
      </c>
      <c r="Q163" s="57" t="s">
        <v>251</v>
      </c>
      <c r="R163" s="41">
        <f t="shared" si="18"/>
        <v>30000000</v>
      </c>
      <c r="S163" s="41">
        <v>5000000</v>
      </c>
      <c r="T163" s="41">
        <v>10000000</v>
      </c>
      <c r="U163" s="41">
        <v>10000000</v>
      </c>
      <c r="V163" s="41">
        <v>5000000</v>
      </c>
      <c r="W163" s="41">
        <v>6517878176</v>
      </c>
      <c r="X163" s="41" t="s">
        <v>1219</v>
      </c>
      <c r="Y163" s="41">
        <v>882423</v>
      </c>
      <c r="Z163" s="41" t="s">
        <v>1220</v>
      </c>
      <c r="AA163" s="41"/>
      <c r="AB163" s="41"/>
      <c r="AC163" s="41"/>
      <c r="AD163" s="41"/>
      <c r="AE163" s="41">
        <f t="shared" si="19"/>
        <v>6518760599</v>
      </c>
      <c r="AF163" s="25">
        <v>44670</v>
      </c>
      <c r="AG163" s="25">
        <v>44762</v>
      </c>
      <c r="AH163" s="25"/>
      <c r="AI163" s="25"/>
      <c r="AJ163" s="26">
        <f t="shared" si="20"/>
        <v>1</v>
      </c>
      <c r="AK163" s="26">
        <f t="shared" si="21"/>
        <v>1</v>
      </c>
      <c r="AL163" s="26">
        <f t="shared" si="22"/>
        <v>8.8242299999999996E-2</v>
      </c>
      <c r="AM163" s="26">
        <f t="shared" si="23"/>
        <v>0</v>
      </c>
      <c r="AN163" s="26">
        <f t="shared" si="24"/>
        <v>0</v>
      </c>
      <c r="AO163" s="27" t="s">
        <v>73</v>
      </c>
      <c r="AP163" s="27" t="s">
        <v>73</v>
      </c>
      <c r="AQ163" s="27"/>
      <c r="AR163" s="27"/>
      <c r="AS163" s="27" t="s">
        <v>1221</v>
      </c>
      <c r="AT163" s="27" t="s">
        <v>1204</v>
      </c>
      <c r="AU163" s="27"/>
      <c r="AV163" s="27"/>
      <c r="AW163" s="27" t="s">
        <v>73</v>
      </c>
      <c r="AX163" s="27"/>
      <c r="AY163" s="27"/>
      <c r="AZ163" s="27"/>
      <c r="BA163" s="27" t="s">
        <v>1222</v>
      </c>
      <c r="BB163" s="27"/>
      <c r="BC163" s="27"/>
      <c r="BD163" s="27"/>
      <c r="BE163" s="50" t="s">
        <v>257</v>
      </c>
      <c r="BF163" s="95" t="s">
        <v>2773</v>
      </c>
      <c r="BG163">
        <f t="shared" si="25"/>
        <v>1</v>
      </c>
      <c r="BH163">
        <f t="shared" si="26"/>
        <v>8.8242299999999996E-2</v>
      </c>
    </row>
    <row r="164" spans="1:60" ht="15" customHeight="1" x14ac:dyDescent="0.25">
      <c r="A164" s="17">
        <v>11</v>
      </c>
      <c r="B164" s="35" t="s">
        <v>1140</v>
      </c>
      <c r="C164" s="58" t="s">
        <v>1194</v>
      </c>
      <c r="D164" s="35" t="s">
        <v>1223</v>
      </c>
      <c r="E164" s="50" t="s">
        <v>678</v>
      </c>
      <c r="F164" s="50" t="s">
        <v>1196</v>
      </c>
      <c r="G164" s="50" t="s">
        <v>62</v>
      </c>
      <c r="H164" s="50" t="s">
        <v>63</v>
      </c>
      <c r="I164" s="50" t="s">
        <v>1224</v>
      </c>
      <c r="J164" s="32">
        <v>44564</v>
      </c>
      <c r="K164" s="32">
        <v>44926</v>
      </c>
      <c r="L164" s="23" t="s">
        <v>1225</v>
      </c>
      <c r="M164" s="50" t="s">
        <v>1217</v>
      </c>
      <c r="N164" s="23" t="s">
        <v>67</v>
      </c>
      <c r="O164" s="35" t="s">
        <v>1218</v>
      </c>
      <c r="P164" s="58" t="s">
        <v>374</v>
      </c>
      <c r="Q164" s="59" t="s">
        <v>251</v>
      </c>
      <c r="R164" s="41">
        <f t="shared" si="18"/>
        <v>1500000</v>
      </c>
      <c r="S164" s="41">
        <v>150000</v>
      </c>
      <c r="T164" s="41">
        <v>450000</v>
      </c>
      <c r="U164" s="41">
        <v>450000</v>
      </c>
      <c r="V164" s="41">
        <v>450000</v>
      </c>
      <c r="W164" s="41">
        <v>0</v>
      </c>
      <c r="X164" s="41" t="s">
        <v>1226</v>
      </c>
      <c r="Y164" s="41">
        <v>1779439</v>
      </c>
      <c r="Z164" s="41" t="s">
        <v>1227</v>
      </c>
      <c r="AA164" s="41"/>
      <c r="AB164" s="41"/>
      <c r="AC164" s="41"/>
      <c r="AD164" s="41"/>
      <c r="AE164" s="41">
        <f t="shared" si="19"/>
        <v>1779439</v>
      </c>
      <c r="AF164" s="25">
        <v>44670</v>
      </c>
      <c r="AG164" s="25">
        <v>44762</v>
      </c>
      <c r="AH164" s="25"/>
      <c r="AI164" s="25"/>
      <c r="AJ164" s="26">
        <f t="shared" si="20"/>
        <v>1</v>
      </c>
      <c r="AK164" s="26">
        <f t="shared" si="21"/>
        <v>0</v>
      </c>
      <c r="AL164" s="26">
        <f t="shared" si="22"/>
        <v>1</v>
      </c>
      <c r="AM164" s="26">
        <f t="shared" si="23"/>
        <v>0</v>
      </c>
      <c r="AN164" s="26">
        <f t="shared" si="24"/>
        <v>0</v>
      </c>
      <c r="AO164" s="27" t="s">
        <v>636</v>
      </c>
      <c r="AP164" s="27" t="s">
        <v>73</v>
      </c>
      <c r="AQ164" s="27"/>
      <c r="AR164" s="27"/>
      <c r="AS164" s="27" t="s">
        <v>1228</v>
      </c>
      <c r="AT164" s="27" t="s">
        <v>1204</v>
      </c>
      <c r="AU164" s="27"/>
      <c r="AV164" s="27"/>
      <c r="AW164" s="27" t="s">
        <v>636</v>
      </c>
      <c r="AX164" s="27"/>
      <c r="AY164" s="27"/>
      <c r="AZ164" s="27"/>
      <c r="BA164" s="27" t="s">
        <v>1229</v>
      </c>
      <c r="BB164" s="27"/>
      <c r="BC164" s="27"/>
      <c r="BD164" s="27"/>
      <c r="BE164" s="50" t="s">
        <v>257</v>
      </c>
      <c r="BF164" s="95" t="s">
        <v>2773</v>
      </c>
      <c r="BG164">
        <f t="shared" si="25"/>
        <v>0</v>
      </c>
      <c r="BH164">
        <f t="shared" si="26"/>
        <v>1</v>
      </c>
    </row>
    <row r="165" spans="1:60" ht="15" customHeight="1" x14ac:dyDescent="0.25">
      <c r="A165" s="17">
        <v>12</v>
      </c>
      <c r="B165" s="35" t="s">
        <v>1140</v>
      </c>
      <c r="C165" s="58" t="s">
        <v>1194</v>
      </c>
      <c r="D165" s="35" t="s">
        <v>1223</v>
      </c>
      <c r="E165" s="50" t="s">
        <v>678</v>
      </c>
      <c r="F165" s="50" t="s">
        <v>1196</v>
      </c>
      <c r="G165" s="50" t="s">
        <v>62</v>
      </c>
      <c r="H165" s="50" t="s">
        <v>63</v>
      </c>
      <c r="I165" s="50" t="s">
        <v>1230</v>
      </c>
      <c r="J165" s="32">
        <v>44564</v>
      </c>
      <c r="K165" s="32">
        <v>44926</v>
      </c>
      <c r="L165" s="23" t="s">
        <v>1231</v>
      </c>
      <c r="M165" s="50" t="s">
        <v>1217</v>
      </c>
      <c r="N165" s="23" t="s">
        <v>67</v>
      </c>
      <c r="O165" s="23" t="s">
        <v>1218</v>
      </c>
      <c r="P165" s="50" t="s">
        <v>374</v>
      </c>
      <c r="Q165" s="57" t="s">
        <v>251</v>
      </c>
      <c r="R165" s="41">
        <f t="shared" si="18"/>
        <v>30000000</v>
      </c>
      <c r="S165" s="41">
        <v>10000000</v>
      </c>
      <c r="T165" s="41">
        <v>10000000</v>
      </c>
      <c r="U165" s="41">
        <v>5000000</v>
      </c>
      <c r="V165" s="41">
        <v>5000000</v>
      </c>
      <c r="W165" s="41">
        <v>37154937</v>
      </c>
      <c r="X165" s="41" t="s">
        <v>1232</v>
      </c>
      <c r="Y165" s="41">
        <v>1839605162</v>
      </c>
      <c r="Z165" s="41" t="s">
        <v>1233</v>
      </c>
      <c r="AA165" s="41"/>
      <c r="AB165" s="41"/>
      <c r="AC165" s="41"/>
      <c r="AD165" s="41"/>
      <c r="AE165" s="41">
        <f t="shared" si="19"/>
        <v>1876760099</v>
      </c>
      <c r="AF165" s="25">
        <v>44670</v>
      </c>
      <c r="AG165" s="25">
        <v>44762</v>
      </c>
      <c r="AH165" s="25"/>
      <c r="AI165" s="25"/>
      <c r="AJ165" s="26">
        <f t="shared" si="20"/>
        <v>1</v>
      </c>
      <c r="AK165" s="26">
        <f t="shared" si="21"/>
        <v>1</v>
      </c>
      <c r="AL165" s="26">
        <f t="shared" si="22"/>
        <v>1</v>
      </c>
      <c r="AM165" s="26">
        <f t="shared" si="23"/>
        <v>0</v>
      </c>
      <c r="AN165" s="26">
        <f t="shared" si="24"/>
        <v>0</v>
      </c>
      <c r="AO165" s="27" t="s">
        <v>73</v>
      </c>
      <c r="AP165" s="27" t="s">
        <v>73</v>
      </c>
      <c r="AQ165" s="27"/>
      <c r="AR165" s="27"/>
      <c r="AS165" s="27" t="s">
        <v>1234</v>
      </c>
      <c r="AT165" s="27" t="s">
        <v>1204</v>
      </c>
      <c r="AU165" s="27"/>
      <c r="AV165" s="27"/>
      <c r="AW165" s="27" t="s">
        <v>73</v>
      </c>
      <c r="AX165" s="27"/>
      <c r="AY165" s="27"/>
      <c r="AZ165" s="27"/>
      <c r="BA165" s="27" t="s">
        <v>1235</v>
      </c>
      <c r="BB165" s="27"/>
      <c r="BC165" s="27"/>
      <c r="BD165" s="27"/>
      <c r="BE165" s="50" t="s">
        <v>257</v>
      </c>
      <c r="BF165" s="95" t="s">
        <v>2773</v>
      </c>
      <c r="BG165">
        <f t="shared" si="25"/>
        <v>1</v>
      </c>
      <c r="BH165">
        <f t="shared" si="26"/>
        <v>1</v>
      </c>
    </row>
    <row r="166" spans="1:60" ht="15" customHeight="1" x14ac:dyDescent="0.25">
      <c r="A166" s="17">
        <v>13</v>
      </c>
      <c r="B166" s="23" t="s">
        <v>1140</v>
      </c>
      <c r="C166" s="50" t="s">
        <v>1194</v>
      </c>
      <c r="D166" s="35" t="s">
        <v>1223</v>
      </c>
      <c r="E166" s="50" t="s">
        <v>678</v>
      </c>
      <c r="F166" s="50" t="s">
        <v>1196</v>
      </c>
      <c r="G166" s="50" t="s">
        <v>62</v>
      </c>
      <c r="H166" s="50" t="s">
        <v>63</v>
      </c>
      <c r="I166" s="50" t="s">
        <v>1236</v>
      </c>
      <c r="J166" s="32">
        <v>44564</v>
      </c>
      <c r="K166" s="32">
        <v>44926</v>
      </c>
      <c r="L166" s="23" t="s">
        <v>1231</v>
      </c>
      <c r="M166" s="50" t="s">
        <v>1217</v>
      </c>
      <c r="N166" s="23" t="s">
        <v>67</v>
      </c>
      <c r="O166" s="23" t="s">
        <v>1218</v>
      </c>
      <c r="P166" s="50" t="s">
        <v>374</v>
      </c>
      <c r="Q166" s="57" t="s">
        <v>251</v>
      </c>
      <c r="R166" s="41">
        <f t="shared" si="18"/>
        <v>10000</v>
      </c>
      <c r="S166" s="41">
        <v>1000</v>
      </c>
      <c r="T166" s="41">
        <v>3000</v>
      </c>
      <c r="U166" s="41">
        <v>3000</v>
      </c>
      <c r="V166" s="41">
        <v>3000</v>
      </c>
      <c r="W166" s="41">
        <v>8901</v>
      </c>
      <c r="X166" s="41" t="s">
        <v>1237</v>
      </c>
      <c r="Y166" s="41">
        <v>7965</v>
      </c>
      <c r="Z166" s="41" t="s">
        <v>1238</v>
      </c>
      <c r="AA166" s="41"/>
      <c r="AB166" s="41"/>
      <c r="AC166" s="41"/>
      <c r="AD166" s="41"/>
      <c r="AE166" s="41">
        <f t="shared" si="19"/>
        <v>16866</v>
      </c>
      <c r="AF166" s="25">
        <v>44670</v>
      </c>
      <c r="AG166" s="25">
        <v>44762</v>
      </c>
      <c r="AH166" s="25"/>
      <c r="AI166" s="25"/>
      <c r="AJ166" s="26">
        <f t="shared" si="20"/>
        <v>1</v>
      </c>
      <c r="AK166" s="26">
        <f t="shared" si="21"/>
        <v>1</v>
      </c>
      <c r="AL166" s="26">
        <f t="shared" si="22"/>
        <v>1</v>
      </c>
      <c r="AM166" s="26">
        <f t="shared" si="23"/>
        <v>0</v>
      </c>
      <c r="AN166" s="26">
        <f t="shared" si="24"/>
        <v>0</v>
      </c>
      <c r="AO166" s="27" t="s">
        <v>73</v>
      </c>
      <c r="AP166" s="27" t="s">
        <v>73</v>
      </c>
      <c r="AQ166" s="27"/>
      <c r="AR166" s="27"/>
      <c r="AS166" s="27" t="s">
        <v>1239</v>
      </c>
      <c r="AT166" s="27" t="s">
        <v>1204</v>
      </c>
      <c r="AU166" s="27"/>
      <c r="AV166" s="27"/>
      <c r="AW166" s="27" t="s">
        <v>73</v>
      </c>
      <c r="AX166" s="27"/>
      <c r="AY166" s="27"/>
      <c r="AZ166" s="27"/>
      <c r="BA166" s="27" t="s">
        <v>1240</v>
      </c>
      <c r="BB166" s="27"/>
      <c r="BC166" s="27"/>
      <c r="BD166" s="27"/>
      <c r="BE166" s="50" t="s">
        <v>257</v>
      </c>
      <c r="BF166" s="95" t="s">
        <v>2773</v>
      </c>
      <c r="BG166">
        <f t="shared" si="25"/>
        <v>1</v>
      </c>
      <c r="BH166">
        <f t="shared" si="26"/>
        <v>1</v>
      </c>
    </row>
    <row r="167" spans="1:60" ht="15" customHeight="1" x14ac:dyDescent="0.25">
      <c r="A167" s="17">
        <v>14</v>
      </c>
      <c r="B167" s="23" t="s">
        <v>1140</v>
      </c>
      <c r="C167" s="50" t="s">
        <v>1194</v>
      </c>
      <c r="D167" s="35" t="s">
        <v>1223</v>
      </c>
      <c r="E167" s="50" t="s">
        <v>678</v>
      </c>
      <c r="F167" s="50" t="s">
        <v>1196</v>
      </c>
      <c r="G167" s="50" t="s">
        <v>62</v>
      </c>
      <c r="H167" s="50" t="s">
        <v>63</v>
      </c>
      <c r="I167" s="50" t="s">
        <v>1241</v>
      </c>
      <c r="J167" s="32">
        <v>44564</v>
      </c>
      <c r="K167" s="32">
        <v>44926</v>
      </c>
      <c r="L167" s="23" t="s">
        <v>1242</v>
      </c>
      <c r="M167" s="50" t="s">
        <v>1217</v>
      </c>
      <c r="N167" s="23" t="s">
        <v>67</v>
      </c>
      <c r="O167" s="23" t="s">
        <v>1218</v>
      </c>
      <c r="P167" s="50" t="s">
        <v>374</v>
      </c>
      <c r="Q167" s="57" t="s">
        <v>251</v>
      </c>
      <c r="R167" s="41">
        <f t="shared" si="18"/>
        <v>15000000</v>
      </c>
      <c r="S167" s="41">
        <v>3000000</v>
      </c>
      <c r="T167" s="41">
        <v>4500000</v>
      </c>
      <c r="U167" s="41">
        <v>4500000</v>
      </c>
      <c r="V167" s="41">
        <v>3000000</v>
      </c>
      <c r="W167" s="41">
        <v>5134287</v>
      </c>
      <c r="X167" s="41" t="s">
        <v>1243</v>
      </c>
      <c r="Y167" s="41">
        <v>8928199</v>
      </c>
      <c r="Z167" s="41" t="s">
        <v>1244</v>
      </c>
      <c r="AA167" s="41"/>
      <c r="AB167" s="41"/>
      <c r="AC167" s="41"/>
      <c r="AD167" s="41"/>
      <c r="AE167" s="41">
        <f t="shared" si="19"/>
        <v>14062486</v>
      </c>
      <c r="AF167" s="25">
        <v>44670</v>
      </c>
      <c r="AG167" s="25">
        <v>44762</v>
      </c>
      <c r="AH167" s="25"/>
      <c r="AI167" s="25"/>
      <c r="AJ167" s="26">
        <f t="shared" si="20"/>
        <v>0.93749906666666671</v>
      </c>
      <c r="AK167" s="26">
        <f t="shared" si="21"/>
        <v>1</v>
      </c>
      <c r="AL167" s="26">
        <f t="shared" si="22"/>
        <v>1</v>
      </c>
      <c r="AM167" s="26">
        <f t="shared" si="23"/>
        <v>0</v>
      </c>
      <c r="AN167" s="26">
        <f t="shared" si="24"/>
        <v>0</v>
      </c>
      <c r="AO167" s="27" t="s">
        <v>73</v>
      </c>
      <c r="AP167" s="27" t="s">
        <v>73</v>
      </c>
      <c r="AQ167" s="27"/>
      <c r="AR167" s="27"/>
      <c r="AS167" s="27" t="s">
        <v>1245</v>
      </c>
      <c r="AT167" s="27" t="s">
        <v>1204</v>
      </c>
      <c r="AU167" s="27"/>
      <c r="AV167" s="27"/>
      <c r="AW167" s="27" t="s">
        <v>73</v>
      </c>
      <c r="AX167" s="27"/>
      <c r="AY167" s="27"/>
      <c r="AZ167" s="27"/>
      <c r="BA167" s="27" t="s">
        <v>1246</v>
      </c>
      <c r="BB167" s="27"/>
      <c r="BC167" s="27"/>
      <c r="BD167" s="27"/>
      <c r="BE167" s="50" t="s">
        <v>257</v>
      </c>
      <c r="BF167" s="95" t="s">
        <v>2773</v>
      </c>
      <c r="BG167">
        <f t="shared" si="25"/>
        <v>1</v>
      </c>
      <c r="BH167">
        <f t="shared" si="26"/>
        <v>1</v>
      </c>
    </row>
    <row r="168" spans="1:60" ht="15" customHeight="1" x14ac:dyDescent="0.25">
      <c r="A168" s="17">
        <v>15</v>
      </c>
      <c r="B168" s="23" t="s">
        <v>1140</v>
      </c>
      <c r="C168" s="50" t="s">
        <v>1194</v>
      </c>
      <c r="D168" s="35" t="s">
        <v>1223</v>
      </c>
      <c r="E168" s="50" t="s">
        <v>678</v>
      </c>
      <c r="F168" s="50" t="s">
        <v>1196</v>
      </c>
      <c r="G168" s="50" t="s">
        <v>62</v>
      </c>
      <c r="H168" s="50" t="s">
        <v>63</v>
      </c>
      <c r="I168" s="23" t="s">
        <v>1247</v>
      </c>
      <c r="J168" s="32">
        <v>44564</v>
      </c>
      <c r="K168" s="32">
        <v>44926</v>
      </c>
      <c r="L168" s="23" t="s">
        <v>1248</v>
      </c>
      <c r="M168" s="50" t="s">
        <v>1217</v>
      </c>
      <c r="N168" s="23" t="s">
        <v>67</v>
      </c>
      <c r="O168" s="23" t="s">
        <v>1249</v>
      </c>
      <c r="P168" s="50" t="s">
        <v>374</v>
      </c>
      <c r="Q168" s="57" t="s">
        <v>251</v>
      </c>
      <c r="R168" s="33">
        <f t="shared" si="18"/>
        <v>5000000</v>
      </c>
      <c r="S168" s="33">
        <v>500000</v>
      </c>
      <c r="T168" s="33">
        <v>1500000</v>
      </c>
      <c r="U168" s="33">
        <v>1500000</v>
      </c>
      <c r="V168" s="33">
        <v>1500000</v>
      </c>
      <c r="W168" s="33">
        <v>2177445</v>
      </c>
      <c r="X168" s="33" t="s">
        <v>1250</v>
      </c>
      <c r="Y168" s="33">
        <v>9788559</v>
      </c>
      <c r="Z168" s="33" t="s">
        <v>1251</v>
      </c>
      <c r="AA168" s="33"/>
      <c r="AB168" s="33"/>
      <c r="AC168" s="33"/>
      <c r="AD168" s="33"/>
      <c r="AE168" s="33">
        <f t="shared" si="19"/>
        <v>11966004</v>
      </c>
      <c r="AF168" s="25">
        <v>44670</v>
      </c>
      <c r="AG168" s="25">
        <v>44762</v>
      </c>
      <c r="AH168" s="25"/>
      <c r="AI168" s="25"/>
      <c r="AJ168" s="26">
        <f t="shared" si="20"/>
        <v>1</v>
      </c>
      <c r="AK168" s="26">
        <f t="shared" si="21"/>
        <v>1</v>
      </c>
      <c r="AL168" s="26">
        <f t="shared" si="22"/>
        <v>1</v>
      </c>
      <c r="AM168" s="26">
        <f t="shared" si="23"/>
        <v>0</v>
      </c>
      <c r="AN168" s="26">
        <f t="shared" si="24"/>
        <v>0</v>
      </c>
      <c r="AO168" s="27" t="s">
        <v>73</v>
      </c>
      <c r="AP168" s="27" t="s">
        <v>73</v>
      </c>
      <c r="AQ168" s="27"/>
      <c r="AR168" s="27"/>
      <c r="AS168" s="27" t="s">
        <v>1252</v>
      </c>
      <c r="AT168" s="27" t="s">
        <v>1204</v>
      </c>
      <c r="AU168" s="27"/>
      <c r="AV168" s="27"/>
      <c r="AW168" s="27" t="s">
        <v>73</v>
      </c>
      <c r="AX168" s="27"/>
      <c r="AY168" s="27"/>
      <c r="AZ168" s="27"/>
      <c r="BA168" s="27" t="s">
        <v>1253</v>
      </c>
      <c r="BB168" s="27"/>
      <c r="BC168" s="27"/>
      <c r="BD168" s="27"/>
      <c r="BE168" s="50" t="s">
        <v>257</v>
      </c>
      <c r="BF168" s="95" t="s">
        <v>2773</v>
      </c>
      <c r="BG168">
        <f t="shared" si="25"/>
        <v>1</v>
      </c>
      <c r="BH168">
        <f t="shared" si="26"/>
        <v>1</v>
      </c>
    </row>
    <row r="169" spans="1:60" ht="15" customHeight="1" x14ac:dyDescent="0.25">
      <c r="A169" s="17">
        <v>16</v>
      </c>
      <c r="B169" s="23" t="s">
        <v>1140</v>
      </c>
      <c r="C169" s="50" t="s">
        <v>1194</v>
      </c>
      <c r="D169" s="50" t="s">
        <v>1254</v>
      </c>
      <c r="E169" s="50" t="s">
        <v>678</v>
      </c>
      <c r="F169" s="50" t="s">
        <v>1196</v>
      </c>
      <c r="G169" s="50" t="s">
        <v>62</v>
      </c>
      <c r="H169" s="50" t="s">
        <v>63</v>
      </c>
      <c r="I169" s="50" t="s">
        <v>1255</v>
      </c>
      <c r="J169" s="32">
        <v>44564</v>
      </c>
      <c r="K169" s="32">
        <v>44926</v>
      </c>
      <c r="L169" s="23" t="s">
        <v>1256</v>
      </c>
      <c r="M169" s="50" t="s">
        <v>1217</v>
      </c>
      <c r="N169" s="23" t="s">
        <v>67</v>
      </c>
      <c r="O169" s="50" t="s">
        <v>1257</v>
      </c>
      <c r="P169" s="50" t="s">
        <v>374</v>
      </c>
      <c r="Q169" s="57" t="s">
        <v>251</v>
      </c>
      <c r="R169" s="41">
        <f t="shared" si="18"/>
        <v>15000000</v>
      </c>
      <c r="S169" s="41">
        <v>1500000</v>
      </c>
      <c r="T169" s="41">
        <v>1000000</v>
      </c>
      <c r="U169" s="41">
        <v>3000000</v>
      </c>
      <c r="V169" s="41">
        <v>9500000</v>
      </c>
      <c r="W169" s="41">
        <v>619624</v>
      </c>
      <c r="X169" s="41" t="s">
        <v>1258</v>
      </c>
      <c r="Y169" s="41">
        <v>3375667</v>
      </c>
      <c r="Z169" s="41" t="s">
        <v>1259</v>
      </c>
      <c r="AA169" s="41"/>
      <c r="AB169" s="41"/>
      <c r="AC169" s="41"/>
      <c r="AD169" s="41"/>
      <c r="AE169" s="41">
        <f t="shared" si="19"/>
        <v>3995291</v>
      </c>
      <c r="AF169" s="25">
        <v>44670</v>
      </c>
      <c r="AG169" s="25">
        <v>44762</v>
      </c>
      <c r="AH169" s="25"/>
      <c r="AI169" s="25"/>
      <c r="AJ169" s="26">
        <f t="shared" si="20"/>
        <v>0.26635273333333331</v>
      </c>
      <c r="AK169" s="26">
        <f t="shared" si="21"/>
        <v>0.41308266666666665</v>
      </c>
      <c r="AL169" s="26">
        <f t="shared" si="22"/>
        <v>1</v>
      </c>
      <c r="AM169" s="26">
        <f t="shared" si="23"/>
        <v>0</v>
      </c>
      <c r="AN169" s="26">
        <f t="shared" si="24"/>
        <v>0</v>
      </c>
      <c r="AO169" s="27" t="s">
        <v>73</v>
      </c>
      <c r="AP169" s="27" t="s">
        <v>73</v>
      </c>
      <c r="AQ169" s="27"/>
      <c r="AR169" s="27"/>
      <c r="AS169" s="27" t="s">
        <v>1260</v>
      </c>
      <c r="AT169" s="27" t="s">
        <v>1204</v>
      </c>
      <c r="AU169" s="27"/>
      <c r="AV169" s="27"/>
      <c r="AW169" s="27" t="s">
        <v>636</v>
      </c>
      <c r="AX169" s="27"/>
      <c r="AY169" s="27"/>
      <c r="AZ169" s="27"/>
      <c r="BA169" s="27" t="s">
        <v>1261</v>
      </c>
      <c r="BB169" s="27"/>
      <c r="BC169" s="27"/>
      <c r="BD169" s="27"/>
      <c r="BE169" s="50" t="s">
        <v>257</v>
      </c>
      <c r="BF169" s="95" t="s">
        <v>2773</v>
      </c>
      <c r="BG169">
        <f t="shared" si="25"/>
        <v>0.41308266666666665</v>
      </c>
      <c r="BH169">
        <f t="shared" si="26"/>
        <v>1</v>
      </c>
    </row>
    <row r="170" spans="1:60" ht="15" customHeight="1" x14ac:dyDescent="0.25">
      <c r="A170" s="17">
        <v>17</v>
      </c>
      <c r="B170" s="23" t="s">
        <v>1140</v>
      </c>
      <c r="C170" s="50" t="s">
        <v>1194</v>
      </c>
      <c r="D170" s="50" t="s">
        <v>1262</v>
      </c>
      <c r="E170" s="50" t="s">
        <v>1206</v>
      </c>
      <c r="F170" s="50" t="s">
        <v>1207</v>
      </c>
      <c r="G170" s="50" t="s">
        <v>62</v>
      </c>
      <c r="H170" s="50" t="s">
        <v>63</v>
      </c>
      <c r="I170" s="56" t="s">
        <v>1263</v>
      </c>
      <c r="J170" s="32">
        <v>44593</v>
      </c>
      <c r="K170" s="32">
        <v>44926</v>
      </c>
      <c r="L170" s="23" t="s">
        <v>1264</v>
      </c>
      <c r="M170" s="50" t="s">
        <v>1217</v>
      </c>
      <c r="N170" s="23" t="s">
        <v>67</v>
      </c>
      <c r="O170" s="50" t="s">
        <v>1265</v>
      </c>
      <c r="P170" s="50" t="s">
        <v>374</v>
      </c>
      <c r="Q170" s="57" t="s">
        <v>251</v>
      </c>
      <c r="R170" s="33">
        <f t="shared" si="18"/>
        <v>23000</v>
      </c>
      <c r="S170" s="33">
        <v>2300</v>
      </c>
      <c r="T170" s="33">
        <v>6900</v>
      </c>
      <c r="U170" s="33">
        <v>6900</v>
      </c>
      <c r="V170" s="33">
        <v>6900</v>
      </c>
      <c r="W170" s="33">
        <v>6243</v>
      </c>
      <c r="X170" s="33" t="s">
        <v>1266</v>
      </c>
      <c r="Y170" s="33">
        <v>4416</v>
      </c>
      <c r="Z170" s="33" t="s">
        <v>1267</v>
      </c>
      <c r="AA170" s="33"/>
      <c r="AB170" s="33"/>
      <c r="AC170" s="33"/>
      <c r="AD170" s="33"/>
      <c r="AE170" s="33">
        <f t="shared" si="19"/>
        <v>10659</v>
      </c>
      <c r="AF170" s="25">
        <v>44670</v>
      </c>
      <c r="AG170" s="25">
        <v>44762</v>
      </c>
      <c r="AH170" s="25"/>
      <c r="AI170" s="25"/>
      <c r="AJ170" s="26">
        <f t="shared" si="20"/>
        <v>0.46343478260869564</v>
      </c>
      <c r="AK170" s="26">
        <f t="shared" si="21"/>
        <v>1</v>
      </c>
      <c r="AL170" s="26">
        <f t="shared" si="22"/>
        <v>0.64</v>
      </c>
      <c r="AM170" s="26">
        <f t="shared" si="23"/>
        <v>0</v>
      </c>
      <c r="AN170" s="26">
        <f t="shared" si="24"/>
        <v>0</v>
      </c>
      <c r="AO170" s="27" t="s">
        <v>73</v>
      </c>
      <c r="AP170" s="27" t="s">
        <v>73</v>
      </c>
      <c r="AQ170" s="27"/>
      <c r="AR170" s="27"/>
      <c r="AS170" s="27" t="s">
        <v>1268</v>
      </c>
      <c r="AT170" s="27" t="s">
        <v>1204</v>
      </c>
      <c r="AU170" s="27"/>
      <c r="AV170" s="27"/>
      <c r="AW170" s="27" t="s">
        <v>73</v>
      </c>
      <c r="AX170" s="27"/>
      <c r="AY170" s="27"/>
      <c r="AZ170" s="27"/>
      <c r="BA170" s="27" t="s">
        <v>1269</v>
      </c>
      <c r="BB170" s="27"/>
      <c r="BC170" s="27"/>
      <c r="BD170" s="27"/>
      <c r="BE170" s="50" t="s">
        <v>257</v>
      </c>
      <c r="BF170" s="95" t="s">
        <v>2773</v>
      </c>
      <c r="BG170">
        <f t="shared" si="25"/>
        <v>1</v>
      </c>
      <c r="BH170">
        <f t="shared" si="26"/>
        <v>0.64</v>
      </c>
    </row>
    <row r="171" spans="1:60" ht="15" customHeight="1" x14ac:dyDescent="0.25">
      <c r="A171" s="17">
        <v>18</v>
      </c>
      <c r="B171" s="50" t="s">
        <v>1140</v>
      </c>
      <c r="C171" s="50" t="s">
        <v>1270</v>
      </c>
      <c r="D171" s="50" t="s">
        <v>1271</v>
      </c>
      <c r="E171" s="50" t="s">
        <v>1206</v>
      </c>
      <c r="F171" s="50" t="s">
        <v>1272</v>
      </c>
      <c r="G171" s="50" t="s">
        <v>62</v>
      </c>
      <c r="H171" s="50" t="s">
        <v>63</v>
      </c>
      <c r="I171" s="56" t="s">
        <v>1273</v>
      </c>
      <c r="J171" s="32">
        <v>44593</v>
      </c>
      <c r="K171" s="32">
        <v>44926</v>
      </c>
      <c r="L171" s="23" t="s">
        <v>1264</v>
      </c>
      <c r="M171" s="50" t="s">
        <v>1217</v>
      </c>
      <c r="N171" s="23" t="s">
        <v>67</v>
      </c>
      <c r="O171" s="50" t="s">
        <v>1274</v>
      </c>
      <c r="P171" s="50" t="s">
        <v>3</v>
      </c>
      <c r="Q171" s="50" t="s">
        <v>251</v>
      </c>
      <c r="R171" s="33">
        <f t="shared" si="18"/>
        <v>18</v>
      </c>
      <c r="S171" s="33">
        <v>5</v>
      </c>
      <c r="T171" s="33">
        <v>0</v>
      </c>
      <c r="U171" s="33">
        <v>8</v>
      </c>
      <c r="V171" s="33">
        <v>5</v>
      </c>
      <c r="W171" s="33">
        <v>0</v>
      </c>
      <c r="X171" s="33" t="s">
        <v>1275</v>
      </c>
      <c r="Y171" s="33">
        <v>0</v>
      </c>
      <c r="Z171" s="33" t="s">
        <v>1276</v>
      </c>
      <c r="AA171" s="33"/>
      <c r="AB171" s="33"/>
      <c r="AC171" s="33"/>
      <c r="AD171" s="33"/>
      <c r="AE171" s="33">
        <f t="shared" si="19"/>
        <v>0</v>
      </c>
      <c r="AF171" s="25">
        <v>44670</v>
      </c>
      <c r="AG171" s="25">
        <v>44762</v>
      </c>
      <c r="AH171" s="25"/>
      <c r="AI171" s="25"/>
      <c r="AJ171" s="26">
        <f t="shared" si="20"/>
        <v>0</v>
      </c>
      <c r="AK171" s="26">
        <f t="shared" si="21"/>
        <v>0</v>
      </c>
      <c r="AL171" s="26" t="str">
        <f t="shared" si="22"/>
        <v/>
      </c>
      <c r="AM171" s="26">
        <f t="shared" si="23"/>
        <v>0</v>
      </c>
      <c r="AN171" s="26">
        <f t="shared" si="24"/>
        <v>0</v>
      </c>
      <c r="AO171" s="27" t="s">
        <v>636</v>
      </c>
      <c r="AP171" s="27" t="s">
        <v>84</v>
      </c>
      <c r="AQ171" s="27"/>
      <c r="AR171" s="27"/>
      <c r="AS171" s="27" t="s">
        <v>1277</v>
      </c>
      <c r="AT171" s="27" t="s">
        <v>1204</v>
      </c>
      <c r="AU171" s="27"/>
      <c r="AV171" s="27"/>
      <c r="AW171" s="27" t="s">
        <v>636</v>
      </c>
      <c r="AX171" s="27"/>
      <c r="AY171" s="27"/>
      <c r="AZ171" s="27"/>
      <c r="BA171" s="27" t="s">
        <v>1278</v>
      </c>
      <c r="BB171" s="27"/>
      <c r="BC171" s="27"/>
      <c r="BD171" s="27"/>
      <c r="BE171" s="50" t="s">
        <v>257</v>
      </c>
      <c r="BF171" s="95" t="s">
        <v>2773</v>
      </c>
      <c r="BG171">
        <f t="shared" si="25"/>
        <v>0</v>
      </c>
      <c r="BH171" t="str">
        <f t="shared" si="26"/>
        <v/>
      </c>
    </row>
    <row r="172" spans="1:60" ht="15" customHeight="1" x14ac:dyDescent="0.25">
      <c r="A172" s="17">
        <v>19</v>
      </c>
      <c r="B172" s="23" t="s">
        <v>1140</v>
      </c>
      <c r="C172" s="50" t="s">
        <v>1270</v>
      </c>
      <c r="D172" s="60" t="s">
        <v>1223</v>
      </c>
      <c r="E172" s="50" t="s">
        <v>678</v>
      </c>
      <c r="F172" s="50" t="s">
        <v>1196</v>
      </c>
      <c r="G172" s="50" t="s">
        <v>62</v>
      </c>
      <c r="H172" s="50" t="s">
        <v>63</v>
      </c>
      <c r="I172" s="23" t="s">
        <v>1279</v>
      </c>
      <c r="J172" s="32">
        <v>44593</v>
      </c>
      <c r="K172" s="32">
        <v>44926</v>
      </c>
      <c r="L172" s="23" t="s">
        <v>1280</v>
      </c>
      <c r="M172" s="50" t="s">
        <v>1217</v>
      </c>
      <c r="N172" s="23" t="s">
        <v>67</v>
      </c>
      <c r="O172" s="23" t="s">
        <v>1281</v>
      </c>
      <c r="P172" s="50" t="s">
        <v>3</v>
      </c>
      <c r="Q172" s="23" t="s">
        <v>251</v>
      </c>
      <c r="R172" s="33">
        <f t="shared" si="18"/>
        <v>1</v>
      </c>
      <c r="S172" s="33">
        <v>0</v>
      </c>
      <c r="T172" s="33">
        <v>0</v>
      </c>
      <c r="U172" s="33">
        <v>0</v>
      </c>
      <c r="V172" s="33">
        <v>1</v>
      </c>
      <c r="W172" s="33">
        <v>0</v>
      </c>
      <c r="X172" s="33" t="s">
        <v>1282</v>
      </c>
      <c r="Y172" s="33">
        <v>0</v>
      </c>
      <c r="Z172" s="33" t="s">
        <v>1283</v>
      </c>
      <c r="AA172" s="33"/>
      <c r="AB172" s="33"/>
      <c r="AC172" s="33"/>
      <c r="AD172" s="33"/>
      <c r="AE172" s="33">
        <f t="shared" si="19"/>
        <v>0</v>
      </c>
      <c r="AF172" s="25">
        <v>44670</v>
      </c>
      <c r="AG172" s="25">
        <v>44762</v>
      </c>
      <c r="AH172" s="25"/>
      <c r="AI172" s="25"/>
      <c r="AJ172" s="26">
        <f t="shared" si="20"/>
        <v>0</v>
      </c>
      <c r="AK172" s="26" t="str">
        <f t="shared" si="21"/>
        <v/>
      </c>
      <c r="AL172" s="26" t="str">
        <f t="shared" si="22"/>
        <v/>
      </c>
      <c r="AM172" s="26" t="str">
        <f t="shared" si="23"/>
        <v/>
      </c>
      <c r="AN172" s="26">
        <f t="shared" si="24"/>
        <v>0</v>
      </c>
      <c r="AO172" s="27" t="s">
        <v>84</v>
      </c>
      <c r="AP172" s="27" t="s">
        <v>84</v>
      </c>
      <c r="AQ172" s="27"/>
      <c r="AR172" s="27"/>
      <c r="AS172" s="27" t="s">
        <v>1284</v>
      </c>
      <c r="AT172" s="27" t="s">
        <v>1204</v>
      </c>
      <c r="AU172" s="27"/>
      <c r="AV172" s="27"/>
      <c r="AW172" s="27" t="s">
        <v>84</v>
      </c>
      <c r="AX172" s="27"/>
      <c r="AY172" s="27"/>
      <c r="AZ172" s="27"/>
      <c r="BA172" s="27" t="s">
        <v>1285</v>
      </c>
      <c r="BB172" s="27"/>
      <c r="BC172" s="27"/>
      <c r="BD172" s="27"/>
      <c r="BE172" s="50" t="s">
        <v>257</v>
      </c>
      <c r="BF172" s="95" t="s">
        <v>2773</v>
      </c>
      <c r="BG172" t="str">
        <f t="shared" si="25"/>
        <v/>
      </c>
      <c r="BH172" t="str">
        <f t="shared" si="26"/>
        <v/>
      </c>
    </row>
    <row r="173" spans="1:60" ht="15" customHeight="1" x14ac:dyDescent="0.25">
      <c r="A173" s="17">
        <v>20</v>
      </c>
      <c r="B173" s="50" t="s">
        <v>1140</v>
      </c>
      <c r="C173" s="50" t="s">
        <v>1270</v>
      </c>
      <c r="D173" s="23" t="s">
        <v>1286</v>
      </c>
      <c r="E173" s="50" t="s">
        <v>678</v>
      </c>
      <c r="F173" s="50" t="s">
        <v>1196</v>
      </c>
      <c r="G173" s="50" t="s">
        <v>62</v>
      </c>
      <c r="H173" s="50" t="s">
        <v>63</v>
      </c>
      <c r="I173" s="56" t="s">
        <v>1287</v>
      </c>
      <c r="J173" s="32">
        <v>44593</v>
      </c>
      <c r="K173" s="32">
        <v>44926</v>
      </c>
      <c r="L173" s="23" t="s">
        <v>1288</v>
      </c>
      <c r="M173" s="50" t="s">
        <v>1217</v>
      </c>
      <c r="N173" s="23" t="s">
        <v>291</v>
      </c>
      <c r="O173" s="23" t="s">
        <v>1281</v>
      </c>
      <c r="P173" s="50" t="s">
        <v>3</v>
      </c>
      <c r="Q173" s="50" t="s">
        <v>251</v>
      </c>
      <c r="R173" s="34">
        <f t="shared" si="18"/>
        <v>1</v>
      </c>
      <c r="S173" s="34">
        <v>0.2</v>
      </c>
      <c r="T173" s="34">
        <v>0.3</v>
      </c>
      <c r="U173" s="34">
        <v>0.3</v>
      </c>
      <c r="V173" s="34">
        <v>0.2</v>
      </c>
      <c r="W173" s="34">
        <v>0.3</v>
      </c>
      <c r="X173" s="34" t="s">
        <v>1289</v>
      </c>
      <c r="Y173" s="34">
        <v>0.2</v>
      </c>
      <c r="Z173" s="34" t="s">
        <v>1290</v>
      </c>
      <c r="AA173" s="34"/>
      <c r="AB173" s="34"/>
      <c r="AC173" s="34"/>
      <c r="AD173" s="34"/>
      <c r="AE173" s="34">
        <f t="shared" si="19"/>
        <v>0.5</v>
      </c>
      <c r="AF173" s="25">
        <v>44670</v>
      </c>
      <c r="AG173" s="25">
        <v>44762</v>
      </c>
      <c r="AH173" s="25"/>
      <c r="AI173" s="25"/>
      <c r="AJ173" s="26">
        <f t="shared" si="20"/>
        <v>0.5</v>
      </c>
      <c r="AK173" s="26">
        <f t="shared" si="21"/>
        <v>1</v>
      </c>
      <c r="AL173" s="26">
        <f t="shared" si="22"/>
        <v>0.66666666666666674</v>
      </c>
      <c r="AM173" s="26">
        <f t="shared" si="23"/>
        <v>0</v>
      </c>
      <c r="AN173" s="26">
        <f t="shared" si="24"/>
        <v>0</v>
      </c>
      <c r="AO173" s="27" t="s">
        <v>73</v>
      </c>
      <c r="AP173" s="27" t="s">
        <v>73</v>
      </c>
      <c r="AQ173" s="27"/>
      <c r="AR173" s="27"/>
      <c r="AS173" s="27" t="s">
        <v>1291</v>
      </c>
      <c r="AT173" s="27" t="s">
        <v>1204</v>
      </c>
      <c r="AU173" s="27"/>
      <c r="AV173" s="27"/>
      <c r="AW173" s="27" t="s">
        <v>73</v>
      </c>
      <c r="AX173" s="27"/>
      <c r="AY173" s="27"/>
      <c r="AZ173" s="27"/>
      <c r="BA173" s="27" t="s">
        <v>1292</v>
      </c>
      <c r="BB173" s="27"/>
      <c r="BC173" s="27"/>
      <c r="BD173" s="27"/>
      <c r="BE173" s="50" t="s">
        <v>257</v>
      </c>
      <c r="BF173" s="95" t="s">
        <v>2773</v>
      </c>
      <c r="BG173">
        <f t="shared" si="25"/>
        <v>1</v>
      </c>
      <c r="BH173">
        <f t="shared" si="26"/>
        <v>0.66666666666666674</v>
      </c>
    </row>
    <row r="174" spans="1:60" ht="15" customHeight="1" x14ac:dyDescent="0.25">
      <c r="A174" s="17">
        <v>21</v>
      </c>
      <c r="B174" s="23" t="s">
        <v>1140</v>
      </c>
      <c r="C174" s="50" t="s">
        <v>1270</v>
      </c>
      <c r="D174" s="23" t="s">
        <v>1286</v>
      </c>
      <c r="E174" s="50" t="s">
        <v>678</v>
      </c>
      <c r="F174" s="50" t="s">
        <v>1196</v>
      </c>
      <c r="G174" s="50" t="s">
        <v>62</v>
      </c>
      <c r="H174" s="50" t="s">
        <v>63</v>
      </c>
      <c r="I174" s="23" t="s">
        <v>1293</v>
      </c>
      <c r="J174" s="32">
        <v>44564</v>
      </c>
      <c r="K174" s="32">
        <v>44926</v>
      </c>
      <c r="L174" s="23" t="s">
        <v>1294</v>
      </c>
      <c r="M174" s="50" t="s">
        <v>1217</v>
      </c>
      <c r="N174" s="23" t="s">
        <v>67</v>
      </c>
      <c r="O174" s="23" t="s">
        <v>1295</v>
      </c>
      <c r="P174" s="50" t="s">
        <v>374</v>
      </c>
      <c r="Q174" s="23" t="s">
        <v>251</v>
      </c>
      <c r="R174" s="33">
        <f t="shared" si="18"/>
        <v>30</v>
      </c>
      <c r="S174" s="33">
        <v>8</v>
      </c>
      <c r="T174" s="33">
        <v>5</v>
      </c>
      <c r="U174" s="33">
        <v>10</v>
      </c>
      <c r="V174" s="33">
        <v>7</v>
      </c>
      <c r="W174" s="33">
        <v>9</v>
      </c>
      <c r="X174" s="33" t="s">
        <v>1296</v>
      </c>
      <c r="Y174" s="33">
        <v>11</v>
      </c>
      <c r="Z174" s="33" t="s">
        <v>1297</v>
      </c>
      <c r="AA174" s="33"/>
      <c r="AB174" s="33"/>
      <c r="AC174" s="33"/>
      <c r="AD174" s="33"/>
      <c r="AE174" s="33">
        <f t="shared" si="19"/>
        <v>20</v>
      </c>
      <c r="AF174" s="25">
        <v>44670</v>
      </c>
      <c r="AG174" s="25">
        <v>44762</v>
      </c>
      <c r="AH174" s="25"/>
      <c r="AI174" s="25"/>
      <c r="AJ174" s="26">
        <f t="shared" si="20"/>
        <v>0.66666666666666663</v>
      </c>
      <c r="AK174" s="26">
        <f t="shared" si="21"/>
        <v>1</v>
      </c>
      <c r="AL174" s="26">
        <f t="shared" si="22"/>
        <v>1</v>
      </c>
      <c r="AM174" s="26">
        <f t="shared" si="23"/>
        <v>0</v>
      </c>
      <c r="AN174" s="26">
        <f t="shared" si="24"/>
        <v>0</v>
      </c>
      <c r="AO174" s="27" t="s">
        <v>73</v>
      </c>
      <c r="AP174" s="27" t="s">
        <v>73</v>
      </c>
      <c r="AQ174" s="27"/>
      <c r="AR174" s="27"/>
      <c r="AS174" s="27" t="s">
        <v>1298</v>
      </c>
      <c r="AT174" s="27" t="s">
        <v>1204</v>
      </c>
      <c r="AU174" s="27"/>
      <c r="AV174" s="27"/>
      <c r="AW174" s="27" t="s">
        <v>73</v>
      </c>
      <c r="AX174" s="27"/>
      <c r="AY174" s="27"/>
      <c r="AZ174" s="27"/>
      <c r="BA174" s="27" t="s">
        <v>1299</v>
      </c>
      <c r="BB174" s="27"/>
      <c r="BC174" s="27"/>
      <c r="BD174" s="27"/>
      <c r="BE174" s="50" t="s">
        <v>257</v>
      </c>
      <c r="BF174" s="95" t="s">
        <v>2773</v>
      </c>
      <c r="BG174">
        <f t="shared" si="25"/>
        <v>1</v>
      </c>
      <c r="BH174">
        <f t="shared" si="26"/>
        <v>1</v>
      </c>
    </row>
    <row r="175" spans="1:60" ht="15" customHeight="1" x14ac:dyDescent="0.25">
      <c r="A175" s="17">
        <v>22</v>
      </c>
      <c r="B175" s="23" t="s">
        <v>1140</v>
      </c>
      <c r="C175" s="50" t="s">
        <v>1270</v>
      </c>
      <c r="D175" s="23" t="s">
        <v>1286</v>
      </c>
      <c r="E175" s="50" t="s">
        <v>678</v>
      </c>
      <c r="F175" s="50" t="s">
        <v>1196</v>
      </c>
      <c r="G175" s="50" t="s">
        <v>62</v>
      </c>
      <c r="H175" s="50" t="s">
        <v>63</v>
      </c>
      <c r="I175" s="23" t="s">
        <v>1300</v>
      </c>
      <c r="J175" s="32">
        <v>44564</v>
      </c>
      <c r="K175" s="32">
        <v>44926</v>
      </c>
      <c r="L175" s="23" t="s">
        <v>1301</v>
      </c>
      <c r="M175" s="50" t="s">
        <v>1217</v>
      </c>
      <c r="N175" s="23" t="s">
        <v>67</v>
      </c>
      <c r="O175" s="23" t="s">
        <v>1295</v>
      </c>
      <c r="P175" s="50" t="s">
        <v>374</v>
      </c>
      <c r="Q175" s="23" t="s">
        <v>251</v>
      </c>
      <c r="R175" s="33">
        <f t="shared" si="18"/>
        <v>20</v>
      </c>
      <c r="S175" s="33">
        <v>2</v>
      </c>
      <c r="T175" s="33">
        <v>6</v>
      </c>
      <c r="U175" s="33">
        <v>6</v>
      </c>
      <c r="V175" s="33">
        <v>6</v>
      </c>
      <c r="W175" s="33">
        <v>20</v>
      </c>
      <c r="X175" s="33" t="s">
        <v>1302</v>
      </c>
      <c r="Y175" s="33">
        <v>12</v>
      </c>
      <c r="Z175" s="33" t="s">
        <v>1303</v>
      </c>
      <c r="AA175" s="33"/>
      <c r="AB175" s="33"/>
      <c r="AC175" s="33"/>
      <c r="AD175" s="33"/>
      <c r="AE175" s="33">
        <f t="shared" si="19"/>
        <v>32</v>
      </c>
      <c r="AF175" s="25">
        <v>44670</v>
      </c>
      <c r="AG175" s="25">
        <v>44762</v>
      </c>
      <c r="AH175" s="25"/>
      <c r="AI175" s="25"/>
      <c r="AJ175" s="26">
        <f t="shared" si="20"/>
        <v>1</v>
      </c>
      <c r="AK175" s="26">
        <f t="shared" si="21"/>
        <v>1</v>
      </c>
      <c r="AL175" s="26">
        <f t="shared" si="22"/>
        <v>1</v>
      </c>
      <c r="AM175" s="26">
        <f t="shared" si="23"/>
        <v>0</v>
      </c>
      <c r="AN175" s="26">
        <f t="shared" si="24"/>
        <v>0</v>
      </c>
      <c r="AO175" s="27" t="s">
        <v>73</v>
      </c>
      <c r="AP175" s="27" t="s">
        <v>73</v>
      </c>
      <c r="AQ175" s="27"/>
      <c r="AR175" s="27"/>
      <c r="AS175" s="27" t="s">
        <v>1304</v>
      </c>
      <c r="AT175" s="27" t="s">
        <v>1204</v>
      </c>
      <c r="AU175" s="27"/>
      <c r="AV175" s="27"/>
      <c r="AW175" s="27" t="s">
        <v>73</v>
      </c>
      <c r="AX175" s="27"/>
      <c r="AY175" s="27"/>
      <c r="AZ175" s="27"/>
      <c r="BA175" s="27" t="s">
        <v>1305</v>
      </c>
      <c r="BB175" s="27"/>
      <c r="BC175" s="27"/>
      <c r="BD175" s="27"/>
      <c r="BE175" s="50" t="s">
        <v>257</v>
      </c>
      <c r="BF175" s="95" t="s">
        <v>2773</v>
      </c>
      <c r="BG175">
        <f t="shared" si="25"/>
        <v>1</v>
      </c>
      <c r="BH175">
        <f t="shared" si="26"/>
        <v>1</v>
      </c>
    </row>
    <row r="176" spans="1:60" ht="15" customHeight="1" x14ac:dyDescent="0.25">
      <c r="A176" s="17">
        <v>23</v>
      </c>
      <c r="B176" s="23" t="s">
        <v>1140</v>
      </c>
      <c r="C176" s="50" t="s">
        <v>1270</v>
      </c>
      <c r="D176" s="23" t="s">
        <v>1286</v>
      </c>
      <c r="E176" s="50" t="s">
        <v>678</v>
      </c>
      <c r="F176" s="50" t="s">
        <v>1196</v>
      </c>
      <c r="G176" s="50" t="s">
        <v>62</v>
      </c>
      <c r="H176" s="50" t="s">
        <v>63</v>
      </c>
      <c r="I176" s="23" t="s">
        <v>1306</v>
      </c>
      <c r="J176" s="32">
        <v>44564</v>
      </c>
      <c r="K176" s="32">
        <v>44926</v>
      </c>
      <c r="L176" s="23" t="s">
        <v>1307</v>
      </c>
      <c r="M176" s="50" t="s">
        <v>1217</v>
      </c>
      <c r="N176" s="23" t="s">
        <v>67</v>
      </c>
      <c r="O176" s="23" t="s">
        <v>1308</v>
      </c>
      <c r="P176" s="50" t="s">
        <v>374</v>
      </c>
      <c r="Q176" s="23" t="s">
        <v>251</v>
      </c>
      <c r="R176" s="33">
        <f t="shared" si="18"/>
        <v>18000</v>
      </c>
      <c r="S176" s="33">
        <v>1800</v>
      </c>
      <c r="T176" s="33">
        <v>5400</v>
      </c>
      <c r="U176" s="33">
        <v>5400</v>
      </c>
      <c r="V176" s="33">
        <v>5400</v>
      </c>
      <c r="W176" s="33">
        <v>4469</v>
      </c>
      <c r="X176" s="33" t="s">
        <v>1309</v>
      </c>
      <c r="Y176" s="33">
        <v>5572</v>
      </c>
      <c r="Z176" s="33" t="s">
        <v>1310</v>
      </c>
      <c r="AA176" s="33"/>
      <c r="AB176" s="33"/>
      <c r="AC176" s="33"/>
      <c r="AD176" s="33"/>
      <c r="AE176" s="33">
        <f t="shared" si="19"/>
        <v>10041</v>
      </c>
      <c r="AF176" s="25">
        <v>44670</v>
      </c>
      <c r="AG176" s="25">
        <v>44762</v>
      </c>
      <c r="AH176" s="25"/>
      <c r="AI176" s="25"/>
      <c r="AJ176" s="26">
        <f t="shared" si="20"/>
        <v>0.55783333333333329</v>
      </c>
      <c r="AK176" s="26">
        <f t="shared" si="21"/>
        <v>1</v>
      </c>
      <c r="AL176" s="26">
        <f t="shared" si="22"/>
        <v>1</v>
      </c>
      <c r="AM176" s="26">
        <f t="shared" si="23"/>
        <v>0</v>
      </c>
      <c r="AN176" s="26">
        <f t="shared" si="24"/>
        <v>0</v>
      </c>
      <c r="AO176" s="27" t="s">
        <v>73</v>
      </c>
      <c r="AP176" s="27" t="s">
        <v>73</v>
      </c>
      <c r="AQ176" s="27"/>
      <c r="AR176" s="27"/>
      <c r="AS176" s="27" t="s">
        <v>1311</v>
      </c>
      <c r="AT176" s="27" t="s">
        <v>1204</v>
      </c>
      <c r="AU176" s="27"/>
      <c r="AV176" s="27"/>
      <c r="AW176" s="27" t="s">
        <v>73</v>
      </c>
      <c r="AX176" s="27"/>
      <c r="AY176" s="27"/>
      <c r="AZ176" s="27"/>
      <c r="BA176" s="27" t="s">
        <v>1312</v>
      </c>
      <c r="BB176" s="27"/>
      <c r="BC176" s="27"/>
      <c r="BD176" s="27"/>
      <c r="BE176" s="50" t="s">
        <v>257</v>
      </c>
      <c r="BF176" s="95" t="s">
        <v>2773</v>
      </c>
      <c r="BG176">
        <f t="shared" si="25"/>
        <v>1</v>
      </c>
      <c r="BH176">
        <f t="shared" si="26"/>
        <v>1</v>
      </c>
    </row>
    <row r="177" spans="1:60" ht="15" customHeight="1" x14ac:dyDescent="0.25">
      <c r="A177" s="17">
        <v>24</v>
      </c>
      <c r="B177" s="23" t="s">
        <v>1140</v>
      </c>
      <c r="C177" s="50" t="s">
        <v>1270</v>
      </c>
      <c r="D177" s="23" t="s">
        <v>1286</v>
      </c>
      <c r="E177" s="50" t="s">
        <v>678</v>
      </c>
      <c r="F177" s="50" t="s">
        <v>1196</v>
      </c>
      <c r="G177" s="50" t="s">
        <v>62</v>
      </c>
      <c r="H177" s="50" t="s">
        <v>63</v>
      </c>
      <c r="I177" s="50" t="s">
        <v>1313</v>
      </c>
      <c r="J177" s="32">
        <v>44564</v>
      </c>
      <c r="K177" s="32">
        <v>44926</v>
      </c>
      <c r="L177" s="23" t="s">
        <v>1314</v>
      </c>
      <c r="M177" s="50" t="s">
        <v>1217</v>
      </c>
      <c r="N177" s="23" t="s">
        <v>67</v>
      </c>
      <c r="O177" s="50" t="s">
        <v>1315</v>
      </c>
      <c r="P177" s="50" t="s">
        <v>374</v>
      </c>
      <c r="Q177" s="23" t="s">
        <v>251</v>
      </c>
      <c r="R177" s="33">
        <f t="shared" si="18"/>
        <v>52</v>
      </c>
      <c r="S177" s="33">
        <v>13</v>
      </c>
      <c r="T177" s="33">
        <v>13</v>
      </c>
      <c r="U177" s="33">
        <v>13</v>
      </c>
      <c r="V177" s="33">
        <v>13</v>
      </c>
      <c r="W177" s="33">
        <v>13</v>
      </c>
      <c r="X177" s="33" t="s">
        <v>1316</v>
      </c>
      <c r="Y177" s="33">
        <v>13</v>
      </c>
      <c r="Z177" s="33" t="s">
        <v>1317</v>
      </c>
      <c r="AA177" s="33"/>
      <c r="AB177" s="33"/>
      <c r="AC177" s="33"/>
      <c r="AD177" s="33"/>
      <c r="AE177" s="33">
        <f t="shared" si="19"/>
        <v>26</v>
      </c>
      <c r="AF177" s="25">
        <v>44670</v>
      </c>
      <c r="AG177" s="25">
        <v>44762</v>
      </c>
      <c r="AH177" s="25"/>
      <c r="AI177" s="25"/>
      <c r="AJ177" s="26">
        <f t="shared" si="20"/>
        <v>0.5</v>
      </c>
      <c r="AK177" s="26">
        <f t="shared" si="21"/>
        <v>1</v>
      </c>
      <c r="AL177" s="26">
        <f t="shared" si="22"/>
        <v>1</v>
      </c>
      <c r="AM177" s="26">
        <f t="shared" si="23"/>
        <v>0</v>
      </c>
      <c r="AN177" s="26">
        <f t="shared" si="24"/>
        <v>0</v>
      </c>
      <c r="AO177" s="27" t="s">
        <v>73</v>
      </c>
      <c r="AP177" s="27" t="s">
        <v>73</v>
      </c>
      <c r="AQ177" s="27"/>
      <c r="AR177" s="27"/>
      <c r="AS177" s="27" t="s">
        <v>1318</v>
      </c>
      <c r="AT177" s="27" t="s">
        <v>1204</v>
      </c>
      <c r="AU177" s="27"/>
      <c r="AV177" s="27"/>
      <c r="AW177" s="27" t="s">
        <v>73</v>
      </c>
      <c r="AX177" s="27"/>
      <c r="AY177" s="27"/>
      <c r="AZ177" s="27"/>
      <c r="BA177" s="27" t="s">
        <v>1319</v>
      </c>
      <c r="BB177" s="27"/>
      <c r="BC177" s="27"/>
      <c r="BD177" s="27"/>
      <c r="BE177" s="50" t="s">
        <v>257</v>
      </c>
      <c r="BF177" s="95" t="s">
        <v>2773</v>
      </c>
      <c r="BG177">
        <f t="shared" si="25"/>
        <v>1</v>
      </c>
      <c r="BH177">
        <f t="shared" si="26"/>
        <v>1</v>
      </c>
    </row>
    <row r="178" spans="1:60" ht="15" customHeight="1" x14ac:dyDescent="0.25">
      <c r="A178" s="17">
        <v>25</v>
      </c>
      <c r="B178" s="23" t="s">
        <v>1140</v>
      </c>
      <c r="C178" s="50" t="s">
        <v>1270</v>
      </c>
      <c r="D178" s="23" t="s">
        <v>1286</v>
      </c>
      <c r="E178" s="50" t="s">
        <v>678</v>
      </c>
      <c r="F178" s="50" t="s">
        <v>1196</v>
      </c>
      <c r="G178" s="50" t="s">
        <v>62</v>
      </c>
      <c r="H178" s="50" t="s">
        <v>63</v>
      </c>
      <c r="I178" s="50" t="s">
        <v>1320</v>
      </c>
      <c r="J178" s="32">
        <v>44564</v>
      </c>
      <c r="K178" s="32">
        <v>44926</v>
      </c>
      <c r="L178" s="23" t="s">
        <v>1321</v>
      </c>
      <c r="M178" s="50" t="s">
        <v>1217</v>
      </c>
      <c r="N178" s="23" t="s">
        <v>67</v>
      </c>
      <c r="O178" s="50" t="s">
        <v>1322</v>
      </c>
      <c r="P178" s="50" t="s">
        <v>374</v>
      </c>
      <c r="Q178" s="23" t="s">
        <v>251</v>
      </c>
      <c r="R178" s="33">
        <f t="shared" si="18"/>
        <v>27</v>
      </c>
      <c r="S178" s="33">
        <v>3</v>
      </c>
      <c r="T178" s="33">
        <v>8</v>
      </c>
      <c r="U178" s="33">
        <v>8</v>
      </c>
      <c r="V178" s="33">
        <v>8</v>
      </c>
      <c r="W178" s="33">
        <v>6</v>
      </c>
      <c r="X178" s="33" t="s">
        <v>1323</v>
      </c>
      <c r="Y178" s="33">
        <v>62</v>
      </c>
      <c r="Z178" s="33" t="s">
        <v>1324</v>
      </c>
      <c r="AA178" s="33"/>
      <c r="AB178" s="33"/>
      <c r="AC178" s="33"/>
      <c r="AD178" s="33"/>
      <c r="AE178" s="33">
        <f t="shared" si="19"/>
        <v>68</v>
      </c>
      <c r="AF178" s="25">
        <v>44670</v>
      </c>
      <c r="AG178" s="25">
        <v>44763</v>
      </c>
      <c r="AH178" s="25"/>
      <c r="AI178" s="25"/>
      <c r="AJ178" s="26">
        <f t="shared" si="20"/>
        <v>1</v>
      </c>
      <c r="AK178" s="26">
        <f t="shared" si="21"/>
        <v>1</v>
      </c>
      <c r="AL178" s="26">
        <f t="shared" si="22"/>
        <v>1</v>
      </c>
      <c r="AM178" s="26">
        <f t="shared" si="23"/>
        <v>0</v>
      </c>
      <c r="AN178" s="26">
        <f t="shared" si="24"/>
        <v>0</v>
      </c>
      <c r="AO178" s="27" t="s">
        <v>73</v>
      </c>
      <c r="AP178" s="27" t="s">
        <v>73</v>
      </c>
      <c r="AQ178" s="27"/>
      <c r="AR178" s="27"/>
      <c r="AS178" s="27" t="s">
        <v>1325</v>
      </c>
      <c r="AT178" s="27" t="s">
        <v>1204</v>
      </c>
      <c r="AU178" s="27"/>
      <c r="AV178" s="27"/>
      <c r="AW178" s="27" t="s">
        <v>73</v>
      </c>
      <c r="AX178" s="27"/>
      <c r="AY178" s="27"/>
      <c r="AZ178" s="27"/>
      <c r="BA178" s="27" t="s">
        <v>1326</v>
      </c>
      <c r="BB178" s="27"/>
      <c r="BC178" s="27"/>
      <c r="BD178" s="27"/>
      <c r="BE178" s="50" t="s">
        <v>257</v>
      </c>
      <c r="BF178" s="95" t="s">
        <v>2773</v>
      </c>
      <c r="BG178">
        <f t="shared" si="25"/>
        <v>1</v>
      </c>
      <c r="BH178">
        <f t="shared" si="26"/>
        <v>1</v>
      </c>
    </row>
    <row r="179" spans="1:60" ht="15" customHeight="1" x14ac:dyDescent="0.25">
      <c r="A179" s="17">
        <v>26</v>
      </c>
      <c r="B179" s="23" t="s">
        <v>1140</v>
      </c>
      <c r="C179" s="50" t="s">
        <v>1270</v>
      </c>
      <c r="D179" s="23" t="s">
        <v>1286</v>
      </c>
      <c r="E179" s="50" t="s">
        <v>678</v>
      </c>
      <c r="F179" s="50" t="s">
        <v>1196</v>
      </c>
      <c r="G179" s="50" t="s">
        <v>62</v>
      </c>
      <c r="H179" s="50" t="s">
        <v>63</v>
      </c>
      <c r="I179" s="50" t="s">
        <v>1327</v>
      </c>
      <c r="J179" s="32">
        <v>44564</v>
      </c>
      <c r="K179" s="32">
        <v>44926</v>
      </c>
      <c r="L179" s="23" t="s">
        <v>1328</v>
      </c>
      <c r="M179" s="50" t="s">
        <v>1217</v>
      </c>
      <c r="N179" s="23" t="s">
        <v>291</v>
      </c>
      <c r="O179" s="50" t="s">
        <v>1329</v>
      </c>
      <c r="P179" s="50" t="s">
        <v>374</v>
      </c>
      <c r="Q179" s="23" t="s">
        <v>251</v>
      </c>
      <c r="R179" s="34">
        <f t="shared" si="18"/>
        <v>1</v>
      </c>
      <c r="S179" s="34">
        <v>0.3</v>
      </c>
      <c r="T179" s="34">
        <v>0.3</v>
      </c>
      <c r="U179" s="34">
        <v>0.2</v>
      </c>
      <c r="V179" s="34">
        <v>0.2</v>
      </c>
      <c r="W179" s="34">
        <v>0.25</v>
      </c>
      <c r="X179" s="34" t="s">
        <v>1330</v>
      </c>
      <c r="Y179" s="34">
        <v>0.4</v>
      </c>
      <c r="Z179" s="34" t="s">
        <v>1331</v>
      </c>
      <c r="AA179" s="34"/>
      <c r="AB179" s="34"/>
      <c r="AC179" s="34"/>
      <c r="AD179" s="34"/>
      <c r="AE179" s="34">
        <f t="shared" si="19"/>
        <v>0.65</v>
      </c>
      <c r="AF179" s="25">
        <v>44670</v>
      </c>
      <c r="AG179" s="25">
        <v>44762</v>
      </c>
      <c r="AH179" s="25"/>
      <c r="AI179" s="25"/>
      <c r="AJ179" s="26">
        <f t="shared" si="20"/>
        <v>0.65</v>
      </c>
      <c r="AK179" s="26">
        <f t="shared" si="21"/>
        <v>0.83333333333333337</v>
      </c>
      <c r="AL179" s="26">
        <f t="shared" si="22"/>
        <v>1</v>
      </c>
      <c r="AM179" s="26">
        <f t="shared" si="23"/>
        <v>0</v>
      </c>
      <c r="AN179" s="26">
        <f t="shared" si="24"/>
        <v>0</v>
      </c>
      <c r="AO179" s="27" t="s">
        <v>73</v>
      </c>
      <c r="AP179" s="27" t="s">
        <v>73</v>
      </c>
      <c r="AQ179" s="27"/>
      <c r="AR179" s="27"/>
      <c r="AS179" s="27" t="s">
        <v>1332</v>
      </c>
      <c r="AT179" s="27" t="s">
        <v>1204</v>
      </c>
      <c r="AU179" s="27"/>
      <c r="AV179" s="27"/>
      <c r="AW179" s="27" t="s">
        <v>636</v>
      </c>
      <c r="AX179" s="27"/>
      <c r="AY179" s="27"/>
      <c r="AZ179" s="27"/>
      <c r="BA179" s="27" t="s">
        <v>1333</v>
      </c>
      <c r="BB179" s="27"/>
      <c r="BC179" s="27"/>
      <c r="BD179" s="27"/>
      <c r="BE179" s="50" t="s">
        <v>257</v>
      </c>
      <c r="BF179" s="95" t="s">
        <v>2773</v>
      </c>
      <c r="BG179">
        <f t="shared" si="25"/>
        <v>0.83333333333333337</v>
      </c>
      <c r="BH179">
        <f t="shared" si="26"/>
        <v>1</v>
      </c>
    </row>
    <row r="180" spans="1:60" ht="15" customHeight="1" x14ac:dyDescent="0.25">
      <c r="A180" s="17">
        <v>27</v>
      </c>
      <c r="B180" s="50" t="s">
        <v>1140</v>
      </c>
      <c r="C180" s="50" t="s">
        <v>1334</v>
      </c>
      <c r="D180" s="50" t="s">
        <v>1335</v>
      </c>
      <c r="E180" s="50" t="s">
        <v>678</v>
      </c>
      <c r="F180" s="50" t="s">
        <v>1196</v>
      </c>
      <c r="G180" s="50" t="s">
        <v>62</v>
      </c>
      <c r="H180" s="50" t="s">
        <v>63</v>
      </c>
      <c r="I180" s="50" t="s">
        <v>1336</v>
      </c>
      <c r="J180" s="32">
        <v>44564</v>
      </c>
      <c r="K180" s="32">
        <v>44926</v>
      </c>
      <c r="L180" s="23" t="s">
        <v>1337</v>
      </c>
      <c r="M180" s="50" t="s">
        <v>1338</v>
      </c>
      <c r="N180" s="23" t="s">
        <v>291</v>
      </c>
      <c r="O180" s="50" t="s">
        <v>1339</v>
      </c>
      <c r="P180" s="50" t="s">
        <v>69</v>
      </c>
      <c r="Q180" s="23" t="s">
        <v>251</v>
      </c>
      <c r="R180" s="34">
        <f t="shared" si="18"/>
        <v>1</v>
      </c>
      <c r="S180" s="34">
        <v>0.1</v>
      </c>
      <c r="T180" s="34">
        <v>0.2</v>
      </c>
      <c r="U180" s="34">
        <v>0.3</v>
      </c>
      <c r="V180" s="34">
        <v>0.4</v>
      </c>
      <c r="W180" s="34">
        <v>0.1</v>
      </c>
      <c r="X180" s="34" t="s">
        <v>1340</v>
      </c>
      <c r="Y180" s="34">
        <v>0.64</v>
      </c>
      <c r="Z180" s="34" t="s">
        <v>1341</v>
      </c>
      <c r="AA180" s="34"/>
      <c r="AB180" s="34"/>
      <c r="AC180" s="34"/>
      <c r="AD180" s="34"/>
      <c r="AE180" s="34">
        <f t="shared" si="19"/>
        <v>0.74</v>
      </c>
      <c r="AF180" s="25">
        <v>44670</v>
      </c>
      <c r="AG180" s="25">
        <v>44762</v>
      </c>
      <c r="AH180" s="25"/>
      <c r="AI180" s="25"/>
      <c r="AJ180" s="26">
        <f t="shared" si="20"/>
        <v>0.74</v>
      </c>
      <c r="AK180" s="26">
        <f t="shared" si="21"/>
        <v>1</v>
      </c>
      <c r="AL180" s="26">
        <f t="shared" si="22"/>
        <v>1</v>
      </c>
      <c r="AM180" s="26">
        <f t="shared" si="23"/>
        <v>0</v>
      </c>
      <c r="AN180" s="26">
        <f t="shared" si="24"/>
        <v>0</v>
      </c>
      <c r="AO180" s="27" t="s">
        <v>73</v>
      </c>
      <c r="AP180" s="27" t="s">
        <v>73</v>
      </c>
      <c r="AQ180" s="27"/>
      <c r="AR180" s="27"/>
      <c r="AS180" s="27" t="s">
        <v>1342</v>
      </c>
      <c r="AT180" s="27" t="s">
        <v>1204</v>
      </c>
      <c r="AU180" s="27"/>
      <c r="AV180" s="27"/>
      <c r="AW180" s="27" t="s">
        <v>73</v>
      </c>
      <c r="AX180" s="27"/>
      <c r="AY180" s="27"/>
      <c r="AZ180" s="27"/>
      <c r="BA180" s="27" t="s">
        <v>1343</v>
      </c>
      <c r="BB180" s="27"/>
      <c r="BC180" s="27"/>
      <c r="BD180" s="27"/>
      <c r="BE180" s="50" t="s">
        <v>257</v>
      </c>
      <c r="BF180" s="95" t="s">
        <v>2773</v>
      </c>
      <c r="BG180">
        <f t="shared" si="25"/>
        <v>1</v>
      </c>
      <c r="BH180">
        <f t="shared" si="26"/>
        <v>1</v>
      </c>
    </row>
    <row r="181" spans="1:60" ht="15" customHeight="1" x14ac:dyDescent="0.25">
      <c r="A181" s="17">
        <v>28</v>
      </c>
      <c r="B181" s="50" t="s">
        <v>1140</v>
      </c>
      <c r="C181" s="50" t="s">
        <v>1334</v>
      </c>
      <c r="D181" s="50" t="s">
        <v>1335</v>
      </c>
      <c r="E181" s="50" t="s">
        <v>678</v>
      </c>
      <c r="F181" s="50" t="s">
        <v>1196</v>
      </c>
      <c r="G181" s="50" t="s">
        <v>62</v>
      </c>
      <c r="H181" s="50" t="s">
        <v>63</v>
      </c>
      <c r="I181" s="50" t="s">
        <v>1344</v>
      </c>
      <c r="J181" s="32">
        <v>44564</v>
      </c>
      <c r="K181" s="32">
        <v>44926</v>
      </c>
      <c r="L181" s="23" t="s">
        <v>1337</v>
      </c>
      <c r="M181" s="50" t="s">
        <v>1338</v>
      </c>
      <c r="N181" s="23" t="s">
        <v>291</v>
      </c>
      <c r="O181" s="50" t="s">
        <v>1339</v>
      </c>
      <c r="P181" s="50" t="s">
        <v>69</v>
      </c>
      <c r="Q181" s="23" t="s">
        <v>251</v>
      </c>
      <c r="R181" s="34">
        <f t="shared" si="18"/>
        <v>1</v>
      </c>
      <c r="S181" s="34">
        <v>0.1</v>
      </c>
      <c r="T181" s="34">
        <v>0.3</v>
      </c>
      <c r="U181" s="34">
        <v>0.3</v>
      </c>
      <c r="V181" s="34">
        <v>0.3</v>
      </c>
      <c r="W181" s="34">
        <v>0.03</v>
      </c>
      <c r="X181" s="34" t="s">
        <v>1345</v>
      </c>
      <c r="Y181" s="34">
        <v>4.9000000000000002E-2</v>
      </c>
      <c r="Z181" s="34" t="s">
        <v>1346</v>
      </c>
      <c r="AA181" s="34"/>
      <c r="AB181" s="34"/>
      <c r="AC181" s="34"/>
      <c r="AD181" s="34"/>
      <c r="AE181" s="34">
        <f t="shared" si="19"/>
        <v>7.9000000000000001E-2</v>
      </c>
      <c r="AF181" s="25">
        <v>44670</v>
      </c>
      <c r="AG181" s="25">
        <v>44762</v>
      </c>
      <c r="AH181" s="25"/>
      <c r="AI181" s="25"/>
      <c r="AJ181" s="26">
        <f t="shared" si="20"/>
        <v>7.9000000000000001E-2</v>
      </c>
      <c r="AK181" s="26">
        <f t="shared" si="21"/>
        <v>0.3</v>
      </c>
      <c r="AL181" s="26">
        <f t="shared" si="22"/>
        <v>0.16333333333333336</v>
      </c>
      <c r="AM181" s="26">
        <f t="shared" si="23"/>
        <v>0</v>
      </c>
      <c r="AN181" s="26">
        <f t="shared" si="24"/>
        <v>0</v>
      </c>
      <c r="AO181" s="27" t="s">
        <v>636</v>
      </c>
      <c r="AP181" s="27" t="s">
        <v>73</v>
      </c>
      <c r="AQ181" s="27"/>
      <c r="AR181" s="27"/>
      <c r="AS181" s="27" t="s">
        <v>1347</v>
      </c>
      <c r="AT181" s="27" t="s">
        <v>1204</v>
      </c>
      <c r="AU181" s="27"/>
      <c r="AV181" s="27"/>
      <c r="AW181" s="27" t="s">
        <v>636</v>
      </c>
      <c r="AX181" s="27"/>
      <c r="AY181" s="27"/>
      <c r="AZ181" s="27"/>
      <c r="BA181" s="27" t="s">
        <v>1348</v>
      </c>
      <c r="BB181" s="27"/>
      <c r="BC181" s="27"/>
      <c r="BD181" s="27"/>
      <c r="BE181" s="50" t="s">
        <v>257</v>
      </c>
      <c r="BF181" s="95" t="s">
        <v>2773</v>
      </c>
      <c r="BG181">
        <f t="shared" si="25"/>
        <v>0</v>
      </c>
      <c r="BH181">
        <f t="shared" si="26"/>
        <v>0.16333333333333336</v>
      </c>
    </row>
    <row r="182" spans="1:60" ht="15" customHeight="1" x14ac:dyDescent="0.25">
      <c r="A182" s="17">
        <v>29</v>
      </c>
      <c r="B182" s="50" t="s">
        <v>1140</v>
      </c>
      <c r="C182" s="50" t="s">
        <v>1334</v>
      </c>
      <c r="D182" s="50" t="s">
        <v>1349</v>
      </c>
      <c r="E182" s="50" t="s">
        <v>678</v>
      </c>
      <c r="F182" s="50" t="s">
        <v>1196</v>
      </c>
      <c r="G182" s="50" t="s">
        <v>62</v>
      </c>
      <c r="H182" s="50" t="s">
        <v>63</v>
      </c>
      <c r="I182" s="50" t="s">
        <v>1350</v>
      </c>
      <c r="J182" s="32">
        <v>44564</v>
      </c>
      <c r="K182" s="32">
        <v>44926</v>
      </c>
      <c r="L182" s="23" t="s">
        <v>1351</v>
      </c>
      <c r="M182" s="50" t="s">
        <v>1338</v>
      </c>
      <c r="N182" s="23" t="s">
        <v>67</v>
      </c>
      <c r="O182" s="50" t="s">
        <v>1352</v>
      </c>
      <c r="P182" s="50" t="s">
        <v>374</v>
      </c>
      <c r="Q182" s="23" t="s">
        <v>251</v>
      </c>
      <c r="R182" s="33">
        <f t="shared" si="18"/>
        <v>30000000</v>
      </c>
      <c r="S182" s="33">
        <v>5000000</v>
      </c>
      <c r="T182" s="33">
        <v>10000000</v>
      </c>
      <c r="U182" s="33">
        <v>10000000</v>
      </c>
      <c r="V182" s="33">
        <v>5000000</v>
      </c>
      <c r="W182" s="33">
        <v>11459684</v>
      </c>
      <c r="X182" s="33" t="s">
        <v>1353</v>
      </c>
      <c r="Y182" s="33">
        <v>15480028</v>
      </c>
      <c r="Z182" s="33" t="s">
        <v>1354</v>
      </c>
      <c r="AA182" s="33"/>
      <c r="AB182" s="33"/>
      <c r="AC182" s="33"/>
      <c r="AD182" s="33"/>
      <c r="AE182" s="33">
        <f t="shared" si="19"/>
        <v>26939712</v>
      </c>
      <c r="AF182" s="25">
        <v>44670</v>
      </c>
      <c r="AG182" s="25">
        <v>44762</v>
      </c>
      <c r="AH182" s="25"/>
      <c r="AI182" s="25"/>
      <c r="AJ182" s="26">
        <f t="shared" si="20"/>
        <v>0.89799039999999997</v>
      </c>
      <c r="AK182" s="26">
        <f t="shared" si="21"/>
        <v>1</v>
      </c>
      <c r="AL182" s="26">
        <f t="shared" si="22"/>
        <v>1</v>
      </c>
      <c r="AM182" s="26">
        <f t="shared" si="23"/>
        <v>0</v>
      </c>
      <c r="AN182" s="26">
        <f t="shared" si="24"/>
        <v>0</v>
      </c>
      <c r="AO182" s="27" t="s">
        <v>73</v>
      </c>
      <c r="AP182" s="27" t="s">
        <v>73</v>
      </c>
      <c r="AQ182" s="27"/>
      <c r="AR182" s="27"/>
      <c r="AS182" s="27" t="s">
        <v>1355</v>
      </c>
      <c r="AT182" s="27" t="s">
        <v>1204</v>
      </c>
      <c r="AU182" s="27"/>
      <c r="AV182" s="27"/>
      <c r="AW182" s="27" t="s">
        <v>73</v>
      </c>
      <c r="AX182" s="27"/>
      <c r="AY182" s="27"/>
      <c r="AZ182" s="27"/>
      <c r="BA182" s="27" t="s">
        <v>1356</v>
      </c>
      <c r="BB182" s="27"/>
      <c r="BC182" s="27"/>
      <c r="BD182" s="27"/>
      <c r="BE182" s="50" t="s">
        <v>257</v>
      </c>
      <c r="BF182" s="95" t="s">
        <v>2773</v>
      </c>
      <c r="BG182">
        <f t="shared" si="25"/>
        <v>1</v>
      </c>
      <c r="BH182">
        <f t="shared" si="26"/>
        <v>1</v>
      </c>
    </row>
    <row r="183" spans="1:60" ht="15" customHeight="1" x14ac:dyDescent="0.25">
      <c r="A183" s="17">
        <v>30</v>
      </c>
      <c r="B183" s="50" t="s">
        <v>1140</v>
      </c>
      <c r="C183" s="50" t="s">
        <v>1334</v>
      </c>
      <c r="D183" s="50" t="s">
        <v>1349</v>
      </c>
      <c r="E183" s="50" t="s">
        <v>678</v>
      </c>
      <c r="F183" s="50" t="s">
        <v>1196</v>
      </c>
      <c r="G183" s="50" t="s">
        <v>62</v>
      </c>
      <c r="H183" s="50" t="s">
        <v>63</v>
      </c>
      <c r="I183" s="50" t="s">
        <v>1357</v>
      </c>
      <c r="J183" s="32">
        <v>44564</v>
      </c>
      <c r="K183" s="32">
        <v>44926</v>
      </c>
      <c r="L183" s="23" t="s">
        <v>1358</v>
      </c>
      <c r="M183" s="50" t="s">
        <v>1338</v>
      </c>
      <c r="N183" s="23" t="s">
        <v>67</v>
      </c>
      <c r="O183" s="50" t="s">
        <v>1352</v>
      </c>
      <c r="P183" s="50" t="s">
        <v>3</v>
      </c>
      <c r="Q183" s="23" t="s">
        <v>251</v>
      </c>
      <c r="R183" s="61">
        <f t="shared" si="18"/>
        <v>50</v>
      </c>
      <c r="S183" s="61">
        <v>10</v>
      </c>
      <c r="T183" s="61">
        <v>15</v>
      </c>
      <c r="U183" s="61">
        <v>15</v>
      </c>
      <c r="V183" s="61">
        <v>10</v>
      </c>
      <c r="W183" s="61">
        <v>13</v>
      </c>
      <c r="X183" s="61" t="s">
        <v>1359</v>
      </c>
      <c r="Y183" s="61">
        <v>17</v>
      </c>
      <c r="Z183" s="61" t="s">
        <v>1360</v>
      </c>
      <c r="AA183" s="61"/>
      <c r="AB183" s="61"/>
      <c r="AC183" s="61"/>
      <c r="AD183" s="61"/>
      <c r="AE183" s="61">
        <f t="shared" si="19"/>
        <v>30</v>
      </c>
      <c r="AF183" s="25">
        <v>44670</v>
      </c>
      <c r="AG183" s="25">
        <v>44762</v>
      </c>
      <c r="AH183" s="25"/>
      <c r="AI183" s="25"/>
      <c r="AJ183" s="26">
        <f t="shared" si="20"/>
        <v>0.6</v>
      </c>
      <c r="AK183" s="26">
        <f t="shared" si="21"/>
        <v>1</v>
      </c>
      <c r="AL183" s="26">
        <f t="shared" si="22"/>
        <v>1</v>
      </c>
      <c r="AM183" s="26">
        <f t="shared" si="23"/>
        <v>0</v>
      </c>
      <c r="AN183" s="26">
        <f t="shared" si="24"/>
        <v>0</v>
      </c>
      <c r="AO183" s="27" t="s">
        <v>73</v>
      </c>
      <c r="AP183" s="27" t="s">
        <v>73</v>
      </c>
      <c r="AQ183" s="27"/>
      <c r="AR183" s="27"/>
      <c r="AS183" s="27" t="s">
        <v>1361</v>
      </c>
      <c r="AT183" s="27" t="s">
        <v>1204</v>
      </c>
      <c r="AU183" s="27"/>
      <c r="AV183" s="27"/>
      <c r="AW183" s="27" t="s">
        <v>73</v>
      </c>
      <c r="AX183" s="27"/>
      <c r="AY183" s="27"/>
      <c r="AZ183" s="27"/>
      <c r="BA183" s="27" t="s">
        <v>1362</v>
      </c>
      <c r="BB183" s="27"/>
      <c r="BC183" s="27"/>
      <c r="BD183" s="27"/>
      <c r="BE183" s="50" t="s">
        <v>257</v>
      </c>
      <c r="BF183" s="95" t="s">
        <v>2773</v>
      </c>
      <c r="BG183">
        <f t="shared" si="25"/>
        <v>1</v>
      </c>
      <c r="BH183">
        <f t="shared" si="26"/>
        <v>1</v>
      </c>
    </row>
    <row r="184" spans="1:60" ht="15" customHeight="1" x14ac:dyDescent="0.25">
      <c r="A184" s="17">
        <v>31</v>
      </c>
      <c r="B184" s="50" t="s">
        <v>1140</v>
      </c>
      <c r="C184" s="50" t="s">
        <v>1334</v>
      </c>
      <c r="D184" s="23" t="s">
        <v>1363</v>
      </c>
      <c r="E184" s="50" t="s">
        <v>678</v>
      </c>
      <c r="F184" s="50" t="s">
        <v>1196</v>
      </c>
      <c r="G184" s="50" t="s">
        <v>62</v>
      </c>
      <c r="H184" s="50" t="s">
        <v>63</v>
      </c>
      <c r="I184" s="23" t="s">
        <v>1364</v>
      </c>
      <c r="J184" s="32">
        <v>44564</v>
      </c>
      <c r="K184" s="32">
        <v>44926</v>
      </c>
      <c r="L184" s="23" t="s">
        <v>1365</v>
      </c>
      <c r="M184" s="50" t="s">
        <v>1338</v>
      </c>
      <c r="N184" s="23" t="s">
        <v>67</v>
      </c>
      <c r="O184" s="50" t="s">
        <v>1366</v>
      </c>
      <c r="P184" s="50" t="s">
        <v>3</v>
      </c>
      <c r="Q184" s="23" t="s">
        <v>251</v>
      </c>
      <c r="R184" s="61">
        <f t="shared" si="18"/>
        <v>1</v>
      </c>
      <c r="S184" s="61">
        <v>1</v>
      </c>
      <c r="T184" s="61">
        <v>0</v>
      </c>
      <c r="U184" s="61">
        <v>0</v>
      </c>
      <c r="V184" s="61">
        <v>0</v>
      </c>
      <c r="W184" s="61">
        <v>1</v>
      </c>
      <c r="X184" s="61" t="s">
        <v>1367</v>
      </c>
      <c r="Y184" s="61">
        <v>0</v>
      </c>
      <c r="Z184" s="61" t="s">
        <v>1368</v>
      </c>
      <c r="AA184" s="61"/>
      <c r="AB184" s="61"/>
      <c r="AC184" s="61"/>
      <c r="AD184" s="61"/>
      <c r="AE184" s="61">
        <f t="shared" si="19"/>
        <v>1</v>
      </c>
      <c r="AF184" s="25">
        <v>44670</v>
      </c>
      <c r="AG184" s="25">
        <v>44762</v>
      </c>
      <c r="AH184" s="25"/>
      <c r="AI184" s="25"/>
      <c r="AJ184" s="26">
        <f t="shared" si="20"/>
        <v>1</v>
      </c>
      <c r="AK184" s="26">
        <f t="shared" si="21"/>
        <v>1</v>
      </c>
      <c r="AL184" s="26" t="str">
        <f t="shared" si="22"/>
        <v/>
      </c>
      <c r="AM184" s="26" t="str">
        <f t="shared" si="23"/>
        <v/>
      </c>
      <c r="AN184" s="26" t="str">
        <f t="shared" si="24"/>
        <v/>
      </c>
      <c r="AO184" s="27" t="s">
        <v>73</v>
      </c>
      <c r="AP184" s="27" t="s">
        <v>73</v>
      </c>
      <c r="AQ184" s="27"/>
      <c r="AR184" s="27"/>
      <c r="AS184" s="27" t="s">
        <v>1369</v>
      </c>
      <c r="AT184" s="27" t="s">
        <v>1204</v>
      </c>
      <c r="AU184" s="27"/>
      <c r="AV184" s="27"/>
      <c r="AW184" s="27" t="s">
        <v>73</v>
      </c>
      <c r="AX184" s="27"/>
      <c r="AY184" s="27"/>
      <c r="AZ184" s="27"/>
      <c r="BA184" s="27" t="s">
        <v>1370</v>
      </c>
      <c r="BB184" s="27"/>
      <c r="BC184" s="27"/>
      <c r="BD184" s="27"/>
      <c r="BE184" s="50" t="s">
        <v>257</v>
      </c>
      <c r="BF184" s="95" t="s">
        <v>2773</v>
      </c>
      <c r="BG184">
        <f t="shared" si="25"/>
        <v>1</v>
      </c>
      <c r="BH184" t="str">
        <f t="shared" si="26"/>
        <v/>
      </c>
    </row>
    <row r="185" spans="1:60" ht="15" customHeight="1" x14ac:dyDescent="0.25">
      <c r="A185" s="17">
        <v>32</v>
      </c>
      <c r="B185" s="50" t="s">
        <v>1140</v>
      </c>
      <c r="C185" s="50" t="s">
        <v>1334</v>
      </c>
      <c r="D185" s="50" t="s">
        <v>1363</v>
      </c>
      <c r="E185" s="50" t="s">
        <v>678</v>
      </c>
      <c r="F185" s="50" t="s">
        <v>1196</v>
      </c>
      <c r="G185" s="50" t="s">
        <v>62</v>
      </c>
      <c r="H185" s="50" t="s">
        <v>63</v>
      </c>
      <c r="I185" s="62" t="s">
        <v>1371</v>
      </c>
      <c r="J185" s="32">
        <v>44564</v>
      </c>
      <c r="K185" s="32">
        <v>44926</v>
      </c>
      <c r="L185" s="23" t="s">
        <v>1328</v>
      </c>
      <c r="M185" s="50" t="s">
        <v>1338</v>
      </c>
      <c r="N185" s="23" t="s">
        <v>291</v>
      </c>
      <c r="O185" s="50" t="s">
        <v>1366</v>
      </c>
      <c r="P185" s="50" t="s">
        <v>575</v>
      </c>
      <c r="Q185" s="23" t="s">
        <v>251</v>
      </c>
      <c r="R185" s="40">
        <f t="shared" si="18"/>
        <v>1</v>
      </c>
      <c r="S185" s="40">
        <v>0.25</v>
      </c>
      <c r="T185" s="40">
        <v>0.25</v>
      </c>
      <c r="U185" s="40">
        <v>0.25</v>
      </c>
      <c r="V185" s="40">
        <v>0.25</v>
      </c>
      <c r="W185" s="40">
        <v>0.25</v>
      </c>
      <c r="X185" s="40" t="s">
        <v>1372</v>
      </c>
      <c r="Y185" s="40">
        <v>0.25</v>
      </c>
      <c r="Z185" s="40" t="s">
        <v>1373</v>
      </c>
      <c r="AA185" s="40"/>
      <c r="AB185" s="40"/>
      <c r="AC185" s="40"/>
      <c r="AD185" s="40"/>
      <c r="AE185" s="40">
        <f t="shared" si="19"/>
        <v>0.5</v>
      </c>
      <c r="AF185" s="25">
        <v>44670</v>
      </c>
      <c r="AG185" s="25">
        <v>44762</v>
      </c>
      <c r="AH185" s="25"/>
      <c r="AI185" s="25"/>
      <c r="AJ185" s="26">
        <f t="shared" si="20"/>
        <v>0.5</v>
      </c>
      <c r="AK185" s="26">
        <f t="shared" si="21"/>
        <v>1</v>
      </c>
      <c r="AL185" s="26">
        <f t="shared" si="22"/>
        <v>1</v>
      </c>
      <c r="AM185" s="26">
        <f t="shared" si="23"/>
        <v>0</v>
      </c>
      <c r="AN185" s="26">
        <f t="shared" si="24"/>
        <v>0</v>
      </c>
      <c r="AO185" s="27" t="s">
        <v>73</v>
      </c>
      <c r="AP185" s="27" t="s">
        <v>73</v>
      </c>
      <c r="AQ185" s="27"/>
      <c r="AR185" s="27"/>
      <c r="AS185" s="27" t="s">
        <v>1374</v>
      </c>
      <c r="AT185" s="27" t="s">
        <v>1204</v>
      </c>
      <c r="AU185" s="27"/>
      <c r="AV185" s="27"/>
      <c r="AW185" s="27" t="s">
        <v>73</v>
      </c>
      <c r="AX185" s="27"/>
      <c r="AY185" s="27"/>
      <c r="AZ185" s="27"/>
      <c r="BA185" s="27" t="s">
        <v>1375</v>
      </c>
      <c r="BB185" s="27"/>
      <c r="BC185" s="27"/>
      <c r="BD185" s="27"/>
      <c r="BE185" s="50" t="s">
        <v>257</v>
      </c>
      <c r="BF185" s="95" t="s">
        <v>2773</v>
      </c>
      <c r="BG185">
        <f t="shared" si="25"/>
        <v>1</v>
      </c>
      <c r="BH185">
        <f t="shared" si="26"/>
        <v>1</v>
      </c>
    </row>
    <row r="186" spans="1:60" ht="15" customHeight="1" x14ac:dyDescent="0.25">
      <c r="A186" s="17">
        <v>33</v>
      </c>
      <c r="B186" s="50" t="s">
        <v>1140</v>
      </c>
      <c r="C186" s="50" t="s">
        <v>1334</v>
      </c>
      <c r="D186" s="50" t="s">
        <v>1363</v>
      </c>
      <c r="E186" s="50" t="s">
        <v>678</v>
      </c>
      <c r="F186" s="50" t="s">
        <v>1196</v>
      </c>
      <c r="G186" s="50" t="s">
        <v>62</v>
      </c>
      <c r="H186" s="50" t="s">
        <v>63</v>
      </c>
      <c r="I186" s="23" t="s">
        <v>1376</v>
      </c>
      <c r="J186" s="32">
        <v>44564</v>
      </c>
      <c r="K186" s="32">
        <v>44926</v>
      </c>
      <c r="L186" s="23" t="s">
        <v>1377</v>
      </c>
      <c r="M186" s="50" t="s">
        <v>1338</v>
      </c>
      <c r="N186" s="23" t="s">
        <v>291</v>
      </c>
      <c r="O186" s="50" t="s">
        <v>1366</v>
      </c>
      <c r="P186" s="50" t="s">
        <v>575</v>
      </c>
      <c r="Q186" s="23" t="s">
        <v>251</v>
      </c>
      <c r="R186" s="40">
        <f t="shared" si="18"/>
        <v>1</v>
      </c>
      <c r="S186" s="40">
        <v>0.25</v>
      </c>
      <c r="T186" s="40">
        <v>0.25</v>
      </c>
      <c r="U186" s="40">
        <v>0.25</v>
      </c>
      <c r="V186" s="40">
        <v>0.25</v>
      </c>
      <c r="W186" s="40">
        <v>0.25</v>
      </c>
      <c r="X186" s="40" t="s">
        <v>1378</v>
      </c>
      <c r="Y186" s="40">
        <v>0.25</v>
      </c>
      <c r="Z186" s="40" t="s">
        <v>1379</v>
      </c>
      <c r="AA186" s="40"/>
      <c r="AB186" s="40"/>
      <c r="AC186" s="40"/>
      <c r="AD186" s="40"/>
      <c r="AE186" s="40">
        <f t="shared" si="19"/>
        <v>0.5</v>
      </c>
      <c r="AF186" s="25">
        <v>44670</v>
      </c>
      <c r="AG186" s="25">
        <v>44762</v>
      </c>
      <c r="AH186" s="25"/>
      <c r="AI186" s="25"/>
      <c r="AJ186" s="26">
        <f t="shared" si="20"/>
        <v>0.5</v>
      </c>
      <c r="AK186" s="26">
        <f t="shared" si="21"/>
        <v>1</v>
      </c>
      <c r="AL186" s="26">
        <f t="shared" si="22"/>
        <v>1</v>
      </c>
      <c r="AM186" s="26">
        <f t="shared" si="23"/>
        <v>0</v>
      </c>
      <c r="AN186" s="26">
        <f t="shared" si="24"/>
        <v>0</v>
      </c>
      <c r="AO186" s="27" t="s">
        <v>73</v>
      </c>
      <c r="AP186" s="27" t="s">
        <v>73</v>
      </c>
      <c r="AQ186" s="27"/>
      <c r="AR186" s="27"/>
      <c r="AS186" s="27" t="s">
        <v>1380</v>
      </c>
      <c r="AT186" s="27" t="s">
        <v>1204</v>
      </c>
      <c r="AU186" s="27"/>
      <c r="AV186" s="27"/>
      <c r="AW186" s="27" t="s">
        <v>73</v>
      </c>
      <c r="AX186" s="27"/>
      <c r="AY186" s="27"/>
      <c r="AZ186" s="27"/>
      <c r="BA186" s="27" t="s">
        <v>1381</v>
      </c>
      <c r="BB186" s="27"/>
      <c r="BC186" s="27"/>
      <c r="BD186" s="27"/>
      <c r="BE186" s="50" t="s">
        <v>257</v>
      </c>
      <c r="BF186" s="95" t="s">
        <v>2773</v>
      </c>
      <c r="BG186">
        <f t="shared" si="25"/>
        <v>1</v>
      </c>
      <c r="BH186">
        <f t="shared" si="26"/>
        <v>1</v>
      </c>
    </row>
    <row r="187" spans="1:60" ht="15" customHeight="1" x14ac:dyDescent="0.25">
      <c r="A187" s="17">
        <v>34</v>
      </c>
      <c r="B187" s="50" t="s">
        <v>1140</v>
      </c>
      <c r="C187" s="50" t="s">
        <v>1334</v>
      </c>
      <c r="D187" s="50" t="s">
        <v>1382</v>
      </c>
      <c r="E187" s="50" t="s">
        <v>678</v>
      </c>
      <c r="F187" s="50" t="s">
        <v>1196</v>
      </c>
      <c r="G187" s="50" t="s">
        <v>62</v>
      </c>
      <c r="H187" s="50" t="s">
        <v>63</v>
      </c>
      <c r="I187" s="50" t="s">
        <v>1383</v>
      </c>
      <c r="J187" s="32">
        <v>44564</v>
      </c>
      <c r="K187" s="32">
        <v>44926</v>
      </c>
      <c r="L187" s="23" t="s">
        <v>1280</v>
      </c>
      <c r="M187" s="50" t="s">
        <v>1338</v>
      </c>
      <c r="N187" s="23" t="s">
        <v>67</v>
      </c>
      <c r="O187" s="50" t="s">
        <v>1384</v>
      </c>
      <c r="P187" s="50" t="s">
        <v>374</v>
      </c>
      <c r="Q187" s="23" t="s">
        <v>251</v>
      </c>
      <c r="R187" s="33">
        <f t="shared" si="18"/>
        <v>120</v>
      </c>
      <c r="S187" s="33">
        <v>12</v>
      </c>
      <c r="T187" s="33">
        <v>36</v>
      </c>
      <c r="U187" s="33">
        <v>36</v>
      </c>
      <c r="V187" s="33">
        <v>36</v>
      </c>
      <c r="W187" s="33">
        <v>21</v>
      </c>
      <c r="X187" s="33" t="s">
        <v>1385</v>
      </c>
      <c r="Y187" s="33">
        <v>38</v>
      </c>
      <c r="Z187" s="33" t="s">
        <v>1386</v>
      </c>
      <c r="AA187" s="33"/>
      <c r="AB187" s="33"/>
      <c r="AC187" s="33"/>
      <c r="AD187" s="33"/>
      <c r="AE187" s="33">
        <f t="shared" si="19"/>
        <v>59</v>
      </c>
      <c r="AF187" s="25">
        <v>44670</v>
      </c>
      <c r="AG187" s="25">
        <v>44762</v>
      </c>
      <c r="AH187" s="25"/>
      <c r="AI187" s="25"/>
      <c r="AJ187" s="26">
        <f t="shared" si="20"/>
        <v>0.49166666666666664</v>
      </c>
      <c r="AK187" s="26">
        <f t="shared" si="21"/>
        <v>1</v>
      </c>
      <c r="AL187" s="26">
        <f t="shared" si="22"/>
        <v>1</v>
      </c>
      <c r="AM187" s="26">
        <f t="shared" si="23"/>
        <v>0</v>
      </c>
      <c r="AN187" s="26">
        <f t="shared" si="24"/>
        <v>0</v>
      </c>
      <c r="AO187" s="27" t="s">
        <v>73</v>
      </c>
      <c r="AP187" s="27" t="s">
        <v>73</v>
      </c>
      <c r="AQ187" s="27"/>
      <c r="AR187" s="27"/>
      <c r="AS187" s="27" t="s">
        <v>1387</v>
      </c>
      <c r="AT187" s="27" t="s">
        <v>1204</v>
      </c>
      <c r="AU187" s="27"/>
      <c r="AV187" s="27"/>
      <c r="AW187" s="27" t="s">
        <v>73</v>
      </c>
      <c r="AX187" s="27"/>
      <c r="AY187" s="27"/>
      <c r="AZ187" s="27"/>
      <c r="BA187" s="27" t="s">
        <v>1388</v>
      </c>
      <c r="BB187" s="27"/>
      <c r="BC187" s="27"/>
      <c r="BD187" s="27"/>
      <c r="BE187" s="50" t="s">
        <v>257</v>
      </c>
      <c r="BF187" s="95" t="s">
        <v>2773</v>
      </c>
      <c r="BG187">
        <f t="shared" si="25"/>
        <v>1</v>
      </c>
      <c r="BH187">
        <f t="shared" si="26"/>
        <v>1</v>
      </c>
    </row>
    <row r="188" spans="1:60" ht="15" customHeight="1" x14ac:dyDescent="0.25">
      <c r="A188" s="17">
        <v>35</v>
      </c>
      <c r="B188" s="50" t="s">
        <v>1140</v>
      </c>
      <c r="C188" s="50" t="s">
        <v>1334</v>
      </c>
      <c r="D188" s="50" t="s">
        <v>1382</v>
      </c>
      <c r="E188" s="50" t="s">
        <v>678</v>
      </c>
      <c r="F188" s="50" t="s">
        <v>1196</v>
      </c>
      <c r="G188" s="50" t="s">
        <v>62</v>
      </c>
      <c r="H188" s="50" t="s">
        <v>63</v>
      </c>
      <c r="I188" s="50" t="s">
        <v>1389</v>
      </c>
      <c r="J188" s="32">
        <v>44564</v>
      </c>
      <c r="K188" s="32">
        <v>44926</v>
      </c>
      <c r="L188" s="23" t="s">
        <v>1390</v>
      </c>
      <c r="M188" s="50" t="s">
        <v>1338</v>
      </c>
      <c r="N188" s="23" t="s">
        <v>291</v>
      </c>
      <c r="O188" s="50" t="s">
        <v>1384</v>
      </c>
      <c r="P188" s="50" t="s">
        <v>374</v>
      </c>
      <c r="Q188" s="23" t="s">
        <v>251</v>
      </c>
      <c r="R188" s="40">
        <f t="shared" si="18"/>
        <v>1</v>
      </c>
      <c r="S188" s="40">
        <v>0.25</v>
      </c>
      <c r="T188" s="40">
        <v>0.25</v>
      </c>
      <c r="U188" s="40">
        <v>0.25</v>
      </c>
      <c r="V188" s="40">
        <v>0.25</v>
      </c>
      <c r="W188" s="40">
        <v>2.9000000000000001E-2</v>
      </c>
      <c r="X188" s="40" t="s">
        <v>1391</v>
      </c>
      <c r="Y188" s="40">
        <v>0.56999999999999995</v>
      </c>
      <c r="Z188" s="40" t="s">
        <v>1392</v>
      </c>
      <c r="AA188" s="40"/>
      <c r="AB188" s="40"/>
      <c r="AC188" s="40"/>
      <c r="AD188" s="40"/>
      <c r="AE188" s="40">
        <f t="shared" si="19"/>
        <v>0.59899999999999998</v>
      </c>
      <c r="AF188" s="25">
        <v>44670</v>
      </c>
      <c r="AG188" s="25">
        <v>44762</v>
      </c>
      <c r="AH188" s="25"/>
      <c r="AI188" s="25"/>
      <c r="AJ188" s="26">
        <f t="shared" si="20"/>
        <v>0.59899999999999998</v>
      </c>
      <c r="AK188" s="26">
        <f t="shared" si="21"/>
        <v>0.11600000000000001</v>
      </c>
      <c r="AL188" s="26">
        <f t="shared" si="22"/>
        <v>1</v>
      </c>
      <c r="AM188" s="26">
        <f t="shared" si="23"/>
        <v>0</v>
      </c>
      <c r="AN188" s="26">
        <f t="shared" si="24"/>
        <v>0</v>
      </c>
      <c r="AO188" s="27" t="s">
        <v>73</v>
      </c>
      <c r="AP188" s="27" t="s">
        <v>73</v>
      </c>
      <c r="AQ188" s="27"/>
      <c r="AR188" s="27"/>
      <c r="AS188" s="27" t="s">
        <v>1393</v>
      </c>
      <c r="AT188" s="27" t="s">
        <v>1204</v>
      </c>
      <c r="AU188" s="27"/>
      <c r="AV188" s="27"/>
      <c r="AW188" s="27" t="s">
        <v>636</v>
      </c>
      <c r="AX188" s="27"/>
      <c r="AY188" s="27"/>
      <c r="AZ188" s="27"/>
      <c r="BA188" s="27" t="s">
        <v>1394</v>
      </c>
      <c r="BB188" s="27"/>
      <c r="BC188" s="27"/>
      <c r="BD188" s="27"/>
      <c r="BE188" s="50" t="s">
        <v>257</v>
      </c>
      <c r="BF188" s="95" t="s">
        <v>2773</v>
      </c>
      <c r="BG188">
        <f t="shared" si="25"/>
        <v>0.11600000000000001</v>
      </c>
      <c r="BH188">
        <f t="shared" si="26"/>
        <v>1</v>
      </c>
    </row>
    <row r="189" spans="1:60" ht="15" customHeight="1" x14ac:dyDescent="0.25">
      <c r="A189" s="17">
        <v>36</v>
      </c>
      <c r="B189" s="50" t="s">
        <v>1140</v>
      </c>
      <c r="C189" s="50" t="s">
        <v>1334</v>
      </c>
      <c r="D189" s="50" t="s">
        <v>1382</v>
      </c>
      <c r="E189" s="50" t="s">
        <v>678</v>
      </c>
      <c r="F189" s="50" t="s">
        <v>1196</v>
      </c>
      <c r="G189" s="50" t="s">
        <v>62</v>
      </c>
      <c r="H189" s="50" t="s">
        <v>63</v>
      </c>
      <c r="I189" s="50" t="s">
        <v>1395</v>
      </c>
      <c r="J189" s="32">
        <v>44564</v>
      </c>
      <c r="K189" s="32">
        <v>44926</v>
      </c>
      <c r="L189" s="23" t="s">
        <v>1390</v>
      </c>
      <c r="M189" s="50" t="s">
        <v>1338</v>
      </c>
      <c r="N189" s="23" t="s">
        <v>291</v>
      </c>
      <c r="O189" s="50" t="s">
        <v>1384</v>
      </c>
      <c r="P189" s="50" t="s">
        <v>374</v>
      </c>
      <c r="Q189" s="23" t="s">
        <v>251</v>
      </c>
      <c r="R189" s="40">
        <f t="shared" si="18"/>
        <v>1</v>
      </c>
      <c r="S189" s="40">
        <v>0.25</v>
      </c>
      <c r="T189" s="40">
        <v>0.25</v>
      </c>
      <c r="U189" s="40">
        <v>0.25</v>
      </c>
      <c r="V189" s="40">
        <v>0.25</v>
      </c>
      <c r="W189" s="40">
        <v>0.25</v>
      </c>
      <c r="X189" s="40" t="s">
        <v>1396</v>
      </c>
      <c r="Y189" s="40">
        <v>3.5999999999999997E-2</v>
      </c>
      <c r="Z189" s="40" t="s">
        <v>1397</v>
      </c>
      <c r="AA189" s="40"/>
      <c r="AB189" s="40"/>
      <c r="AC189" s="40"/>
      <c r="AD189" s="40"/>
      <c r="AE189" s="40">
        <f t="shared" si="19"/>
        <v>0.28599999999999998</v>
      </c>
      <c r="AF189" s="25">
        <v>44670</v>
      </c>
      <c r="AG189" s="25">
        <v>44762</v>
      </c>
      <c r="AH189" s="25"/>
      <c r="AI189" s="25"/>
      <c r="AJ189" s="26">
        <f t="shared" si="20"/>
        <v>0.28599999999999998</v>
      </c>
      <c r="AK189" s="26">
        <f t="shared" si="21"/>
        <v>1</v>
      </c>
      <c r="AL189" s="26">
        <f t="shared" si="22"/>
        <v>0.14399999999999999</v>
      </c>
      <c r="AM189" s="26">
        <f t="shared" si="23"/>
        <v>0</v>
      </c>
      <c r="AN189" s="26">
        <f t="shared" si="24"/>
        <v>0</v>
      </c>
      <c r="AO189" s="27" t="s">
        <v>73</v>
      </c>
      <c r="AP189" s="27" t="s">
        <v>73</v>
      </c>
      <c r="AQ189" s="27"/>
      <c r="AR189" s="27"/>
      <c r="AS189" s="27" t="s">
        <v>1398</v>
      </c>
      <c r="AT189" s="27" t="s">
        <v>1204</v>
      </c>
      <c r="AU189" s="27"/>
      <c r="AV189" s="27"/>
      <c r="AW189" s="27" t="s">
        <v>73</v>
      </c>
      <c r="AX189" s="27"/>
      <c r="AY189" s="27"/>
      <c r="AZ189" s="27"/>
      <c r="BA189" s="27" t="s">
        <v>1399</v>
      </c>
      <c r="BB189" s="27"/>
      <c r="BC189" s="27"/>
      <c r="BD189" s="27"/>
      <c r="BE189" s="50" t="s">
        <v>257</v>
      </c>
      <c r="BF189" s="95" t="s">
        <v>2773</v>
      </c>
      <c r="BG189">
        <f t="shared" si="25"/>
        <v>1</v>
      </c>
      <c r="BH189">
        <f t="shared" si="26"/>
        <v>0.14399999999999999</v>
      </c>
    </row>
    <row r="190" spans="1:60" ht="15" customHeight="1" x14ac:dyDescent="0.25">
      <c r="A190" s="17">
        <v>37</v>
      </c>
      <c r="B190" s="50" t="s">
        <v>1140</v>
      </c>
      <c r="C190" s="50" t="s">
        <v>1334</v>
      </c>
      <c r="D190" s="50" t="s">
        <v>1382</v>
      </c>
      <c r="E190" s="50" t="s">
        <v>678</v>
      </c>
      <c r="F190" s="50" t="s">
        <v>1196</v>
      </c>
      <c r="G190" s="50" t="s">
        <v>62</v>
      </c>
      <c r="H190" s="50" t="s">
        <v>63</v>
      </c>
      <c r="I190" s="50" t="s">
        <v>1400</v>
      </c>
      <c r="J190" s="32">
        <v>44564</v>
      </c>
      <c r="K190" s="32">
        <v>44926</v>
      </c>
      <c r="L190" s="23" t="s">
        <v>1390</v>
      </c>
      <c r="M190" s="50" t="s">
        <v>1338</v>
      </c>
      <c r="N190" s="23" t="s">
        <v>67</v>
      </c>
      <c r="O190" s="50" t="s">
        <v>1384</v>
      </c>
      <c r="P190" s="50" t="s">
        <v>374</v>
      </c>
      <c r="Q190" s="23" t="s">
        <v>251</v>
      </c>
      <c r="R190" s="33">
        <f t="shared" si="18"/>
        <v>3</v>
      </c>
      <c r="S190" s="33">
        <v>0</v>
      </c>
      <c r="T190" s="33">
        <v>0</v>
      </c>
      <c r="U190" s="33">
        <v>0</v>
      </c>
      <c r="V190" s="33">
        <v>3</v>
      </c>
      <c r="W190" s="33">
        <v>0</v>
      </c>
      <c r="X190" s="33" t="s">
        <v>1401</v>
      </c>
      <c r="Y190" s="33">
        <v>2</v>
      </c>
      <c r="Z190" s="33" t="s">
        <v>1402</v>
      </c>
      <c r="AA190" s="33"/>
      <c r="AB190" s="33"/>
      <c r="AC190" s="33"/>
      <c r="AD190" s="33"/>
      <c r="AE190" s="33">
        <f t="shared" si="19"/>
        <v>2</v>
      </c>
      <c r="AF190" s="25">
        <v>44670</v>
      </c>
      <c r="AG190" s="25">
        <v>44762</v>
      </c>
      <c r="AH190" s="25"/>
      <c r="AI190" s="25"/>
      <c r="AJ190" s="26">
        <f t="shared" si="20"/>
        <v>0.66666666666666663</v>
      </c>
      <c r="AK190" s="26" t="str">
        <f t="shared" si="21"/>
        <v/>
      </c>
      <c r="AL190" s="26" t="str">
        <f t="shared" si="22"/>
        <v/>
      </c>
      <c r="AM190" s="26" t="str">
        <f t="shared" si="23"/>
        <v/>
      </c>
      <c r="AN190" s="26">
        <f t="shared" si="24"/>
        <v>0</v>
      </c>
      <c r="AO190" s="27" t="s">
        <v>84</v>
      </c>
      <c r="AP190" s="27" t="s">
        <v>73</v>
      </c>
      <c r="AQ190" s="27"/>
      <c r="AR190" s="27"/>
      <c r="AS190" s="27" t="s">
        <v>1403</v>
      </c>
      <c r="AT190" s="27" t="s">
        <v>1204</v>
      </c>
      <c r="AU190" s="27"/>
      <c r="AV190" s="27"/>
      <c r="AW190" s="27" t="s">
        <v>84</v>
      </c>
      <c r="AX190" s="27"/>
      <c r="AY190" s="27"/>
      <c r="AZ190" s="27"/>
      <c r="BA190" s="27" t="s">
        <v>1404</v>
      </c>
      <c r="BB190" s="27"/>
      <c r="BC190" s="27"/>
      <c r="BD190" s="27"/>
      <c r="BE190" s="50" t="s">
        <v>257</v>
      </c>
      <c r="BF190" s="95" t="s">
        <v>2773</v>
      </c>
      <c r="BG190" t="str">
        <f t="shared" si="25"/>
        <v/>
      </c>
      <c r="BH190" t="str">
        <f t="shared" si="26"/>
        <v/>
      </c>
    </row>
    <row r="191" spans="1:60" ht="15" customHeight="1" x14ac:dyDescent="0.25">
      <c r="A191" s="17">
        <v>38</v>
      </c>
      <c r="B191" s="50" t="s">
        <v>1140</v>
      </c>
      <c r="C191" s="50" t="s">
        <v>1334</v>
      </c>
      <c r="D191" s="50" t="s">
        <v>1382</v>
      </c>
      <c r="E191" s="50" t="s">
        <v>678</v>
      </c>
      <c r="F191" s="50" t="s">
        <v>1196</v>
      </c>
      <c r="G191" s="50" t="s">
        <v>62</v>
      </c>
      <c r="H191" s="50" t="s">
        <v>63</v>
      </c>
      <c r="I191" s="23" t="s">
        <v>1405</v>
      </c>
      <c r="J191" s="32">
        <v>44564</v>
      </c>
      <c r="K191" s="32">
        <v>44926</v>
      </c>
      <c r="L191" s="23" t="s">
        <v>1406</v>
      </c>
      <c r="M191" s="50" t="s">
        <v>1338</v>
      </c>
      <c r="N191" s="23" t="s">
        <v>67</v>
      </c>
      <c r="O191" s="50" t="s">
        <v>1384</v>
      </c>
      <c r="P191" s="50" t="s">
        <v>374</v>
      </c>
      <c r="Q191" s="23" t="s">
        <v>251</v>
      </c>
      <c r="R191" s="33">
        <f t="shared" si="18"/>
        <v>5</v>
      </c>
      <c r="S191" s="33">
        <v>0</v>
      </c>
      <c r="T191" s="33">
        <v>0</v>
      </c>
      <c r="U191" s="33">
        <v>3</v>
      </c>
      <c r="V191" s="33">
        <v>2</v>
      </c>
      <c r="W191" s="33">
        <v>0</v>
      </c>
      <c r="X191" s="33" t="s">
        <v>1407</v>
      </c>
      <c r="Y191" s="33">
        <v>5</v>
      </c>
      <c r="Z191" s="33" t="s">
        <v>1408</v>
      </c>
      <c r="AA191" s="33"/>
      <c r="AB191" s="33"/>
      <c r="AC191" s="33"/>
      <c r="AD191" s="33"/>
      <c r="AE191" s="33">
        <f t="shared" si="19"/>
        <v>5</v>
      </c>
      <c r="AF191" s="25">
        <v>44670</v>
      </c>
      <c r="AG191" s="25">
        <v>44762</v>
      </c>
      <c r="AH191" s="25"/>
      <c r="AI191" s="25"/>
      <c r="AJ191" s="26">
        <f t="shared" si="20"/>
        <v>1</v>
      </c>
      <c r="AK191" s="26" t="str">
        <f t="shared" si="21"/>
        <v/>
      </c>
      <c r="AL191" s="26" t="str">
        <f t="shared" si="22"/>
        <v/>
      </c>
      <c r="AM191" s="26">
        <f t="shared" si="23"/>
        <v>0</v>
      </c>
      <c r="AN191" s="26">
        <f t="shared" si="24"/>
        <v>0</v>
      </c>
      <c r="AO191" s="27" t="s">
        <v>84</v>
      </c>
      <c r="AP191" s="27" t="s">
        <v>73</v>
      </c>
      <c r="AQ191" s="27"/>
      <c r="AR191" s="27"/>
      <c r="AS191" s="27" t="s">
        <v>1409</v>
      </c>
      <c r="AT191" s="27" t="s">
        <v>1204</v>
      </c>
      <c r="AU191" s="27"/>
      <c r="AV191" s="27"/>
      <c r="AW191" s="27" t="s">
        <v>84</v>
      </c>
      <c r="AX191" s="27"/>
      <c r="AY191" s="27"/>
      <c r="AZ191" s="27"/>
      <c r="BA191" s="27" t="s">
        <v>1410</v>
      </c>
      <c r="BB191" s="27"/>
      <c r="BC191" s="27"/>
      <c r="BD191" s="27"/>
      <c r="BE191" s="50" t="s">
        <v>257</v>
      </c>
      <c r="BF191" s="95" t="s">
        <v>2773</v>
      </c>
      <c r="BG191" t="str">
        <f t="shared" si="25"/>
        <v/>
      </c>
      <c r="BH191" t="str">
        <f t="shared" si="26"/>
        <v/>
      </c>
    </row>
    <row r="192" spans="1:60" ht="15" customHeight="1" x14ac:dyDescent="0.25">
      <c r="A192" s="17">
        <v>39</v>
      </c>
      <c r="B192" s="50" t="s">
        <v>1140</v>
      </c>
      <c r="C192" s="50" t="s">
        <v>1334</v>
      </c>
      <c r="D192" s="23" t="s">
        <v>1411</v>
      </c>
      <c r="E192" s="50" t="s">
        <v>678</v>
      </c>
      <c r="F192" s="50" t="s">
        <v>1196</v>
      </c>
      <c r="G192" s="50" t="s">
        <v>62</v>
      </c>
      <c r="H192" s="50" t="s">
        <v>63</v>
      </c>
      <c r="I192" s="23" t="s">
        <v>1412</v>
      </c>
      <c r="J192" s="32">
        <v>44564</v>
      </c>
      <c r="K192" s="32">
        <v>44926</v>
      </c>
      <c r="L192" s="23" t="s">
        <v>1328</v>
      </c>
      <c r="M192" s="50" t="s">
        <v>1338</v>
      </c>
      <c r="N192" s="23" t="s">
        <v>291</v>
      </c>
      <c r="O192" s="50" t="s">
        <v>1413</v>
      </c>
      <c r="P192" s="50" t="s">
        <v>374</v>
      </c>
      <c r="Q192" s="23" t="s">
        <v>251</v>
      </c>
      <c r="R192" s="33">
        <f t="shared" si="18"/>
        <v>1</v>
      </c>
      <c r="S192" s="33">
        <v>0</v>
      </c>
      <c r="T192" s="33">
        <v>0</v>
      </c>
      <c r="U192" s="33">
        <v>0</v>
      </c>
      <c r="V192" s="33">
        <v>1</v>
      </c>
      <c r="W192" s="33">
        <v>1.4999999999999999E-2</v>
      </c>
      <c r="X192" s="33" t="s">
        <v>1414</v>
      </c>
      <c r="Y192" s="33">
        <v>0</v>
      </c>
      <c r="Z192" s="33" t="s">
        <v>1415</v>
      </c>
      <c r="AA192" s="33"/>
      <c r="AB192" s="33"/>
      <c r="AC192" s="33"/>
      <c r="AD192" s="33"/>
      <c r="AE192" s="33">
        <f t="shared" si="19"/>
        <v>1.4999999999999999E-2</v>
      </c>
      <c r="AF192" s="25">
        <v>44670</v>
      </c>
      <c r="AG192" s="25">
        <v>44762</v>
      </c>
      <c r="AH192" s="25"/>
      <c r="AI192" s="25"/>
      <c r="AJ192" s="26">
        <f t="shared" si="20"/>
        <v>1.4999999999999999E-2</v>
      </c>
      <c r="AK192" s="26" t="str">
        <f t="shared" si="21"/>
        <v/>
      </c>
      <c r="AL192" s="26" t="str">
        <f t="shared" si="22"/>
        <v/>
      </c>
      <c r="AM192" s="26" t="str">
        <f t="shared" si="23"/>
        <v/>
      </c>
      <c r="AN192" s="26">
        <f t="shared" si="24"/>
        <v>0</v>
      </c>
      <c r="AO192" s="27" t="s">
        <v>84</v>
      </c>
      <c r="AP192" s="27" t="s">
        <v>84</v>
      </c>
      <c r="AQ192" s="27"/>
      <c r="AR192" s="27"/>
      <c r="AS192" s="27" t="s">
        <v>1416</v>
      </c>
      <c r="AT192" s="27" t="s">
        <v>1204</v>
      </c>
      <c r="AU192" s="27"/>
      <c r="AV192" s="27"/>
      <c r="AW192" s="27" t="s">
        <v>84</v>
      </c>
      <c r="AX192" s="27"/>
      <c r="AY192" s="27"/>
      <c r="AZ192" s="27"/>
      <c r="BA192" s="27" t="s">
        <v>1417</v>
      </c>
      <c r="BB192" s="27"/>
      <c r="BC192" s="27"/>
      <c r="BD192" s="27"/>
      <c r="BE192" s="50" t="s">
        <v>257</v>
      </c>
      <c r="BF192" s="95" t="s">
        <v>2773</v>
      </c>
      <c r="BG192" t="str">
        <f t="shared" si="25"/>
        <v/>
      </c>
      <c r="BH192" t="str">
        <f t="shared" si="26"/>
        <v/>
      </c>
    </row>
    <row r="193" spans="1:60" ht="15" customHeight="1" x14ac:dyDescent="0.25">
      <c r="A193" s="17">
        <v>40</v>
      </c>
      <c r="B193" s="50" t="s">
        <v>1140</v>
      </c>
      <c r="C193" s="50" t="s">
        <v>1334</v>
      </c>
      <c r="D193" s="50" t="s">
        <v>1418</v>
      </c>
      <c r="E193" s="50" t="s">
        <v>678</v>
      </c>
      <c r="F193" s="50" t="s">
        <v>1196</v>
      </c>
      <c r="G193" s="50" t="s">
        <v>62</v>
      </c>
      <c r="H193" s="50" t="s">
        <v>63</v>
      </c>
      <c r="I193" s="50" t="s">
        <v>1419</v>
      </c>
      <c r="J193" s="32">
        <v>44564</v>
      </c>
      <c r="K193" s="32">
        <v>44926</v>
      </c>
      <c r="L193" s="23" t="s">
        <v>1280</v>
      </c>
      <c r="M193" s="50" t="s">
        <v>1338</v>
      </c>
      <c r="N193" s="23" t="s">
        <v>291</v>
      </c>
      <c r="O193" s="50" t="s">
        <v>1420</v>
      </c>
      <c r="P193" s="50" t="s">
        <v>575</v>
      </c>
      <c r="Q193" s="23" t="s">
        <v>251</v>
      </c>
      <c r="R193" s="40">
        <f t="shared" si="18"/>
        <v>1</v>
      </c>
      <c r="S193" s="40">
        <v>0.25</v>
      </c>
      <c r="T193" s="40">
        <v>0.25</v>
      </c>
      <c r="U193" s="40">
        <v>0.25</v>
      </c>
      <c r="V193" s="40">
        <v>0.25</v>
      </c>
      <c r="W193" s="40">
        <v>0.25</v>
      </c>
      <c r="X193" s="40" t="s">
        <v>1421</v>
      </c>
      <c r="Y193" s="40">
        <v>0.25</v>
      </c>
      <c r="Z193" s="40" t="s">
        <v>1422</v>
      </c>
      <c r="AA193" s="40"/>
      <c r="AB193" s="40"/>
      <c r="AC193" s="40"/>
      <c r="AD193" s="40"/>
      <c r="AE193" s="40">
        <f t="shared" si="19"/>
        <v>0.5</v>
      </c>
      <c r="AF193" s="25">
        <v>44670</v>
      </c>
      <c r="AG193" s="25">
        <v>44762</v>
      </c>
      <c r="AH193" s="25"/>
      <c r="AI193" s="25"/>
      <c r="AJ193" s="26">
        <f t="shared" si="20"/>
        <v>0.5</v>
      </c>
      <c r="AK193" s="26">
        <f t="shared" si="21"/>
        <v>1</v>
      </c>
      <c r="AL193" s="26">
        <f t="shared" si="22"/>
        <v>1</v>
      </c>
      <c r="AM193" s="26">
        <f t="shared" si="23"/>
        <v>0</v>
      </c>
      <c r="AN193" s="26">
        <f t="shared" si="24"/>
        <v>0</v>
      </c>
      <c r="AO193" s="27" t="s">
        <v>73</v>
      </c>
      <c r="AP193" s="27" t="s">
        <v>73</v>
      </c>
      <c r="AQ193" s="27"/>
      <c r="AR193" s="27"/>
      <c r="AS193" s="27" t="s">
        <v>1423</v>
      </c>
      <c r="AT193" s="27" t="s">
        <v>1204</v>
      </c>
      <c r="AU193" s="27"/>
      <c r="AV193" s="27"/>
      <c r="AW193" s="27" t="s">
        <v>73</v>
      </c>
      <c r="AX193" s="27"/>
      <c r="AY193" s="27"/>
      <c r="AZ193" s="27"/>
      <c r="BA193" s="27" t="s">
        <v>1424</v>
      </c>
      <c r="BB193" s="27"/>
      <c r="BC193" s="27"/>
      <c r="BD193" s="27"/>
      <c r="BE193" s="50" t="s">
        <v>257</v>
      </c>
      <c r="BF193" s="95" t="s">
        <v>2773</v>
      </c>
      <c r="BG193">
        <f t="shared" si="25"/>
        <v>1</v>
      </c>
      <c r="BH193">
        <f t="shared" si="26"/>
        <v>1</v>
      </c>
    </row>
    <row r="194" spans="1:60" ht="15" customHeight="1" x14ac:dyDescent="0.25">
      <c r="A194" s="17">
        <v>41</v>
      </c>
      <c r="B194" s="50" t="s">
        <v>1140</v>
      </c>
      <c r="C194" s="50" t="s">
        <v>1334</v>
      </c>
      <c r="D194" s="50" t="s">
        <v>1425</v>
      </c>
      <c r="E194" s="50" t="s">
        <v>1206</v>
      </c>
      <c r="F194" s="50" t="s">
        <v>1207</v>
      </c>
      <c r="G194" s="50" t="s">
        <v>62</v>
      </c>
      <c r="H194" s="50" t="s">
        <v>63</v>
      </c>
      <c r="I194" s="50" t="s">
        <v>1426</v>
      </c>
      <c r="J194" s="32">
        <v>44564</v>
      </c>
      <c r="K194" s="32">
        <v>44926</v>
      </c>
      <c r="L194" s="23" t="s">
        <v>1377</v>
      </c>
      <c r="M194" s="50" t="s">
        <v>1338</v>
      </c>
      <c r="N194" s="23" t="s">
        <v>67</v>
      </c>
      <c r="O194" s="23" t="s">
        <v>1427</v>
      </c>
      <c r="P194" s="50" t="s">
        <v>374</v>
      </c>
      <c r="Q194" s="23" t="s">
        <v>251</v>
      </c>
      <c r="R194" s="33">
        <f t="shared" ref="R194:R257" si="27">SUM(S194:V194)</f>
        <v>20</v>
      </c>
      <c r="S194" s="33">
        <v>2</v>
      </c>
      <c r="T194" s="33">
        <v>6</v>
      </c>
      <c r="U194" s="33">
        <v>6</v>
      </c>
      <c r="V194" s="33">
        <v>6</v>
      </c>
      <c r="W194" s="33">
        <v>0</v>
      </c>
      <c r="X194" s="33" t="s">
        <v>1428</v>
      </c>
      <c r="Y194" s="33">
        <v>8</v>
      </c>
      <c r="Z194" s="33" t="s">
        <v>1429</v>
      </c>
      <c r="AA194" s="33"/>
      <c r="AB194" s="33"/>
      <c r="AC194" s="33"/>
      <c r="AD194" s="33"/>
      <c r="AE194" s="33">
        <f t="shared" ref="AE194:AE257" si="28">AC194+AA194+Y194+W194</f>
        <v>8</v>
      </c>
      <c r="AF194" s="25">
        <v>44670</v>
      </c>
      <c r="AG194" s="25">
        <v>44762</v>
      </c>
      <c r="AH194" s="25"/>
      <c r="AI194" s="25"/>
      <c r="AJ194" s="26">
        <f t="shared" ref="AJ194:AJ257" si="29">IFERROR(IF((W194+Y194+AA194+AC194)/R194&gt;1,1,(W194+Y194+AA194+AC194)/R194),0)</f>
        <v>0.4</v>
      </c>
      <c r="AK194" s="26">
        <f t="shared" ref="AK194:AK257" si="30">IFERROR(IF(S194=0,"",IF((W194/S194)&gt;1,1,(W194/S194))),"")</f>
        <v>0</v>
      </c>
      <c r="AL194" s="26">
        <f t="shared" ref="AL194:AL257" si="31">IFERROR(IF(T194=0,"",IF((Y194/T194)&gt;1,1,(Y194/T194))),"")</f>
        <v>1</v>
      </c>
      <c r="AM194" s="26">
        <f t="shared" ref="AM194:AM257" si="32">IFERROR(IF(U194=0,"",IF((AA194/U194)&gt;1,1,(AA194/U194))),"")</f>
        <v>0</v>
      </c>
      <c r="AN194" s="26">
        <f t="shared" ref="AN194:AN257" si="33">IFERROR(IF(V194=0,"",IF((AC194/V194)&gt;1,1,(AC194/V194))),"")</f>
        <v>0</v>
      </c>
      <c r="AO194" s="27" t="s">
        <v>636</v>
      </c>
      <c r="AP194" s="27" t="s">
        <v>73</v>
      </c>
      <c r="AQ194" s="27"/>
      <c r="AR194" s="27"/>
      <c r="AS194" s="27" t="s">
        <v>1430</v>
      </c>
      <c r="AT194" s="27" t="s">
        <v>1204</v>
      </c>
      <c r="AU194" s="27"/>
      <c r="AV194" s="27"/>
      <c r="AW194" s="27" t="s">
        <v>636</v>
      </c>
      <c r="AX194" s="27"/>
      <c r="AY194" s="27"/>
      <c r="AZ194" s="27"/>
      <c r="BA194" s="27" t="s">
        <v>1431</v>
      </c>
      <c r="BB194" s="27"/>
      <c r="BC194" s="27"/>
      <c r="BD194" s="27"/>
      <c r="BE194" s="50" t="s">
        <v>257</v>
      </c>
      <c r="BF194" s="95" t="s">
        <v>2773</v>
      </c>
      <c r="BG194">
        <f t="shared" ref="BG194:BG257" si="34">IF(AO194="Concepto Favorable",AK194,IF(AO194="Sin meta asignada en el periodo","",0))</f>
        <v>0</v>
      </c>
      <c r="BH194">
        <f t="shared" ref="BH194:BH257" si="35">IF(AP194="Concepto Favorable",AL194,IF(AP194="Sin meta asignada en el periodo","",0))</f>
        <v>1</v>
      </c>
    </row>
    <row r="195" spans="1:60" ht="15" customHeight="1" x14ac:dyDescent="0.25">
      <c r="A195" s="17">
        <v>42</v>
      </c>
      <c r="B195" s="50" t="s">
        <v>1140</v>
      </c>
      <c r="C195" s="50" t="s">
        <v>1334</v>
      </c>
      <c r="D195" s="50" t="s">
        <v>1425</v>
      </c>
      <c r="E195" s="50" t="s">
        <v>1206</v>
      </c>
      <c r="F195" s="50" t="s">
        <v>1207</v>
      </c>
      <c r="G195" s="50" t="s">
        <v>62</v>
      </c>
      <c r="H195" s="50" t="s">
        <v>63</v>
      </c>
      <c r="I195" s="50" t="s">
        <v>1432</v>
      </c>
      <c r="J195" s="32">
        <v>44564</v>
      </c>
      <c r="K195" s="32">
        <v>44926</v>
      </c>
      <c r="L195" s="23" t="s">
        <v>1433</v>
      </c>
      <c r="M195" s="50" t="s">
        <v>1338</v>
      </c>
      <c r="N195" s="23" t="s">
        <v>67</v>
      </c>
      <c r="O195" s="23" t="s">
        <v>1427</v>
      </c>
      <c r="P195" s="50" t="s">
        <v>374</v>
      </c>
      <c r="Q195" s="23" t="s">
        <v>251</v>
      </c>
      <c r="R195" s="33">
        <f t="shared" si="27"/>
        <v>3</v>
      </c>
      <c r="S195" s="33">
        <v>0</v>
      </c>
      <c r="T195" s="33">
        <v>1</v>
      </c>
      <c r="U195" s="33">
        <v>1</v>
      </c>
      <c r="V195" s="33">
        <v>1</v>
      </c>
      <c r="W195" s="33">
        <v>3</v>
      </c>
      <c r="X195" s="33" t="s">
        <v>1434</v>
      </c>
      <c r="Y195" s="33">
        <v>0</v>
      </c>
      <c r="Z195" s="33" t="s">
        <v>1435</v>
      </c>
      <c r="AA195" s="33"/>
      <c r="AB195" s="33"/>
      <c r="AC195" s="33"/>
      <c r="AD195" s="33"/>
      <c r="AE195" s="33">
        <f t="shared" si="28"/>
        <v>3</v>
      </c>
      <c r="AF195" s="25">
        <v>44670</v>
      </c>
      <c r="AG195" s="25">
        <v>44762</v>
      </c>
      <c r="AH195" s="25"/>
      <c r="AI195" s="25"/>
      <c r="AJ195" s="26">
        <f t="shared" si="29"/>
        <v>1</v>
      </c>
      <c r="AK195" s="26" t="str">
        <f t="shared" si="30"/>
        <v/>
      </c>
      <c r="AL195" s="26">
        <f t="shared" si="31"/>
        <v>0</v>
      </c>
      <c r="AM195" s="26">
        <f t="shared" si="32"/>
        <v>0</v>
      </c>
      <c r="AN195" s="26">
        <f t="shared" si="33"/>
        <v>0</v>
      </c>
      <c r="AO195" s="27" t="s">
        <v>84</v>
      </c>
      <c r="AP195" s="27" t="s">
        <v>73</v>
      </c>
      <c r="AQ195" s="27"/>
      <c r="AR195" s="27"/>
      <c r="AS195" s="27" t="s">
        <v>1436</v>
      </c>
      <c r="AT195" s="27" t="s">
        <v>1204</v>
      </c>
      <c r="AU195" s="27"/>
      <c r="AV195" s="27"/>
      <c r="AW195" s="27" t="s">
        <v>84</v>
      </c>
      <c r="AX195" s="27"/>
      <c r="AY195" s="27"/>
      <c r="AZ195" s="27"/>
      <c r="BA195" s="27" t="s">
        <v>1437</v>
      </c>
      <c r="BB195" s="27"/>
      <c r="BC195" s="27"/>
      <c r="BD195" s="27"/>
      <c r="BE195" s="50" t="s">
        <v>257</v>
      </c>
      <c r="BF195" s="95" t="s">
        <v>2773</v>
      </c>
      <c r="BG195" t="str">
        <f t="shared" si="34"/>
        <v/>
      </c>
      <c r="BH195">
        <f t="shared" si="35"/>
        <v>0</v>
      </c>
    </row>
    <row r="196" spans="1:60" ht="15" customHeight="1" x14ac:dyDescent="0.25">
      <c r="A196" s="17">
        <v>43</v>
      </c>
      <c r="B196" s="23" t="s">
        <v>1140</v>
      </c>
      <c r="C196" s="50" t="s">
        <v>1334</v>
      </c>
      <c r="D196" s="63" t="s">
        <v>1438</v>
      </c>
      <c r="E196" s="50" t="s">
        <v>1206</v>
      </c>
      <c r="F196" s="50" t="s">
        <v>1196</v>
      </c>
      <c r="G196" s="50" t="s">
        <v>62</v>
      </c>
      <c r="H196" s="50" t="s">
        <v>63</v>
      </c>
      <c r="I196" s="56" t="s">
        <v>1439</v>
      </c>
      <c r="J196" s="32">
        <v>44565</v>
      </c>
      <c r="K196" s="32">
        <v>44926</v>
      </c>
      <c r="L196" s="23" t="s">
        <v>1189</v>
      </c>
      <c r="M196" s="56" t="s">
        <v>1338</v>
      </c>
      <c r="N196" s="23" t="s">
        <v>67</v>
      </c>
      <c r="O196" s="50" t="s">
        <v>1438</v>
      </c>
      <c r="P196" s="50" t="s">
        <v>374</v>
      </c>
      <c r="Q196" s="23" t="s">
        <v>251</v>
      </c>
      <c r="R196" s="33">
        <f t="shared" si="27"/>
        <v>2</v>
      </c>
      <c r="S196" s="33">
        <v>1</v>
      </c>
      <c r="T196" s="33">
        <v>0</v>
      </c>
      <c r="U196" s="33">
        <v>0</v>
      </c>
      <c r="V196" s="33">
        <v>1</v>
      </c>
      <c r="W196" s="33">
        <v>0</v>
      </c>
      <c r="X196" s="33" t="s">
        <v>1440</v>
      </c>
      <c r="Y196" s="33">
        <v>0</v>
      </c>
      <c r="Z196" s="33" t="s">
        <v>1441</v>
      </c>
      <c r="AA196" s="33"/>
      <c r="AB196" s="33"/>
      <c r="AC196" s="33"/>
      <c r="AD196" s="33"/>
      <c r="AE196" s="33">
        <f t="shared" si="28"/>
        <v>0</v>
      </c>
      <c r="AF196" s="25">
        <v>44670</v>
      </c>
      <c r="AG196" s="25">
        <v>44762</v>
      </c>
      <c r="AH196" s="25"/>
      <c r="AI196" s="25"/>
      <c r="AJ196" s="26">
        <f t="shared" si="29"/>
        <v>0</v>
      </c>
      <c r="AK196" s="26">
        <f t="shared" si="30"/>
        <v>0</v>
      </c>
      <c r="AL196" s="26" t="str">
        <f t="shared" si="31"/>
        <v/>
      </c>
      <c r="AM196" s="26" t="str">
        <f t="shared" si="32"/>
        <v/>
      </c>
      <c r="AN196" s="26">
        <f t="shared" si="33"/>
        <v>0</v>
      </c>
      <c r="AO196" s="27" t="s">
        <v>636</v>
      </c>
      <c r="AP196" s="27" t="s">
        <v>84</v>
      </c>
      <c r="AQ196" s="27"/>
      <c r="AR196" s="27"/>
      <c r="AS196" s="27" t="s">
        <v>1442</v>
      </c>
      <c r="AT196" s="27" t="s">
        <v>1204</v>
      </c>
      <c r="AU196" s="27"/>
      <c r="AV196" s="27"/>
      <c r="AW196" s="27" t="s">
        <v>636</v>
      </c>
      <c r="AX196" s="27"/>
      <c r="AY196" s="27"/>
      <c r="AZ196" s="27"/>
      <c r="BA196" s="27" t="s">
        <v>1443</v>
      </c>
      <c r="BB196" s="27"/>
      <c r="BC196" s="27"/>
      <c r="BD196" s="27"/>
      <c r="BE196" s="50" t="s">
        <v>257</v>
      </c>
      <c r="BF196" s="95" t="s">
        <v>2773</v>
      </c>
      <c r="BG196">
        <f t="shared" si="34"/>
        <v>0</v>
      </c>
      <c r="BH196" t="str">
        <f t="shared" si="35"/>
        <v/>
      </c>
    </row>
    <row r="197" spans="1:60" ht="15" customHeight="1" x14ac:dyDescent="0.25">
      <c r="A197" s="17">
        <v>44</v>
      </c>
      <c r="B197" s="23" t="s">
        <v>1140</v>
      </c>
      <c r="C197" s="50" t="s">
        <v>1334</v>
      </c>
      <c r="D197" s="50" t="s">
        <v>1425</v>
      </c>
      <c r="E197" s="50" t="s">
        <v>1206</v>
      </c>
      <c r="F197" s="50" t="s">
        <v>1207</v>
      </c>
      <c r="G197" s="50" t="s">
        <v>62</v>
      </c>
      <c r="H197" s="50" t="s">
        <v>63</v>
      </c>
      <c r="I197" s="56" t="s">
        <v>1444</v>
      </c>
      <c r="J197" s="32">
        <v>44564</v>
      </c>
      <c r="K197" s="32">
        <v>44926</v>
      </c>
      <c r="L197" s="23" t="s">
        <v>1445</v>
      </c>
      <c r="M197" s="56" t="s">
        <v>1338</v>
      </c>
      <c r="N197" s="23" t="s">
        <v>67</v>
      </c>
      <c r="O197" s="23" t="s">
        <v>1427</v>
      </c>
      <c r="P197" s="50" t="s">
        <v>374</v>
      </c>
      <c r="Q197" s="23" t="s">
        <v>251</v>
      </c>
      <c r="R197" s="33">
        <f t="shared" si="27"/>
        <v>500</v>
      </c>
      <c r="S197" s="33">
        <v>50</v>
      </c>
      <c r="T197" s="33">
        <v>100</v>
      </c>
      <c r="U197" s="33">
        <v>200</v>
      </c>
      <c r="V197" s="33">
        <v>150</v>
      </c>
      <c r="W197" s="33">
        <v>60</v>
      </c>
      <c r="X197" s="33" t="s">
        <v>1446</v>
      </c>
      <c r="Y197" s="33">
        <v>340</v>
      </c>
      <c r="Z197" s="33" t="s">
        <v>1447</v>
      </c>
      <c r="AA197" s="33"/>
      <c r="AB197" s="33"/>
      <c r="AC197" s="33"/>
      <c r="AD197" s="33"/>
      <c r="AE197" s="33">
        <f t="shared" si="28"/>
        <v>400</v>
      </c>
      <c r="AF197" s="25">
        <v>44670</v>
      </c>
      <c r="AG197" s="25">
        <v>44762</v>
      </c>
      <c r="AH197" s="25"/>
      <c r="AI197" s="25"/>
      <c r="AJ197" s="26">
        <f t="shared" si="29"/>
        <v>0.8</v>
      </c>
      <c r="AK197" s="26">
        <f t="shared" si="30"/>
        <v>1</v>
      </c>
      <c r="AL197" s="26">
        <f t="shared" si="31"/>
        <v>1</v>
      </c>
      <c r="AM197" s="26">
        <f t="shared" si="32"/>
        <v>0</v>
      </c>
      <c r="AN197" s="26">
        <f t="shared" si="33"/>
        <v>0</v>
      </c>
      <c r="AO197" s="27" t="s">
        <v>73</v>
      </c>
      <c r="AP197" s="27" t="s">
        <v>73</v>
      </c>
      <c r="AQ197" s="27"/>
      <c r="AR197" s="27"/>
      <c r="AS197" s="27" t="s">
        <v>1448</v>
      </c>
      <c r="AT197" s="27" t="s">
        <v>1204</v>
      </c>
      <c r="AU197" s="27"/>
      <c r="AV197" s="27"/>
      <c r="AW197" s="27" t="s">
        <v>73</v>
      </c>
      <c r="AX197" s="27"/>
      <c r="AY197" s="27"/>
      <c r="AZ197" s="27"/>
      <c r="BA197" s="27" t="s">
        <v>1449</v>
      </c>
      <c r="BB197" s="27"/>
      <c r="BC197" s="27"/>
      <c r="BD197" s="27"/>
      <c r="BE197" s="50" t="s">
        <v>257</v>
      </c>
      <c r="BF197" s="95" t="s">
        <v>2773</v>
      </c>
      <c r="BG197">
        <f t="shared" si="34"/>
        <v>1</v>
      </c>
      <c r="BH197">
        <f t="shared" si="35"/>
        <v>1</v>
      </c>
    </row>
    <row r="198" spans="1:60" ht="15" customHeight="1" x14ac:dyDescent="0.25">
      <c r="A198" s="17">
        <v>45</v>
      </c>
      <c r="B198" s="50" t="s">
        <v>1140</v>
      </c>
      <c r="C198" s="50" t="s">
        <v>1141</v>
      </c>
      <c r="D198" s="50" t="s">
        <v>1450</v>
      </c>
      <c r="E198" s="23" t="s">
        <v>678</v>
      </c>
      <c r="F198" s="23" t="s">
        <v>1167</v>
      </c>
      <c r="G198" s="23" t="s">
        <v>62</v>
      </c>
      <c r="H198" s="23" t="s">
        <v>1143</v>
      </c>
      <c r="I198" s="18" t="s">
        <v>1451</v>
      </c>
      <c r="J198" s="32">
        <v>44564</v>
      </c>
      <c r="K198" s="32">
        <v>44926</v>
      </c>
      <c r="L198" s="23" t="s">
        <v>1452</v>
      </c>
      <c r="M198" s="50" t="s">
        <v>1453</v>
      </c>
      <c r="N198" s="23" t="s">
        <v>291</v>
      </c>
      <c r="O198" s="50" t="s">
        <v>1454</v>
      </c>
      <c r="P198" s="50" t="s">
        <v>3</v>
      </c>
      <c r="Q198" s="50" t="s">
        <v>251</v>
      </c>
      <c r="R198" s="64">
        <f t="shared" si="27"/>
        <v>3.6</v>
      </c>
      <c r="S198" s="64">
        <v>0.9</v>
      </c>
      <c r="T198" s="64">
        <v>0.9</v>
      </c>
      <c r="U198" s="64">
        <v>0.9</v>
      </c>
      <c r="V198" s="64">
        <v>0.9</v>
      </c>
      <c r="W198" s="64">
        <v>0.70169999999999999</v>
      </c>
      <c r="X198" s="64" t="s">
        <v>1455</v>
      </c>
      <c r="Y198" s="64">
        <v>0.64</v>
      </c>
      <c r="Z198" s="64" t="s">
        <v>1456</v>
      </c>
      <c r="AA198" s="64"/>
      <c r="AB198" s="64"/>
      <c r="AC198" s="64"/>
      <c r="AD198" s="64"/>
      <c r="AE198" s="64">
        <f t="shared" si="28"/>
        <v>1.3416999999999999</v>
      </c>
      <c r="AF198" s="25">
        <v>44670</v>
      </c>
      <c r="AG198" s="25">
        <v>44762</v>
      </c>
      <c r="AH198" s="25"/>
      <c r="AI198" s="25"/>
      <c r="AJ198" s="26">
        <f t="shared" si="29"/>
        <v>0.37269444444444438</v>
      </c>
      <c r="AK198" s="26">
        <f t="shared" si="30"/>
        <v>0.77966666666666662</v>
      </c>
      <c r="AL198" s="26">
        <f t="shared" si="31"/>
        <v>0.71111111111111114</v>
      </c>
      <c r="AM198" s="26">
        <f t="shared" si="32"/>
        <v>0</v>
      </c>
      <c r="AN198" s="26">
        <f t="shared" si="33"/>
        <v>0</v>
      </c>
      <c r="AO198" s="27" t="s">
        <v>636</v>
      </c>
      <c r="AP198" s="27" t="s">
        <v>636</v>
      </c>
      <c r="AQ198" s="27"/>
      <c r="AR198" s="27"/>
      <c r="AS198" s="27" t="s">
        <v>1457</v>
      </c>
      <c r="AT198" s="27" t="s">
        <v>1458</v>
      </c>
      <c r="AU198" s="27"/>
      <c r="AV198" s="27"/>
      <c r="AW198" s="27" t="s">
        <v>636</v>
      </c>
      <c r="AX198" s="27"/>
      <c r="AY198" s="27"/>
      <c r="AZ198" s="27"/>
      <c r="BA198" s="27" t="s">
        <v>1459</v>
      </c>
      <c r="BB198" s="27"/>
      <c r="BC198" s="27"/>
      <c r="BD198" s="27"/>
      <c r="BE198" s="50" t="s">
        <v>257</v>
      </c>
      <c r="BF198" s="95" t="s">
        <v>2773</v>
      </c>
      <c r="BG198">
        <f t="shared" si="34"/>
        <v>0</v>
      </c>
      <c r="BH198">
        <f t="shared" si="35"/>
        <v>0</v>
      </c>
    </row>
    <row r="199" spans="1:60" ht="15" customHeight="1" x14ac:dyDescent="0.25">
      <c r="A199" s="17">
        <v>46</v>
      </c>
      <c r="B199" s="50" t="s">
        <v>1140</v>
      </c>
      <c r="C199" s="50" t="s">
        <v>1141</v>
      </c>
      <c r="D199" s="50" t="s">
        <v>1460</v>
      </c>
      <c r="E199" s="23" t="s">
        <v>678</v>
      </c>
      <c r="F199" s="23" t="s">
        <v>1167</v>
      </c>
      <c r="G199" s="23" t="s">
        <v>62</v>
      </c>
      <c r="H199" s="23" t="s">
        <v>1143</v>
      </c>
      <c r="I199" s="18" t="s">
        <v>1461</v>
      </c>
      <c r="J199" s="32">
        <v>44564</v>
      </c>
      <c r="K199" s="32">
        <v>44926</v>
      </c>
      <c r="L199" s="23" t="s">
        <v>1452</v>
      </c>
      <c r="M199" s="50" t="s">
        <v>1453</v>
      </c>
      <c r="N199" s="23" t="s">
        <v>291</v>
      </c>
      <c r="O199" s="50" t="s">
        <v>1462</v>
      </c>
      <c r="P199" s="50" t="s">
        <v>374</v>
      </c>
      <c r="Q199" s="50" t="s">
        <v>251</v>
      </c>
      <c r="R199" s="64">
        <f t="shared" si="27"/>
        <v>1</v>
      </c>
      <c r="S199" s="64">
        <v>0.1</v>
      </c>
      <c r="T199" s="64">
        <v>0.2</v>
      </c>
      <c r="U199" s="64">
        <v>0.3</v>
      </c>
      <c r="V199" s="64">
        <v>0.4</v>
      </c>
      <c r="W199" s="64">
        <v>0.25</v>
      </c>
      <c r="X199" s="64" t="s">
        <v>1463</v>
      </c>
      <c r="Y199" s="64">
        <v>0.27</v>
      </c>
      <c r="Z199" s="64" t="s">
        <v>1464</v>
      </c>
      <c r="AA199" s="64"/>
      <c r="AB199" s="64"/>
      <c r="AC199" s="64"/>
      <c r="AD199" s="64"/>
      <c r="AE199" s="64">
        <f t="shared" si="28"/>
        <v>0.52</v>
      </c>
      <c r="AF199" s="25">
        <v>44670</v>
      </c>
      <c r="AG199" s="25">
        <v>44762</v>
      </c>
      <c r="AH199" s="25"/>
      <c r="AI199" s="25"/>
      <c r="AJ199" s="26">
        <f t="shared" si="29"/>
        <v>0.52</v>
      </c>
      <c r="AK199" s="26">
        <f t="shared" si="30"/>
        <v>1</v>
      </c>
      <c r="AL199" s="26">
        <f t="shared" si="31"/>
        <v>1</v>
      </c>
      <c r="AM199" s="26">
        <f t="shared" si="32"/>
        <v>0</v>
      </c>
      <c r="AN199" s="26">
        <f t="shared" si="33"/>
        <v>0</v>
      </c>
      <c r="AO199" s="27" t="s">
        <v>73</v>
      </c>
      <c r="AP199" s="27" t="s">
        <v>73</v>
      </c>
      <c r="AQ199" s="27"/>
      <c r="AR199" s="27"/>
      <c r="AS199" s="27" t="s">
        <v>1465</v>
      </c>
      <c r="AT199" s="27" t="s">
        <v>1466</v>
      </c>
      <c r="AU199" s="27"/>
      <c r="AV199" s="27"/>
      <c r="AW199" s="27" t="s">
        <v>73</v>
      </c>
      <c r="AX199" s="27"/>
      <c r="AY199" s="27"/>
      <c r="AZ199" s="27"/>
      <c r="BA199" s="27" t="s">
        <v>1467</v>
      </c>
      <c r="BB199" s="27"/>
      <c r="BC199" s="27"/>
      <c r="BD199" s="27"/>
      <c r="BE199" s="50" t="s">
        <v>257</v>
      </c>
      <c r="BF199" s="95" t="s">
        <v>2773</v>
      </c>
      <c r="BG199">
        <f t="shared" si="34"/>
        <v>1</v>
      </c>
      <c r="BH199">
        <f t="shared" si="35"/>
        <v>1</v>
      </c>
    </row>
    <row r="200" spans="1:60" ht="15" customHeight="1" x14ac:dyDescent="0.25">
      <c r="A200" s="17">
        <v>47</v>
      </c>
      <c r="B200" s="23" t="s">
        <v>1140</v>
      </c>
      <c r="C200" s="50" t="s">
        <v>1141</v>
      </c>
      <c r="D200" s="50" t="s">
        <v>1468</v>
      </c>
      <c r="E200" s="23" t="s">
        <v>678</v>
      </c>
      <c r="F200" s="23" t="s">
        <v>1469</v>
      </c>
      <c r="G200" s="23" t="s">
        <v>62</v>
      </c>
      <c r="H200" s="23" t="s">
        <v>1470</v>
      </c>
      <c r="I200" s="35" t="s">
        <v>1471</v>
      </c>
      <c r="J200" s="32">
        <v>44564</v>
      </c>
      <c r="K200" s="32">
        <v>44926</v>
      </c>
      <c r="L200" s="23" t="s">
        <v>1472</v>
      </c>
      <c r="M200" s="50" t="s">
        <v>1453</v>
      </c>
      <c r="N200" s="23" t="s">
        <v>67</v>
      </c>
      <c r="O200" s="23" t="s">
        <v>1473</v>
      </c>
      <c r="P200" s="50" t="s">
        <v>374</v>
      </c>
      <c r="Q200" s="23" t="s">
        <v>251</v>
      </c>
      <c r="R200" s="52">
        <f t="shared" si="27"/>
        <v>54000</v>
      </c>
      <c r="S200" s="52">
        <v>5400</v>
      </c>
      <c r="T200" s="52">
        <v>16200</v>
      </c>
      <c r="U200" s="52">
        <v>16200</v>
      </c>
      <c r="V200" s="52">
        <v>16200</v>
      </c>
      <c r="W200" s="52">
        <v>15715</v>
      </c>
      <c r="X200" s="52" t="s">
        <v>1474</v>
      </c>
      <c r="Y200" s="52">
        <v>26064</v>
      </c>
      <c r="Z200" s="52" t="s">
        <v>1475</v>
      </c>
      <c r="AA200" s="52"/>
      <c r="AB200" s="52"/>
      <c r="AC200" s="52"/>
      <c r="AD200" s="52"/>
      <c r="AE200" s="52">
        <f t="shared" si="28"/>
        <v>41779</v>
      </c>
      <c r="AF200" s="25">
        <v>44670</v>
      </c>
      <c r="AG200" s="25">
        <v>44762</v>
      </c>
      <c r="AH200" s="25"/>
      <c r="AI200" s="25"/>
      <c r="AJ200" s="26">
        <f t="shared" si="29"/>
        <v>0.77368518518518514</v>
      </c>
      <c r="AK200" s="26">
        <f t="shared" si="30"/>
        <v>1</v>
      </c>
      <c r="AL200" s="26">
        <f t="shared" si="31"/>
        <v>1</v>
      </c>
      <c r="AM200" s="26">
        <f t="shared" si="32"/>
        <v>0</v>
      </c>
      <c r="AN200" s="26">
        <f t="shared" si="33"/>
        <v>0</v>
      </c>
      <c r="AO200" s="27" t="s">
        <v>73</v>
      </c>
      <c r="AP200" s="27" t="s">
        <v>636</v>
      </c>
      <c r="AQ200" s="27"/>
      <c r="AR200" s="27"/>
      <c r="AS200" s="27" t="s">
        <v>1476</v>
      </c>
      <c r="AT200" s="27" t="s">
        <v>1477</v>
      </c>
      <c r="AU200" s="27"/>
      <c r="AV200" s="27"/>
      <c r="AW200" s="27" t="s">
        <v>73</v>
      </c>
      <c r="AX200" s="27"/>
      <c r="AY200" s="27"/>
      <c r="AZ200" s="27"/>
      <c r="BA200" s="27" t="s">
        <v>1478</v>
      </c>
      <c r="BB200" s="27"/>
      <c r="BC200" s="27"/>
      <c r="BD200" s="27"/>
      <c r="BE200" s="50" t="s">
        <v>257</v>
      </c>
      <c r="BF200" s="95" t="s">
        <v>2773</v>
      </c>
      <c r="BG200">
        <f t="shared" si="34"/>
        <v>1</v>
      </c>
      <c r="BH200">
        <f t="shared" si="35"/>
        <v>0</v>
      </c>
    </row>
    <row r="201" spans="1:60" ht="15" customHeight="1" x14ac:dyDescent="0.25">
      <c r="A201" s="17">
        <v>48</v>
      </c>
      <c r="B201" s="23" t="s">
        <v>1140</v>
      </c>
      <c r="C201" s="50" t="s">
        <v>245</v>
      </c>
      <c r="D201" s="50" t="s">
        <v>246</v>
      </c>
      <c r="E201" s="50" t="s">
        <v>1479</v>
      </c>
      <c r="F201" s="50" t="s">
        <v>61</v>
      </c>
      <c r="G201" s="50" t="s">
        <v>57</v>
      </c>
      <c r="H201" s="50" t="s">
        <v>247</v>
      </c>
      <c r="I201" s="56" t="s">
        <v>248</v>
      </c>
      <c r="J201" s="32">
        <v>44562</v>
      </c>
      <c r="K201" s="32">
        <v>44926</v>
      </c>
      <c r="L201" s="50" t="s">
        <v>249</v>
      </c>
      <c r="M201" s="50" t="s">
        <v>1217</v>
      </c>
      <c r="N201" s="23" t="s">
        <v>67</v>
      </c>
      <c r="O201" s="50" t="s">
        <v>250</v>
      </c>
      <c r="P201" s="50" t="s">
        <v>3</v>
      </c>
      <c r="Q201" s="23" t="s">
        <v>251</v>
      </c>
      <c r="R201" s="33">
        <f t="shared" si="27"/>
        <v>4</v>
      </c>
      <c r="S201" s="33">
        <v>1</v>
      </c>
      <c r="T201" s="33">
        <v>1</v>
      </c>
      <c r="U201" s="33">
        <v>1</v>
      </c>
      <c r="V201" s="33">
        <v>1</v>
      </c>
      <c r="W201" s="33">
        <v>1</v>
      </c>
      <c r="X201" s="33" t="s">
        <v>1480</v>
      </c>
      <c r="Y201" s="33">
        <v>1</v>
      </c>
      <c r="Z201" s="33" t="s">
        <v>1481</v>
      </c>
      <c r="AA201" s="33"/>
      <c r="AB201" s="33"/>
      <c r="AC201" s="33"/>
      <c r="AD201" s="33"/>
      <c r="AE201" s="33">
        <f t="shared" si="28"/>
        <v>2</v>
      </c>
      <c r="AF201" s="25">
        <v>44670</v>
      </c>
      <c r="AG201" s="25">
        <v>44762</v>
      </c>
      <c r="AH201" s="25"/>
      <c r="AI201" s="25"/>
      <c r="AJ201" s="26">
        <f t="shared" si="29"/>
        <v>0.5</v>
      </c>
      <c r="AK201" s="26">
        <f t="shared" si="30"/>
        <v>1</v>
      </c>
      <c r="AL201" s="26">
        <f t="shared" si="31"/>
        <v>1</v>
      </c>
      <c r="AM201" s="26">
        <f t="shared" si="32"/>
        <v>0</v>
      </c>
      <c r="AN201" s="26">
        <f t="shared" si="33"/>
        <v>0</v>
      </c>
      <c r="AO201" s="27" t="s">
        <v>73</v>
      </c>
      <c r="AP201" s="27" t="s">
        <v>73</v>
      </c>
      <c r="AQ201" s="27"/>
      <c r="AR201" s="27"/>
      <c r="AS201" s="27" t="s">
        <v>1482</v>
      </c>
      <c r="AT201" s="27" t="s">
        <v>459</v>
      </c>
      <c r="AU201" s="27"/>
      <c r="AV201" s="27"/>
      <c r="AW201" s="27" t="s">
        <v>73</v>
      </c>
      <c r="AX201" s="27"/>
      <c r="AY201" s="27"/>
      <c r="AZ201" s="27"/>
      <c r="BA201" s="27" t="s">
        <v>1483</v>
      </c>
      <c r="BB201" s="27"/>
      <c r="BC201" s="27"/>
      <c r="BD201" s="27"/>
      <c r="BE201" s="50" t="s">
        <v>257</v>
      </c>
      <c r="BF201" s="95" t="s">
        <v>2773</v>
      </c>
      <c r="BG201">
        <f t="shared" si="34"/>
        <v>1</v>
      </c>
      <c r="BH201">
        <f t="shared" si="35"/>
        <v>1</v>
      </c>
    </row>
    <row r="202" spans="1:60" ht="15" customHeight="1" x14ac:dyDescent="0.25">
      <c r="A202" s="17">
        <v>49</v>
      </c>
      <c r="B202" s="23" t="s">
        <v>1140</v>
      </c>
      <c r="C202" s="50" t="s">
        <v>245</v>
      </c>
      <c r="D202" s="50" t="s">
        <v>246</v>
      </c>
      <c r="E202" s="50" t="s">
        <v>1479</v>
      </c>
      <c r="F202" s="50" t="s">
        <v>61</v>
      </c>
      <c r="G202" s="50" t="s">
        <v>57</v>
      </c>
      <c r="H202" s="50" t="s">
        <v>247</v>
      </c>
      <c r="I202" s="23" t="s">
        <v>630</v>
      </c>
      <c r="J202" s="32">
        <v>44835</v>
      </c>
      <c r="K202" s="32">
        <v>44926</v>
      </c>
      <c r="L202" s="23" t="s">
        <v>631</v>
      </c>
      <c r="M202" s="50" t="s">
        <v>1217</v>
      </c>
      <c r="N202" s="23" t="s">
        <v>67</v>
      </c>
      <c r="O202" s="50" t="s">
        <v>250</v>
      </c>
      <c r="P202" s="50" t="s">
        <v>3</v>
      </c>
      <c r="Q202" s="23" t="s">
        <v>251</v>
      </c>
      <c r="R202" s="33">
        <f t="shared" si="27"/>
        <v>1</v>
      </c>
      <c r="S202" s="33">
        <v>0</v>
      </c>
      <c r="T202" s="33">
        <v>0</v>
      </c>
      <c r="U202" s="33">
        <v>0</v>
      </c>
      <c r="V202" s="33">
        <v>1</v>
      </c>
      <c r="W202" s="33">
        <v>0</v>
      </c>
      <c r="X202" s="33" t="s">
        <v>1484</v>
      </c>
      <c r="Y202" s="33">
        <v>1</v>
      </c>
      <c r="Z202" s="33" t="s">
        <v>1485</v>
      </c>
      <c r="AA202" s="33"/>
      <c r="AB202" s="33"/>
      <c r="AC202" s="33"/>
      <c r="AD202" s="33"/>
      <c r="AE202" s="33">
        <f t="shared" si="28"/>
        <v>1</v>
      </c>
      <c r="AF202" s="25">
        <v>44670</v>
      </c>
      <c r="AG202" s="25">
        <v>44762</v>
      </c>
      <c r="AH202" s="25"/>
      <c r="AI202" s="25"/>
      <c r="AJ202" s="26">
        <f t="shared" si="29"/>
        <v>1</v>
      </c>
      <c r="AK202" s="26" t="str">
        <f t="shared" si="30"/>
        <v/>
      </c>
      <c r="AL202" s="26" t="str">
        <f t="shared" si="31"/>
        <v/>
      </c>
      <c r="AM202" s="26" t="str">
        <f t="shared" si="32"/>
        <v/>
      </c>
      <c r="AN202" s="26">
        <f t="shared" si="33"/>
        <v>0</v>
      </c>
      <c r="AO202" s="27" t="s">
        <v>84</v>
      </c>
      <c r="AP202" s="27" t="s">
        <v>73</v>
      </c>
      <c r="AQ202" s="27"/>
      <c r="AR202" s="27"/>
      <c r="AS202" s="27" t="s">
        <v>84</v>
      </c>
      <c r="AT202" s="27" t="s">
        <v>459</v>
      </c>
      <c r="AU202" s="27"/>
      <c r="AV202" s="27"/>
      <c r="AW202" s="27" t="s">
        <v>84</v>
      </c>
      <c r="AX202" s="27"/>
      <c r="AY202" s="27"/>
      <c r="AZ202" s="27"/>
      <c r="BA202" s="27" t="s">
        <v>1486</v>
      </c>
      <c r="BB202" s="27"/>
      <c r="BC202" s="27"/>
      <c r="BD202" s="27"/>
      <c r="BE202" s="50" t="s">
        <v>257</v>
      </c>
      <c r="BF202" s="95" t="s">
        <v>2773</v>
      </c>
      <c r="BG202" t="str">
        <f t="shared" si="34"/>
        <v/>
      </c>
      <c r="BH202" t="str">
        <f t="shared" si="35"/>
        <v/>
      </c>
    </row>
    <row r="203" spans="1:60" ht="15" customHeight="1" x14ac:dyDescent="0.25">
      <c r="A203" s="17">
        <v>50</v>
      </c>
      <c r="B203" s="23" t="s">
        <v>1140</v>
      </c>
      <c r="C203" s="50" t="s">
        <v>58</v>
      </c>
      <c r="D203" s="50" t="s">
        <v>246</v>
      </c>
      <c r="E203" s="50" t="s">
        <v>1479</v>
      </c>
      <c r="F203" s="50" t="s">
        <v>61</v>
      </c>
      <c r="G203" s="50" t="s">
        <v>57</v>
      </c>
      <c r="H203" s="50" t="s">
        <v>247</v>
      </c>
      <c r="I203" s="50" t="s">
        <v>289</v>
      </c>
      <c r="J203" s="32">
        <v>44562</v>
      </c>
      <c r="K203" s="32">
        <v>44926</v>
      </c>
      <c r="L203" s="50" t="s">
        <v>1487</v>
      </c>
      <c r="M203" s="50" t="s">
        <v>1217</v>
      </c>
      <c r="N203" s="23" t="s">
        <v>291</v>
      </c>
      <c r="O203" s="50" t="s">
        <v>250</v>
      </c>
      <c r="P203" s="50" t="s">
        <v>3</v>
      </c>
      <c r="Q203" s="23" t="s">
        <v>251</v>
      </c>
      <c r="R203" s="40">
        <f t="shared" si="27"/>
        <v>1</v>
      </c>
      <c r="S203" s="40">
        <v>0.5</v>
      </c>
      <c r="T203" s="40">
        <v>0.5</v>
      </c>
      <c r="U203" s="40">
        <v>0</v>
      </c>
      <c r="V203" s="40">
        <v>0</v>
      </c>
      <c r="W203" s="40">
        <v>0.1</v>
      </c>
      <c r="X203" s="40" t="s">
        <v>1488</v>
      </c>
      <c r="Y203" s="40">
        <v>0.1</v>
      </c>
      <c r="Z203" s="40" t="s">
        <v>1489</v>
      </c>
      <c r="AA203" s="40"/>
      <c r="AB203" s="40"/>
      <c r="AC203" s="40"/>
      <c r="AD203" s="40"/>
      <c r="AE203" s="40">
        <f t="shared" si="28"/>
        <v>0.2</v>
      </c>
      <c r="AF203" s="25">
        <v>44670</v>
      </c>
      <c r="AG203" s="25">
        <v>44762</v>
      </c>
      <c r="AH203" s="25"/>
      <c r="AI203" s="25"/>
      <c r="AJ203" s="26">
        <f t="shared" si="29"/>
        <v>0.2</v>
      </c>
      <c r="AK203" s="26">
        <f t="shared" si="30"/>
        <v>0.2</v>
      </c>
      <c r="AL203" s="26">
        <f t="shared" si="31"/>
        <v>0.2</v>
      </c>
      <c r="AM203" s="26" t="str">
        <f t="shared" si="32"/>
        <v/>
      </c>
      <c r="AN203" s="26" t="str">
        <f t="shared" si="33"/>
        <v/>
      </c>
      <c r="AO203" s="27" t="s">
        <v>636</v>
      </c>
      <c r="AP203" s="27" t="s">
        <v>636</v>
      </c>
      <c r="AQ203" s="27"/>
      <c r="AR203" s="27"/>
      <c r="AS203" s="27" t="s">
        <v>1490</v>
      </c>
      <c r="AT203" s="27" t="s">
        <v>1491</v>
      </c>
      <c r="AU203" s="27"/>
      <c r="AV203" s="27"/>
      <c r="AW203" s="27" t="s">
        <v>636</v>
      </c>
      <c r="AX203" s="27"/>
      <c r="AY203" s="27"/>
      <c r="AZ203" s="27"/>
      <c r="BA203" s="27" t="s">
        <v>1492</v>
      </c>
      <c r="BB203" s="27"/>
      <c r="BC203" s="27"/>
      <c r="BD203" s="27"/>
      <c r="BE203" s="50" t="s">
        <v>257</v>
      </c>
      <c r="BF203" s="95" t="s">
        <v>2773</v>
      </c>
      <c r="BG203">
        <f t="shared" si="34"/>
        <v>0</v>
      </c>
      <c r="BH203">
        <f t="shared" si="35"/>
        <v>0</v>
      </c>
    </row>
    <row r="204" spans="1:60" ht="15" customHeight="1" x14ac:dyDescent="0.25">
      <c r="A204" s="17">
        <v>51</v>
      </c>
      <c r="B204" s="23" t="s">
        <v>1140</v>
      </c>
      <c r="C204" s="50" t="s">
        <v>58</v>
      </c>
      <c r="D204" s="50" t="s">
        <v>246</v>
      </c>
      <c r="E204" s="50" t="s">
        <v>1479</v>
      </c>
      <c r="F204" s="50" t="s">
        <v>61</v>
      </c>
      <c r="G204" s="50" t="s">
        <v>57</v>
      </c>
      <c r="H204" s="50" t="s">
        <v>247</v>
      </c>
      <c r="I204" s="50" t="s">
        <v>640</v>
      </c>
      <c r="J204" s="32">
        <v>44682</v>
      </c>
      <c r="K204" s="32">
        <v>44926</v>
      </c>
      <c r="L204" s="50" t="s">
        <v>315</v>
      </c>
      <c r="M204" s="50" t="s">
        <v>1217</v>
      </c>
      <c r="N204" s="23" t="s">
        <v>67</v>
      </c>
      <c r="O204" s="50" t="s">
        <v>250</v>
      </c>
      <c r="P204" s="50" t="s">
        <v>3</v>
      </c>
      <c r="Q204" s="23" t="s">
        <v>251</v>
      </c>
      <c r="R204" s="33">
        <f t="shared" si="27"/>
        <v>1</v>
      </c>
      <c r="S204" s="33">
        <v>0</v>
      </c>
      <c r="T204" s="33">
        <v>0</v>
      </c>
      <c r="U204" s="33">
        <v>1</v>
      </c>
      <c r="V204" s="33">
        <v>0</v>
      </c>
      <c r="W204" s="33">
        <v>0</v>
      </c>
      <c r="X204" s="33" t="s">
        <v>1493</v>
      </c>
      <c r="Y204" s="33">
        <v>0</v>
      </c>
      <c r="Z204" s="33" t="s">
        <v>1493</v>
      </c>
      <c r="AA204" s="33"/>
      <c r="AB204" s="33"/>
      <c r="AC204" s="33"/>
      <c r="AD204" s="33"/>
      <c r="AE204" s="33">
        <f t="shared" si="28"/>
        <v>0</v>
      </c>
      <c r="AF204" s="25">
        <v>44670</v>
      </c>
      <c r="AG204" s="25">
        <v>44762</v>
      </c>
      <c r="AH204" s="25"/>
      <c r="AI204" s="25"/>
      <c r="AJ204" s="26">
        <f t="shared" si="29"/>
        <v>0</v>
      </c>
      <c r="AK204" s="26" t="str">
        <f t="shared" si="30"/>
        <v/>
      </c>
      <c r="AL204" s="26" t="str">
        <f t="shared" si="31"/>
        <v/>
      </c>
      <c r="AM204" s="26">
        <f t="shared" si="32"/>
        <v>0</v>
      </c>
      <c r="AN204" s="26" t="str">
        <f t="shared" si="33"/>
        <v/>
      </c>
      <c r="AO204" s="27" t="s">
        <v>84</v>
      </c>
      <c r="AP204" s="27" t="s">
        <v>84</v>
      </c>
      <c r="AQ204" s="27"/>
      <c r="AR204" s="27"/>
      <c r="AS204" s="27" t="s">
        <v>84</v>
      </c>
      <c r="AT204" s="27" t="s">
        <v>1493</v>
      </c>
      <c r="AU204" s="27"/>
      <c r="AV204" s="27"/>
      <c r="AW204" s="27" t="s">
        <v>84</v>
      </c>
      <c r="AX204" s="27"/>
      <c r="AY204" s="27"/>
      <c r="AZ204" s="27"/>
      <c r="BA204" s="27" t="s">
        <v>1486</v>
      </c>
      <c r="BB204" s="27"/>
      <c r="BC204" s="27"/>
      <c r="BD204" s="27"/>
      <c r="BE204" s="50" t="s">
        <v>257</v>
      </c>
      <c r="BF204" s="95" t="s">
        <v>2773</v>
      </c>
      <c r="BG204" t="str">
        <f t="shared" si="34"/>
        <v/>
      </c>
      <c r="BH204" t="str">
        <f t="shared" si="35"/>
        <v/>
      </c>
    </row>
    <row r="205" spans="1:60" ht="15" customHeight="1" x14ac:dyDescent="0.25">
      <c r="A205" s="17">
        <v>52</v>
      </c>
      <c r="B205" s="23" t="s">
        <v>1140</v>
      </c>
      <c r="C205" s="50" t="s">
        <v>58</v>
      </c>
      <c r="D205" s="50" t="s">
        <v>246</v>
      </c>
      <c r="E205" s="50" t="s">
        <v>1479</v>
      </c>
      <c r="F205" s="50" t="s">
        <v>61</v>
      </c>
      <c r="G205" s="50" t="s">
        <v>57</v>
      </c>
      <c r="H205" s="50" t="s">
        <v>247</v>
      </c>
      <c r="I205" s="50" t="s">
        <v>906</v>
      </c>
      <c r="J205" s="32">
        <v>44562</v>
      </c>
      <c r="K205" s="32">
        <v>44925</v>
      </c>
      <c r="L205" s="50" t="s">
        <v>805</v>
      </c>
      <c r="M205" s="50" t="s">
        <v>1217</v>
      </c>
      <c r="N205" s="23" t="s">
        <v>67</v>
      </c>
      <c r="O205" s="50" t="s">
        <v>250</v>
      </c>
      <c r="P205" s="50" t="s">
        <v>3</v>
      </c>
      <c r="Q205" s="23" t="s">
        <v>251</v>
      </c>
      <c r="R205" s="33">
        <f t="shared" si="27"/>
        <v>4</v>
      </c>
      <c r="S205" s="33">
        <v>1</v>
      </c>
      <c r="T205" s="33">
        <v>1</v>
      </c>
      <c r="U205" s="33">
        <v>1</v>
      </c>
      <c r="V205" s="33">
        <v>1</v>
      </c>
      <c r="W205" s="33">
        <v>0</v>
      </c>
      <c r="X205" s="33" t="s">
        <v>1494</v>
      </c>
      <c r="Y205" s="33">
        <v>2</v>
      </c>
      <c r="Z205" s="33" t="s">
        <v>1495</v>
      </c>
      <c r="AA205" s="33"/>
      <c r="AB205" s="33"/>
      <c r="AC205" s="33"/>
      <c r="AD205" s="33"/>
      <c r="AE205" s="33">
        <f t="shared" si="28"/>
        <v>2</v>
      </c>
      <c r="AF205" s="25">
        <v>44670</v>
      </c>
      <c r="AG205" s="25">
        <v>44763</v>
      </c>
      <c r="AH205" s="25"/>
      <c r="AI205" s="25"/>
      <c r="AJ205" s="26">
        <f t="shared" si="29"/>
        <v>0.5</v>
      </c>
      <c r="AK205" s="26">
        <f t="shared" si="30"/>
        <v>0</v>
      </c>
      <c r="AL205" s="26">
        <f t="shared" si="31"/>
        <v>1</v>
      </c>
      <c r="AM205" s="26">
        <f t="shared" si="32"/>
        <v>0</v>
      </c>
      <c r="AN205" s="26">
        <f t="shared" si="33"/>
        <v>0</v>
      </c>
      <c r="AO205" s="27" t="s">
        <v>73</v>
      </c>
      <c r="AP205" s="27" t="s">
        <v>73</v>
      </c>
      <c r="AQ205" s="27"/>
      <c r="AR205" s="27"/>
      <c r="AS205" s="27" t="s">
        <v>1496</v>
      </c>
      <c r="AT205" s="27" t="s">
        <v>1497</v>
      </c>
      <c r="AU205" s="27"/>
      <c r="AV205" s="27"/>
      <c r="AW205" s="27" t="s">
        <v>73</v>
      </c>
      <c r="AX205" s="27"/>
      <c r="AY205" s="27"/>
      <c r="AZ205" s="27"/>
      <c r="BA205" s="27" t="s">
        <v>1498</v>
      </c>
      <c r="BB205" s="27"/>
      <c r="BC205" s="27"/>
      <c r="BD205" s="27"/>
      <c r="BE205" s="50" t="s">
        <v>257</v>
      </c>
      <c r="BF205" s="95" t="s">
        <v>2773</v>
      </c>
      <c r="BG205">
        <f t="shared" si="34"/>
        <v>0</v>
      </c>
      <c r="BH205">
        <f t="shared" si="35"/>
        <v>1</v>
      </c>
    </row>
    <row r="206" spans="1:60" ht="15" customHeight="1" x14ac:dyDescent="0.25">
      <c r="A206" s="17">
        <v>53</v>
      </c>
      <c r="B206" s="23" t="s">
        <v>1140</v>
      </c>
      <c r="C206" s="50" t="s">
        <v>58</v>
      </c>
      <c r="D206" s="50" t="s">
        <v>246</v>
      </c>
      <c r="E206" s="50" t="s">
        <v>1479</v>
      </c>
      <c r="F206" s="50" t="s">
        <v>61</v>
      </c>
      <c r="G206" s="50" t="s">
        <v>57</v>
      </c>
      <c r="H206" s="50" t="s">
        <v>247</v>
      </c>
      <c r="I206" s="50" t="s">
        <v>297</v>
      </c>
      <c r="J206" s="32">
        <v>44835</v>
      </c>
      <c r="K206" s="32">
        <v>44926</v>
      </c>
      <c r="L206" s="50" t="s">
        <v>298</v>
      </c>
      <c r="M206" s="50" t="s">
        <v>1217</v>
      </c>
      <c r="N206" s="23" t="s">
        <v>67</v>
      </c>
      <c r="O206" s="50" t="s">
        <v>250</v>
      </c>
      <c r="P206" s="50" t="s">
        <v>3</v>
      </c>
      <c r="Q206" s="23" t="s">
        <v>251</v>
      </c>
      <c r="R206" s="33">
        <f t="shared" si="27"/>
        <v>1</v>
      </c>
      <c r="S206" s="33">
        <v>0</v>
      </c>
      <c r="T206" s="33">
        <v>0</v>
      </c>
      <c r="U206" s="33">
        <v>0</v>
      </c>
      <c r="V206" s="33">
        <v>1</v>
      </c>
      <c r="W206" s="33">
        <v>0</v>
      </c>
      <c r="X206" s="33" t="s">
        <v>1499</v>
      </c>
      <c r="Y206" s="33">
        <v>0</v>
      </c>
      <c r="Z206" s="33" t="s">
        <v>1499</v>
      </c>
      <c r="AA206" s="33"/>
      <c r="AB206" s="33"/>
      <c r="AC206" s="33"/>
      <c r="AD206" s="33"/>
      <c r="AE206" s="33">
        <f t="shared" si="28"/>
        <v>0</v>
      </c>
      <c r="AF206" s="25">
        <v>44670</v>
      </c>
      <c r="AG206" s="25">
        <v>44762</v>
      </c>
      <c r="AH206" s="25"/>
      <c r="AI206" s="25"/>
      <c r="AJ206" s="26">
        <f t="shared" si="29"/>
        <v>0</v>
      </c>
      <c r="AK206" s="26" t="str">
        <f t="shared" si="30"/>
        <v/>
      </c>
      <c r="AL206" s="26" t="str">
        <f t="shared" si="31"/>
        <v/>
      </c>
      <c r="AM206" s="26" t="str">
        <f t="shared" si="32"/>
        <v/>
      </c>
      <c r="AN206" s="26">
        <f t="shared" si="33"/>
        <v>0</v>
      </c>
      <c r="AO206" s="27" t="s">
        <v>84</v>
      </c>
      <c r="AP206" s="27" t="s">
        <v>84</v>
      </c>
      <c r="AQ206" s="27"/>
      <c r="AR206" s="27"/>
      <c r="AS206" s="27" t="s">
        <v>84</v>
      </c>
      <c r="AT206" s="27" t="s">
        <v>1499</v>
      </c>
      <c r="AU206" s="27"/>
      <c r="AV206" s="27"/>
      <c r="AW206" s="27" t="s">
        <v>84</v>
      </c>
      <c r="AX206" s="27"/>
      <c r="AY206" s="27"/>
      <c r="AZ206" s="27"/>
      <c r="BA206" s="27" t="s">
        <v>1486</v>
      </c>
      <c r="BB206" s="27"/>
      <c r="BC206" s="27"/>
      <c r="BD206" s="27"/>
      <c r="BE206" s="50" t="s">
        <v>257</v>
      </c>
      <c r="BF206" s="95" t="s">
        <v>2773</v>
      </c>
      <c r="BG206" t="str">
        <f t="shared" si="34"/>
        <v/>
      </c>
      <c r="BH206" t="str">
        <f t="shared" si="35"/>
        <v/>
      </c>
    </row>
    <row r="207" spans="1:60" ht="15" customHeight="1" x14ac:dyDescent="0.25">
      <c r="A207" s="17">
        <v>54</v>
      </c>
      <c r="B207" s="23" t="s">
        <v>1140</v>
      </c>
      <c r="C207" s="50" t="s">
        <v>357</v>
      </c>
      <c r="D207" s="50" t="s">
        <v>246</v>
      </c>
      <c r="E207" s="50" t="s">
        <v>1479</v>
      </c>
      <c r="F207" s="50" t="s">
        <v>61</v>
      </c>
      <c r="G207" s="50" t="s">
        <v>57</v>
      </c>
      <c r="H207" s="50" t="s">
        <v>247</v>
      </c>
      <c r="I207" s="23" t="s">
        <v>814</v>
      </c>
      <c r="J207" s="32">
        <v>44562</v>
      </c>
      <c r="K207" s="32">
        <v>44926</v>
      </c>
      <c r="L207" s="23" t="s">
        <v>249</v>
      </c>
      <c r="M207" s="50" t="s">
        <v>1217</v>
      </c>
      <c r="N207" s="23" t="s">
        <v>67</v>
      </c>
      <c r="O207" s="50" t="s">
        <v>250</v>
      </c>
      <c r="P207" s="50" t="s">
        <v>3</v>
      </c>
      <c r="Q207" s="23" t="s">
        <v>251</v>
      </c>
      <c r="R207" s="33">
        <f t="shared" si="27"/>
        <v>4</v>
      </c>
      <c r="S207" s="33">
        <v>1</v>
      </c>
      <c r="T207" s="33">
        <v>1</v>
      </c>
      <c r="U207" s="33">
        <v>1</v>
      </c>
      <c r="V207" s="33">
        <v>1</v>
      </c>
      <c r="W207" s="33">
        <v>1</v>
      </c>
      <c r="X207" s="33" t="s">
        <v>1500</v>
      </c>
      <c r="Y207" s="33">
        <v>1</v>
      </c>
      <c r="Z207" s="33" t="s">
        <v>1501</v>
      </c>
      <c r="AA207" s="33"/>
      <c r="AB207" s="33"/>
      <c r="AC207" s="33"/>
      <c r="AD207" s="33"/>
      <c r="AE207" s="33">
        <f t="shared" si="28"/>
        <v>2</v>
      </c>
      <c r="AF207" s="25">
        <v>44670</v>
      </c>
      <c r="AG207" s="25">
        <v>44762</v>
      </c>
      <c r="AH207" s="25"/>
      <c r="AI207" s="25"/>
      <c r="AJ207" s="26">
        <f t="shared" si="29"/>
        <v>0.5</v>
      </c>
      <c r="AK207" s="26">
        <f t="shared" si="30"/>
        <v>1</v>
      </c>
      <c r="AL207" s="26">
        <f t="shared" si="31"/>
        <v>1</v>
      </c>
      <c r="AM207" s="26">
        <f t="shared" si="32"/>
        <v>0</v>
      </c>
      <c r="AN207" s="26">
        <f t="shared" si="33"/>
        <v>0</v>
      </c>
      <c r="AO207" s="27" t="s">
        <v>73</v>
      </c>
      <c r="AP207" s="27" t="s">
        <v>73</v>
      </c>
      <c r="AQ207" s="27"/>
      <c r="AR207" s="27"/>
      <c r="AS207" s="27" t="s">
        <v>1502</v>
      </c>
      <c r="AT207" s="27" t="s">
        <v>1503</v>
      </c>
      <c r="AU207" s="27"/>
      <c r="AV207" s="27"/>
      <c r="AW207" s="27" t="s">
        <v>73</v>
      </c>
      <c r="AX207" s="27"/>
      <c r="AY207" s="27"/>
      <c r="AZ207" s="27"/>
      <c r="BA207" s="27" t="s">
        <v>1504</v>
      </c>
      <c r="BB207" s="27"/>
      <c r="BC207" s="27"/>
      <c r="BD207" s="27"/>
      <c r="BE207" s="50" t="s">
        <v>257</v>
      </c>
      <c r="BF207" s="95" t="s">
        <v>2773</v>
      </c>
      <c r="BG207">
        <f t="shared" si="34"/>
        <v>1</v>
      </c>
      <c r="BH207">
        <f t="shared" si="35"/>
        <v>1</v>
      </c>
    </row>
    <row r="208" spans="1:60" ht="15" customHeight="1" x14ac:dyDescent="0.25">
      <c r="A208" s="17">
        <v>55</v>
      </c>
      <c r="B208" s="23" t="s">
        <v>1140</v>
      </c>
      <c r="C208" s="50" t="s">
        <v>357</v>
      </c>
      <c r="D208" s="50" t="s">
        <v>246</v>
      </c>
      <c r="E208" s="50" t="s">
        <v>1479</v>
      </c>
      <c r="F208" s="50" t="s">
        <v>61</v>
      </c>
      <c r="G208" s="50" t="s">
        <v>57</v>
      </c>
      <c r="H208" s="50" t="s">
        <v>247</v>
      </c>
      <c r="I208" s="50" t="s">
        <v>648</v>
      </c>
      <c r="J208" s="32">
        <v>44835</v>
      </c>
      <c r="K208" s="32">
        <v>44926</v>
      </c>
      <c r="L208" s="23" t="s">
        <v>366</v>
      </c>
      <c r="M208" s="50" t="s">
        <v>1217</v>
      </c>
      <c r="N208" s="23" t="s">
        <v>67</v>
      </c>
      <c r="O208" s="50" t="s">
        <v>250</v>
      </c>
      <c r="P208" s="50" t="s">
        <v>3</v>
      </c>
      <c r="Q208" s="23" t="s">
        <v>251</v>
      </c>
      <c r="R208" s="33">
        <f t="shared" si="27"/>
        <v>2</v>
      </c>
      <c r="S208" s="33">
        <v>0</v>
      </c>
      <c r="T208" s="33">
        <v>0</v>
      </c>
      <c r="U208" s="33">
        <v>0</v>
      </c>
      <c r="V208" s="33">
        <v>2</v>
      </c>
      <c r="W208" s="33">
        <v>0</v>
      </c>
      <c r="X208" s="33" t="s">
        <v>1499</v>
      </c>
      <c r="Y208" s="33">
        <v>0</v>
      </c>
      <c r="Z208" s="33" t="s">
        <v>1499</v>
      </c>
      <c r="AA208" s="33"/>
      <c r="AB208" s="33"/>
      <c r="AC208" s="33"/>
      <c r="AD208" s="33"/>
      <c r="AE208" s="33">
        <f t="shared" si="28"/>
        <v>0</v>
      </c>
      <c r="AF208" s="25">
        <v>44670</v>
      </c>
      <c r="AG208" s="25">
        <v>44762</v>
      </c>
      <c r="AH208" s="25"/>
      <c r="AI208" s="25"/>
      <c r="AJ208" s="26">
        <f t="shared" si="29"/>
        <v>0</v>
      </c>
      <c r="AK208" s="26" t="str">
        <f t="shared" si="30"/>
        <v/>
      </c>
      <c r="AL208" s="26" t="str">
        <f t="shared" si="31"/>
        <v/>
      </c>
      <c r="AM208" s="26" t="str">
        <f t="shared" si="32"/>
        <v/>
      </c>
      <c r="AN208" s="26">
        <f t="shared" si="33"/>
        <v>0</v>
      </c>
      <c r="AO208" s="27" t="s">
        <v>84</v>
      </c>
      <c r="AP208" s="27" t="s">
        <v>84</v>
      </c>
      <c r="AQ208" s="27"/>
      <c r="AR208" s="27"/>
      <c r="AS208" s="27" t="s">
        <v>84</v>
      </c>
      <c r="AT208" s="27" t="s">
        <v>1499</v>
      </c>
      <c r="AU208" s="27"/>
      <c r="AV208" s="27"/>
      <c r="AW208" s="27" t="s">
        <v>84</v>
      </c>
      <c r="AX208" s="27"/>
      <c r="AY208" s="27"/>
      <c r="AZ208" s="27"/>
      <c r="BA208" s="27" t="s">
        <v>1486</v>
      </c>
      <c r="BB208" s="27"/>
      <c r="BC208" s="27"/>
      <c r="BD208" s="27"/>
      <c r="BE208" s="50" t="s">
        <v>257</v>
      </c>
      <c r="BF208" s="95" t="s">
        <v>2773</v>
      </c>
      <c r="BG208" t="str">
        <f t="shared" si="34"/>
        <v/>
      </c>
      <c r="BH208" t="str">
        <f t="shared" si="35"/>
        <v/>
      </c>
    </row>
    <row r="209" spans="1:60" ht="15" customHeight="1" x14ac:dyDescent="0.25">
      <c r="A209" s="17">
        <v>1</v>
      </c>
      <c r="B209" s="23" t="s">
        <v>1506</v>
      </c>
      <c r="C209" s="23" t="s">
        <v>1507</v>
      </c>
      <c r="D209" s="23" t="s">
        <v>1508</v>
      </c>
      <c r="E209" s="23" t="s">
        <v>678</v>
      </c>
      <c r="F209" s="23" t="s">
        <v>679</v>
      </c>
      <c r="G209" s="23" t="s">
        <v>62</v>
      </c>
      <c r="H209" s="23" t="s">
        <v>247</v>
      </c>
      <c r="I209" s="23" t="s">
        <v>1509</v>
      </c>
      <c r="J209" s="32">
        <v>44593</v>
      </c>
      <c r="K209" s="32">
        <v>44926</v>
      </c>
      <c r="L209" s="23" t="s">
        <v>1510</v>
      </c>
      <c r="M209" s="23" t="s">
        <v>1511</v>
      </c>
      <c r="N209" s="23" t="s">
        <v>291</v>
      </c>
      <c r="O209" s="23" t="s">
        <v>1512</v>
      </c>
      <c r="P209" s="23" t="s">
        <v>374</v>
      </c>
      <c r="Q209" s="23" t="s">
        <v>251</v>
      </c>
      <c r="R209" s="40">
        <f t="shared" si="27"/>
        <v>1</v>
      </c>
      <c r="S209" s="40">
        <v>0.25</v>
      </c>
      <c r="T209" s="40">
        <v>0.25</v>
      </c>
      <c r="U209" s="40">
        <v>0.25</v>
      </c>
      <c r="V209" s="40">
        <v>0.25</v>
      </c>
      <c r="W209" s="40">
        <v>0.25</v>
      </c>
      <c r="X209" s="40" t="s">
        <v>1513</v>
      </c>
      <c r="Y209" s="40">
        <v>0.25</v>
      </c>
      <c r="Z209" s="40" t="s">
        <v>1514</v>
      </c>
      <c r="AA209" s="40"/>
      <c r="AB209" s="40"/>
      <c r="AC209" s="40"/>
      <c r="AD209" s="40"/>
      <c r="AE209" s="40">
        <f t="shared" si="28"/>
        <v>0.5</v>
      </c>
      <c r="AF209" s="25">
        <v>44662</v>
      </c>
      <c r="AG209" s="25">
        <v>44760</v>
      </c>
      <c r="AH209" s="25"/>
      <c r="AI209" s="25"/>
      <c r="AJ209" s="26">
        <f t="shared" si="29"/>
        <v>0.5</v>
      </c>
      <c r="AK209" s="26">
        <f t="shared" si="30"/>
        <v>1</v>
      </c>
      <c r="AL209" s="26">
        <f t="shared" si="31"/>
        <v>1</v>
      </c>
      <c r="AM209" s="26">
        <f t="shared" si="32"/>
        <v>0</v>
      </c>
      <c r="AN209" s="26">
        <f t="shared" si="33"/>
        <v>0</v>
      </c>
      <c r="AO209" s="27" t="s">
        <v>73</v>
      </c>
      <c r="AP209" s="27" t="s">
        <v>73</v>
      </c>
      <c r="AQ209" s="27"/>
      <c r="AR209" s="27"/>
      <c r="AS209" s="27" t="s">
        <v>1515</v>
      </c>
      <c r="AT209" s="27" t="s">
        <v>1516</v>
      </c>
      <c r="AU209" s="27"/>
      <c r="AV209" s="27"/>
      <c r="AW209" s="27" t="s">
        <v>73</v>
      </c>
      <c r="AX209" s="27"/>
      <c r="AY209" s="27"/>
      <c r="AZ209" s="27"/>
      <c r="BA209" s="27" t="s">
        <v>1517</v>
      </c>
      <c r="BB209" s="27"/>
      <c r="BC209" s="27"/>
      <c r="BD209" s="27"/>
      <c r="BE209" s="23" t="s">
        <v>257</v>
      </c>
      <c r="BF209" s="94" t="s">
        <v>2773</v>
      </c>
      <c r="BG209">
        <f t="shared" si="34"/>
        <v>1</v>
      </c>
      <c r="BH209">
        <f t="shared" si="35"/>
        <v>1</v>
      </c>
    </row>
    <row r="210" spans="1:60" ht="15" customHeight="1" x14ac:dyDescent="0.25">
      <c r="A210" s="17">
        <v>2</v>
      </c>
      <c r="B210" s="23" t="s">
        <v>1506</v>
      </c>
      <c r="C210" s="23" t="s">
        <v>1507</v>
      </c>
      <c r="D210" s="23" t="s">
        <v>1518</v>
      </c>
      <c r="E210" s="23" t="s">
        <v>678</v>
      </c>
      <c r="F210" s="23" t="s">
        <v>679</v>
      </c>
      <c r="G210" s="23" t="s">
        <v>62</v>
      </c>
      <c r="H210" s="23" t="s">
        <v>247</v>
      </c>
      <c r="I210" s="23" t="s">
        <v>1519</v>
      </c>
      <c r="J210" s="32">
        <v>44593</v>
      </c>
      <c r="K210" s="32">
        <v>44772</v>
      </c>
      <c r="L210" s="23" t="s">
        <v>1520</v>
      </c>
      <c r="M210" s="23" t="s">
        <v>1511</v>
      </c>
      <c r="N210" s="23" t="s">
        <v>291</v>
      </c>
      <c r="O210" s="23" t="s">
        <v>1521</v>
      </c>
      <c r="P210" s="23" t="s">
        <v>374</v>
      </c>
      <c r="Q210" s="23" t="s">
        <v>251</v>
      </c>
      <c r="R210" s="40">
        <f t="shared" si="27"/>
        <v>1</v>
      </c>
      <c r="S210" s="40">
        <v>0.5</v>
      </c>
      <c r="T210" s="40">
        <v>0.5</v>
      </c>
      <c r="U210" s="40">
        <v>0</v>
      </c>
      <c r="V210" s="40">
        <v>0</v>
      </c>
      <c r="W210" s="40">
        <v>0.5</v>
      </c>
      <c r="X210" s="40" t="s">
        <v>1522</v>
      </c>
      <c r="Y210" s="40">
        <v>0.2</v>
      </c>
      <c r="Z210" s="40" t="s">
        <v>1523</v>
      </c>
      <c r="AA210" s="40"/>
      <c r="AB210" s="40"/>
      <c r="AC210" s="40"/>
      <c r="AD210" s="40"/>
      <c r="AE210" s="40">
        <f t="shared" si="28"/>
        <v>0.7</v>
      </c>
      <c r="AF210" s="25">
        <v>44662</v>
      </c>
      <c r="AG210" s="25">
        <v>44761</v>
      </c>
      <c r="AH210" s="25"/>
      <c r="AI210" s="25"/>
      <c r="AJ210" s="26">
        <f t="shared" si="29"/>
        <v>0.7</v>
      </c>
      <c r="AK210" s="26">
        <f t="shared" si="30"/>
        <v>1</v>
      </c>
      <c r="AL210" s="26">
        <f t="shared" si="31"/>
        <v>0.4</v>
      </c>
      <c r="AM210" s="26" t="str">
        <f t="shared" si="32"/>
        <v/>
      </c>
      <c r="AN210" s="26" t="str">
        <f t="shared" si="33"/>
        <v/>
      </c>
      <c r="AO210" s="27" t="s">
        <v>636</v>
      </c>
      <c r="AP210" s="27" t="s">
        <v>636</v>
      </c>
      <c r="AQ210" s="27"/>
      <c r="AR210" s="27"/>
      <c r="AS210" s="27" t="s">
        <v>1524</v>
      </c>
      <c r="AT210" s="27" t="s">
        <v>1525</v>
      </c>
      <c r="AU210" s="27"/>
      <c r="AV210" s="27"/>
      <c r="AW210" s="27" t="s">
        <v>636</v>
      </c>
      <c r="AX210" s="27"/>
      <c r="AY210" s="27"/>
      <c r="AZ210" s="27"/>
      <c r="BA210" s="27" t="s">
        <v>1526</v>
      </c>
      <c r="BB210" s="27"/>
      <c r="BC210" s="28"/>
      <c r="BD210" s="28"/>
      <c r="BE210" s="23" t="s">
        <v>257</v>
      </c>
      <c r="BF210" s="94" t="s">
        <v>2773</v>
      </c>
      <c r="BG210">
        <f t="shared" si="34"/>
        <v>0</v>
      </c>
      <c r="BH210">
        <f t="shared" si="35"/>
        <v>0</v>
      </c>
    </row>
    <row r="211" spans="1:60" ht="15" customHeight="1" x14ac:dyDescent="0.25">
      <c r="A211" s="17">
        <v>3</v>
      </c>
      <c r="B211" s="23" t="s">
        <v>1506</v>
      </c>
      <c r="C211" s="23" t="s">
        <v>1507</v>
      </c>
      <c r="D211" s="23" t="s">
        <v>1527</v>
      </c>
      <c r="E211" s="23" t="s">
        <v>678</v>
      </c>
      <c r="F211" s="23" t="s">
        <v>679</v>
      </c>
      <c r="G211" s="23" t="s">
        <v>62</v>
      </c>
      <c r="H211" s="23" t="s">
        <v>247</v>
      </c>
      <c r="I211" s="23" t="s">
        <v>1528</v>
      </c>
      <c r="J211" s="32">
        <v>44593</v>
      </c>
      <c r="K211" s="32">
        <v>44926</v>
      </c>
      <c r="L211" s="23" t="s">
        <v>1529</v>
      </c>
      <c r="M211" s="23" t="s">
        <v>1511</v>
      </c>
      <c r="N211" s="23" t="s">
        <v>67</v>
      </c>
      <c r="O211" s="23" t="s">
        <v>1530</v>
      </c>
      <c r="P211" s="23" t="s">
        <v>374</v>
      </c>
      <c r="Q211" s="23" t="s">
        <v>251</v>
      </c>
      <c r="R211" s="33">
        <f t="shared" si="27"/>
        <v>9</v>
      </c>
      <c r="S211" s="33">
        <v>0</v>
      </c>
      <c r="T211" s="33">
        <v>7</v>
      </c>
      <c r="U211" s="33">
        <v>1</v>
      </c>
      <c r="V211" s="33">
        <v>1</v>
      </c>
      <c r="W211" s="33">
        <v>0</v>
      </c>
      <c r="X211" s="33" t="s">
        <v>1531</v>
      </c>
      <c r="Y211" s="33">
        <v>7</v>
      </c>
      <c r="Z211" s="33" t="s">
        <v>1532</v>
      </c>
      <c r="AA211" s="33"/>
      <c r="AB211" s="33"/>
      <c r="AC211" s="33"/>
      <c r="AD211" s="33"/>
      <c r="AE211" s="33">
        <f t="shared" si="28"/>
        <v>7</v>
      </c>
      <c r="AF211" s="25">
        <v>44663</v>
      </c>
      <c r="AG211" s="25">
        <v>44761</v>
      </c>
      <c r="AH211" s="25"/>
      <c r="AI211" s="25"/>
      <c r="AJ211" s="26">
        <f t="shared" si="29"/>
        <v>0.77777777777777779</v>
      </c>
      <c r="AK211" s="26" t="str">
        <f t="shared" si="30"/>
        <v/>
      </c>
      <c r="AL211" s="26">
        <f t="shared" si="31"/>
        <v>1</v>
      </c>
      <c r="AM211" s="26">
        <f t="shared" si="32"/>
        <v>0</v>
      </c>
      <c r="AN211" s="26">
        <f t="shared" si="33"/>
        <v>0</v>
      </c>
      <c r="AO211" s="27" t="s">
        <v>73</v>
      </c>
      <c r="AP211" s="27" t="s">
        <v>73</v>
      </c>
      <c r="AQ211" s="27"/>
      <c r="AR211" s="27"/>
      <c r="AS211" s="27" t="s">
        <v>1533</v>
      </c>
      <c r="AT211" s="27" t="s">
        <v>1516</v>
      </c>
      <c r="AU211" s="27"/>
      <c r="AV211" s="27"/>
      <c r="AW211" s="27" t="s">
        <v>84</v>
      </c>
      <c r="AX211" s="27"/>
      <c r="AY211" s="27"/>
      <c r="AZ211" s="27"/>
      <c r="BA211" s="27" t="s">
        <v>1534</v>
      </c>
      <c r="BB211" s="27"/>
      <c r="BC211" s="28"/>
      <c r="BD211" s="28"/>
      <c r="BE211" s="23" t="s">
        <v>257</v>
      </c>
      <c r="BF211" s="94" t="s">
        <v>2773</v>
      </c>
      <c r="BG211" t="str">
        <f t="shared" si="34"/>
        <v/>
      </c>
      <c r="BH211">
        <f t="shared" si="35"/>
        <v>1</v>
      </c>
    </row>
    <row r="212" spans="1:60" ht="15" customHeight="1" x14ac:dyDescent="0.25">
      <c r="A212" s="17">
        <v>4</v>
      </c>
      <c r="B212" s="23" t="s">
        <v>1506</v>
      </c>
      <c r="C212" s="23" t="s">
        <v>1507</v>
      </c>
      <c r="D212" s="23" t="s">
        <v>1535</v>
      </c>
      <c r="E212" s="23" t="s">
        <v>678</v>
      </c>
      <c r="F212" s="23" t="s">
        <v>679</v>
      </c>
      <c r="G212" s="23" t="s">
        <v>62</v>
      </c>
      <c r="H212" s="23" t="s">
        <v>247</v>
      </c>
      <c r="I212" s="23" t="s">
        <v>1536</v>
      </c>
      <c r="J212" s="32">
        <v>44593</v>
      </c>
      <c r="K212" s="32">
        <v>44926</v>
      </c>
      <c r="L212" s="23" t="s">
        <v>1537</v>
      </c>
      <c r="M212" s="23" t="s">
        <v>1511</v>
      </c>
      <c r="N212" s="23" t="s">
        <v>291</v>
      </c>
      <c r="O212" s="23" t="s">
        <v>1538</v>
      </c>
      <c r="P212" s="23" t="s">
        <v>374</v>
      </c>
      <c r="Q212" s="23" t="s">
        <v>251</v>
      </c>
      <c r="R212" s="40">
        <f t="shared" si="27"/>
        <v>1</v>
      </c>
      <c r="S212" s="40">
        <v>0.25</v>
      </c>
      <c r="T212" s="40">
        <v>0.25</v>
      </c>
      <c r="U212" s="40">
        <v>0.25</v>
      </c>
      <c r="V212" s="40">
        <v>0.25</v>
      </c>
      <c r="W212" s="40">
        <v>0.25</v>
      </c>
      <c r="X212" s="40" t="s">
        <v>1539</v>
      </c>
      <c r="Y212" s="40">
        <v>0.25</v>
      </c>
      <c r="Z212" s="40" t="s">
        <v>1540</v>
      </c>
      <c r="AA212" s="40"/>
      <c r="AB212" s="40"/>
      <c r="AC212" s="40"/>
      <c r="AD212" s="40"/>
      <c r="AE212" s="40">
        <f t="shared" si="28"/>
        <v>0.5</v>
      </c>
      <c r="AF212" s="25">
        <v>44662</v>
      </c>
      <c r="AG212" s="25">
        <v>44760</v>
      </c>
      <c r="AH212" s="25"/>
      <c r="AI212" s="25"/>
      <c r="AJ212" s="26">
        <f t="shared" si="29"/>
        <v>0.5</v>
      </c>
      <c r="AK212" s="26">
        <f t="shared" si="30"/>
        <v>1</v>
      </c>
      <c r="AL212" s="26">
        <f t="shared" si="31"/>
        <v>1</v>
      </c>
      <c r="AM212" s="26">
        <f t="shared" si="32"/>
        <v>0</v>
      </c>
      <c r="AN212" s="26">
        <f t="shared" si="33"/>
        <v>0</v>
      </c>
      <c r="AO212" s="27" t="s">
        <v>73</v>
      </c>
      <c r="AP212" s="27" t="s">
        <v>73</v>
      </c>
      <c r="AQ212" s="27"/>
      <c r="AR212" s="27"/>
      <c r="AS212" s="27" t="s">
        <v>1541</v>
      </c>
      <c r="AT212" s="27" t="s">
        <v>1542</v>
      </c>
      <c r="AU212" s="27"/>
      <c r="AV212" s="27"/>
      <c r="AW212" s="27" t="s">
        <v>73</v>
      </c>
      <c r="AX212" s="27"/>
      <c r="AY212" s="27"/>
      <c r="AZ212" s="27"/>
      <c r="BA212" s="27" t="s">
        <v>1543</v>
      </c>
      <c r="BB212" s="27"/>
      <c r="BC212" s="28"/>
      <c r="BD212" s="28"/>
      <c r="BE212" s="23" t="s">
        <v>257</v>
      </c>
      <c r="BF212" s="94" t="s">
        <v>2773</v>
      </c>
      <c r="BG212">
        <f t="shared" si="34"/>
        <v>1</v>
      </c>
      <c r="BH212">
        <f t="shared" si="35"/>
        <v>1</v>
      </c>
    </row>
    <row r="213" spans="1:60" ht="15" customHeight="1" x14ac:dyDescent="0.25">
      <c r="A213" s="17">
        <v>5</v>
      </c>
      <c r="B213" s="23" t="s">
        <v>1506</v>
      </c>
      <c r="C213" s="23" t="s">
        <v>1544</v>
      </c>
      <c r="D213" s="23" t="s">
        <v>1545</v>
      </c>
      <c r="E213" s="23" t="s">
        <v>666</v>
      </c>
      <c r="F213" s="23" t="s">
        <v>667</v>
      </c>
      <c r="G213" s="23" t="s">
        <v>62</v>
      </c>
      <c r="H213" s="23" t="s">
        <v>596</v>
      </c>
      <c r="I213" s="23" t="s">
        <v>1546</v>
      </c>
      <c r="J213" s="32">
        <v>44593</v>
      </c>
      <c r="K213" s="32">
        <v>44926</v>
      </c>
      <c r="L213" s="23" t="s">
        <v>1547</v>
      </c>
      <c r="M213" s="23" t="s">
        <v>1511</v>
      </c>
      <c r="N213" s="23" t="s">
        <v>291</v>
      </c>
      <c r="O213" s="23" t="s">
        <v>1548</v>
      </c>
      <c r="P213" s="23" t="s">
        <v>374</v>
      </c>
      <c r="Q213" s="23" t="s">
        <v>251</v>
      </c>
      <c r="R213" s="40">
        <f t="shared" si="27"/>
        <v>1</v>
      </c>
      <c r="S213" s="40">
        <v>0.2</v>
      </c>
      <c r="T213" s="40">
        <v>0.3</v>
      </c>
      <c r="U213" s="40">
        <v>0.3</v>
      </c>
      <c r="V213" s="40">
        <v>0.2</v>
      </c>
      <c r="W213" s="40">
        <v>0.2</v>
      </c>
      <c r="X213" s="40" t="s">
        <v>1549</v>
      </c>
      <c r="Y213" s="40">
        <v>0.3</v>
      </c>
      <c r="Z213" s="40" t="s">
        <v>1550</v>
      </c>
      <c r="AA213" s="40"/>
      <c r="AB213" s="40"/>
      <c r="AC213" s="40"/>
      <c r="AD213" s="40"/>
      <c r="AE213" s="40">
        <f t="shared" si="28"/>
        <v>0.5</v>
      </c>
      <c r="AF213" s="25">
        <v>44662</v>
      </c>
      <c r="AG213" s="25">
        <v>44760</v>
      </c>
      <c r="AH213" s="25"/>
      <c r="AI213" s="25"/>
      <c r="AJ213" s="26">
        <f t="shared" si="29"/>
        <v>0.5</v>
      </c>
      <c r="AK213" s="26">
        <f t="shared" si="30"/>
        <v>1</v>
      </c>
      <c r="AL213" s="26">
        <f t="shared" si="31"/>
        <v>1</v>
      </c>
      <c r="AM213" s="26">
        <f t="shared" si="32"/>
        <v>0</v>
      </c>
      <c r="AN213" s="26">
        <f t="shared" si="33"/>
        <v>0</v>
      </c>
      <c r="AO213" s="27" t="s">
        <v>73</v>
      </c>
      <c r="AP213" s="27" t="s">
        <v>73</v>
      </c>
      <c r="AQ213" s="27"/>
      <c r="AR213" s="27"/>
      <c r="AS213" s="27" t="s">
        <v>1551</v>
      </c>
      <c r="AT213" s="27" t="s">
        <v>1516</v>
      </c>
      <c r="AU213" s="27"/>
      <c r="AV213" s="27"/>
      <c r="AW213" s="27" t="s">
        <v>73</v>
      </c>
      <c r="AX213" s="27"/>
      <c r="AY213" s="27"/>
      <c r="AZ213" s="27"/>
      <c r="BA213" s="27" t="s">
        <v>1552</v>
      </c>
      <c r="BB213" s="27"/>
      <c r="BC213" s="28"/>
      <c r="BD213" s="28"/>
      <c r="BE213" s="23" t="s">
        <v>77</v>
      </c>
      <c r="BF213" s="94" t="s">
        <v>2773</v>
      </c>
      <c r="BG213">
        <f t="shared" si="34"/>
        <v>1</v>
      </c>
      <c r="BH213">
        <f t="shared" si="35"/>
        <v>1</v>
      </c>
    </row>
    <row r="214" spans="1:60" ht="15" customHeight="1" x14ac:dyDescent="0.25">
      <c r="A214" s="17">
        <v>6</v>
      </c>
      <c r="B214" s="23" t="s">
        <v>1506</v>
      </c>
      <c r="C214" s="23" t="s">
        <v>1544</v>
      </c>
      <c r="D214" s="23" t="s">
        <v>1545</v>
      </c>
      <c r="E214" s="23" t="s">
        <v>666</v>
      </c>
      <c r="F214" s="23" t="s">
        <v>667</v>
      </c>
      <c r="G214" s="23" t="s">
        <v>62</v>
      </c>
      <c r="H214" s="23" t="s">
        <v>596</v>
      </c>
      <c r="I214" s="23" t="s">
        <v>1553</v>
      </c>
      <c r="J214" s="32">
        <v>44593</v>
      </c>
      <c r="K214" s="32">
        <v>44926</v>
      </c>
      <c r="L214" s="23" t="s">
        <v>1554</v>
      </c>
      <c r="M214" s="23" t="s">
        <v>1511</v>
      </c>
      <c r="N214" s="23" t="s">
        <v>291</v>
      </c>
      <c r="O214" s="23" t="s">
        <v>1555</v>
      </c>
      <c r="P214" s="23" t="s">
        <v>374</v>
      </c>
      <c r="Q214" s="23" t="s">
        <v>251</v>
      </c>
      <c r="R214" s="40">
        <f t="shared" si="27"/>
        <v>1</v>
      </c>
      <c r="S214" s="40">
        <v>0.2</v>
      </c>
      <c r="T214" s="40">
        <v>0.3</v>
      </c>
      <c r="U214" s="40">
        <v>0.3</v>
      </c>
      <c r="V214" s="40">
        <v>0.2</v>
      </c>
      <c r="W214" s="40">
        <v>0.2</v>
      </c>
      <c r="X214" s="40" t="s">
        <v>1556</v>
      </c>
      <c r="Y214" s="40">
        <v>0.3</v>
      </c>
      <c r="Z214" s="40" t="s">
        <v>1557</v>
      </c>
      <c r="AA214" s="40"/>
      <c r="AB214" s="40"/>
      <c r="AC214" s="40"/>
      <c r="AD214" s="40"/>
      <c r="AE214" s="40">
        <f t="shared" si="28"/>
        <v>0.5</v>
      </c>
      <c r="AF214" s="25">
        <v>44662</v>
      </c>
      <c r="AG214" s="25">
        <v>44760</v>
      </c>
      <c r="AH214" s="25"/>
      <c r="AI214" s="25"/>
      <c r="AJ214" s="26">
        <f t="shared" si="29"/>
        <v>0.5</v>
      </c>
      <c r="AK214" s="26">
        <f t="shared" si="30"/>
        <v>1</v>
      </c>
      <c r="AL214" s="26">
        <f t="shared" si="31"/>
        <v>1</v>
      </c>
      <c r="AM214" s="26">
        <f t="shared" si="32"/>
        <v>0</v>
      </c>
      <c r="AN214" s="26">
        <f t="shared" si="33"/>
        <v>0</v>
      </c>
      <c r="AO214" s="27" t="s">
        <v>73</v>
      </c>
      <c r="AP214" s="27" t="s">
        <v>73</v>
      </c>
      <c r="AQ214" s="27"/>
      <c r="AR214" s="27"/>
      <c r="AS214" s="27" t="s">
        <v>1558</v>
      </c>
      <c r="AT214" s="27" t="s">
        <v>1516</v>
      </c>
      <c r="AU214" s="27"/>
      <c r="AV214" s="27"/>
      <c r="AW214" s="27" t="s">
        <v>73</v>
      </c>
      <c r="AX214" s="27"/>
      <c r="AY214" s="27"/>
      <c r="AZ214" s="27"/>
      <c r="BA214" s="27" t="s">
        <v>1559</v>
      </c>
      <c r="BB214" s="27"/>
      <c r="BC214" s="28"/>
      <c r="BD214" s="28"/>
      <c r="BE214" s="23" t="s">
        <v>77</v>
      </c>
      <c r="BF214" s="94" t="s">
        <v>2773</v>
      </c>
      <c r="BG214">
        <f t="shared" si="34"/>
        <v>1</v>
      </c>
      <c r="BH214">
        <f t="shared" si="35"/>
        <v>1</v>
      </c>
    </row>
    <row r="215" spans="1:60" ht="15" customHeight="1" x14ac:dyDescent="0.25">
      <c r="A215" s="17">
        <v>7</v>
      </c>
      <c r="B215" s="23" t="s">
        <v>1506</v>
      </c>
      <c r="C215" s="23" t="s">
        <v>1544</v>
      </c>
      <c r="D215" s="23" t="s">
        <v>1560</v>
      </c>
      <c r="E215" s="23" t="s">
        <v>666</v>
      </c>
      <c r="F215" s="23" t="s">
        <v>667</v>
      </c>
      <c r="G215" s="23" t="s">
        <v>62</v>
      </c>
      <c r="H215" s="23" t="s">
        <v>596</v>
      </c>
      <c r="I215" s="23" t="s">
        <v>1561</v>
      </c>
      <c r="J215" s="32">
        <v>44593</v>
      </c>
      <c r="K215" s="32">
        <v>44926</v>
      </c>
      <c r="L215" s="23" t="s">
        <v>1562</v>
      </c>
      <c r="M215" s="23" t="s">
        <v>1511</v>
      </c>
      <c r="N215" s="23" t="s">
        <v>67</v>
      </c>
      <c r="O215" s="23" t="s">
        <v>1563</v>
      </c>
      <c r="P215" s="23" t="s">
        <v>374</v>
      </c>
      <c r="Q215" s="23" t="s">
        <v>251</v>
      </c>
      <c r="R215" s="33">
        <f t="shared" si="27"/>
        <v>4</v>
      </c>
      <c r="S215" s="33">
        <v>1</v>
      </c>
      <c r="T215" s="33">
        <v>1</v>
      </c>
      <c r="U215" s="33">
        <v>1</v>
      </c>
      <c r="V215" s="33">
        <v>1</v>
      </c>
      <c r="W215" s="33">
        <v>1</v>
      </c>
      <c r="X215" s="33" t="s">
        <v>1564</v>
      </c>
      <c r="Y215" s="33">
        <v>1</v>
      </c>
      <c r="Z215" s="33" t="s">
        <v>1565</v>
      </c>
      <c r="AA215" s="33"/>
      <c r="AB215" s="33"/>
      <c r="AC215" s="33"/>
      <c r="AD215" s="33"/>
      <c r="AE215" s="33">
        <f t="shared" si="28"/>
        <v>2</v>
      </c>
      <c r="AF215" s="25">
        <v>44662</v>
      </c>
      <c r="AG215" s="25">
        <v>44761</v>
      </c>
      <c r="AH215" s="25"/>
      <c r="AI215" s="25"/>
      <c r="AJ215" s="26">
        <f t="shared" si="29"/>
        <v>0.5</v>
      </c>
      <c r="AK215" s="26">
        <f t="shared" si="30"/>
        <v>1</v>
      </c>
      <c r="AL215" s="26">
        <f t="shared" si="31"/>
        <v>1</v>
      </c>
      <c r="AM215" s="26">
        <f t="shared" si="32"/>
        <v>0</v>
      </c>
      <c r="AN215" s="26">
        <f t="shared" si="33"/>
        <v>0</v>
      </c>
      <c r="AO215" s="27" t="s">
        <v>73</v>
      </c>
      <c r="AP215" s="27" t="s">
        <v>73</v>
      </c>
      <c r="AQ215" s="27"/>
      <c r="AR215" s="27"/>
      <c r="AS215" s="27" t="s">
        <v>1551</v>
      </c>
      <c r="AT215" s="27" t="s">
        <v>1558</v>
      </c>
      <c r="AU215" s="27"/>
      <c r="AV215" s="27"/>
      <c r="AW215" s="27" t="s">
        <v>73</v>
      </c>
      <c r="AX215" s="27"/>
      <c r="AY215" s="27"/>
      <c r="AZ215" s="27"/>
      <c r="BA215" s="27" t="s">
        <v>1566</v>
      </c>
      <c r="BB215" s="27"/>
      <c r="BC215" s="28"/>
      <c r="BD215" s="28"/>
      <c r="BE215" s="23" t="s">
        <v>77</v>
      </c>
      <c r="BF215" s="94" t="s">
        <v>2773</v>
      </c>
      <c r="BG215">
        <f t="shared" si="34"/>
        <v>1</v>
      </c>
      <c r="BH215">
        <f t="shared" si="35"/>
        <v>1</v>
      </c>
    </row>
    <row r="216" spans="1:60" ht="15" customHeight="1" x14ac:dyDescent="0.25">
      <c r="A216" s="17">
        <v>8</v>
      </c>
      <c r="B216" s="23" t="s">
        <v>1506</v>
      </c>
      <c r="C216" s="23" t="s">
        <v>245</v>
      </c>
      <c r="D216" s="23" t="s">
        <v>246</v>
      </c>
      <c r="E216" s="23" t="s">
        <v>60</v>
      </c>
      <c r="F216" s="23" t="s">
        <v>61</v>
      </c>
      <c r="G216" s="23" t="s">
        <v>57</v>
      </c>
      <c r="H216" s="23" t="s">
        <v>247</v>
      </c>
      <c r="I216" s="23" t="s">
        <v>248</v>
      </c>
      <c r="J216" s="32">
        <v>44562</v>
      </c>
      <c r="K216" s="32">
        <v>44926</v>
      </c>
      <c r="L216" s="23" t="s">
        <v>249</v>
      </c>
      <c r="M216" s="23" t="s">
        <v>1511</v>
      </c>
      <c r="N216" s="23" t="s">
        <v>67</v>
      </c>
      <c r="O216" s="23" t="s">
        <v>250</v>
      </c>
      <c r="P216" s="23" t="s">
        <v>3</v>
      </c>
      <c r="Q216" s="23" t="s">
        <v>251</v>
      </c>
      <c r="R216" s="33">
        <f t="shared" si="27"/>
        <v>4</v>
      </c>
      <c r="S216" s="33">
        <v>1</v>
      </c>
      <c r="T216" s="33">
        <v>1</v>
      </c>
      <c r="U216" s="33">
        <v>1</v>
      </c>
      <c r="V216" s="33">
        <v>1</v>
      </c>
      <c r="W216" s="33">
        <v>1</v>
      </c>
      <c r="X216" s="33" t="s">
        <v>1567</v>
      </c>
      <c r="Y216" s="33">
        <v>1</v>
      </c>
      <c r="Z216" s="33" t="s">
        <v>1568</v>
      </c>
      <c r="AA216" s="33"/>
      <c r="AB216" s="33"/>
      <c r="AC216" s="33"/>
      <c r="AD216" s="33"/>
      <c r="AE216" s="33">
        <f t="shared" si="28"/>
        <v>2</v>
      </c>
      <c r="AF216" s="25">
        <v>44662</v>
      </c>
      <c r="AG216" s="25">
        <v>44760</v>
      </c>
      <c r="AH216" s="25"/>
      <c r="AI216" s="25"/>
      <c r="AJ216" s="26">
        <f t="shared" si="29"/>
        <v>0.5</v>
      </c>
      <c r="AK216" s="26">
        <f t="shared" si="30"/>
        <v>1</v>
      </c>
      <c r="AL216" s="26">
        <f t="shared" si="31"/>
        <v>1</v>
      </c>
      <c r="AM216" s="26">
        <f t="shared" si="32"/>
        <v>0</v>
      </c>
      <c r="AN216" s="26">
        <f t="shared" si="33"/>
        <v>0</v>
      </c>
      <c r="AO216" s="27" t="s">
        <v>73</v>
      </c>
      <c r="AP216" s="27" t="s">
        <v>73</v>
      </c>
      <c r="AQ216" s="27"/>
      <c r="AR216" s="27"/>
      <c r="AS216" s="27" t="s">
        <v>1551</v>
      </c>
      <c r="AT216" s="27" t="s">
        <v>1551</v>
      </c>
      <c r="AU216" s="27"/>
      <c r="AV216" s="27"/>
      <c r="AW216" s="27" t="s">
        <v>73</v>
      </c>
      <c r="AX216" s="27"/>
      <c r="AY216" s="27"/>
      <c r="AZ216" s="27"/>
      <c r="BA216" s="27" t="s">
        <v>1569</v>
      </c>
      <c r="BB216" s="27"/>
      <c r="BC216" s="28"/>
      <c r="BD216" s="28"/>
      <c r="BE216" s="23" t="s">
        <v>257</v>
      </c>
      <c r="BF216" s="94" t="s">
        <v>2773</v>
      </c>
      <c r="BG216">
        <f t="shared" si="34"/>
        <v>1</v>
      </c>
      <c r="BH216">
        <f t="shared" si="35"/>
        <v>1</v>
      </c>
    </row>
    <row r="217" spans="1:60" ht="15" customHeight="1" x14ac:dyDescent="0.25">
      <c r="A217" s="17">
        <v>9</v>
      </c>
      <c r="B217" s="23" t="s">
        <v>1506</v>
      </c>
      <c r="C217" s="23" t="s">
        <v>245</v>
      </c>
      <c r="D217" s="23" t="s">
        <v>246</v>
      </c>
      <c r="E217" s="23" t="s">
        <v>60</v>
      </c>
      <c r="F217" s="23" t="s">
        <v>61</v>
      </c>
      <c r="G217" s="23" t="s">
        <v>57</v>
      </c>
      <c r="H217" s="23" t="s">
        <v>247</v>
      </c>
      <c r="I217" s="23" t="s">
        <v>630</v>
      </c>
      <c r="J217" s="32">
        <v>44835</v>
      </c>
      <c r="K217" s="32">
        <v>44926</v>
      </c>
      <c r="L217" s="23" t="s">
        <v>631</v>
      </c>
      <c r="M217" s="23" t="s">
        <v>1511</v>
      </c>
      <c r="N217" s="23" t="s">
        <v>67</v>
      </c>
      <c r="O217" s="23" t="s">
        <v>250</v>
      </c>
      <c r="P217" s="23" t="s">
        <v>3</v>
      </c>
      <c r="Q217" s="23" t="s">
        <v>251</v>
      </c>
      <c r="R217" s="33">
        <f t="shared" si="27"/>
        <v>1</v>
      </c>
      <c r="S217" s="33">
        <v>0</v>
      </c>
      <c r="T217" s="33">
        <v>0</v>
      </c>
      <c r="U217" s="33">
        <v>0</v>
      </c>
      <c r="V217" s="33">
        <v>1</v>
      </c>
      <c r="W217" s="33">
        <v>0</v>
      </c>
      <c r="X217" s="33" t="s">
        <v>1570</v>
      </c>
      <c r="Y217" s="33">
        <v>0</v>
      </c>
      <c r="Z217" s="33" t="s">
        <v>1570</v>
      </c>
      <c r="AA217" s="33"/>
      <c r="AB217" s="33"/>
      <c r="AC217" s="33"/>
      <c r="AD217" s="33"/>
      <c r="AE217" s="33">
        <f t="shared" si="28"/>
        <v>0</v>
      </c>
      <c r="AF217" s="25">
        <v>44662</v>
      </c>
      <c r="AG217" s="25">
        <v>44760</v>
      </c>
      <c r="AH217" s="25"/>
      <c r="AI217" s="25"/>
      <c r="AJ217" s="26">
        <f t="shared" si="29"/>
        <v>0</v>
      </c>
      <c r="AK217" s="26" t="str">
        <f t="shared" si="30"/>
        <v/>
      </c>
      <c r="AL217" s="26" t="str">
        <f t="shared" si="31"/>
        <v/>
      </c>
      <c r="AM217" s="26" t="str">
        <f t="shared" si="32"/>
        <v/>
      </c>
      <c r="AN217" s="26">
        <f t="shared" si="33"/>
        <v>0</v>
      </c>
      <c r="AO217" s="27" t="s">
        <v>84</v>
      </c>
      <c r="AP217" s="27" t="s">
        <v>84</v>
      </c>
      <c r="AQ217" s="27"/>
      <c r="AR217" s="27"/>
      <c r="AS217" s="27" t="s">
        <v>84</v>
      </c>
      <c r="AT217" s="27" t="s">
        <v>84</v>
      </c>
      <c r="AU217" s="27"/>
      <c r="AV217" s="27"/>
      <c r="AW217" s="27" t="s">
        <v>84</v>
      </c>
      <c r="AX217" s="27"/>
      <c r="AY217" s="27"/>
      <c r="AZ217" s="27"/>
      <c r="BA217" s="27" t="s">
        <v>990</v>
      </c>
      <c r="BB217" s="27"/>
      <c r="BC217" s="28"/>
      <c r="BD217" s="28"/>
      <c r="BE217" s="23" t="s">
        <v>257</v>
      </c>
      <c r="BF217" s="94" t="s">
        <v>2773</v>
      </c>
      <c r="BG217" t="str">
        <f t="shared" si="34"/>
        <v/>
      </c>
      <c r="BH217" t="str">
        <f t="shared" si="35"/>
        <v/>
      </c>
    </row>
    <row r="218" spans="1:60" ht="15" customHeight="1" x14ac:dyDescent="0.25">
      <c r="A218" s="17">
        <v>10</v>
      </c>
      <c r="B218" s="23" t="s">
        <v>1506</v>
      </c>
      <c r="C218" s="23" t="s">
        <v>58</v>
      </c>
      <c r="D218" s="23" t="s">
        <v>246</v>
      </c>
      <c r="E218" s="23" t="s">
        <v>60</v>
      </c>
      <c r="F218" s="23" t="s">
        <v>61</v>
      </c>
      <c r="G218" s="23" t="s">
        <v>57</v>
      </c>
      <c r="H218" s="23" t="s">
        <v>247</v>
      </c>
      <c r="I218" s="23" t="s">
        <v>297</v>
      </c>
      <c r="J218" s="32">
        <v>44835</v>
      </c>
      <c r="K218" s="32">
        <v>44926</v>
      </c>
      <c r="L218" s="23" t="s">
        <v>298</v>
      </c>
      <c r="M218" s="23" t="s">
        <v>1511</v>
      </c>
      <c r="N218" s="23" t="s">
        <v>67</v>
      </c>
      <c r="O218" s="23" t="s">
        <v>250</v>
      </c>
      <c r="P218" s="23" t="s">
        <v>3</v>
      </c>
      <c r="Q218" s="23" t="s">
        <v>251</v>
      </c>
      <c r="R218" s="33">
        <f t="shared" si="27"/>
        <v>1</v>
      </c>
      <c r="S218" s="33">
        <v>0</v>
      </c>
      <c r="T218" s="33">
        <v>0</v>
      </c>
      <c r="U218" s="33">
        <v>0</v>
      </c>
      <c r="V218" s="33">
        <v>1</v>
      </c>
      <c r="W218" s="33">
        <v>0</v>
      </c>
      <c r="X218" s="33" t="s">
        <v>1570</v>
      </c>
      <c r="Y218" s="33">
        <v>0</v>
      </c>
      <c r="Z218" s="33" t="s">
        <v>1570</v>
      </c>
      <c r="AA218" s="33"/>
      <c r="AB218" s="33"/>
      <c r="AC218" s="33"/>
      <c r="AD218" s="33"/>
      <c r="AE218" s="33">
        <f t="shared" si="28"/>
        <v>0</v>
      </c>
      <c r="AF218" s="25">
        <v>44662</v>
      </c>
      <c r="AG218" s="25">
        <v>44760</v>
      </c>
      <c r="AH218" s="25"/>
      <c r="AI218" s="25"/>
      <c r="AJ218" s="26">
        <f t="shared" si="29"/>
        <v>0</v>
      </c>
      <c r="AK218" s="26" t="str">
        <f t="shared" si="30"/>
        <v/>
      </c>
      <c r="AL218" s="26" t="str">
        <f t="shared" si="31"/>
        <v/>
      </c>
      <c r="AM218" s="26" t="str">
        <f t="shared" si="32"/>
        <v/>
      </c>
      <c r="AN218" s="26">
        <f t="shared" si="33"/>
        <v>0</v>
      </c>
      <c r="AO218" s="27" t="s">
        <v>84</v>
      </c>
      <c r="AP218" s="27" t="s">
        <v>84</v>
      </c>
      <c r="AQ218" s="27"/>
      <c r="AR218" s="27"/>
      <c r="AS218" s="27" t="s">
        <v>84</v>
      </c>
      <c r="AT218" s="27" t="s">
        <v>84</v>
      </c>
      <c r="AU218" s="27"/>
      <c r="AV218" s="27"/>
      <c r="AW218" s="27" t="s">
        <v>84</v>
      </c>
      <c r="AX218" s="27"/>
      <c r="AY218" s="27"/>
      <c r="AZ218" s="27"/>
      <c r="BA218" s="27" t="s">
        <v>990</v>
      </c>
      <c r="BB218" s="27"/>
      <c r="BC218" s="28"/>
      <c r="BD218" s="28"/>
      <c r="BE218" s="23" t="s">
        <v>257</v>
      </c>
      <c r="BF218" s="94" t="s">
        <v>2773</v>
      </c>
      <c r="BG218" t="str">
        <f t="shared" si="34"/>
        <v/>
      </c>
      <c r="BH218" t="str">
        <f t="shared" si="35"/>
        <v/>
      </c>
    </row>
    <row r="219" spans="1:60" ht="15" customHeight="1" x14ac:dyDescent="0.25">
      <c r="A219" s="17">
        <v>11</v>
      </c>
      <c r="B219" s="23" t="s">
        <v>1506</v>
      </c>
      <c r="C219" s="23" t="s">
        <v>58</v>
      </c>
      <c r="D219" s="23" t="s">
        <v>246</v>
      </c>
      <c r="E219" s="23" t="s">
        <v>60</v>
      </c>
      <c r="F219" s="23" t="s">
        <v>61</v>
      </c>
      <c r="G219" s="23" t="s">
        <v>57</v>
      </c>
      <c r="H219" s="23" t="s">
        <v>247</v>
      </c>
      <c r="I219" s="23" t="s">
        <v>289</v>
      </c>
      <c r="J219" s="32">
        <v>44562</v>
      </c>
      <c r="K219" s="32">
        <v>44926</v>
      </c>
      <c r="L219" s="35" t="s">
        <v>290</v>
      </c>
      <c r="M219" s="23" t="s">
        <v>1511</v>
      </c>
      <c r="N219" s="23" t="s">
        <v>291</v>
      </c>
      <c r="O219" s="23" t="s">
        <v>250</v>
      </c>
      <c r="P219" s="23" t="s">
        <v>3</v>
      </c>
      <c r="Q219" s="23" t="s">
        <v>251</v>
      </c>
      <c r="R219" s="40">
        <f t="shared" si="27"/>
        <v>1</v>
      </c>
      <c r="S219" s="40">
        <v>0.5</v>
      </c>
      <c r="T219" s="40">
        <v>0.5</v>
      </c>
      <c r="U219" s="40">
        <v>0</v>
      </c>
      <c r="V219" s="40">
        <v>0</v>
      </c>
      <c r="W219" s="40">
        <v>0.4</v>
      </c>
      <c r="X219" s="40" t="s">
        <v>1564</v>
      </c>
      <c r="Y219" s="40">
        <v>0.6</v>
      </c>
      <c r="Z219" s="40" t="s">
        <v>1571</v>
      </c>
      <c r="AA219" s="40"/>
      <c r="AB219" s="40"/>
      <c r="AC219" s="40"/>
      <c r="AD219" s="40"/>
      <c r="AE219" s="40">
        <f t="shared" si="28"/>
        <v>1</v>
      </c>
      <c r="AF219" s="25">
        <v>44663</v>
      </c>
      <c r="AG219" s="25">
        <v>44760</v>
      </c>
      <c r="AH219" s="25"/>
      <c r="AI219" s="25"/>
      <c r="AJ219" s="26">
        <f t="shared" si="29"/>
        <v>1</v>
      </c>
      <c r="AK219" s="26">
        <f t="shared" si="30"/>
        <v>0.8</v>
      </c>
      <c r="AL219" s="26">
        <f t="shared" si="31"/>
        <v>1</v>
      </c>
      <c r="AM219" s="26" t="str">
        <f t="shared" si="32"/>
        <v/>
      </c>
      <c r="AN219" s="26" t="str">
        <f t="shared" si="33"/>
        <v/>
      </c>
      <c r="AO219" s="27" t="s">
        <v>73</v>
      </c>
      <c r="AP219" s="27" t="s">
        <v>73</v>
      </c>
      <c r="AQ219" s="27"/>
      <c r="AR219" s="27"/>
      <c r="AS219" s="27" t="s">
        <v>1572</v>
      </c>
      <c r="AT219" s="27" t="s">
        <v>1573</v>
      </c>
      <c r="AU219" s="27"/>
      <c r="AV219" s="27"/>
      <c r="AW219" s="27" t="s">
        <v>73</v>
      </c>
      <c r="AX219" s="27"/>
      <c r="AY219" s="27"/>
      <c r="AZ219" s="27"/>
      <c r="BA219" s="27" t="s">
        <v>1566</v>
      </c>
      <c r="BB219" s="27"/>
      <c r="BC219" s="28"/>
      <c r="BD219" s="28"/>
      <c r="BE219" s="23" t="s">
        <v>257</v>
      </c>
      <c r="BF219" s="94" t="s">
        <v>2773</v>
      </c>
      <c r="BG219">
        <f t="shared" si="34"/>
        <v>0.8</v>
      </c>
      <c r="BH219">
        <f t="shared" si="35"/>
        <v>1</v>
      </c>
    </row>
    <row r="220" spans="1:60" ht="15" customHeight="1" x14ac:dyDescent="0.25">
      <c r="A220" s="17">
        <v>12</v>
      </c>
      <c r="B220" s="23" t="s">
        <v>1506</v>
      </c>
      <c r="C220" s="23" t="s">
        <v>58</v>
      </c>
      <c r="D220" s="23" t="s">
        <v>246</v>
      </c>
      <c r="E220" s="23" t="s">
        <v>60</v>
      </c>
      <c r="F220" s="23" t="s">
        <v>61</v>
      </c>
      <c r="G220" s="23" t="s">
        <v>57</v>
      </c>
      <c r="H220" s="23" t="s">
        <v>247</v>
      </c>
      <c r="I220" s="23" t="s">
        <v>640</v>
      </c>
      <c r="J220" s="32">
        <v>44774</v>
      </c>
      <c r="K220" s="32">
        <v>44925</v>
      </c>
      <c r="L220" s="23" t="s">
        <v>315</v>
      </c>
      <c r="M220" s="23" t="s">
        <v>1511</v>
      </c>
      <c r="N220" s="23" t="s">
        <v>67</v>
      </c>
      <c r="O220" s="23" t="s">
        <v>250</v>
      </c>
      <c r="P220" s="23" t="s">
        <v>3</v>
      </c>
      <c r="Q220" s="23" t="s">
        <v>251</v>
      </c>
      <c r="R220" s="33">
        <f t="shared" si="27"/>
        <v>1</v>
      </c>
      <c r="S220" s="33">
        <v>0</v>
      </c>
      <c r="T220" s="33">
        <v>0</v>
      </c>
      <c r="U220" s="33">
        <v>1</v>
      </c>
      <c r="V220" s="33">
        <v>0</v>
      </c>
      <c r="W220" s="33">
        <v>0</v>
      </c>
      <c r="X220" s="33" t="s">
        <v>1574</v>
      </c>
      <c r="Y220" s="33">
        <v>0</v>
      </c>
      <c r="Z220" s="33" t="s">
        <v>1574</v>
      </c>
      <c r="AA220" s="33"/>
      <c r="AB220" s="33"/>
      <c r="AC220" s="33"/>
      <c r="AD220" s="33"/>
      <c r="AE220" s="33">
        <f t="shared" si="28"/>
        <v>0</v>
      </c>
      <c r="AF220" s="25">
        <v>44663</v>
      </c>
      <c r="AG220" s="25">
        <v>44760</v>
      </c>
      <c r="AH220" s="25"/>
      <c r="AI220" s="25"/>
      <c r="AJ220" s="26">
        <f t="shared" si="29"/>
        <v>0</v>
      </c>
      <c r="AK220" s="26" t="str">
        <f t="shared" si="30"/>
        <v/>
      </c>
      <c r="AL220" s="26" t="str">
        <f t="shared" si="31"/>
        <v/>
      </c>
      <c r="AM220" s="26">
        <f t="shared" si="32"/>
        <v>0</v>
      </c>
      <c r="AN220" s="26" t="str">
        <f t="shared" si="33"/>
        <v/>
      </c>
      <c r="AO220" s="27" t="s">
        <v>84</v>
      </c>
      <c r="AP220" s="27" t="s">
        <v>84</v>
      </c>
      <c r="AQ220" s="27"/>
      <c r="AR220" s="27"/>
      <c r="AS220" s="27" t="s">
        <v>1574</v>
      </c>
      <c r="AT220" s="27" t="s">
        <v>84</v>
      </c>
      <c r="AU220" s="27"/>
      <c r="AV220" s="27"/>
      <c r="AW220" s="27" t="s">
        <v>84</v>
      </c>
      <c r="AX220" s="27"/>
      <c r="AY220" s="27"/>
      <c r="AZ220" s="27"/>
      <c r="BA220" s="27" t="s">
        <v>990</v>
      </c>
      <c r="BB220" s="27"/>
      <c r="BC220" s="28"/>
      <c r="BD220" s="28"/>
      <c r="BE220" s="23" t="s">
        <v>257</v>
      </c>
      <c r="BF220" s="94" t="s">
        <v>2773</v>
      </c>
      <c r="BG220" t="str">
        <f t="shared" si="34"/>
        <v/>
      </c>
      <c r="BH220" t="str">
        <f t="shared" si="35"/>
        <v/>
      </c>
    </row>
    <row r="221" spans="1:60" ht="15" customHeight="1" x14ac:dyDescent="0.25">
      <c r="A221" s="17">
        <v>13</v>
      </c>
      <c r="B221" s="23" t="s">
        <v>1506</v>
      </c>
      <c r="C221" s="23" t="s">
        <v>58</v>
      </c>
      <c r="D221" s="23" t="s">
        <v>246</v>
      </c>
      <c r="E221" s="23" t="s">
        <v>60</v>
      </c>
      <c r="F221" s="23" t="s">
        <v>61</v>
      </c>
      <c r="G221" s="23" t="s">
        <v>57</v>
      </c>
      <c r="H221" s="23" t="s">
        <v>247</v>
      </c>
      <c r="I221" s="23" t="s">
        <v>906</v>
      </c>
      <c r="J221" s="32">
        <v>44562</v>
      </c>
      <c r="K221" s="32">
        <v>44925</v>
      </c>
      <c r="L221" s="23" t="s">
        <v>805</v>
      </c>
      <c r="M221" s="23" t="s">
        <v>1511</v>
      </c>
      <c r="N221" s="23" t="s">
        <v>67</v>
      </c>
      <c r="O221" s="23" t="s">
        <v>806</v>
      </c>
      <c r="P221" s="23" t="s">
        <v>3</v>
      </c>
      <c r="Q221" s="23" t="s">
        <v>251</v>
      </c>
      <c r="R221" s="33">
        <f t="shared" si="27"/>
        <v>4</v>
      </c>
      <c r="S221" s="33">
        <v>1</v>
      </c>
      <c r="T221" s="33">
        <v>1</v>
      </c>
      <c r="U221" s="33">
        <v>1</v>
      </c>
      <c r="V221" s="33">
        <v>1</v>
      </c>
      <c r="W221" s="33">
        <v>1</v>
      </c>
      <c r="X221" s="33" t="s">
        <v>1575</v>
      </c>
      <c r="Y221" s="33">
        <v>1</v>
      </c>
      <c r="Z221" s="33" t="s">
        <v>1576</v>
      </c>
      <c r="AA221" s="33"/>
      <c r="AB221" s="33"/>
      <c r="AC221" s="33"/>
      <c r="AD221" s="33"/>
      <c r="AE221" s="33">
        <f t="shared" si="28"/>
        <v>2</v>
      </c>
      <c r="AF221" s="25">
        <v>44662</v>
      </c>
      <c r="AG221" s="25">
        <v>44760</v>
      </c>
      <c r="AH221" s="25"/>
      <c r="AI221" s="25"/>
      <c r="AJ221" s="26">
        <f t="shared" si="29"/>
        <v>0.5</v>
      </c>
      <c r="AK221" s="26">
        <f t="shared" si="30"/>
        <v>1</v>
      </c>
      <c r="AL221" s="26">
        <f t="shared" si="31"/>
        <v>1</v>
      </c>
      <c r="AM221" s="26">
        <f t="shared" si="32"/>
        <v>0</v>
      </c>
      <c r="AN221" s="26">
        <f t="shared" si="33"/>
        <v>0</v>
      </c>
      <c r="AO221" s="27" t="s">
        <v>73</v>
      </c>
      <c r="AP221" s="27" t="s">
        <v>73</v>
      </c>
      <c r="AQ221" s="27"/>
      <c r="AR221" s="27"/>
      <c r="AS221" s="27" t="s">
        <v>1577</v>
      </c>
      <c r="AT221" s="27" t="s">
        <v>1551</v>
      </c>
      <c r="AU221" s="27"/>
      <c r="AV221" s="27"/>
      <c r="AW221" s="27" t="s">
        <v>73</v>
      </c>
      <c r="AX221" s="27"/>
      <c r="AY221" s="27"/>
      <c r="AZ221" s="27"/>
      <c r="BA221" s="27" t="s">
        <v>1578</v>
      </c>
      <c r="BB221" s="27"/>
      <c r="BC221" s="28"/>
      <c r="BD221" s="28"/>
      <c r="BE221" s="23" t="s">
        <v>257</v>
      </c>
      <c r="BF221" s="94" t="s">
        <v>2773</v>
      </c>
      <c r="BG221">
        <f t="shared" si="34"/>
        <v>1</v>
      </c>
      <c r="BH221">
        <f t="shared" si="35"/>
        <v>1</v>
      </c>
    </row>
    <row r="222" spans="1:60" ht="15" customHeight="1" x14ac:dyDescent="0.25">
      <c r="A222" s="17">
        <v>14</v>
      </c>
      <c r="B222" s="23" t="s">
        <v>1506</v>
      </c>
      <c r="C222" s="23" t="s">
        <v>357</v>
      </c>
      <c r="D222" s="23" t="s">
        <v>246</v>
      </c>
      <c r="E222" s="23" t="s">
        <v>60</v>
      </c>
      <c r="F222" s="23" t="s">
        <v>61</v>
      </c>
      <c r="G222" s="23" t="s">
        <v>57</v>
      </c>
      <c r="H222" s="23" t="s">
        <v>247</v>
      </c>
      <c r="I222" s="23" t="s">
        <v>648</v>
      </c>
      <c r="J222" s="32">
        <v>44835</v>
      </c>
      <c r="K222" s="32">
        <v>44926</v>
      </c>
      <c r="L222" s="23" t="s">
        <v>366</v>
      </c>
      <c r="M222" s="23" t="s">
        <v>1511</v>
      </c>
      <c r="N222" s="23" t="s">
        <v>67</v>
      </c>
      <c r="O222" s="23" t="s">
        <v>250</v>
      </c>
      <c r="P222" s="23" t="s">
        <v>3</v>
      </c>
      <c r="Q222" s="23" t="s">
        <v>251</v>
      </c>
      <c r="R222" s="33">
        <f t="shared" si="27"/>
        <v>2</v>
      </c>
      <c r="S222" s="33">
        <v>0</v>
      </c>
      <c r="T222" s="33">
        <v>0</v>
      </c>
      <c r="U222" s="33">
        <v>0</v>
      </c>
      <c r="V222" s="33">
        <v>2</v>
      </c>
      <c r="W222" s="33">
        <v>0</v>
      </c>
      <c r="X222" s="33" t="s">
        <v>1570</v>
      </c>
      <c r="Y222" s="33">
        <v>0</v>
      </c>
      <c r="Z222" s="33" t="s">
        <v>1570</v>
      </c>
      <c r="AA222" s="33"/>
      <c r="AB222" s="33"/>
      <c r="AC222" s="33"/>
      <c r="AD222" s="33"/>
      <c r="AE222" s="33">
        <f t="shared" si="28"/>
        <v>0</v>
      </c>
      <c r="AF222" s="25">
        <v>44662</v>
      </c>
      <c r="AG222" s="25">
        <v>44760</v>
      </c>
      <c r="AH222" s="25"/>
      <c r="AI222" s="25"/>
      <c r="AJ222" s="26">
        <f t="shared" si="29"/>
        <v>0</v>
      </c>
      <c r="AK222" s="26" t="str">
        <f t="shared" si="30"/>
        <v/>
      </c>
      <c r="AL222" s="26" t="str">
        <f t="shared" si="31"/>
        <v/>
      </c>
      <c r="AM222" s="26" t="str">
        <f t="shared" si="32"/>
        <v/>
      </c>
      <c r="AN222" s="26">
        <f t="shared" si="33"/>
        <v>0</v>
      </c>
      <c r="AO222" s="27" t="s">
        <v>84</v>
      </c>
      <c r="AP222" s="27" t="s">
        <v>84</v>
      </c>
      <c r="AQ222" s="27"/>
      <c r="AR222" s="27"/>
      <c r="AS222" s="27" t="s">
        <v>1570</v>
      </c>
      <c r="AT222" s="27" t="s">
        <v>84</v>
      </c>
      <c r="AU222" s="27"/>
      <c r="AV222" s="27"/>
      <c r="AW222" s="27" t="s">
        <v>84</v>
      </c>
      <c r="AX222" s="27"/>
      <c r="AY222" s="27"/>
      <c r="AZ222" s="27"/>
      <c r="BA222" s="27" t="s">
        <v>990</v>
      </c>
      <c r="BB222" s="27"/>
      <c r="BC222" s="28"/>
      <c r="BD222" s="28"/>
      <c r="BE222" s="23" t="s">
        <v>257</v>
      </c>
      <c r="BF222" s="94" t="s">
        <v>2773</v>
      </c>
      <c r="BG222" t="str">
        <f t="shared" si="34"/>
        <v/>
      </c>
      <c r="BH222" t="str">
        <f t="shared" si="35"/>
        <v/>
      </c>
    </row>
    <row r="223" spans="1:60" ht="15" customHeight="1" x14ac:dyDescent="0.25">
      <c r="A223" s="17">
        <v>15</v>
      </c>
      <c r="B223" s="23" t="s">
        <v>1506</v>
      </c>
      <c r="C223" s="23" t="s">
        <v>357</v>
      </c>
      <c r="D223" s="23" t="s">
        <v>246</v>
      </c>
      <c r="E223" s="23" t="s">
        <v>60</v>
      </c>
      <c r="F223" s="23" t="s">
        <v>61</v>
      </c>
      <c r="G223" s="23" t="s">
        <v>57</v>
      </c>
      <c r="H223" s="23" t="s">
        <v>247</v>
      </c>
      <c r="I223" s="23" t="s">
        <v>642</v>
      </c>
      <c r="J223" s="32">
        <v>44562</v>
      </c>
      <c r="K223" s="32">
        <v>44926</v>
      </c>
      <c r="L223" s="23" t="s">
        <v>249</v>
      </c>
      <c r="M223" s="23" t="s">
        <v>1511</v>
      </c>
      <c r="N223" s="23" t="s">
        <v>67</v>
      </c>
      <c r="O223" s="23" t="s">
        <v>250</v>
      </c>
      <c r="P223" s="23" t="s">
        <v>3</v>
      </c>
      <c r="Q223" s="23" t="s">
        <v>251</v>
      </c>
      <c r="R223" s="33">
        <f t="shared" si="27"/>
        <v>4</v>
      </c>
      <c r="S223" s="33">
        <v>1</v>
      </c>
      <c r="T223" s="33">
        <v>1</v>
      </c>
      <c r="U223" s="33">
        <v>1</v>
      </c>
      <c r="V223" s="33">
        <v>1</v>
      </c>
      <c r="W223" s="33">
        <v>1</v>
      </c>
      <c r="X223" s="33" t="s">
        <v>1579</v>
      </c>
      <c r="Y223" s="33">
        <v>1</v>
      </c>
      <c r="Z223" s="33" t="s">
        <v>1580</v>
      </c>
      <c r="AA223" s="33"/>
      <c r="AB223" s="33"/>
      <c r="AC223" s="33"/>
      <c r="AD223" s="33"/>
      <c r="AE223" s="33">
        <f t="shared" si="28"/>
        <v>2</v>
      </c>
      <c r="AF223" s="25">
        <v>44662</v>
      </c>
      <c r="AG223" s="25">
        <v>44760</v>
      </c>
      <c r="AH223" s="25"/>
      <c r="AI223" s="25"/>
      <c r="AJ223" s="26">
        <f t="shared" si="29"/>
        <v>0.5</v>
      </c>
      <c r="AK223" s="26">
        <f t="shared" si="30"/>
        <v>1</v>
      </c>
      <c r="AL223" s="26">
        <f t="shared" si="31"/>
        <v>1</v>
      </c>
      <c r="AM223" s="26">
        <f t="shared" si="32"/>
        <v>0</v>
      </c>
      <c r="AN223" s="26">
        <f t="shared" si="33"/>
        <v>0</v>
      </c>
      <c r="AO223" s="27" t="s">
        <v>73</v>
      </c>
      <c r="AP223" s="27" t="s">
        <v>73</v>
      </c>
      <c r="AQ223" s="27"/>
      <c r="AR223" s="27"/>
      <c r="AS223" s="27" t="s">
        <v>1551</v>
      </c>
      <c r="AT223" s="27" t="s">
        <v>1533</v>
      </c>
      <c r="AU223" s="27"/>
      <c r="AV223" s="27"/>
      <c r="AW223" s="27" t="s">
        <v>73</v>
      </c>
      <c r="AX223" s="27"/>
      <c r="AY223" s="27"/>
      <c r="AZ223" s="27"/>
      <c r="BA223" s="27" t="s">
        <v>1581</v>
      </c>
      <c r="BB223" s="27"/>
      <c r="BC223" s="28"/>
      <c r="BD223" s="28"/>
      <c r="BE223" s="23" t="s">
        <v>257</v>
      </c>
      <c r="BF223" s="94" t="s">
        <v>2773</v>
      </c>
      <c r="BG223">
        <f t="shared" si="34"/>
        <v>1</v>
      </c>
      <c r="BH223">
        <f t="shared" si="35"/>
        <v>1</v>
      </c>
    </row>
    <row r="224" spans="1:60" ht="15" customHeight="1" x14ac:dyDescent="0.25">
      <c r="A224" s="17">
        <v>16</v>
      </c>
      <c r="B224" s="23" t="s">
        <v>1506</v>
      </c>
      <c r="C224" s="23" t="s">
        <v>435</v>
      </c>
      <c r="D224" s="23" t="s">
        <v>436</v>
      </c>
      <c r="E224" s="35" t="s">
        <v>447</v>
      </c>
      <c r="F224" s="23" t="s">
        <v>448</v>
      </c>
      <c r="G224" s="35" t="s">
        <v>57</v>
      </c>
      <c r="H224" s="35" t="s">
        <v>596</v>
      </c>
      <c r="I224" s="38" t="s">
        <v>1582</v>
      </c>
      <c r="J224" s="39">
        <v>44652</v>
      </c>
      <c r="K224" s="39">
        <v>44926</v>
      </c>
      <c r="L224" s="23" t="s">
        <v>1583</v>
      </c>
      <c r="M224" s="23" t="s">
        <v>1511</v>
      </c>
      <c r="N224" s="23" t="s">
        <v>67</v>
      </c>
      <c r="O224" s="23" t="s">
        <v>440</v>
      </c>
      <c r="P224" s="23" t="s">
        <v>3</v>
      </c>
      <c r="Q224" s="23" t="s">
        <v>251</v>
      </c>
      <c r="R224" s="33">
        <f t="shared" si="27"/>
        <v>4</v>
      </c>
      <c r="S224" s="33">
        <v>0</v>
      </c>
      <c r="T224" s="33">
        <v>1</v>
      </c>
      <c r="U224" s="33">
        <v>2</v>
      </c>
      <c r="V224" s="33">
        <v>1</v>
      </c>
      <c r="W224" s="33">
        <v>0</v>
      </c>
      <c r="X224" s="33" t="s">
        <v>1584</v>
      </c>
      <c r="Y224" s="33">
        <v>1</v>
      </c>
      <c r="Z224" s="33" t="s">
        <v>1585</v>
      </c>
      <c r="AA224" s="33"/>
      <c r="AB224" s="33"/>
      <c r="AC224" s="33"/>
      <c r="AD224" s="33"/>
      <c r="AE224" s="33">
        <f t="shared" si="28"/>
        <v>1</v>
      </c>
      <c r="AF224" s="25">
        <v>44662</v>
      </c>
      <c r="AG224" s="25">
        <v>44761</v>
      </c>
      <c r="AH224" s="25"/>
      <c r="AI224" s="25"/>
      <c r="AJ224" s="26">
        <f t="shared" si="29"/>
        <v>0.25</v>
      </c>
      <c r="AK224" s="26" t="str">
        <f t="shared" si="30"/>
        <v/>
      </c>
      <c r="AL224" s="26">
        <f t="shared" si="31"/>
        <v>1</v>
      </c>
      <c r="AM224" s="26">
        <f t="shared" si="32"/>
        <v>0</v>
      </c>
      <c r="AN224" s="26">
        <f t="shared" si="33"/>
        <v>0</v>
      </c>
      <c r="AO224" s="27" t="s">
        <v>84</v>
      </c>
      <c r="AP224" s="27" t="s">
        <v>73</v>
      </c>
      <c r="AQ224" s="27"/>
      <c r="AR224" s="27"/>
      <c r="AS224" s="27" t="s">
        <v>1584</v>
      </c>
      <c r="AT224" s="27" t="s">
        <v>1586</v>
      </c>
      <c r="AU224" s="27"/>
      <c r="AV224" s="27"/>
      <c r="AW224" s="27" t="s">
        <v>84</v>
      </c>
      <c r="AX224" s="27"/>
      <c r="AY224" s="27"/>
      <c r="AZ224" s="27"/>
      <c r="BA224" s="27" t="s">
        <v>990</v>
      </c>
      <c r="BB224" s="27"/>
      <c r="BC224" s="28"/>
      <c r="BD224" s="28"/>
      <c r="BE224" s="23" t="s">
        <v>446</v>
      </c>
      <c r="BF224" s="94" t="s">
        <v>2772</v>
      </c>
      <c r="BG224" t="str">
        <f t="shared" si="34"/>
        <v/>
      </c>
      <c r="BH224">
        <f t="shared" si="35"/>
        <v>1</v>
      </c>
    </row>
    <row r="225" spans="1:60" ht="15" customHeight="1" x14ac:dyDescent="0.25">
      <c r="A225" s="17">
        <v>17</v>
      </c>
      <c r="B225" s="23" t="s">
        <v>1506</v>
      </c>
      <c r="C225" s="23" t="s">
        <v>435</v>
      </c>
      <c r="D225" s="23" t="s">
        <v>436</v>
      </c>
      <c r="E225" s="35" t="s">
        <v>447</v>
      </c>
      <c r="F225" s="23" t="s">
        <v>448</v>
      </c>
      <c r="G225" s="23" t="s">
        <v>479</v>
      </c>
      <c r="H225" s="23" t="s">
        <v>480</v>
      </c>
      <c r="I225" s="38" t="s">
        <v>1587</v>
      </c>
      <c r="J225" s="37">
        <v>44562</v>
      </c>
      <c r="K225" s="37">
        <v>44926</v>
      </c>
      <c r="L225" s="23" t="s">
        <v>1588</v>
      </c>
      <c r="M225" s="23" t="s">
        <v>1511</v>
      </c>
      <c r="N225" s="23" t="s">
        <v>67</v>
      </c>
      <c r="O225" s="23" t="s">
        <v>440</v>
      </c>
      <c r="P225" s="23" t="s">
        <v>3</v>
      </c>
      <c r="Q225" s="23" t="s">
        <v>251</v>
      </c>
      <c r="R225" s="33">
        <f t="shared" si="27"/>
        <v>8</v>
      </c>
      <c r="S225" s="33">
        <v>2</v>
      </c>
      <c r="T225" s="33">
        <v>2</v>
      </c>
      <c r="U225" s="33">
        <v>2</v>
      </c>
      <c r="V225" s="33">
        <v>2</v>
      </c>
      <c r="W225" s="33">
        <v>2</v>
      </c>
      <c r="X225" s="33" t="s">
        <v>1589</v>
      </c>
      <c r="Y225" s="33">
        <v>2</v>
      </c>
      <c r="Z225" s="33" t="s">
        <v>1590</v>
      </c>
      <c r="AA225" s="33"/>
      <c r="AB225" s="33"/>
      <c r="AC225" s="33"/>
      <c r="AD225" s="33"/>
      <c r="AE225" s="33">
        <f t="shared" si="28"/>
        <v>4</v>
      </c>
      <c r="AF225" s="25">
        <v>44662</v>
      </c>
      <c r="AG225" s="25">
        <v>44757</v>
      </c>
      <c r="AH225" s="25"/>
      <c r="AI225" s="25"/>
      <c r="AJ225" s="26">
        <f t="shared" si="29"/>
        <v>0.5</v>
      </c>
      <c r="AK225" s="26">
        <f t="shared" si="30"/>
        <v>1</v>
      </c>
      <c r="AL225" s="26">
        <f t="shared" si="31"/>
        <v>1</v>
      </c>
      <c r="AM225" s="26">
        <f t="shared" si="32"/>
        <v>0</v>
      </c>
      <c r="AN225" s="26">
        <f t="shared" si="33"/>
        <v>0</v>
      </c>
      <c r="AO225" s="27" t="s">
        <v>73</v>
      </c>
      <c r="AP225" s="27" t="s">
        <v>73</v>
      </c>
      <c r="AQ225" s="27"/>
      <c r="AR225" s="27"/>
      <c r="AS225" s="27" t="s">
        <v>1591</v>
      </c>
      <c r="AT225" s="27" t="s">
        <v>1592</v>
      </c>
      <c r="AU225" s="27"/>
      <c r="AV225" s="27"/>
      <c r="AW225" s="27" t="s">
        <v>73</v>
      </c>
      <c r="AX225" s="27"/>
      <c r="AY225" s="27"/>
      <c r="AZ225" s="27"/>
      <c r="BA225" s="27" t="s">
        <v>1593</v>
      </c>
      <c r="BB225" s="27"/>
      <c r="BC225" s="28"/>
      <c r="BD225" s="28"/>
      <c r="BE225" s="23" t="s">
        <v>446</v>
      </c>
      <c r="BF225" s="94" t="s">
        <v>2772</v>
      </c>
      <c r="BG225">
        <f t="shared" si="34"/>
        <v>1</v>
      </c>
      <c r="BH225">
        <f t="shared" si="35"/>
        <v>1</v>
      </c>
    </row>
    <row r="226" spans="1:60" ht="15" customHeight="1" x14ac:dyDescent="0.25">
      <c r="A226" s="17">
        <v>1</v>
      </c>
      <c r="B226" s="23" t="s">
        <v>1595</v>
      </c>
      <c r="C226" s="23" t="s">
        <v>1596</v>
      </c>
      <c r="D226" s="23" t="s">
        <v>1597</v>
      </c>
      <c r="E226" s="23" t="s">
        <v>492</v>
      </c>
      <c r="F226" s="23" t="s">
        <v>649</v>
      </c>
      <c r="G226" s="23" t="s">
        <v>62</v>
      </c>
      <c r="H226" s="23" t="s">
        <v>1598</v>
      </c>
      <c r="I226" s="23" t="s">
        <v>1599</v>
      </c>
      <c r="J226" s="32">
        <v>44562</v>
      </c>
      <c r="K226" s="32">
        <v>44834</v>
      </c>
      <c r="L226" s="23" t="s">
        <v>1600</v>
      </c>
      <c r="M226" s="23" t="s">
        <v>1601</v>
      </c>
      <c r="N226" s="23" t="s">
        <v>67</v>
      </c>
      <c r="O226" s="23" t="s">
        <v>1602</v>
      </c>
      <c r="P226" s="23" t="s">
        <v>575</v>
      </c>
      <c r="Q226" s="23" t="s">
        <v>251</v>
      </c>
      <c r="R226" s="33">
        <f t="shared" si="27"/>
        <v>1</v>
      </c>
      <c r="S226" s="33">
        <v>0</v>
      </c>
      <c r="T226" s="33">
        <v>0</v>
      </c>
      <c r="U226" s="33">
        <v>1</v>
      </c>
      <c r="V226" s="33">
        <v>0</v>
      </c>
      <c r="W226" s="33">
        <v>0</v>
      </c>
      <c r="X226" s="33" t="s">
        <v>1603</v>
      </c>
      <c r="Y226" s="33">
        <v>0</v>
      </c>
      <c r="Z226" s="33" t="s">
        <v>1603</v>
      </c>
      <c r="AA226" s="33"/>
      <c r="AB226" s="33"/>
      <c r="AC226" s="33"/>
      <c r="AD226" s="33"/>
      <c r="AE226" s="33">
        <f t="shared" si="28"/>
        <v>0</v>
      </c>
      <c r="AF226" s="25">
        <v>44670</v>
      </c>
      <c r="AG226" s="25">
        <v>44761</v>
      </c>
      <c r="AH226" s="25"/>
      <c r="AI226" s="25"/>
      <c r="AJ226" s="26">
        <f t="shared" si="29"/>
        <v>0</v>
      </c>
      <c r="AK226" s="26" t="str">
        <f t="shared" si="30"/>
        <v/>
      </c>
      <c r="AL226" s="26" t="str">
        <f t="shared" si="31"/>
        <v/>
      </c>
      <c r="AM226" s="26">
        <f t="shared" si="32"/>
        <v>0</v>
      </c>
      <c r="AN226" s="26" t="str">
        <f t="shared" si="33"/>
        <v/>
      </c>
      <c r="AO226" s="27" t="s">
        <v>84</v>
      </c>
      <c r="AP226" s="27" t="s">
        <v>84</v>
      </c>
      <c r="AQ226" s="27"/>
      <c r="AR226" s="27"/>
      <c r="AS226" s="27" t="s">
        <v>84</v>
      </c>
      <c r="AT226" s="27" t="s">
        <v>382</v>
      </c>
      <c r="AU226" s="27"/>
      <c r="AV226" s="27"/>
      <c r="AW226" s="27" t="s">
        <v>84</v>
      </c>
      <c r="AX226" s="27"/>
      <c r="AY226" s="27"/>
      <c r="AZ226" s="27"/>
      <c r="BA226" s="27" t="s">
        <v>1604</v>
      </c>
      <c r="BB226" s="27"/>
      <c r="BC226" s="27"/>
      <c r="BD226" s="27"/>
      <c r="BE226" s="23" t="s">
        <v>77</v>
      </c>
      <c r="BF226" s="94" t="s">
        <v>2773</v>
      </c>
      <c r="BG226" t="str">
        <f t="shared" si="34"/>
        <v/>
      </c>
      <c r="BH226" t="str">
        <f t="shared" si="35"/>
        <v/>
      </c>
    </row>
    <row r="227" spans="1:60" ht="15" customHeight="1" x14ac:dyDescent="0.25">
      <c r="A227" s="17">
        <v>2</v>
      </c>
      <c r="B227" s="23" t="s">
        <v>1595</v>
      </c>
      <c r="C227" s="23" t="s">
        <v>1596</v>
      </c>
      <c r="D227" s="23" t="s">
        <v>1597</v>
      </c>
      <c r="E227" s="23" t="s">
        <v>492</v>
      </c>
      <c r="F227" s="23" t="s">
        <v>649</v>
      </c>
      <c r="G227" s="23" t="s">
        <v>62</v>
      </c>
      <c r="H227" s="23" t="s">
        <v>1598</v>
      </c>
      <c r="I227" s="23" t="s">
        <v>1605</v>
      </c>
      <c r="J227" s="32">
        <v>44562</v>
      </c>
      <c r="K227" s="32">
        <v>44926</v>
      </c>
      <c r="L227" s="23" t="s">
        <v>1606</v>
      </c>
      <c r="M227" s="23" t="s">
        <v>1601</v>
      </c>
      <c r="N227" s="23" t="s">
        <v>67</v>
      </c>
      <c r="O227" s="23" t="s">
        <v>1607</v>
      </c>
      <c r="P227" s="23" t="s">
        <v>575</v>
      </c>
      <c r="Q227" s="23" t="s">
        <v>251</v>
      </c>
      <c r="R227" s="33">
        <f t="shared" si="27"/>
        <v>4</v>
      </c>
      <c r="S227" s="33">
        <v>1</v>
      </c>
      <c r="T227" s="33">
        <v>1</v>
      </c>
      <c r="U227" s="33">
        <v>1</v>
      </c>
      <c r="V227" s="33">
        <v>1</v>
      </c>
      <c r="W227" s="33">
        <v>1</v>
      </c>
      <c r="X227" s="33" t="s">
        <v>1608</v>
      </c>
      <c r="Y227" s="33">
        <v>1</v>
      </c>
      <c r="Z227" s="33" t="s">
        <v>1609</v>
      </c>
      <c r="AA227" s="33"/>
      <c r="AB227" s="33"/>
      <c r="AC227" s="33"/>
      <c r="AD227" s="33"/>
      <c r="AE227" s="33">
        <f t="shared" si="28"/>
        <v>2</v>
      </c>
      <c r="AF227" s="25">
        <v>44670</v>
      </c>
      <c r="AG227" s="25">
        <v>44761</v>
      </c>
      <c r="AH227" s="25"/>
      <c r="AI227" s="25"/>
      <c r="AJ227" s="26">
        <f t="shared" si="29"/>
        <v>0.5</v>
      </c>
      <c r="AK227" s="26">
        <f t="shared" si="30"/>
        <v>1</v>
      </c>
      <c r="AL227" s="26">
        <f t="shared" si="31"/>
        <v>1</v>
      </c>
      <c r="AM227" s="26">
        <f t="shared" si="32"/>
        <v>0</v>
      </c>
      <c r="AN227" s="26">
        <f t="shared" si="33"/>
        <v>0</v>
      </c>
      <c r="AO227" s="27" t="s">
        <v>73</v>
      </c>
      <c r="AP227" s="27" t="s">
        <v>73</v>
      </c>
      <c r="AQ227" s="27"/>
      <c r="AR227" s="27"/>
      <c r="AS227" s="27" t="s">
        <v>1610</v>
      </c>
      <c r="AT227" s="27" t="s">
        <v>1611</v>
      </c>
      <c r="AU227" s="27"/>
      <c r="AV227" s="27"/>
      <c r="AW227" s="27" t="s">
        <v>73</v>
      </c>
      <c r="AX227" s="27"/>
      <c r="AY227" s="27"/>
      <c r="AZ227" s="27"/>
      <c r="BA227" s="27" t="s">
        <v>1612</v>
      </c>
      <c r="BB227" s="27"/>
      <c r="BC227" s="27"/>
      <c r="BD227" s="27"/>
      <c r="BE227" s="23" t="s">
        <v>77</v>
      </c>
      <c r="BF227" s="94" t="s">
        <v>2773</v>
      </c>
      <c r="BG227">
        <f t="shared" si="34"/>
        <v>1</v>
      </c>
      <c r="BH227">
        <f t="shared" si="35"/>
        <v>1</v>
      </c>
    </row>
    <row r="228" spans="1:60" ht="15" customHeight="1" x14ac:dyDescent="0.25">
      <c r="A228" s="17">
        <v>3</v>
      </c>
      <c r="B228" s="23" t="s">
        <v>1595</v>
      </c>
      <c r="C228" s="23" t="s">
        <v>1596</v>
      </c>
      <c r="D228" s="23" t="s">
        <v>1597</v>
      </c>
      <c r="E228" s="23" t="s">
        <v>492</v>
      </c>
      <c r="F228" s="23" t="s">
        <v>649</v>
      </c>
      <c r="G228" s="23" t="s">
        <v>62</v>
      </c>
      <c r="H228" s="23" t="s">
        <v>1598</v>
      </c>
      <c r="I228" s="23" t="s">
        <v>1613</v>
      </c>
      <c r="J228" s="32">
        <v>44562</v>
      </c>
      <c r="K228" s="32">
        <v>44926</v>
      </c>
      <c r="L228" s="23" t="s">
        <v>1614</v>
      </c>
      <c r="M228" s="23" t="s">
        <v>1601</v>
      </c>
      <c r="N228" s="23" t="s">
        <v>291</v>
      </c>
      <c r="O228" s="23" t="s">
        <v>1615</v>
      </c>
      <c r="P228" s="23" t="s">
        <v>374</v>
      </c>
      <c r="Q228" s="23" t="s">
        <v>251</v>
      </c>
      <c r="R228" s="49">
        <f t="shared" si="27"/>
        <v>1</v>
      </c>
      <c r="S228" s="49">
        <v>0.4</v>
      </c>
      <c r="T228" s="49">
        <v>0.2</v>
      </c>
      <c r="U228" s="49">
        <v>0.2</v>
      </c>
      <c r="V228" s="49">
        <v>0.2</v>
      </c>
      <c r="W228" s="49">
        <v>0.4</v>
      </c>
      <c r="X228" s="49" t="s">
        <v>1616</v>
      </c>
      <c r="Y228" s="49">
        <v>0.2</v>
      </c>
      <c r="Z228" s="49" t="s">
        <v>1617</v>
      </c>
      <c r="AA228" s="49"/>
      <c r="AB228" s="49"/>
      <c r="AC228" s="49"/>
      <c r="AD228" s="49"/>
      <c r="AE228" s="49">
        <f t="shared" si="28"/>
        <v>0.60000000000000009</v>
      </c>
      <c r="AF228" s="25">
        <v>44670</v>
      </c>
      <c r="AG228" s="25">
        <v>44761</v>
      </c>
      <c r="AH228" s="25"/>
      <c r="AI228" s="25"/>
      <c r="AJ228" s="26">
        <f t="shared" si="29"/>
        <v>0.60000000000000009</v>
      </c>
      <c r="AK228" s="26">
        <f t="shared" si="30"/>
        <v>1</v>
      </c>
      <c r="AL228" s="26">
        <f t="shared" si="31"/>
        <v>1</v>
      </c>
      <c r="AM228" s="26">
        <f t="shared" si="32"/>
        <v>0</v>
      </c>
      <c r="AN228" s="26">
        <f t="shared" si="33"/>
        <v>0</v>
      </c>
      <c r="AO228" s="27" t="s">
        <v>73</v>
      </c>
      <c r="AP228" s="27" t="s">
        <v>73</v>
      </c>
      <c r="AQ228" s="27"/>
      <c r="AR228" s="27"/>
      <c r="AS228" s="27" t="s">
        <v>1618</v>
      </c>
      <c r="AT228" s="27" t="s">
        <v>1619</v>
      </c>
      <c r="AU228" s="27"/>
      <c r="AV228" s="27"/>
      <c r="AW228" s="27" t="s">
        <v>73</v>
      </c>
      <c r="AX228" s="27"/>
      <c r="AY228" s="27"/>
      <c r="AZ228" s="27"/>
      <c r="BA228" s="27" t="s">
        <v>1620</v>
      </c>
      <c r="BB228" s="27"/>
      <c r="BC228" s="27"/>
      <c r="BD228" s="27"/>
      <c r="BE228" s="23" t="s">
        <v>77</v>
      </c>
      <c r="BF228" s="94" t="s">
        <v>2773</v>
      </c>
      <c r="BG228">
        <f t="shared" si="34"/>
        <v>1</v>
      </c>
      <c r="BH228">
        <f t="shared" si="35"/>
        <v>1</v>
      </c>
    </row>
    <row r="229" spans="1:60" ht="15" customHeight="1" x14ac:dyDescent="0.25">
      <c r="A229" s="17">
        <v>4</v>
      </c>
      <c r="B229" s="23" t="s">
        <v>1595</v>
      </c>
      <c r="C229" s="23" t="s">
        <v>1596</v>
      </c>
      <c r="D229" s="23" t="s">
        <v>1597</v>
      </c>
      <c r="E229" s="23" t="s">
        <v>492</v>
      </c>
      <c r="F229" s="23" t="s">
        <v>649</v>
      </c>
      <c r="G229" s="23" t="s">
        <v>62</v>
      </c>
      <c r="H229" s="23" t="s">
        <v>1598</v>
      </c>
      <c r="I229" s="23" t="s">
        <v>1621</v>
      </c>
      <c r="J229" s="32">
        <v>44743</v>
      </c>
      <c r="K229" s="32">
        <v>44834</v>
      </c>
      <c r="L229" s="23" t="s">
        <v>1622</v>
      </c>
      <c r="M229" s="23" t="s">
        <v>1601</v>
      </c>
      <c r="N229" s="23" t="s">
        <v>67</v>
      </c>
      <c r="O229" s="23" t="s">
        <v>1623</v>
      </c>
      <c r="P229" s="23" t="s">
        <v>374</v>
      </c>
      <c r="Q229" s="23" t="s">
        <v>251</v>
      </c>
      <c r="R229" s="33">
        <f t="shared" si="27"/>
        <v>1</v>
      </c>
      <c r="S229" s="33">
        <v>0</v>
      </c>
      <c r="T229" s="33">
        <v>0</v>
      </c>
      <c r="U229" s="33">
        <v>1</v>
      </c>
      <c r="V229" s="33">
        <v>0</v>
      </c>
      <c r="W229" s="33">
        <v>0</v>
      </c>
      <c r="X229" s="33" t="s">
        <v>1603</v>
      </c>
      <c r="Y229" s="33">
        <v>0</v>
      </c>
      <c r="Z229" s="33" t="s">
        <v>113</v>
      </c>
      <c r="AA229" s="33"/>
      <c r="AB229" s="33"/>
      <c r="AC229" s="33"/>
      <c r="AD229" s="33"/>
      <c r="AE229" s="33">
        <f t="shared" si="28"/>
        <v>0</v>
      </c>
      <c r="AF229" s="25">
        <v>44670</v>
      </c>
      <c r="AG229" s="25">
        <v>44761</v>
      </c>
      <c r="AH229" s="25"/>
      <c r="AI229" s="25"/>
      <c r="AJ229" s="26">
        <f t="shared" si="29"/>
        <v>0</v>
      </c>
      <c r="AK229" s="26" t="str">
        <f t="shared" si="30"/>
        <v/>
      </c>
      <c r="AL229" s="26" t="str">
        <f t="shared" si="31"/>
        <v/>
      </c>
      <c r="AM229" s="26">
        <f t="shared" si="32"/>
        <v>0</v>
      </c>
      <c r="AN229" s="26" t="str">
        <f t="shared" si="33"/>
        <v/>
      </c>
      <c r="AO229" s="27" t="s">
        <v>84</v>
      </c>
      <c r="AP229" s="27" t="s">
        <v>84</v>
      </c>
      <c r="AQ229" s="27"/>
      <c r="AR229" s="27"/>
      <c r="AS229" s="27" t="s">
        <v>84</v>
      </c>
      <c r="AT229" s="27" t="s">
        <v>382</v>
      </c>
      <c r="AU229" s="27"/>
      <c r="AV229" s="27"/>
      <c r="AW229" s="27" t="s">
        <v>84</v>
      </c>
      <c r="AX229" s="27"/>
      <c r="AY229" s="27"/>
      <c r="AZ229" s="27"/>
      <c r="BA229" s="27" t="s">
        <v>990</v>
      </c>
      <c r="BB229" s="27"/>
      <c r="BC229" s="27"/>
      <c r="BD229" s="27"/>
      <c r="BE229" s="23" t="s">
        <v>77</v>
      </c>
      <c r="BF229" s="94" t="s">
        <v>2773</v>
      </c>
      <c r="BG229" t="str">
        <f t="shared" si="34"/>
        <v/>
      </c>
      <c r="BH229" t="str">
        <f t="shared" si="35"/>
        <v/>
      </c>
    </row>
    <row r="230" spans="1:60" ht="15" customHeight="1" x14ac:dyDescent="0.25">
      <c r="A230" s="17">
        <v>5</v>
      </c>
      <c r="B230" s="23" t="s">
        <v>1595</v>
      </c>
      <c r="C230" s="23" t="s">
        <v>1596</v>
      </c>
      <c r="D230" s="23" t="s">
        <v>1597</v>
      </c>
      <c r="E230" s="23" t="s">
        <v>492</v>
      </c>
      <c r="F230" s="23" t="s">
        <v>649</v>
      </c>
      <c r="G230" s="23" t="s">
        <v>62</v>
      </c>
      <c r="H230" s="23" t="s">
        <v>1598</v>
      </c>
      <c r="I230" s="23" t="s">
        <v>1624</v>
      </c>
      <c r="J230" s="32">
        <v>44562</v>
      </c>
      <c r="K230" s="32">
        <v>44926</v>
      </c>
      <c r="L230" s="23" t="s">
        <v>1625</v>
      </c>
      <c r="M230" s="23" t="s">
        <v>1601</v>
      </c>
      <c r="N230" s="23" t="s">
        <v>67</v>
      </c>
      <c r="O230" s="23" t="s">
        <v>1626</v>
      </c>
      <c r="P230" s="23" t="s">
        <v>575</v>
      </c>
      <c r="Q230" s="23" t="s">
        <v>251</v>
      </c>
      <c r="R230" s="33">
        <f t="shared" si="27"/>
        <v>8</v>
      </c>
      <c r="S230" s="33">
        <v>2</v>
      </c>
      <c r="T230" s="33">
        <v>2</v>
      </c>
      <c r="U230" s="33">
        <v>2</v>
      </c>
      <c r="V230" s="33">
        <v>2</v>
      </c>
      <c r="W230" s="33">
        <v>2</v>
      </c>
      <c r="X230" s="33" t="s">
        <v>1627</v>
      </c>
      <c r="Y230" s="33">
        <v>2</v>
      </c>
      <c r="Z230" s="33" t="s">
        <v>1628</v>
      </c>
      <c r="AA230" s="33"/>
      <c r="AB230" s="33"/>
      <c r="AC230" s="33"/>
      <c r="AD230" s="33"/>
      <c r="AE230" s="33">
        <f t="shared" si="28"/>
        <v>4</v>
      </c>
      <c r="AF230" s="25">
        <v>44670</v>
      </c>
      <c r="AG230" s="25">
        <v>44761</v>
      </c>
      <c r="AH230" s="25"/>
      <c r="AI230" s="25"/>
      <c r="AJ230" s="26">
        <f t="shared" si="29"/>
        <v>0.5</v>
      </c>
      <c r="AK230" s="26">
        <f t="shared" si="30"/>
        <v>1</v>
      </c>
      <c r="AL230" s="26">
        <f t="shared" si="31"/>
        <v>1</v>
      </c>
      <c r="AM230" s="26">
        <f t="shared" si="32"/>
        <v>0</v>
      </c>
      <c r="AN230" s="26">
        <f t="shared" si="33"/>
        <v>0</v>
      </c>
      <c r="AO230" s="27" t="s">
        <v>73</v>
      </c>
      <c r="AP230" s="27" t="s">
        <v>73</v>
      </c>
      <c r="AQ230" s="27"/>
      <c r="AR230" s="27"/>
      <c r="AS230" s="27" t="s">
        <v>1629</v>
      </c>
      <c r="AT230" s="27" t="s">
        <v>1630</v>
      </c>
      <c r="AU230" s="27"/>
      <c r="AV230" s="27"/>
      <c r="AW230" s="27" t="s">
        <v>73</v>
      </c>
      <c r="AX230" s="27"/>
      <c r="AY230" s="27"/>
      <c r="AZ230" s="27"/>
      <c r="BA230" s="27" t="s">
        <v>1631</v>
      </c>
      <c r="BB230" s="27"/>
      <c r="BC230" s="27"/>
      <c r="BD230" s="27"/>
      <c r="BE230" s="23" t="s">
        <v>77</v>
      </c>
      <c r="BF230" s="94" t="s">
        <v>2773</v>
      </c>
      <c r="BG230">
        <f t="shared" si="34"/>
        <v>1</v>
      </c>
      <c r="BH230">
        <f t="shared" si="35"/>
        <v>1</v>
      </c>
    </row>
    <row r="231" spans="1:60" ht="15" customHeight="1" x14ac:dyDescent="0.25">
      <c r="A231" s="17">
        <v>6</v>
      </c>
      <c r="B231" s="23" t="s">
        <v>1595</v>
      </c>
      <c r="C231" s="23" t="s">
        <v>1596</v>
      </c>
      <c r="D231" s="23" t="s">
        <v>1632</v>
      </c>
      <c r="E231" s="23" t="s">
        <v>492</v>
      </c>
      <c r="F231" s="23" t="s">
        <v>649</v>
      </c>
      <c r="G231" s="23" t="s">
        <v>62</v>
      </c>
      <c r="H231" s="23" t="s">
        <v>1598</v>
      </c>
      <c r="I231" s="23" t="s">
        <v>1633</v>
      </c>
      <c r="J231" s="32">
        <v>44562</v>
      </c>
      <c r="K231" s="32">
        <v>44926</v>
      </c>
      <c r="L231" s="23" t="s">
        <v>1634</v>
      </c>
      <c r="M231" s="23" t="s">
        <v>1601</v>
      </c>
      <c r="N231" s="23" t="s">
        <v>67</v>
      </c>
      <c r="O231" s="23" t="s">
        <v>1635</v>
      </c>
      <c r="P231" s="23" t="s">
        <v>575</v>
      </c>
      <c r="Q231" s="23" t="s">
        <v>251</v>
      </c>
      <c r="R231" s="33">
        <f t="shared" si="27"/>
        <v>12</v>
      </c>
      <c r="S231" s="33">
        <v>3</v>
      </c>
      <c r="T231" s="33">
        <v>3</v>
      </c>
      <c r="U231" s="33">
        <v>3</v>
      </c>
      <c r="V231" s="33">
        <v>3</v>
      </c>
      <c r="W231" s="33">
        <v>3</v>
      </c>
      <c r="X231" s="33" t="s">
        <v>1636</v>
      </c>
      <c r="Y231" s="33">
        <v>3</v>
      </c>
      <c r="Z231" s="33" t="s">
        <v>1637</v>
      </c>
      <c r="AA231" s="33"/>
      <c r="AB231" s="33"/>
      <c r="AC231" s="33"/>
      <c r="AD231" s="33"/>
      <c r="AE231" s="33">
        <f t="shared" si="28"/>
        <v>6</v>
      </c>
      <c r="AF231" s="25">
        <v>44670</v>
      </c>
      <c r="AG231" s="25">
        <v>44761</v>
      </c>
      <c r="AH231" s="25"/>
      <c r="AI231" s="25"/>
      <c r="AJ231" s="26">
        <f t="shared" si="29"/>
        <v>0.5</v>
      </c>
      <c r="AK231" s="26">
        <f t="shared" si="30"/>
        <v>1</v>
      </c>
      <c r="AL231" s="26">
        <f t="shared" si="31"/>
        <v>1</v>
      </c>
      <c r="AM231" s="26">
        <f t="shared" si="32"/>
        <v>0</v>
      </c>
      <c r="AN231" s="26">
        <f t="shared" si="33"/>
        <v>0</v>
      </c>
      <c r="AO231" s="27" t="s">
        <v>73</v>
      </c>
      <c r="AP231" s="27" t="s">
        <v>73</v>
      </c>
      <c r="AQ231" s="27"/>
      <c r="AR231" s="27"/>
      <c r="AS231" s="27" t="s">
        <v>1638</v>
      </c>
      <c r="AT231" s="27" t="s">
        <v>1639</v>
      </c>
      <c r="AU231" s="27"/>
      <c r="AV231" s="27"/>
      <c r="AW231" s="27" t="s">
        <v>73</v>
      </c>
      <c r="AX231" s="27"/>
      <c r="AY231" s="27"/>
      <c r="AZ231" s="27"/>
      <c r="BA231" s="27" t="s">
        <v>1640</v>
      </c>
      <c r="BB231" s="27"/>
      <c r="BC231" s="27"/>
      <c r="BD231" s="27"/>
      <c r="BE231" s="23" t="s">
        <v>77</v>
      </c>
      <c r="BF231" s="94" t="s">
        <v>2773</v>
      </c>
      <c r="BG231">
        <f t="shared" si="34"/>
        <v>1</v>
      </c>
      <c r="BH231">
        <f t="shared" si="35"/>
        <v>1</v>
      </c>
    </row>
    <row r="232" spans="1:60" ht="15" customHeight="1" x14ac:dyDescent="0.25">
      <c r="A232" s="17">
        <v>7</v>
      </c>
      <c r="B232" s="23" t="s">
        <v>1595</v>
      </c>
      <c r="C232" s="23" t="s">
        <v>1596</v>
      </c>
      <c r="D232" s="23" t="s">
        <v>1632</v>
      </c>
      <c r="E232" s="23" t="s">
        <v>492</v>
      </c>
      <c r="F232" s="23" t="s">
        <v>649</v>
      </c>
      <c r="G232" s="23" t="s">
        <v>62</v>
      </c>
      <c r="H232" s="23" t="s">
        <v>1598</v>
      </c>
      <c r="I232" s="23" t="s">
        <v>1641</v>
      </c>
      <c r="J232" s="32">
        <v>44562</v>
      </c>
      <c r="K232" s="32">
        <v>44926</v>
      </c>
      <c r="L232" s="23" t="s">
        <v>1642</v>
      </c>
      <c r="M232" s="23" t="s">
        <v>1601</v>
      </c>
      <c r="N232" s="23" t="s">
        <v>67</v>
      </c>
      <c r="O232" s="23" t="s">
        <v>1635</v>
      </c>
      <c r="P232" s="23" t="s">
        <v>575</v>
      </c>
      <c r="Q232" s="23" t="s">
        <v>251</v>
      </c>
      <c r="R232" s="33">
        <f t="shared" si="27"/>
        <v>12</v>
      </c>
      <c r="S232" s="33">
        <v>3</v>
      </c>
      <c r="T232" s="33">
        <v>3</v>
      </c>
      <c r="U232" s="33">
        <v>3</v>
      </c>
      <c r="V232" s="33">
        <v>3</v>
      </c>
      <c r="W232" s="33">
        <v>3</v>
      </c>
      <c r="X232" s="33" t="s">
        <v>1643</v>
      </c>
      <c r="Y232" s="33">
        <v>3</v>
      </c>
      <c r="Z232" s="33" t="s">
        <v>1644</v>
      </c>
      <c r="AA232" s="33"/>
      <c r="AB232" s="33"/>
      <c r="AC232" s="33"/>
      <c r="AD232" s="33"/>
      <c r="AE232" s="33">
        <f t="shared" si="28"/>
        <v>6</v>
      </c>
      <c r="AF232" s="25">
        <v>44670</v>
      </c>
      <c r="AG232" s="25">
        <v>44761</v>
      </c>
      <c r="AH232" s="25"/>
      <c r="AI232" s="25"/>
      <c r="AJ232" s="26">
        <f t="shared" si="29"/>
        <v>0.5</v>
      </c>
      <c r="AK232" s="26">
        <f t="shared" si="30"/>
        <v>1</v>
      </c>
      <c r="AL232" s="26">
        <f t="shared" si="31"/>
        <v>1</v>
      </c>
      <c r="AM232" s="26">
        <f t="shared" si="32"/>
        <v>0</v>
      </c>
      <c r="AN232" s="26">
        <f t="shared" si="33"/>
        <v>0</v>
      </c>
      <c r="AO232" s="27" t="s">
        <v>73</v>
      </c>
      <c r="AP232" s="27" t="s">
        <v>73</v>
      </c>
      <c r="AQ232" s="27"/>
      <c r="AR232" s="27"/>
      <c r="AS232" s="27" t="s">
        <v>1645</v>
      </c>
      <c r="AT232" s="27" t="s">
        <v>1646</v>
      </c>
      <c r="AU232" s="27"/>
      <c r="AV232" s="27"/>
      <c r="AW232" s="27" t="s">
        <v>73</v>
      </c>
      <c r="AX232" s="27"/>
      <c r="AY232" s="27"/>
      <c r="AZ232" s="27"/>
      <c r="BA232" s="27" t="s">
        <v>1647</v>
      </c>
      <c r="BB232" s="27"/>
      <c r="BC232" s="27"/>
      <c r="BD232" s="27"/>
      <c r="BE232" s="23" t="s">
        <v>77</v>
      </c>
      <c r="BF232" s="94" t="s">
        <v>2773</v>
      </c>
      <c r="BG232">
        <f t="shared" si="34"/>
        <v>1</v>
      </c>
      <c r="BH232">
        <f t="shared" si="35"/>
        <v>1</v>
      </c>
    </row>
    <row r="233" spans="1:60" ht="15" customHeight="1" x14ac:dyDescent="0.25">
      <c r="A233" s="17">
        <v>8</v>
      </c>
      <c r="B233" s="23" t="s">
        <v>1595</v>
      </c>
      <c r="C233" s="23" t="s">
        <v>1596</v>
      </c>
      <c r="D233" s="23" t="s">
        <v>1648</v>
      </c>
      <c r="E233" s="23" t="s">
        <v>492</v>
      </c>
      <c r="F233" s="23" t="s">
        <v>649</v>
      </c>
      <c r="G233" s="23" t="s">
        <v>62</v>
      </c>
      <c r="H233" s="23" t="s">
        <v>1598</v>
      </c>
      <c r="I233" s="23" t="s">
        <v>1649</v>
      </c>
      <c r="J233" s="32">
        <v>44562</v>
      </c>
      <c r="K233" s="32">
        <v>44926</v>
      </c>
      <c r="L233" s="23" t="s">
        <v>1650</v>
      </c>
      <c r="M233" s="23" t="s">
        <v>1601</v>
      </c>
      <c r="N233" s="23" t="s">
        <v>67</v>
      </c>
      <c r="O233" s="23" t="s">
        <v>1651</v>
      </c>
      <c r="P233" s="23" t="s">
        <v>575</v>
      </c>
      <c r="Q233" s="23" t="s">
        <v>251</v>
      </c>
      <c r="R233" s="33">
        <f t="shared" si="27"/>
        <v>2</v>
      </c>
      <c r="S233" s="33">
        <v>0</v>
      </c>
      <c r="T233" s="33">
        <v>1</v>
      </c>
      <c r="U233" s="33">
        <v>0</v>
      </c>
      <c r="V233" s="33">
        <v>1</v>
      </c>
      <c r="W233" s="33">
        <v>0</v>
      </c>
      <c r="X233" s="33" t="s">
        <v>1652</v>
      </c>
      <c r="Y233" s="33">
        <v>1</v>
      </c>
      <c r="Z233" s="33" t="s">
        <v>1653</v>
      </c>
      <c r="AA233" s="33"/>
      <c r="AB233" s="33"/>
      <c r="AC233" s="33"/>
      <c r="AD233" s="33"/>
      <c r="AE233" s="33">
        <f t="shared" si="28"/>
        <v>1</v>
      </c>
      <c r="AF233" s="25">
        <v>44670</v>
      </c>
      <c r="AG233" s="25">
        <v>44761</v>
      </c>
      <c r="AH233" s="25"/>
      <c r="AI233" s="25"/>
      <c r="AJ233" s="26">
        <f t="shared" si="29"/>
        <v>0.5</v>
      </c>
      <c r="AK233" s="26" t="str">
        <f t="shared" si="30"/>
        <v/>
      </c>
      <c r="AL233" s="26">
        <f t="shared" si="31"/>
        <v>1</v>
      </c>
      <c r="AM233" s="26" t="str">
        <f t="shared" si="32"/>
        <v/>
      </c>
      <c r="AN233" s="26">
        <f t="shared" si="33"/>
        <v>0</v>
      </c>
      <c r="AO233" s="27" t="s">
        <v>84</v>
      </c>
      <c r="AP233" s="27" t="s">
        <v>73</v>
      </c>
      <c r="AQ233" s="27"/>
      <c r="AR233" s="27"/>
      <c r="AS233" s="27" t="s">
        <v>1654</v>
      </c>
      <c r="AT233" s="27" t="s">
        <v>1655</v>
      </c>
      <c r="AU233" s="27"/>
      <c r="AV233" s="27"/>
      <c r="AW233" s="27" t="s">
        <v>84</v>
      </c>
      <c r="AX233" s="27"/>
      <c r="AY233" s="27"/>
      <c r="AZ233" s="27"/>
      <c r="BA233" s="27" t="s">
        <v>1656</v>
      </c>
      <c r="BB233" s="27"/>
      <c r="BC233" s="27"/>
      <c r="BD233" s="27"/>
      <c r="BE233" s="23" t="s">
        <v>77</v>
      </c>
      <c r="BF233" s="94" t="s">
        <v>2773</v>
      </c>
      <c r="BG233" t="str">
        <f t="shared" si="34"/>
        <v/>
      </c>
      <c r="BH233">
        <f t="shared" si="35"/>
        <v>1</v>
      </c>
    </row>
    <row r="234" spans="1:60" ht="15" customHeight="1" x14ac:dyDescent="0.25">
      <c r="A234" s="17">
        <v>9</v>
      </c>
      <c r="B234" s="23" t="s">
        <v>1595</v>
      </c>
      <c r="C234" s="23" t="s">
        <v>1596</v>
      </c>
      <c r="D234" s="23" t="s">
        <v>1648</v>
      </c>
      <c r="E234" s="23" t="s">
        <v>492</v>
      </c>
      <c r="F234" s="23" t="s">
        <v>649</v>
      </c>
      <c r="G234" s="23" t="s">
        <v>62</v>
      </c>
      <c r="H234" s="23" t="s">
        <v>1598</v>
      </c>
      <c r="I234" s="23" t="s">
        <v>1657</v>
      </c>
      <c r="J234" s="32">
        <v>44562</v>
      </c>
      <c r="K234" s="32">
        <v>44926</v>
      </c>
      <c r="L234" s="23" t="s">
        <v>1658</v>
      </c>
      <c r="M234" s="23" t="s">
        <v>1601</v>
      </c>
      <c r="N234" s="23" t="s">
        <v>67</v>
      </c>
      <c r="O234" s="23" t="s">
        <v>1659</v>
      </c>
      <c r="P234" s="23" t="s">
        <v>575</v>
      </c>
      <c r="Q234" s="23" t="s">
        <v>251</v>
      </c>
      <c r="R234" s="33">
        <f t="shared" si="27"/>
        <v>4</v>
      </c>
      <c r="S234" s="33">
        <v>1</v>
      </c>
      <c r="T234" s="33">
        <v>1</v>
      </c>
      <c r="U234" s="33">
        <v>1</v>
      </c>
      <c r="V234" s="33">
        <v>1</v>
      </c>
      <c r="W234" s="33">
        <v>1</v>
      </c>
      <c r="X234" s="33" t="s">
        <v>1660</v>
      </c>
      <c r="Y234" s="33">
        <v>1</v>
      </c>
      <c r="Z234" s="33" t="s">
        <v>1661</v>
      </c>
      <c r="AA234" s="33"/>
      <c r="AB234" s="33"/>
      <c r="AC234" s="33"/>
      <c r="AD234" s="33"/>
      <c r="AE234" s="33">
        <f t="shared" si="28"/>
        <v>2</v>
      </c>
      <c r="AF234" s="25">
        <v>44670</v>
      </c>
      <c r="AG234" s="25">
        <v>44761</v>
      </c>
      <c r="AH234" s="25"/>
      <c r="AI234" s="25"/>
      <c r="AJ234" s="26">
        <f t="shared" si="29"/>
        <v>0.5</v>
      </c>
      <c r="AK234" s="26">
        <f t="shared" si="30"/>
        <v>1</v>
      </c>
      <c r="AL234" s="26">
        <f t="shared" si="31"/>
        <v>1</v>
      </c>
      <c r="AM234" s="26">
        <f t="shared" si="32"/>
        <v>0</v>
      </c>
      <c r="AN234" s="26">
        <f t="shared" si="33"/>
        <v>0</v>
      </c>
      <c r="AO234" s="27" t="s">
        <v>73</v>
      </c>
      <c r="AP234" s="27" t="s">
        <v>73</v>
      </c>
      <c r="AQ234" s="27"/>
      <c r="AR234" s="27"/>
      <c r="AS234" s="27" t="s">
        <v>1662</v>
      </c>
      <c r="AT234" s="27" t="s">
        <v>1663</v>
      </c>
      <c r="AU234" s="27"/>
      <c r="AV234" s="27"/>
      <c r="AW234" s="27" t="s">
        <v>73</v>
      </c>
      <c r="AX234" s="27"/>
      <c r="AY234" s="27"/>
      <c r="AZ234" s="27"/>
      <c r="BA234" s="27" t="s">
        <v>1664</v>
      </c>
      <c r="BB234" s="27"/>
      <c r="BC234" s="27"/>
      <c r="BD234" s="27"/>
      <c r="BE234" s="23" t="s">
        <v>77</v>
      </c>
      <c r="BF234" s="94" t="s">
        <v>2773</v>
      </c>
      <c r="BG234">
        <f t="shared" si="34"/>
        <v>1</v>
      </c>
      <c r="BH234">
        <f t="shared" si="35"/>
        <v>1</v>
      </c>
    </row>
    <row r="235" spans="1:60" ht="15" customHeight="1" x14ac:dyDescent="0.25">
      <c r="A235" s="17">
        <v>10</v>
      </c>
      <c r="B235" s="23" t="s">
        <v>1595</v>
      </c>
      <c r="C235" s="23" t="s">
        <v>1596</v>
      </c>
      <c r="D235" s="23" t="s">
        <v>1648</v>
      </c>
      <c r="E235" s="23" t="s">
        <v>492</v>
      </c>
      <c r="F235" s="23" t="s">
        <v>649</v>
      </c>
      <c r="G235" s="23" t="s">
        <v>62</v>
      </c>
      <c r="H235" s="23" t="s">
        <v>1598</v>
      </c>
      <c r="I235" s="23" t="s">
        <v>1665</v>
      </c>
      <c r="J235" s="32">
        <v>44562</v>
      </c>
      <c r="K235" s="32">
        <v>44926</v>
      </c>
      <c r="L235" s="23" t="s">
        <v>1666</v>
      </c>
      <c r="M235" s="23" t="s">
        <v>1601</v>
      </c>
      <c r="N235" s="23" t="s">
        <v>291</v>
      </c>
      <c r="O235" s="23" t="s">
        <v>1667</v>
      </c>
      <c r="P235" s="23" t="s">
        <v>575</v>
      </c>
      <c r="Q235" s="23" t="s">
        <v>251</v>
      </c>
      <c r="R235" s="49">
        <f t="shared" si="27"/>
        <v>1</v>
      </c>
      <c r="S235" s="49">
        <v>0.4</v>
      </c>
      <c r="T235" s="49">
        <v>0.2</v>
      </c>
      <c r="U235" s="49">
        <v>0.2</v>
      </c>
      <c r="V235" s="49">
        <v>0.2</v>
      </c>
      <c r="W235" s="49">
        <v>0.4</v>
      </c>
      <c r="X235" s="49" t="s">
        <v>1668</v>
      </c>
      <c r="Y235" s="49">
        <v>0.2</v>
      </c>
      <c r="Z235" s="49" t="s">
        <v>1669</v>
      </c>
      <c r="AA235" s="49"/>
      <c r="AB235" s="49"/>
      <c r="AC235" s="49"/>
      <c r="AD235" s="49"/>
      <c r="AE235" s="49">
        <f t="shared" si="28"/>
        <v>0.60000000000000009</v>
      </c>
      <c r="AF235" s="25">
        <v>44670</v>
      </c>
      <c r="AG235" s="25">
        <v>44761</v>
      </c>
      <c r="AH235" s="25"/>
      <c r="AI235" s="25"/>
      <c r="AJ235" s="26">
        <f t="shared" si="29"/>
        <v>0.60000000000000009</v>
      </c>
      <c r="AK235" s="26">
        <f t="shared" si="30"/>
        <v>1</v>
      </c>
      <c r="AL235" s="26">
        <f t="shared" si="31"/>
        <v>1</v>
      </c>
      <c r="AM235" s="26">
        <f t="shared" si="32"/>
        <v>0</v>
      </c>
      <c r="AN235" s="26">
        <f t="shared" si="33"/>
        <v>0</v>
      </c>
      <c r="AO235" s="27" t="s">
        <v>73</v>
      </c>
      <c r="AP235" s="27" t="s">
        <v>73</v>
      </c>
      <c r="AQ235" s="27"/>
      <c r="AR235" s="27"/>
      <c r="AS235" s="27" t="s">
        <v>1670</v>
      </c>
      <c r="AT235" s="27" t="s">
        <v>1671</v>
      </c>
      <c r="AU235" s="27"/>
      <c r="AV235" s="27"/>
      <c r="AW235" s="27" t="s">
        <v>73</v>
      </c>
      <c r="AX235" s="27"/>
      <c r="AY235" s="27"/>
      <c r="AZ235" s="27"/>
      <c r="BA235" s="27" t="s">
        <v>1672</v>
      </c>
      <c r="BB235" s="27"/>
      <c r="BC235" s="27"/>
      <c r="BD235" s="27"/>
      <c r="BE235" s="23" t="s">
        <v>77</v>
      </c>
      <c r="BF235" s="94" t="s">
        <v>2773</v>
      </c>
      <c r="BG235">
        <f t="shared" si="34"/>
        <v>1</v>
      </c>
      <c r="BH235">
        <f t="shared" si="35"/>
        <v>1</v>
      </c>
    </row>
    <row r="236" spans="1:60" ht="15" customHeight="1" x14ac:dyDescent="0.25">
      <c r="A236" s="17">
        <v>11</v>
      </c>
      <c r="B236" s="23" t="s">
        <v>1595</v>
      </c>
      <c r="C236" s="23" t="s">
        <v>1596</v>
      </c>
      <c r="D236" s="23" t="s">
        <v>1648</v>
      </c>
      <c r="E236" s="23" t="s">
        <v>492</v>
      </c>
      <c r="F236" s="23" t="s">
        <v>649</v>
      </c>
      <c r="G236" s="23" t="s">
        <v>62</v>
      </c>
      <c r="H236" s="23" t="s">
        <v>1598</v>
      </c>
      <c r="I236" s="23" t="s">
        <v>1673</v>
      </c>
      <c r="J236" s="32">
        <v>44562</v>
      </c>
      <c r="K236" s="32">
        <v>44926</v>
      </c>
      <c r="L236" s="23" t="s">
        <v>1674</v>
      </c>
      <c r="M236" s="23" t="s">
        <v>1601</v>
      </c>
      <c r="N236" s="23" t="s">
        <v>291</v>
      </c>
      <c r="O236" s="23" t="s">
        <v>1675</v>
      </c>
      <c r="P236" s="23" t="s">
        <v>575</v>
      </c>
      <c r="Q236" s="23" t="s">
        <v>251</v>
      </c>
      <c r="R236" s="49">
        <f t="shared" si="27"/>
        <v>1</v>
      </c>
      <c r="S236" s="49">
        <v>0.25</v>
      </c>
      <c r="T236" s="49">
        <v>0.25</v>
      </c>
      <c r="U236" s="49">
        <v>0.25</v>
      </c>
      <c r="V236" s="49">
        <v>0.25</v>
      </c>
      <c r="W236" s="49">
        <v>0.25</v>
      </c>
      <c r="X236" s="49" t="s">
        <v>1676</v>
      </c>
      <c r="Y236" s="49">
        <v>0.25</v>
      </c>
      <c r="Z236" s="49" t="s">
        <v>1677</v>
      </c>
      <c r="AA236" s="49"/>
      <c r="AB236" s="49"/>
      <c r="AC236" s="49"/>
      <c r="AD236" s="49"/>
      <c r="AE236" s="49">
        <f t="shared" si="28"/>
        <v>0.5</v>
      </c>
      <c r="AF236" s="25">
        <v>44670</v>
      </c>
      <c r="AG236" s="25">
        <v>44761</v>
      </c>
      <c r="AH236" s="25"/>
      <c r="AI236" s="25"/>
      <c r="AJ236" s="26">
        <f t="shared" si="29"/>
        <v>0.5</v>
      </c>
      <c r="AK236" s="26">
        <f t="shared" si="30"/>
        <v>1</v>
      </c>
      <c r="AL236" s="26">
        <f t="shared" si="31"/>
        <v>1</v>
      </c>
      <c r="AM236" s="26">
        <f t="shared" si="32"/>
        <v>0</v>
      </c>
      <c r="AN236" s="26">
        <f t="shared" si="33"/>
        <v>0</v>
      </c>
      <c r="AO236" s="27" t="s">
        <v>73</v>
      </c>
      <c r="AP236" s="27" t="s">
        <v>73</v>
      </c>
      <c r="AQ236" s="27"/>
      <c r="AR236" s="27"/>
      <c r="AS236" s="27" t="s">
        <v>1678</v>
      </c>
      <c r="AT236" s="27" t="s">
        <v>1679</v>
      </c>
      <c r="AU236" s="27"/>
      <c r="AV236" s="27"/>
      <c r="AW236" s="27" t="s">
        <v>73</v>
      </c>
      <c r="AX236" s="27"/>
      <c r="AY236" s="27"/>
      <c r="AZ236" s="27"/>
      <c r="BA236" s="27" t="s">
        <v>1680</v>
      </c>
      <c r="BB236" s="27"/>
      <c r="BC236" s="27"/>
      <c r="BD236" s="27"/>
      <c r="BE236" s="23" t="s">
        <v>77</v>
      </c>
      <c r="BF236" s="94" t="s">
        <v>2773</v>
      </c>
      <c r="BG236">
        <f t="shared" si="34"/>
        <v>1</v>
      </c>
      <c r="BH236">
        <f t="shared" si="35"/>
        <v>1</v>
      </c>
    </row>
    <row r="237" spans="1:60" ht="15" customHeight="1" x14ac:dyDescent="0.25">
      <c r="A237" s="17">
        <v>12</v>
      </c>
      <c r="B237" s="23" t="s">
        <v>1595</v>
      </c>
      <c r="C237" s="23" t="s">
        <v>1596</v>
      </c>
      <c r="D237" s="23" t="s">
        <v>1648</v>
      </c>
      <c r="E237" s="23" t="s">
        <v>492</v>
      </c>
      <c r="F237" s="23" t="s">
        <v>649</v>
      </c>
      <c r="G237" s="23" t="s">
        <v>62</v>
      </c>
      <c r="H237" s="23" t="s">
        <v>1598</v>
      </c>
      <c r="I237" s="23" t="s">
        <v>1681</v>
      </c>
      <c r="J237" s="32">
        <v>44562</v>
      </c>
      <c r="K237" s="32">
        <v>44926</v>
      </c>
      <c r="L237" s="23" t="s">
        <v>1682</v>
      </c>
      <c r="M237" s="23" t="s">
        <v>1601</v>
      </c>
      <c r="N237" s="23" t="s">
        <v>67</v>
      </c>
      <c r="O237" s="23" t="s">
        <v>1683</v>
      </c>
      <c r="P237" s="23" t="s">
        <v>575</v>
      </c>
      <c r="Q237" s="23" t="s">
        <v>251</v>
      </c>
      <c r="R237" s="33">
        <f t="shared" si="27"/>
        <v>1</v>
      </c>
      <c r="S237" s="33">
        <v>0</v>
      </c>
      <c r="T237" s="33">
        <v>0</v>
      </c>
      <c r="U237" s="33">
        <v>0</v>
      </c>
      <c r="V237" s="33">
        <v>1</v>
      </c>
      <c r="W237" s="33">
        <v>0</v>
      </c>
      <c r="X237" s="33" t="s">
        <v>1684</v>
      </c>
      <c r="Y237" s="33">
        <v>0</v>
      </c>
      <c r="Z237" s="33" t="s">
        <v>1685</v>
      </c>
      <c r="AA237" s="33"/>
      <c r="AB237" s="33"/>
      <c r="AC237" s="33"/>
      <c r="AD237" s="33"/>
      <c r="AE237" s="33">
        <f t="shared" si="28"/>
        <v>0</v>
      </c>
      <c r="AF237" s="25">
        <v>44670</v>
      </c>
      <c r="AG237" s="25">
        <v>44761</v>
      </c>
      <c r="AH237" s="25"/>
      <c r="AI237" s="25"/>
      <c r="AJ237" s="26">
        <f t="shared" si="29"/>
        <v>0</v>
      </c>
      <c r="AK237" s="26" t="str">
        <f t="shared" si="30"/>
        <v/>
      </c>
      <c r="AL237" s="26" t="str">
        <f t="shared" si="31"/>
        <v/>
      </c>
      <c r="AM237" s="26" t="str">
        <f t="shared" si="32"/>
        <v/>
      </c>
      <c r="AN237" s="26">
        <f t="shared" si="33"/>
        <v>0</v>
      </c>
      <c r="AO237" s="27" t="s">
        <v>84</v>
      </c>
      <c r="AP237" s="27" t="s">
        <v>84</v>
      </c>
      <c r="AQ237" s="27"/>
      <c r="AR237" s="27"/>
      <c r="AS237" s="27" t="s">
        <v>1686</v>
      </c>
      <c r="AT237" s="27" t="s">
        <v>1686</v>
      </c>
      <c r="AU237" s="27"/>
      <c r="AV237" s="27"/>
      <c r="AW237" s="27" t="s">
        <v>84</v>
      </c>
      <c r="AX237" s="27"/>
      <c r="AY237" s="27"/>
      <c r="AZ237" s="27"/>
      <c r="BA237" s="27" t="s">
        <v>1687</v>
      </c>
      <c r="BB237" s="27"/>
      <c r="BC237" s="27"/>
      <c r="BD237" s="27"/>
      <c r="BE237" s="23" t="s">
        <v>77</v>
      </c>
      <c r="BF237" s="94" t="s">
        <v>2773</v>
      </c>
      <c r="BG237" t="str">
        <f t="shared" si="34"/>
        <v/>
      </c>
      <c r="BH237" t="str">
        <f t="shared" si="35"/>
        <v/>
      </c>
    </row>
    <row r="238" spans="1:60" ht="15" customHeight="1" x14ac:dyDescent="0.25">
      <c r="A238" s="17">
        <v>13</v>
      </c>
      <c r="B238" s="23" t="s">
        <v>1595</v>
      </c>
      <c r="C238" s="23" t="s">
        <v>1596</v>
      </c>
      <c r="D238" s="23" t="s">
        <v>1688</v>
      </c>
      <c r="E238" s="23" t="s">
        <v>492</v>
      </c>
      <c r="F238" s="23" t="s">
        <v>649</v>
      </c>
      <c r="G238" s="23" t="s">
        <v>62</v>
      </c>
      <c r="H238" s="23" t="s">
        <v>1598</v>
      </c>
      <c r="I238" s="23" t="s">
        <v>1689</v>
      </c>
      <c r="J238" s="32">
        <v>44562</v>
      </c>
      <c r="K238" s="32">
        <v>44926</v>
      </c>
      <c r="L238" s="23" t="s">
        <v>1690</v>
      </c>
      <c r="M238" s="23" t="s">
        <v>1601</v>
      </c>
      <c r="N238" s="23" t="s">
        <v>291</v>
      </c>
      <c r="O238" s="23" t="s">
        <v>1691</v>
      </c>
      <c r="P238" s="23" t="s">
        <v>575</v>
      </c>
      <c r="Q238" s="23" t="s">
        <v>251</v>
      </c>
      <c r="R238" s="49">
        <f t="shared" si="27"/>
        <v>1</v>
      </c>
      <c r="S238" s="49">
        <v>0.25</v>
      </c>
      <c r="T238" s="49">
        <v>0.25</v>
      </c>
      <c r="U238" s="49">
        <v>0.25</v>
      </c>
      <c r="V238" s="49">
        <v>0.25</v>
      </c>
      <c r="W238" s="49">
        <v>0.25</v>
      </c>
      <c r="X238" s="49" t="s">
        <v>1692</v>
      </c>
      <c r="Y238" s="49">
        <v>0.25</v>
      </c>
      <c r="Z238" s="49" t="s">
        <v>1693</v>
      </c>
      <c r="AA238" s="49"/>
      <c r="AB238" s="49"/>
      <c r="AC238" s="49"/>
      <c r="AD238" s="49"/>
      <c r="AE238" s="49">
        <f t="shared" si="28"/>
        <v>0.5</v>
      </c>
      <c r="AF238" s="25">
        <v>44670</v>
      </c>
      <c r="AG238" s="25">
        <v>44761</v>
      </c>
      <c r="AH238" s="25"/>
      <c r="AI238" s="25"/>
      <c r="AJ238" s="26">
        <f t="shared" si="29"/>
        <v>0.5</v>
      </c>
      <c r="AK238" s="26">
        <f t="shared" si="30"/>
        <v>1</v>
      </c>
      <c r="AL238" s="26">
        <f t="shared" si="31"/>
        <v>1</v>
      </c>
      <c r="AM238" s="26">
        <f t="shared" si="32"/>
        <v>0</v>
      </c>
      <c r="AN238" s="26">
        <f t="shared" si="33"/>
        <v>0</v>
      </c>
      <c r="AO238" s="27" t="s">
        <v>73</v>
      </c>
      <c r="AP238" s="27" t="s">
        <v>73</v>
      </c>
      <c r="AQ238" s="27"/>
      <c r="AR238" s="27"/>
      <c r="AS238" s="27" t="s">
        <v>1694</v>
      </c>
      <c r="AT238" s="27" t="s">
        <v>1695</v>
      </c>
      <c r="AU238" s="27"/>
      <c r="AV238" s="27"/>
      <c r="AW238" s="27" t="s">
        <v>73</v>
      </c>
      <c r="AX238" s="27"/>
      <c r="AY238" s="27"/>
      <c r="AZ238" s="27"/>
      <c r="BA238" s="27" t="s">
        <v>1696</v>
      </c>
      <c r="BB238" s="27"/>
      <c r="BC238" s="27"/>
      <c r="BD238" s="27"/>
      <c r="BE238" s="23" t="s">
        <v>77</v>
      </c>
      <c r="BF238" s="94" t="s">
        <v>2773</v>
      </c>
      <c r="BG238">
        <f t="shared" si="34"/>
        <v>1</v>
      </c>
      <c r="BH238">
        <f t="shared" si="35"/>
        <v>1</v>
      </c>
    </row>
    <row r="239" spans="1:60" ht="15" customHeight="1" x14ac:dyDescent="0.25">
      <c r="A239" s="17">
        <v>14</v>
      </c>
      <c r="B239" s="23" t="s">
        <v>1595</v>
      </c>
      <c r="C239" s="23" t="s">
        <v>1697</v>
      </c>
      <c r="D239" s="23" t="s">
        <v>1698</v>
      </c>
      <c r="E239" s="23" t="s">
        <v>492</v>
      </c>
      <c r="F239" s="23" t="s">
        <v>493</v>
      </c>
      <c r="G239" s="23" t="s">
        <v>62</v>
      </c>
      <c r="H239" s="23" t="s">
        <v>1598</v>
      </c>
      <c r="I239" s="35" t="s">
        <v>1699</v>
      </c>
      <c r="J239" s="32">
        <v>44562</v>
      </c>
      <c r="K239" s="32">
        <v>44651</v>
      </c>
      <c r="L239" s="23" t="s">
        <v>1700</v>
      </c>
      <c r="M239" s="23" t="s">
        <v>1601</v>
      </c>
      <c r="N239" s="23" t="s">
        <v>67</v>
      </c>
      <c r="O239" s="23" t="s">
        <v>1701</v>
      </c>
      <c r="P239" s="23" t="s">
        <v>575</v>
      </c>
      <c r="Q239" s="23" t="s">
        <v>251</v>
      </c>
      <c r="R239" s="33">
        <f t="shared" si="27"/>
        <v>1</v>
      </c>
      <c r="S239" s="33">
        <v>1</v>
      </c>
      <c r="T239" s="33">
        <v>0</v>
      </c>
      <c r="U239" s="33">
        <v>0</v>
      </c>
      <c r="V239" s="33">
        <v>0</v>
      </c>
      <c r="W239" s="33">
        <v>1</v>
      </c>
      <c r="X239" s="33" t="s">
        <v>1702</v>
      </c>
      <c r="Y239" s="33">
        <v>0</v>
      </c>
      <c r="Z239" s="33" t="s">
        <v>1703</v>
      </c>
      <c r="AA239" s="33"/>
      <c r="AB239" s="33"/>
      <c r="AC239" s="33"/>
      <c r="AD239" s="33"/>
      <c r="AE239" s="33">
        <f t="shared" si="28"/>
        <v>1</v>
      </c>
      <c r="AF239" s="25">
        <v>44670</v>
      </c>
      <c r="AG239" s="25">
        <v>44761</v>
      </c>
      <c r="AH239" s="25"/>
      <c r="AI239" s="25"/>
      <c r="AJ239" s="26">
        <f t="shared" si="29"/>
        <v>1</v>
      </c>
      <c r="AK239" s="26">
        <f t="shared" si="30"/>
        <v>1</v>
      </c>
      <c r="AL239" s="26" t="str">
        <f t="shared" si="31"/>
        <v/>
      </c>
      <c r="AM239" s="26" t="str">
        <f t="shared" si="32"/>
        <v/>
      </c>
      <c r="AN239" s="26" t="str">
        <f t="shared" si="33"/>
        <v/>
      </c>
      <c r="AO239" s="27" t="s">
        <v>73</v>
      </c>
      <c r="AP239" s="27" t="s">
        <v>84</v>
      </c>
      <c r="AQ239" s="27"/>
      <c r="AR239" s="27"/>
      <c r="AS239" s="27" t="s">
        <v>1704</v>
      </c>
      <c r="AT239" s="27" t="s">
        <v>1705</v>
      </c>
      <c r="AU239" s="27"/>
      <c r="AV239" s="27"/>
      <c r="AW239" s="27" t="s">
        <v>73</v>
      </c>
      <c r="AX239" s="27"/>
      <c r="AY239" s="27"/>
      <c r="AZ239" s="27"/>
      <c r="BA239" s="27" t="s">
        <v>1706</v>
      </c>
      <c r="BB239" s="27"/>
      <c r="BC239" s="27"/>
      <c r="BD239" s="27"/>
      <c r="BE239" s="23" t="s">
        <v>77</v>
      </c>
      <c r="BF239" s="94" t="s">
        <v>2773</v>
      </c>
      <c r="BG239">
        <f t="shared" si="34"/>
        <v>1</v>
      </c>
      <c r="BH239" t="str">
        <f t="shared" si="35"/>
        <v/>
      </c>
    </row>
    <row r="240" spans="1:60" ht="15" customHeight="1" x14ac:dyDescent="0.25">
      <c r="A240" s="17">
        <v>15</v>
      </c>
      <c r="B240" s="23" t="s">
        <v>1595</v>
      </c>
      <c r="C240" s="23" t="s">
        <v>1697</v>
      </c>
      <c r="D240" s="23" t="s">
        <v>1698</v>
      </c>
      <c r="E240" s="23" t="s">
        <v>492</v>
      </c>
      <c r="F240" s="23" t="s">
        <v>493</v>
      </c>
      <c r="G240" s="23" t="s">
        <v>62</v>
      </c>
      <c r="H240" s="23" t="s">
        <v>1598</v>
      </c>
      <c r="I240" s="35" t="s">
        <v>1707</v>
      </c>
      <c r="J240" s="32">
        <v>44562</v>
      </c>
      <c r="K240" s="32">
        <v>44620</v>
      </c>
      <c r="L240" s="23" t="s">
        <v>1708</v>
      </c>
      <c r="M240" s="23" t="s">
        <v>1601</v>
      </c>
      <c r="N240" s="23" t="s">
        <v>67</v>
      </c>
      <c r="O240" s="23" t="s">
        <v>1701</v>
      </c>
      <c r="P240" s="23" t="s">
        <v>575</v>
      </c>
      <c r="Q240" s="23" t="s">
        <v>251</v>
      </c>
      <c r="R240" s="33">
        <f t="shared" si="27"/>
        <v>3</v>
      </c>
      <c r="S240" s="33">
        <v>0</v>
      </c>
      <c r="T240" s="33">
        <v>1</v>
      </c>
      <c r="U240" s="33">
        <v>1</v>
      </c>
      <c r="V240" s="33">
        <v>1</v>
      </c>
      <c r="W240" s="33">
        <v>0</v>
      </c>
      <c r="X240" s="33" t="s">
        <v>123</v>
      </c>
      <c r="Y240" s="33">
        <v>1</v>
      </c>
      <c r="Z240" s="33" t="s">
        <v>1709</v>
      </c>
      <c r="AA240" s="33"/>
      <c r="AB240" s="33"/>
      <c r="AC240" s="33"/>
      <c r="AD240" s="33"/>
      <c r="AE240" s="33">
        <f t="shared" si="28"/>
        <v>1</v>
      </c>
      <c r="AF240" s="25">
        <v>44670</v>
      </c>
      <c r="AG240" s="25">
        <v>44761</v>
      </c>
      <c r="AH240" s="25"/>
      <c r="AI240" s="25"/>
      <c r="AJ240" s="26">
        <f t="shared" si="29"/>
        <v>0.33333333333333331</v>
      </c>
      <c r="AK240" s="26" t="str">
        <f t="shared" si="30"/>
        <v/>
      </c>
      <c r="AL240" s="26">
        <f t="shared" si="31"/>
        <v>1</v>
      </c>
      <c r="AM240" s="26">
        <f t="shared" si="32"/>
        <v>0</v>
      </c>
      <c r="AN240" s="26">
        <f t="shared" si="33"/>
        <v>0</v>
      </c>
      <c r="AO240" s="27" t="s">
        <v>84</v>
      </c>
      <c r="AP240" s="27" t="s">
        <v>636</v>
      </c>
      <c r="AQ240" s="27"/>
      <c r="AR240" s="27"/>
      <c r="AS240" s="27" t="s">
        <v>84</v>
      </c>
      <c r="AT240" s="27" t="s">
        <v>1710</v>
      </c>
      <c r="AU240" s="27"/>
      <c r="AV240" s="27"/>
      <c r="AW240" s="27" t="s">
        <v>84</v>
      </c>
      <c r="AX240" s="27"/>
      <c r="AY240" s="27"/>
      <c r="AZ240" s="27"/>
      <c r="BA240" s="27" t="s">
        <v>990</v>
      </c>
      <c r="BB240" s="27"/>
      <c r="BC240" s="27"/>
      <c r="BD240" s="27"/>
      <c r="BE240" s="23" t="s">
        <v>77</v>
      </c>
      <c r="BF240" s="94" t="s">
        <v>2773</v>
      </c>
      <c r="BG240" t="str">
        <f t="shared" si="34"/>
        <v/>
      </c>
      <c r="BH240">
        <f t="shared" si="35"/>
        <v>0</v>
      </c>
    </row>
    <row r="241" spans="1:60" ht="15" customHeight="1" x14ac:dyDescent="0.25">
      <c r="A241" s="17">
        <v>16</v>
      </c>
      <c r="B241" s="23" t="s">
        <v>1595</v>
      </c>
      <c r="C241" s="23" t="s">
        <v>1697</v>
      </c>
      <c r="D241" s="23" t="s">
        <v>1648</v>
      </c>
      <c r="E241" s="23" t="s">
        <v>492</v>
      </c>
      <c r="F241" s="23" t="s">
        <v>493</v>
      </c>
      <c r="G241" s="23" t="s">
        <v>62</v>
      </c>
      <c r="H241" s="23" t="s">
        <v>1598</v>
      </c>
      <c r="I241" s="23" t="s">
        <v>1711</v>
      </c>
      <c r="J241" s="32">
        <v>44621</v>
      </c>
      <c r="K241" s="32">
        <v>44926</v>
      </c>
      <c r="L241" s="23" t="s">
        <v>1712</v>
      </c>
      <c r="M241" s="23" t="s">
        <v>1601</v>
      </c>
      <c r="N241" s="23" t="s">
        <v>67</v>
      </c>
      <c r="O241" s="23" t="s">
        <v>1713</v>
      </c>
      <c r="P241" s="23" t="s">
        <v>575</v>
      </c>
      <c r="Q241" s="23" t="s">
        <v>1714</v>
      </c>
      <c r="R241" s="33">
        <f t="shared" si="27"/>
        <v>2</v>
      </c>
      <c r="S241" s="33">
        <v>0</v>
      </c>
      <c r="T241" s="33">
        <v>1</v>
      </c>
      <c r="U241" s="33">
        <v>0</v>
      </c>
      <c r="V241" s="33">
        <v>1</v>
      </c>
      <c r="W241" s="33">
        <v>0</v>
      </c>
      <c r="X241" s="33" t="s">
        <v>1715</v>
      </c>
      <c r="Y241" s="33">
        <v>1</v>
      </c>
      <c r="Z241" s="33" t="s">
        <v>1716</v>
      </c>
      <c r="AA241" s="33"/>
      <c r="AB241" s="33"/>
      <c r="AC241" s="33"/>
      <c r="AD241" s="33"/>
      <c r="AE241" s="33">
        <f t="shared" si="28"/>
        <v>1</v>
      </c>
      <c r="AF241" s="25">
        <v>44670</v>
      </c>
      <c r="AG241" s="25">
        <v>44761</v>
      </c>
      <c r="AH241" s="25"/>
      <c r="AI241" s="25"/>
      <c r="AJ241" s="26">
        <f t="shared" si="29"/>
        <v>0.5</v>
      </c>
      <c r="AK241" s="26" t="str">
        <f t="shared" si="30"/>
        <v/>
      </c>
      <c r="AL241" s="26">
        <f t="shared" si="31"/>
        <v>1</v>
      </c>
      <c r="AM241" s="26" t="str">
        <f t="shared" si="32"/>
        <v/>
      </c>
      <c r="AN241" s="26">
        <f t="shared" si="33"/>
        <v>0</v>
      </c>
      <c r="AO241" s="27" t="s">
        <v>84</v>
      </c>
      <c r="AP241" s="27" t="s">
        <v>73</v>
      </c>
      <c r="AQ241" s="27"/>
      <c r="AR241" s="27"/>
      <c r="AS241" s="27" t="s">
        <v>84</v>
      </c>
      <c r="AT241" s="27" t="s">
        <v>1717</v>
      </c>
      <c r="AU241" s="27"/>
      <c r="AV241" s="27"/>
      <c r="AW241" s="27" t="s">
        <v>84</v>
      </c>
      <c r="AX241" s="27"/>
      <c r="AY241" s="27"/>
      <c r="AZ241" s="27"/>
      <c r="BA241" s="27" t="s">
        <v>990</v>
      </c>
      <c r="BB241" s="27"/>
      <c r="BC241" s="27"/>
      <c r="BD241" s="27"/>
      <c r="BE241" s="23" t="s">
        <v>77</v>
      </c>
      <c r="BF241" s="94" t="s">
        <v>2773</v>
      </c>
      <c r="BG241" t="str">
        <f t="shared" si="34"/>
        <v/>
      </c>
      <c r="BH241">
        <f t="shared" si="35"/>
        <v>1</v>
      </c>
    </row>
    <row r="242" spans="1:60" ht="15" customHeight="1" x14ac:dyDescent="0.25">
      <c r="A242" s="17">
        <v>17</v>
      </c>
      <c r="B242" s="23" t="s">
        <v>1595</v>
      </c>
      <c r="C242" s="23" t="s">
        <v>245</v>
      </c>
      <c r="D242" s="23" t="s">
        <v>246</v>
      </c>
      <c r="E242" s="23" t="s">
        <v>60</v>
      </c>
      <c r="F242" s="23" t="s">
        <v>61</v>
      </c>
      <c r="G242" s="23" t="s">
        <v>57</v>
      </c>
      <c r="H242" s="23" t="s">
        <v>247</v>
      </c>
      <c r="I242" s="23" t="s">
        <v>248</v>
      </c>
      <c r="J242" s="32">
        <v>44562</v>
      </c>
      <c r="K242" s="32">
        <v>44926</v>
      </c>
      <c r="L242" s="23" t="s">
        <v>249</v>
      </c>
      <c r="M242" s="23" t="s">
        <v>1601</v>
      </c>
      <c r="N242" s="23" t="s">
        <v>67</v>
      </c>
      <c r="O242" s="23" t="s">
        <v>250</v>
      </c>
      <c r="P242" s="23" t="s">
        <v>3</v>
      </c>
      <c r="Q242" s="23" t="s">
        <v>251</v>
      </c>
      <c r="R242" s="33">
        <f t="shared" si="27"/>
        <v>4</v>
      </c>
      <c r="S242" s="33">
        <v>1</v>
      </c>
      <c r="T242" s="33">
        <v>1</v>
      </c>
      <c r="U242" s="33">
        <v>1</v>
      </c>
      <c r="V242" s="33">
        <v>1</v>
      </c>
      <c r="W242" s="33">
        <v>1</v>
      </c>
      <c r="X242" s="33" t="s">
        <v>1718</v>
      </c>
      <c r="Y242" s="33">
        <v>1</v>
      </c>
      <c r="Z242" s="33" t="s">
        <v>1719</v>
      </c>
      <c r="AA242" s="33"/>
      <c r="AB242" s="33"/>
      <c r="AC242" s="33"/>
      <c r="AD242" s="33"/>
      <c r="AE242" s="33">
        <f t="shared" si="28"/>
        <v>2</v>
      </c>
      <c r="AF242" s="25">
        <v>44670</v>
      </c>
      <c r="AG242" s="25">
        <v>44761</v>
      </c>
      <c r="AH242" s="25"/>
      <c r="AI242" s="25"/>
      <c r="AJ242" s="26">
        <f t="shared" si="29"/>
        <v>0.5</v>
      </c>
      <c r="AK242" s="26">
        <f t="shared" si="30"/>
        <v>1</v>
      </c>
      <c r="AL242" s="26">
        <f t="shared" si="31"/>
        <v>1</v>
      </c>
      <c r="AM242" s="26">
        <f t="shared" si="32"/>
        <v>0</v>
      </c>
      <c r="AN242" s="26">
        <f t="shared" si="33"/>
        <v>0</v>
      </c>
      <c r="AO242" s="27" t="s">
        <v>73</v>
      </c>
      <c r="AP242" s="27" t="s">
        <v>73</v>
      </c>
      <c r="AQ242" s="27"/>
      <c r="AR242" s="27"/>
      <c r="AS242" s="27" t="s">
        <v>1720</v>
      </c>
      <c r="AT242" s="27" t="s">
        <v>1721</v>
      </c>
      <c r="AU242" s="27"/>
      <c r="AV242" s="27"/>
      <c r="AW242" s="27" t="s">
        <v>73</v>
      </c>
      <c r="AX242" s="27"/>
      <c r="AY242" s="27"/>
      <c r="AZ242" s="27"/>
      <c r="BA242" s="27" t="s">
        <v>1722</v>
      </c>
      <c r="BB242" s="27"/>
      <c r="BC242" s="27"/>
      <c r="BD242" s="27"/>
      <c r="BE242" s="23" t="s">
        <v>77</v>
      </c>
      <c r="BF242" s="94" t="s">
        <v>2773</v>
      </c>
      <c r="BG242">
        <f t="shared" si="34"/>
        <v>1</v>
      </c>
      <c r="BH242">
        <f t="shared" si="35"/>
        <v>1</v>
      </c>
    </row>
    <row r="243" spans="1:60" ht="15" customHeight="1" x14ac:dyDescent="0.25">
      <c r="A243" s="17">
        <v>18</v>
      </c>
      <c r="B243" s="23" t="s">
        <v>1595</v>
      </c>
      <c r="C243" s="23" t="s">
        <v>245</v>
      </c>
      <c r="D243" s="23" t="s">
        <v>246</v>
      </c>
      <c r="E243" s="23" t="s">
        <v>60</v>
      </c>
      <c r="F243" s="23" t="s">
        <v>61</v>
      </c>
      <c r="G243" s="23" t="s">
        <v>57</v>
      </c>
      <c r="H243" s="23" t="s">
        <v>247</v>
      </c>
      <c r="I243" s="23" t="s">
        <v>630</v>
      </c>
      <c r="J243" s="32">
        <v>44835</v>
      </c>
      <c r="K243" s="32">
        <v>44926</v>
      </c>
      <c r="L243" s="23" t="s">
        <v>631</v>
      </c>
      <c r="M243" s="23" t="s">
        <v>1601</v>
      </c>
      <c r="N243" s="23" t="s">
        <v>67</v>
      </c>
      <c r="O243" s="23" t="s">
        <v>250</v>
      </c>
      <c r="P243" s="23" t="s">
        <v>3</v>
      </c>
      <c r="Q243" s="23" t="s">
        <v>251</v>
      </c>
      <c r="R243" s="33">
        <f t="shared" si="27"/>
        <v>1</v>
      </c>
      <c r="S243" s="33">
        <v>0</v>
      </c>
      <c r="T243" s="33">
        <v>0</v>
      </c>
      <c r="U243" s="33">
        <v>0</v>
      </c>
      <c r="V243" s="33">
        <v>1</v>
      </c>
      <c r="W243" s="33">
        <v>0</v>
      </c>
      <c r="X243" s="33" t="s">
        <v>1723</v>
      </c>
      <c r="Y243" s="33">
        <v>0</v>
      </c>
      <c r="Z243" s="33" t="s">
        <v>1685</v>
      </c>
      <c r="AA243" s="33"/>
      <c r="AB243" s="33"/>
      <c r="AC243" s="33"/>
      <c r="AD243" s="33"/>
      <c r="AE243" s="33">
        <f t="shared" si="28"/>
        <v>0</v>
      </c>
      <c r="AF243" s="25">
        <v>44670</v>
      </c>
      <c r="AG243" s="25">
        <v>44761</v>
      </c>
      <c r="AH243" s="25"/>
      <c r="AI243" s="25"/>
      <c r="AJ243" s="26">
        <f t="shared" si="29"/>
        <v>0</v>
      </c>
      <c r="AK243" s="26" t="str">
        <f t="shared" si="30"/>
        <v/>
      </c>
      <c r="AL243" s="26" t="str">
        <f t="shared" si="31"/>
        <v/>
      </c>
      <c r="AM243" s="26" t="str">
        <f t="shared" si="32"/>
        <v/>
      </c>
      <c r="AN243" s="26">
        <f t="shared" si="33"/>
        <v>0</v>
      </c>
      <c r="AO243" s="27" t="s">
        <v>84</v>
      </c>
      <c r="AP243" s="27" t="s">
        <v>84</v>
      </c>
      <c r="AQ243" s="27"/>
      <c r="AR243" s="27"/>
      <c r="AS243" s="27" t="s">
        <v>84</v>
      </c>
      <c r="AT243" s="27" t="s">
        <v>382</v>
      </c>
      <c r="AU243" s="27"/>
      <c r="AV243" s="27"/>
      <c r="AW243" s="27" t="s">
        <v>84</v>
      </c>
      <c r="AX243" s="27"/>
      <c r="AY243" s="27"/>
      <c r="AZ243" s="27"/>
      <c r="BA243" s="27" t="s">
        <v>990</v>
      </c>
      <c r="BB243" s="27"/>
      <c r="BC243" s="27"/>
      <c r="BD243" s="27"/>
      <c r="BE243" s="23" t="s">
        <v>77</v>
      </c>
      <c r="BF243" s="94" t="s">
        <v>2773</v>
      </c>
      <c r="BG243" t="str">
        <f t="shared" si="34"/>
        <v/>
      </c>
      <c r="BH243" t="str">
        <f t="shared" si="35"/>
        <v/>
      </c>
    </row>
    <row r="244" spans="1:60" ht="15" customHeight="1" x14ac:dyDescent="0.25">
      <c r="A244" s="17">
        <v>19</v>
      </c>
      <c r="B244" s="23" t="s">
        <v>1595</v>
      </c>
      <c r="C244" s="23" t="s">
        <v>58</v>
      </c>
      <c r="D244" s="23" t="s">
        <v>246</v>
      </c>
      <c r="E244" s="23" t="s">
        <v>60</v>
      </c>
      <c r="F244" s="23" t="s">
        <v>61</v>
      </c>
      <c r="G244" s="23" t="s">
        <v>57</v>
      </c>
      <c r="H244" s="23" t="s">
        <v>247</v>
      </c>
      <c r="I244" s="23" t="s">
        <v>289</v>
      </c>
      <c r="J244" s="32">
        <v>44562</v>
      </c>
      <c r="K244" s="32">
        <v>44926</v>
      </c>
      <c r="L244" s="35" t="s">
        <v>290</v>
      </c>
      <c r="M244" s="23" t="s">
        <v>1601</v>
      </c>
      <c r="N244" s="23" t="s">
        <v>291</v>
      </c>
      <c r="O244" s="23" t="s">
        <v>250</v>
      </c>
      <c r="P244" s="23" t="s">
        <v>3</v>
      </c>
      <c r="Q244" s="23" t="s">
        <v>251</v>
      </c>
      <c r="R244" s="40">
        <f t="shared" si="27"/>
        <v>1</v>
      </c>
      <c r="S244" s="40">
        <v>0.5</v>
      </c>
      <c r="T244" s="40">
        <v>0.5</v>
      </c>
      <c r="U244" s="40">
        <v>0</v>
      </c>
      <c r="V244" s="40">
        <v>0</v>
      </c>
      <c r="W244" s="40">
        <v>0.22</v>
      </c>
      <c r="X244" s="40" t="s">
        <v>1724</v>
      </c>
      <c r="Y244" s="40">
        <v>0.16</v>
      </c>
      <c r="Z244" s="40" t="s">
        <v>1725</v>
      </c>
      <c r="AA244" s="40"/>
      <c r="AB244" s="40"/>
      <c r="AC244" s="40"/>
      <c r="AD244" s="40"/>
      <c r="AE244" s="40">
        <f t="shared" si="28"/>
        <v>0.38</v>
      </c>
      <c r="AF244" s="25">
        <v>44670</v>
      </c>
      <c r="AG244" s="25">
        <v>44761</v>
      </c>
      <c r="AH244" s="25"/>
      <c r="AI244" s="25"/>
      <c r="AJ244" s="26">
        <f t="shared" si="29"/>
        <v>0.38</v>
      </c>
      <c r="AK244" s="26">
        <f t="shared" si="30"/>
        <v>0.44</v>
      </c>
      <c r="AL244" s="26">
        <f t="shared" si="31"/>
        <v>0.32</v>
      </c>
      <c r="AM244" s="26" t="str">
        <f t="shared" si="32"/>
        <v/>
      </c>
      <c r="AN244" s="26" t="str">
        <f t="shared" si="33"/>
        <v/>
      </c>
      <c r="AO244" s="27" t="s">
        <v>73</v>
      </c>
      <c r="AP244" s="27" t="s">
        <v>636</v>
      </c>
      <c r="AQ244" s="27"/>
      <c r="AR244" s="27"/>
      <c r="AS244" s="27" t="s">
        <v>1726</v>
      </c>
      <c r="AT244" s="27" t="s">
        <v>1727</v>
      </c>
      <c r="AU244" s="27"/>
      <c r="AV244" s="27"/>
      <c r="AW244" s="27" t="s">
        <v>636</v>
      </c>
      <c r="AX244" s="27"/>
      <c r="AY244" s="27"/>
      <c r="AZ244" s="27"/>
      <c r="BA244" s="27" t="s">
        <v>1728</v>
      </c>
      <c r="BB244" s="27"/>
      <c r="BC244" s="27"/>
      <c r="BD244" s="27"/>
      <c r="BE244" s="23" t="s">
        <v>77</v>
      </c>
      <c r="BF244" s="94" t="s">
        <v>2773</v>
      </c>
      <c r="BG244">
        <f t="shared" si="34"/>
        <v>0.44</v>
      </c>
      <c r="BH244">
        <f t="shared" si="35"/>
        <v>0</v>
      </c>
    </row>
    <row r="245" spans="1:60" ht="15" customHeight="1" x14ac:dyDescent="0.25">
      <c r="A245" s="17">
        <v>20</v>
      </c>
      <c r="B245" s="23" t="s">
        <v>1595</v>
      </c>
      <c r="C245" s="23" t="s">
        <v>58</v>
      </c>
      <c r="D245" s="23" t="s">
        <v>246</v>
      </c>
      <c r="E245" s="23" t="s">
        <v>60</v>
      </c>
      <c r="F245" s="23" t="s">
        <v>61</v>
      </c>
      <c r="G245" s="23" t="s">
        <v>57</v>
      </c>
      <c r="H245" s="23" t="s">
        <v>247</v>
      </c>
      <c r="I245" s="23" t="s">
        <v>640</v>
      </c>
      <c r="J245" s="32">
        <v>44774</v>
      </c>
      <c r="K245" s="32">
        <v>44925</v>
      </c>
      <c r="L245" s="23" t="s">
        <v>315</v>
      </c>
      <c r="M245" s="23" t="s">
        <v>1601</v>
      </c>
      <c r="N245" s="23" t="s">
        <v>67</v>
      </c>
      <c r="O245" s="23" t="s">
        <v>250</v>
      </c>
      <c r="P245" s="23" t="s">
        <v>3</v>
      </c>
      <c r="Q245" s="23" t="s">
        <v>251</v>
      </c>
      <c r="R245" s="33">
        <f t="shared" si="27"/>
        <v>1</v>
      </c>
      <c r="S245" s="33">
        <v>0</v>
      </c>
      <c r="T245" s="33">
        <v>0</v>
      </c>
      <c r="U245" s="33">
        <v>1</v>
      </c>
      <c r="V245" s="33">
        <v>0</v>
      </c>
      <c r="W245" s="33">
        <v>0</v>
      </c>
      <c r="X245" s="33" t="s">
        <v>1729</v>
      </c>
      <c r="Y245" s="33">
        <v>0</v>
      </c>
      <c r="Z245" s="33" t="s">
        <v>1730</v>
      </c>
      <c r="AA245" s="33"/>
      <c r="AB245" s="33"/>
      <c r="AC245" s="33"/>
      <c r="AD245" s="33"/>
      <c r="AE245" s="33">
        <f t="shared" si="28"/>
        <v>0</v>
      </c>
      <c r="AF245" s="25">
        <v>44670</v>
      </c>
      <c r="AG245" s="25">
        <v>44761</v>
      </c>
      <c r="AH245" s="25"/>
      <c r="AI245" s="25"/>
      <c r="AJ245" s="26">
        <f t="shared" si="29"/>
        <v>0</v>
      </c>
      <c r="AK245" s="26" t="str">
        <f t="shared" si="30"/>
        <v/>
      </c>
      <c r="AL245" s="26" t="str">
        <f t="shared" si="31"/>
        <v/>
      </c>
      <c r="AM245" s="26">
        <f t="shared" si="32"/>
        <v>0</v>
      </c>
      <c r="AN245" s="26" t="str">
        <f t="shared" si="33"/>
        <v/>
      </c>
      <c r="AO245" s="27" t="s">
        <v>84</v>
      </c>
      <c r="AP245" s="27" t="s">
        <v>84</v>
      </c>
      <c r="AQ245" s="27"/>
      <c r="AR245" s="27"/>
      <c r="AS245" s="27" t="s">
        <v>84</v>
      </c>
      <c r="AT245" s="27" t="s">
        <v>1731</v>
      </c>
      <c r="AU245" s="27"/>
      <c r="AV245" s="27"/>
      <c r="AW245" s="27" t="s">
        <v>84</v>
      </c>
      <c r="AX245" s="27"/>
      <c r="AY245" s="27"/>
      <c r="AZ245" s="27"/>
      <c r="BA245" s="27" t="s">
        <v>1604</v>
      </c>
      <c r="BB245" s="27"/>
      <c r="BC245" s="27"/>
      <c r="BD245" s="27"/>
      <c r="BE245" s="23" t="s">
        <v>77</v>
      </c>
      <c r="BF245" s="94" t="s">
        <v>2773</v>
      </c>
      <c r="BG245" t="str">
        <f t="shared" si="34"/>
        <v/>
      </c>
      <c r="BH245" t="str">
        <f t="shared" si="35"/>
        <v/>
      </c>
    </row>
    <row r="246" spans="1:60" ht="15" customHeight="1" x14ac:dyDescent="0.25">
      <c r="A246" s="17">
        <v>21</v>
      </c>
      <c r="B246" s="23" t="s">
        <v>1595</v>
      </c>
      <c r="C246" s="23" t="s">
        <v>58</v>
      </c>
      <c r="D246" s="23" t="s">
        <v>246</v>
      </c>
      <c r="E246" s="23" t="s">
        <v>60</v>
      </c>
      <c r="F246" s="23" t="s">
        <v>61</v>
      </c>
      <c r="G246" s="23" t="s">
        <v>57</v>
      </c>
      <c r="H246" s="23" t="s">
        <v>247</v>
      </c>
      <c r="I246" s="23" t="s">
        <v>297</v>
      </c>
      <c r="J246" s="32">
        <v>44835</v>
      </c>
      <c r="K246" s="32">
        <v>44926</v>
      </c>
      <c r="L246" s="23" t="s">
        <v>298</v>
      </c>
      <c r="M246" s="23" t="s">
        <v>1601</v>
      </c>
      <c r="N246" s="23" t="s">
        <v>67</v>
      </c>
      <c r="O246" s="23" t="s">
        <v>250</v>
      </c>
      <c r="P246" s="23" t="s">
        <v>3</v>
      </c>
      <c r="Q246" s="23" t="s">
        <v>251</v>
      </c>
      <c r="R246" s="33">
        <f t="shared" si="27"/>
        <v>1</v>
      </c>
      <c r="S246" s="33">
        <v>0</v>
      </c>
      <c r="T246" s="33">
        <v>0</v>
      </c>
      <c r="U246" s="33">
        <v>0</v>
      </c>
      <c r="V246" s="33">
        <v>1</v>
      </c>
      <c r="W246" s="33">
        <v>0</v>
      </c>
      <c r="X246" s="33" t="s">
        <v>1723</v>
      </c>
      <c r="Y246" s="33">
        <v>0</v>
      </c>
      <c r="Z246" s="33" t="s">
        <v>1685</v>
      </c>
      <c r="AA246" s="33"/>
      <c r="AB246" s="33"/>
      <c r="AC246" s="33"/>
      <c r="AD246" s="33"/>
      <c r="AE246" s="33">
        <f t="shared" si="28"/>
        <v>0</v>
      </c>
      <c r="AF246" s="25">
        <v>44670</v>
      </c>
      <c r="AG246" s="25">
        <v>44761</v>
      </c>
      <c r="AH246" s="25"/>
      <c r="AI246" s="25"/>
      <c r="AJ246" s="26">
        <f t="shared" si="29"/>
        <v>0</v>
      </c>
      <c r="AK246" s="26" t="str">
        <f t="shared" si="30"/>
        <v/>
      </c>
      <c r="AL246" s="26" t="str">
        <f t="shared" si="31"/>
        <v/>
      </c>
      <c r="AM246" s="26" t="str">
        <f t="shared" si="32"/>
        <v/>
      </c>
      <c r="AN246" s="26">
        <f t="shared" si="33"/>
        <v>0</v>
      </c>
      <c r="AO246" s="27" t="s">
        <v>84</v>
      </c>
      <c r="AP246" s="27" t="s">
        <v>84</v>
      </c>
      <c r="AQ246" s="27"/>
      <c r="AR246" s="27"/>
      <c r="AS246" s="27" t="s">
        <v>84</v>
      </c>
      <c r="AT246" s="27" t="s">
        <v>1732</v>
      </c>
      <c r="AU246" s="27"/>
      <c r="AV246" s="27"/>
      <c r="AW246" s="27" t="s">
        <v>84</v>
      </c>
      <c r="AX246" s="27"/>
      <c r="AY246" s="27"/>
      <c r="AZ246" s="27"/>
      <c r="BA246" s="27" t="s">
        <v>1733</v>
      </c>
      <c r="BB246" s="27"/>
      <c r="BC246" s="27"/>
      <c r="BD246" s="27"/>
      <c r="BE246" s="23" t="s">
        <v>77</v>
      </c>
      <c r="BF246" s="94" t="s">
        <v>2773</v>
      </c>
      <c r="BG246" t="str">
        <f t="shared" si="34"/>
        <v/>
      </c>
      <c r="BH246" t="str">
        <f t="shared" si="35"/>
        <v/>
      </c>
    </row>
    <row r="247" spans="1:60" ht="15" customHeight="1" x14ac:dyDescent="0.25">
      <c r="A247" s="17">
        <v>22</v>
      </c>
      <c r="B247" s="23" t="s">
        <v>1595</v>
      </c>
      <c r="C247" s="23" t="s">
        <v>357</v>
      </c>
      <c r="D247" s="23" t="s">
        <v>246</v>
      </c>
      <c r="E247" s="23" t="s">
        <v>60</v>
      </c>
      <c r="F247" s="23" t="s">
        <v>61</v>
      </c>
      <c r="G247" s="23" t="s">
        <v>57</v>
      </c>
      <c r="H247" s="23" t="s">
        <v>247</v>
      </c>
      <c r="I247" s="23" t="s">
        <v>642</v>
      </c>
      <c r="J247" s="32">
        <v>44562</v>
      </c>
      <c r="K247" s="32">
        <v>44926</v>
      </c>
      <c r="L247" s="23" t="s">
        <v>249</v>
      </c>
      <c r="M247" s="23" t="s">
        <v>1601</v>
      </c>
      <c r="N247" s="23" t="s">
        <v>67</v>
      </c>
      <c r="O247" s="23" t="s">
        <v>250</v>
      </c>
      <c r="P247" s="23" t="s">
        <v>3</v>
      </c>
      <c r="Q247" s="23" t="s">
        <v>251</v>
      </c>
      <c r="R247" s="33">
        <f t="shared" si="27"/>
        <v>4</v>
      </c>
      <c r="S247" s="33">
        <v>1</v>
      </c>
      <c r="T247" s="33">
        <v>1</v>
      </c>
      <c r="U247" s="33">
        <v>1</v>
      </c>
      <c r="V247" s="33">
        <v>1</v>
      </c>
      <c r="W247" s="33">
        <v>1</v>
      </c>
      <c r="X247" s="33" t="s">
        <v>1734</v>
      </c>
      <c r="Y247" s="33">
        <v>1</v>
      </c>
      <c r="Z247" s="33" t="s">
        <v>1735</v>
      </c>
      <c r="AA247" s="33"/>
      <c r="AB247" s="33"/>
      <c r="AC247" s="33"/>
      <c r="AD247" s="33"/>
      <c r="AE247" s="33">
        <f t="shared" si="28"/>
        <v>2</v>
      </c>
      <c r="AF247" s="25">
        <v>44670</v>
      </c>
      <c r="AG247" s="25">
        <v>44761</v>
      </c>
      <c r="AH247" s="25"/>
      <c r="AI247" s="25"/>
      <c r="AJ247" s="26">
        <f t="shared" si="29"/>
        <v>0.5</v>
      </c>
      <c r="AK247" s="26">
        <f t="shared" si="30"/>
        <v>1</v>
      </c>
      <c r="AL247" s="26">
        <f t="shared" si="31"/>
        <v>1</v>
      </c>
      <c r="AM247" s="26">
        <f t="shared" si="32"/>
        <v>0</v>
      </c>
      <c r="AN247" s="26">
        <f t="shared" si="33"/>
        <v>0</v>
      </c>
      <c r="AO247" s="27" t="s">
        <v>73</v>
      </c>
      <c r="AP247" s="27" t="s">
        <v>73</v>
      </c>
      <c r="AQ247" s="27"/>
      <c r="AR247" s="27"/>
      <c r="AS247" s="27" t="s">
        <v>1736</v>
      </c>
      <c r="AT247" s="27" t="s">
        <v>1737</v>
      </c>
      <c r="AU247" s="27"/>
      <c r="AV247" s="27"/>
      <c r="AW247" s="27" t="s">
        <v>73</v>
      </c>
      <c r="AX247" s="27"/>
      <c r="AY247" s="27"/>
      <c r="AZ247" s="27"/>
      <c r="BA247" s="27" t="s">
        <v>1738</v>
      </c>
      <c r="BB247" s="27"/>
      <c r="BC247" s="27"/>
      <c r="BD247" s="27"/>
      <c r="BE247" s="23" t="s">
        <v>77</v>
      </c>
      <c r="BF247" s="94" t="s">
        <v>2773</v>
      </c>
      <c r="BG247">
        <f t="shared" si="34"/>
        <v>1</v>
      </c>
      <c r="BH247">
        <f t="shared" si="35"/>
        <v>1</v>
      </c>
    </row>
    <row r="248" spans="1:60" ht="15" customHeight="1" x14ac:dyDescent="0.25">
      <c r="A248" s="17">
        <v>23</v>
      </c>
      <c r="B248" s="23" t="s">
        <v>1595</v>
      </c>
      <c r="C248" s="23" t="s">
        <v>357</v>
      </c>
      <c r="D248" s="23" t="s">
        <v>246</v>
      </c>
      <c r="E248" s="23" t="s">
        <v>60</v>
      </c>
      <c r="F248" s="23" t="s">
        <v>61</v>
      </c>
      <c r="G248" s="23" t="s">
        <v>57</v>
      </c>
      <c r="H248" s="23" t="s">
        <v>247</v>
      </c>
      <c r="I248" s="23" t="s">
        <v>648</v>
      </c>
      <c r="J248" s="32">
        <v>44835</v>
      </c>
      <c r="K248" s="32">
        <v>44926</v>
      </c>
      <c r="L248" s="23" t="s">
        <v>366</v>
      </c>
      <c r="M248" s="23" t="s">
        <v>1601</v>
      </c>
      <c r="N248" s="23" t="s">
        <v>67</v>
      </c>
      <c r="O248" s="23" t="s">
        <v>250</v>
      </c>
      <c r="P248" s="23" t="s">
        <v>3</v>
      </c>
      <c r="Q248" s="23" t="s">
        <v>251</v>
      </c>
      <c r="R248" s="66">
        <f t="shared" si="27"/>
        <v>2</v>
      </c>
      <c r="S248" s="66">
        <v>0</v>
      </c>
      <c r="T248" s="66">
        <v>0</v>
      </c>
      <c r="U248" s="66">
        <v>0</v>
      </c>
      <c r="V248" s="66">
        <v>2</v>
      </c>
      <c r="W248" s="66">
        <v>0</v>
      </c>
      <c r="X248" s="66" t="s">
        <v>1723</v>
      </c>
      <c r="Y248" s="66">
        <v>0</v>
      </c>
      <c r="Z248" s="66" t="s">
        <v>1685</v>
      </c>
      <c r="AA248" s="66"/>
      <c r="AB248" s="66"/>
      <c r="AC248" s="66"/>
      <c r="AD248" s="66"/>
      <c r="AE248" s="66">
        <f t="shared" si="28"/>
        <v>0</v>
      </c>
      <c r="AF248" s="25">
        <v>44670</v>
      </c>
      <c r="AG248" s="25">
        <v>44761</v>
      </c>
      <c r="AH248" s="25"/>
      <c r="AI248" s="25"/>
      <c r="AJ248" s="26">
        <f t="shared" si="29"/>
        <v>0</v>
      </c>
      <c r="AK248" s="26" t="str">
        <f t="shared" si="30"/>
        <v/>
      </c>
      <c r="AL248" s="26" t="str">
        <f t="shared" si="31"/>
        <v/>
      </c>
      <c r="AM248" s="26" t="str">
        <f t="shared" si="32"/>
        <v/>
      </c>
      <c r="AN248" s="26">
        <f t="shared" si="33"/>
        <v>0</v>
      </c>
      <c r="AO248" s="27" t="s">
        <v>84</v>
      </c>
      <c r="AP248" s="27" t="s">
        <v>84</v>
      </c>
      <c r="AQ248" s="27"/>
      <c r="AR248" s="27"/>
      <c r="AS248" s="27" t="s">
        <v>84</v>
      </c>
      <c r="AT248" s="27" t="s">
        <v>84</v>
      </c>
      <c r="AU248" s="27"/>
      <c r="AV248" s="27"/>
      <c r="AW248" s="27" t="s">
        <v>84</v>
      </c>
      <c r="AX248" s="27"/>
      <c r="AY248" s="27"/>
      <c r="AZ248" s="27"/>
      <c r="BA248" s="27" t="s">
        <v>1604</v>
      </c>
      <c r="BB248" s="27"/>
      <c r="BC248" s="27"/>
      <c r="BD248" s="27"/>
      <c r="BE248" s="23" t="s">
        <v>77</v>
      </c>
      <c r="BF248" s="94" t="s">
        <v>2773</v>
      </c>
      <c r="BG248" t="str">
        <f t="shared" si="34"/>
        <v/>
      </c>
      <c r="BH248" t="str">
        <f t="shared" si="35"/>
        <v/>
      </c>
    </row>
    <row r="249" spans="1:60" ht="15" customHeight="1" x14ac:dyDescent="0.25">
      <c r="A249" s="17">
        <v>24</v>
      </c>
      <c r="B249" s="23" t="s">
        <v>1595</v>
      </c>
      <c r="C249" s="23" t="s">
        <v>435</v>
      </c>
      <c r="D249" s="23" t="s">
        <v>436</v>
      </c>
      <c r="E249" s="35" t="s">
        <v>447</v>
      </c>
      <c r="F249" s="23" t="s">
        <v>448</v>
      </c>
      <c r="G249" s="23" t="s">
        <v>479</v>
      </c>
      <c r="H249" s="23" t="s">
        <v>480</v>
      </c>
      <c r="I249" s="38" t="s">
        <v>1739</v>
      </c>
      <c r="J249" s="67">
        <v>44835</v>
      </c>
      <c r="K249" s="37">
        <v>44926</v>
      </c>
      <c r="L249" s="23" t="s">
        <v>1740</v>
      </c>
      <c r="M249" s="23" t="s">
        <v>1601</v>
      </c>
      <c r="N249" s="23" t="s">
        <v>67</v>
      </c>
      <c r="O249" s="23" t="s">
        <v>440</v>
      </c>
      <c r="P249" s="23" t="s">
        <v>3</v>
      </c>
      <c r="Q249" s="23" t="s">
        <v>251</v>
      </c>
      <c r="R249" s="68">
        <f t="shared" si="27"/>
        <v>2</v>
      </c>
      <c r="S249" s="68">
        <v>0</v>
      </c>
      <c r="T249" s="68">
        <v>0</v>
      </c>
      <c r="U249" s="68">
        <v>0</v>
      </c>
      <c r="V249" s="68">
        <v>2</v>
      </c>
      <c r="W249" s="68">
        <v>0</v>
      </c>
      <c r="X249" s="68" t="s">
        <v>1723</v>
      </c>
      <c r="Y249" s="68">
        <v>0</v>
      </c>
      <c r="Z249" s="68" t="s">
        <v>1685</v>
      </c>
      <c r="AA249" s="68"/>
      <c r="AB249" s="68"/>
      <c r="AC249" s="68"/>
      <c r="AD249" s="68"/>
      <c r="AE249" s="68">
        <f t="shared" si="28"/>
        <v>0</v>
      </c>
      <c r="AF249" s="25">
        <v>44670</v>
      </c>
      <c r="AG249" s="25">
        <v>44761</v>
      </c>
      <c r="AH249" s="25"/>
      <c r="AI249" s="25"/>
      <c r="AJ249" s="26">
        <f t="shared" si="29"/>
        <v>0</v>
      </c>
      <c r="AK249" s="26" t="str">
        <f t="shared" si="30"/>
        <v/>
      </c>
      <c r="AL249" s="26" t="str">
        <f t="shared" si="31"/>
        <v/>
      </c>
      <c r="AM249" s="26" t="str">
        <f t="shared" si="32"/>
        <v/>
      </c>
      <c r="AN249" s="26">
        <f t="shared" si="33"/>
        <v>0</v>
      </c>
      <c r="AO249" s="27" t="s">
        <v>84</v>
      </c>
      <c r="AP249" s="27" t="s">
        <v>84</v>
      </c>
      <c r="AQ249" s="27"/>
      <c r="AR249" s="27"/>
      <c r="AS249" s="27" t="s">
        <v>1741</v>
      </c>
      <c r="AT249" s="27" t="s">
        <v>1685</v>
      </c>
      <c r="AU249" s="27"/>
      <c r="AV249" s="27"/>
      <c r="AW249" s="27" t="s">
        <v>84</v>
      </c>
      <c r="AX249" s="27"/>
      <c r="AY249" s="27"/>
      <c r="AZ249" s="27"/>
      <c r="BA249" s="27" t="s">
        <v>990</v>
      </c>
      <c r="BB249" s="27"/>
      <c r="BC249" s="27"/>
      <c r="BD249" s="27"/>
      <c r="BE249" s="23" t="s">
        <v>446</v>
      </c>
      <c r="BF249" s="94" t="s">
        <v>2772</v>
      </c>
      <c r="BG249" t="str">
        <f t="shared" si="34"/>
        <v/>
      </c>
      <c r="BH249" t="str">
        <f t="shared" si="35"/>
        <v/>
      </c>
    </row>
    <row r="250" spans="1:60" ht="15" customHeight="1" x14ac:dyDescent="0.25">
      <c r="A250" s="17">
        <v>25</v>
      </c>
      <c r="B250" s="23" t="s">
        <v>1595</v>
      </c>
      <c r="C250" s="23" t="s">
        <v>435</v>
      </c>
      <c r="D250" s="23" t="s">
        <v>436</v>
      </c>
      <c r="E250" s="23" t="s">
        <v>492</v>
      </c>
      <c r="F250" s="23" t="s">
        <v>649</v>
      </c>
      <c r="G250" s="23" t="s">
        <v>479</v>
      </c>
      <c r="H250" s="23" t="s">
        <v>480</v>
      </c>
      <c r="I250" s="38" t="s">
        <v>1742</v>
      </c>
      <c r="J250" s="37">
        <v>44652</v>
      </c>
      <c r="K250" s="37">
        <v>44742</v>
      </c>
      <c r="L250" s="23" t="s">
        <v>1743</v>
      </c>
      <c r="M250" s="23" t="s">
        <v>1601</v>
      </c>
      <c r="N250" s="23" t="s">
        <v>67</v>
      </c>
      <c r="O250" s="23" t="s">
        <v>440</v>
      </c>
      <c r="P250" s="23" t="s">
        <v>3</v>
      </c>
      <c r="Q250" s="23" t="s">
        <v>251</v>
      </c>
      <c r="R250" s="68">
        <f t="shared" si="27"/>
        <v>2</v>
      </c>
      <c r="S250" s="68">
        <v>0</v>
      </c>
      <c r="T250" s="68">
        <v>2</v>
      </c>
      <c r="U250" s="68">
        <v>0</v>
      </c>
      <c r="V250" s="68">
        <v>0</v>
      </c>
      <c r="W250" s="68">
        <v>0</v>
      </c>
      <c r="X250" s="68" t="s">
        <v>1715</v>
      </c>
      <c r="Y250" s="68">
        <v>1</v>
      </c>
      <c r="Z250" s="68" t="s">
        <v>1744</v>
      </c>
      <c r="AA250" s="68"/>
      <c r="AB250" s="68"/>
      <c r="AC250" s="68"/>
      <c r="AD250" s="68"/>
      <c r="AE250" s="68">
        <f t="shared" si="28"/>
        <v>1</v>
      </c>
      <c r="AF250" s="25">
        <v>44670</v>
      </c>
      <c r="AG250" s="25">
        <v>44761</v>
      </c>
      <c r="AH250" s="25"/>
      <c r="AI250" s="25"/>
      <c r="AJ250" s="26">
        <f t="shared" si="29"/>
        <v>0.5</v>
      </c>
      <c r="AK250" s="26" t="str">
        <f t="shared" si="30"/>
        <v/>
      </c>
      <c r="AL250" s="26">
        <f t="shared" si="31"/>
        <v>0.5</v>
      </c>
      <c r="AM250" s="26" t="str">
        <f t="shared" si="32"/>
        <v/>
      </c>
      <c r="AN250" s="26" t="str">
        <f t="shared" si="33"/>
        <v/>
      </c>
      <c r="AO250" s="27" t="s">
        <v>84</v>
      </c>
      <c r="AP250" s="27" t="s">
        <v>636</v>
      </c>
      <c r="AQ250" s="27"/>
      <c r="AR250" s="27"/>
      <c r="AS250" s="27" t="s">
        <v>812</v>
      </c>
      <c r="AT250" s="27" t="s">
        <v>1745</v>
      </c>
      <c r="AU250" s="27"/>
      <c r="AV250" s="27"/>
      <c r="AW250" s="27" t="s">
        <v>84</v>
      </c>
      <c r="AX250" s="27"/>
      <c r="AY250" s="27"/>
      <c r="AZ250" s="27"/>
      <c r="BA250" s="27" t="s">
        <v>990</v>
      </c>
      <c r="BB250" s="27"/>
      <c r="BC250" s="27"/>
      <c r="BD250" s="27"/>
      <c r="BE250" s="23" t="s">
        <v>446</v>
      </c>
      <c r="BF250" s="94" t="s">
        <v>2772</v>
      </c>
      <c r="BG250" t="str">
        <f t="shared" si="34"/>
        <v/>
      </c>
      <c r="BH250">
        <f t="shared" si="35"/>
        <v>0</v>
      </c>
    </row>
    <row r="251" spans="1:60" ht="15" customHeight="1" x14ac:dyDescent="0.25">
      <c r="A251" s="17">
        <v>26</v>
      </c>
      <c r="B251" s="23" t="s">
        <v>1595</v>
      </c>
      <c r="C251" s="23" t="s">
        <v>435</v>
      </c>
      <c r="D251" s="23" t="s">
        <v>436</v>
      </c>
      <c r="E251" s="35" t="s">
        <v>447</v>
      </c>
      <c r="F251" s="23" t="s">
        <v>448</v>
      </c>
      <c r="G251" s="23" t="s">
        <v>1746</v>
      </c>
      <c r="H251" s="23" t="s">
        <v>1746</v>
      </c>
      <c r="I251" s="38" t="s">
        <v>1747</v>
      </c>
      <c r="J251" s="37">
        <v>44652</v>
      </c>
      <c r="K251" s="37" t="s">
        <v>1748</v>
      </c>
      <c r="L251" s="23" t="s">
        <v>1749</v>
      </c>
      <c r="M251" s="23" t="s">
        <v>1601</v>
      </c>
      <c r="N251" s="23" t="s">
        <v>67</v>
      </c>
      <c r="O251" s="23" t="s">
        <v>440</v>
      </c>
      <c r="P251" s="23" t="s">
        <v>3</v>
      </c>
      <c r="Q251" s="23" t="s">
        <v>251</v>
      </c>
      <c r="R251" s="68">
        <f t="shared" si="27"/>
        <v>2</v>
      </c>
      <c r="S251" s="68">
        <v>0</v>
      </c>
      <c r="T251" s="68">
        <v>1</v>
      </c>
      <c r="U251" s="68">
        <v>1</v>
      </c>
      <c r="V251" s="68">
        <v>0</v>
      </c>
      <c r="W251" s="68">
        <v>0</v>
      </c>
      <c r="X251" s="68" t="s">
        <v>1750</v>
      </c>
      <c r="Y251" s="68">
        <v>1</v>
      </c>
      <c r="Z251" s="68" t="s">
        <v>1751</v>
      </c>
      <c r="AA251" s="68"/>
      <c r="AB251" s="68"/>
      <c r="AC251" s="68"/>
      <c r="AD251" s="68"/>
      <c r="AE251" s="68">
        <f t="shared" si="28"/>
        <v>1</v>
      </c>
      <c r="AF251" s="25">
        <v>44670</v>
      </c>
      <c r="AG251" s="25">
        <v>44761</v>
      </c>
      <c r="AH251" s="25"/>
      <c r="AI251" s="25"/>
      <c r="AJ251" s="26">
        <f t="shared" si="29"/>
        <v>0.5</v>
      </c>
      <c r="AK251" s="26" t="str">
        <f t="shared" si="30"/>
        <v/>
      </c>
      <c r="AL251" s="26">
        <f t="shared" si="31"/>
        <v>1</v>
      </c>
      <c r="AM251" s="26">
        <f t="shared" si="32"/>
        <v>0</v>
      </c>
      <c r="AN251" s="26" t="str">
        <f t="shared" si="33"/>
        <v/>
      </c>
      <c r="AO251" s="27" t="s">
        <v>84</v>
      </c>
      <c r="AP251" s="27" t="s">
        <v>73</v>
      </c>
      <c r="AQ251" s="27"/>
      <c r="AR251" s="27"/>
      <c r="AS251" s="27" t="s">
        <v>1752</v>
      </c>
      <c r="AT251" s="27" t="s">
        <v>1753</v>
      </c>
      <c r="AU251" s="27"/>
      <c r="AV251" s="27"/>
      <c r="AW251" s="27" t="s">
        <v>84</v>
      </c>
      <c r="AX251" s="27"/>
      <c r="AY251" s="27"/>
      <c r="AZ251" s="27"/>
      <c r="BA251" s="27" t="s">
        <v>1754</v>
      </c>
      <c r="BB251" s="27"/>
      <c r="BC251" s="27"/>
      <c r="BD251" s="27"/>
      <c r="BE251" s="23" t="s">
        <v>446</v>
      </c>
      <c r="BF251" s="94" t="s">
        <v>2772</v>
      </c>
      <c r="BG251" t="str">
        <f t="shared" si="34"/>
        <v/>
      </c>
      <c r="BH251">
        <f t="shared" si="35"/>
        <v>1</v>
      </c>
    </row>
    <row r="252" spans="1:60" ht="15" customHeight="1" x14ac:dyDescent="0.25">
      <c r="A252" s="17">
        <v>27</v>
      </c>
      <c r="B252" s="23" t="s">
        <v>1595</v>
      </c>
      <c r="C252" s="23" t="s">
        <v>435</v>
      </c>
      <c r="D252" s="23" t="s">
        <v>436</v>
      </c>
      <c r="E252" s="35" t="s">
        <v>447</v>
      </c>
      <c r="F252" s="23" t="s">
        <v>448</v>
      </c>
      <c r="G252" s="23" t="s">
        <v>1746</v>
      </c>
      <c r="H252" s="23" t="s">
        <v>1746</v>
      </c>
      <c r="I252" s="38" t="s">
        <v>1755</v>
      </c>
      <c r="J252" s="37">
        <v>44743</v>
      </c>
      <c r="K252" s="37" t="s">
        <v>1748</v>
      </c>
      <c r="L252" s="23" t="s">
        <v>1756</v>
      </c>
      <c r="M252" s="23" t="s">
        <v>1601</v>
      </c>
      <c r="N252" s="23" t="s">
        <v>67</v>
      </c>
      <c r="O252" s="23" t="s">
        <v>440</v>
      </c>
      <c r="P252" s="23" t="s">
        <v>3</v>
      </c>
      <c r="Q252" s="23" t="s">
        <v>251</v>
      </c>
      <c r="R252" s="68">
        <f t="shared" si="27"/>
        <v>1</v>
      </c>
      <c r="S252" s="68">
        <v>0</v>
      </c>
      <c r="T252" s="68">
        <v>0</v>
      </c>
      <c r="U252" s="68">
        <v>1</v>
      </c>
      <c r="V252" s="68">
        <v>0</v>
      </c>
      <c r="W252" s="68">
        <v>1</v>
      </c>
      <c r="X252" s="68" t="s">
        <v>1616</v>
      </c>
      <c r="Y252" s="68">
        <v>1</v>
      </c>
      <c r="Z252" s="68" t="s">
        <v>1757</v>
      </c>
      <c r="AA252" s="68"/>
      <c r="AB252" s="68"/>
      <c r="AC252" s="68"/>
      <c r="AD252" s="68"/>
      <c r="AE252" s="68">
        <f t="shared" si="28"/>
        <v>2</v>
      </c>
      <c r="AF252" s="25">
        <v>44670</v>
      </c>
      <c r="AG252" s="25">
        <v>44761</v>
      </c>
      <c r="AH252" s="25"/>
      <c r="AI252" s="25"/>
      <c r="AJ252" s="26">
        <f t="shared" si="29"/>
        <v>1</v>
      </c>
      <c r="AK252" s="26" t="str">
        <f t="shared" si="30"/>
        <v/>
      </c>
      <c r="AL252" s="26" t="str">
        <f t="shared" si="31"/>
        <v/>
      </c>
      <c r="AM252" s="26">
        <f t="shared" si="32"/>
        <v>0</v>
      </c>
      <c r="AN252" s="26" t="str">
        <f t="shared" si="33"/>
        <v/>
      </c>
      <c r="AO252" s="27" t="s">
        <v>84</v>
      </c>
      <c r="AP252" s="27" t="s">
        <v>73</v>
      </c>
      <c r="AQ252" s="27"/>
      <c r="AR252" s="27"/>
      <c r="AS252" s="27" t="s">
        <v>1752</v>
      </c>
      <c r="AT252" s="27" t="s">
        <v>1757</v>
      </c>
      <c r="AU252" s="27"/>
      <c r="AV252" s="27"/>
      <c r="AW252" s="27" t="s">
        <v>84</v>
      </c>
      <c r="AX252" s="27"/>
      <c r="AY252" s="27"/>
      <c r="AZ252" s="27"/>
      <c r="BA252" s="27" t="s">
        <v>1758</v>
      </c>
      <c r="BB252" s="27"/>
      <c r="BC252" s="27"/>
      <c r="BD252" s="27"/>
      <c r="BE252" s="23" t="s">
        <v>446</v>
      </c>
      <c r="BF252" s="94" t="s">
        <v>2772</v>
      </c>
      <c r="BG252" t="str">
        <f t="shared" si="34"/>
        <v/>
      </c>
      <c r="BH252" t="str">
        <f t="shared" si="35"/>
        <v/>
      </c>
    </row>
    <row r="253" spans="1:60" ht="15" customHeight="1" x14ac:dyDescent="0.25">
      <c r="A253" s="17">
        <v>28</v>
      </c>
      <c r="B253" s="23" t="s">
        <v>1595</v>
      </c>
      <c r="C253" s="23" t="s">
        <v>435</v>
      </c>
      <c r="D253" s="23" t="s">
        <v>436</v>
      </c>
      <c r="E253" s="35" t="s">
        <v>447</v>
      </c>
      <c r="F253" s="23" t="s">
        <v>448</v>
      </c>
      <c r="G253" s="23" t="s">
        <v>1746</v>
      </c>
      <c r="H253" s="23" t="s">
        <v>1746</v>
      </c>
      <c r="I253" s="38" t="s">
        <v>1759</v>
      </c>
      <c r="J253" s="37">
        <v>44743</v>
      </c>
      <c r="K253" s="37">
        <v>44926</v>
      </c>
      <c r="L253" s="23" t="s">
        <v>1760</v>
      </c>
      <c r="M253" s="23" t="s">
        <v>1601</v>
      </c>
      <c r="N253" s="23" t="s">
        <v>67</v>
      </c>
      <c r="O253" s="23" t="s">
        <v>440</v>
      </c>
      <c r="P253" s="23" t="s">
        <v>3</v>
      </c>
      <c r="Q253" s="23" t="s">
        <v>251</v>
      </c>
      <c r="R253" s="68">
        <f t="shared" si="27"/>
        <v>3</v>
      </c>
      <c r="S253" s="68">
        <v>0</v>
      </c>
      <c r="T253" s="68">
        <v>0</v>
      </c>
      <c r="U253" s="68">
        <v>2</v>
      </c>
      <c r="V253" s="68">
        <v>1</v>
      </c>
      <c r="W253" s="68">
        <v>0</v>
      </c>
      <c r="X253" s="68" t="s">
        <v>1603</v>
      </c>
      <c r="Y253" s="68">
        <v>0</v>
      </c>
      <c r="Z253" s="68" t="s">
        <v>113</v>
      </c>
      <c r="AA253" s="68"/>
      <c r="AB253" s="68"/>
      <c r="AC253" s="68"/>
      <c r="AD253" s="68"/>
      <c r="AE253" s="68">
        <f t="shared" si="28"/>
        <v>0</v>
      </c>
      <c r="AF253" s="25">
        <v>44670</v>
      </c>
      <c r="AG253" s="25">
        <v>44761</v>
      </c>
      <c r="AH253" s="25"/>
      <c r="AI253" s="25"/>
      <c r="AJ253" s="26">
        <f t="shared" si="29"/>
        <v>0</v>
      </c>
      <c r="AK253" s="26" t="str">
        <f t="shared" si="30"/>
        <v/>
      </c>
      <c r="AL253" s="26" t="str">
        <f t="shared" si="31"/>
        <v/>
      </c>
      <c r="AM253" s="26">
        <f t="shared" si="32"/>
        <v>0</v>
      </c>
      <c r="AN253" s="26">
        <f t="shared" si="33"/>
        <v>0</v>
      </c>
      <c r="AO253" s="27" t="s">
        <v>84</v>
      </c>
      <c r="AP253" s="27" t="s">
        <v>84</v>
      </c>
      <c r="AQ253" s="27"/>
      <c r="AR253" s="27"/>
      <c r="AS253" s="27" t="s">
        <v>1761</v>
      </c>
      <c r="AT253" s="27" t="s">
        <v>113</v>
      </c>
      <c r="AU253" s="27"/>
      <c r="AV253" s="27"/>
      <c r="AW253" s="27" t="s">
        <v>84</v>
      </c>
      <c r="AX253" s="27"/>
      <c r="AY253" s="27"/>
      <c r="AZ253" s="27"/>
      <c r="BA253" s="27" t="s">
        <v>990</v>
      </c>
      <c r="BB253" s="27"/>
      <c r="BC253" s="27"/>
      <c r="BD253" s="27"/>
      <c r="BE253" s="23" t="s">
        <v>446</v>
      </c>
      <c r="BF253" s="94" t="s">
        <v>2772</v>
      </c>
      <c r="BG253" t="str">
        <f t="shared" si="34"/>
        <v/>
      </c>
      <c r="BH253" t="str">
        <f t="shared" si="35"/>
        <v/>
      </c>
    </row>
    <row r="254" spans="1:60" ht="15" customHeight="1" x14ac:dyDescent="0.25">
      <c r="A254" s="17">
        <v>29</v>
      </c>
      <c r="B254" s="23" t="s">
        <v>1595</v>
      </c>
      <c r="C254" s="23" t="s">
        <v>435</v>
      </c>
      <c r="D254" s="23" t="s">
        <v>436</v>
      </c>
      <c r="E254" s="35" t="s">
        <v>447</v>
      </c>
      <c r="F254" s="23" t="s">
        <v>448</v>
      </c>
      <c r="G254" s="23" t="s">
        <v>479</v>
      </c>
      <c r="H254" s="23" t="s">
        <v>480</v>
      </c>
      <c r="I254" s="38" t="s">
        <v>1762</v>
      </c>
      <c r="J254" s="37">
        <v>44835</v>
      </c>
      <c r="K254" s="37">
        <v>44926</v>
      </c>
      <c r="L254" s="23" t="s">
        <v>1763</v>
      </c>
      <c r="M254" s="23" t="s">
        <v>1601</v>
      </c>
      <c r="N254" s="23" t="s">
        <v>67</v>
      </c>
      <c r="O254" s="23" t="s">
        <v>440</v>
      </c>
      <c r="P254" s="23" t="s">
        <v>3</v>
      </c>
      <c r="Q254" s="23" t="s">
        <v>251</v>
      </c>
      <c r="R254" s="68">
        <f t="shared" si="27"/>
        <v>1</v>
      </c>
      <c r="S254" s="68">
        <v>0</v>
      </c>
      <c r="T254" s="68">
        <v>0</v>
      </c>
      <c r="U254" s="68">
        <v>0</v>
      </c>
      <c r="V254" s="68">
        <v>1</v>
      </c>
      <c r="W254" s="68">
        <v>0</v>
      </c>
      <c r="X254" s="68" t="s">
        <v>1764</v>
      </c>
      <c r="Y254" s="68">
        <v>0</v>
      </c>
      <c r="Z254" s="68" t="s">
        <v>1685</v>
      </c>
      <c r="AA254" s="68"/>
      <c r="AB254" s="68"/>
      <c r="AC254" s="68"/>
      <c r="AD254" s="68"/>
      <c r="AE254" s="68">
        <f t="shared" si="28"/>
        <v>0</v>
      </c>
      <c r="AF254" s="25">
        <v>44670</v>
      </c>
      <c r="AG254" s="25">
        <v>44761</v>
      </c>
      <c r="AH254" s="25"/>
      <c r="AI254" s="25"/>
      <c r="AJ254" s="26">
        <f t="shared" si="29"/>
        <v>0</v>
      </c>
      <c r="AK254" s="26" t="str">
        <f t="shared" si="30"/>
        <v/>
      </c>
      <c r="AL254" s="26" t="str">
        <f t="shared" si="31"/>
        <v/>
      </c>
      <c r="AM254" s="26" t="str">
        <f t="shared" si="32"/>
        <v/>
      </c>
      <c r="AN254" s="26">
        <f t="shared" si="33"/>
        <v>0</v>
      </c>
      <c r="AO254" s="27" t="s">
        <v>84</v>
      </c>
      <c r="AP254" s="27" t="s">
        <v>84</v>
      </c>
      <c r="AQ254" s="27"/>
      <c r="AR254" s="27"/>
      <c r="AS254" s="27" t="s">
        <v>1765</v>
      </c>
      <c r="AT254" s="27" t="s">
        <v>1685</v>
      </c>
      <c r="AU254" s="27"/>
      <c r="AV254" s="27"/>
      <c r="AW254" s="27" t="s">
        <v>84</v>
      </c>
      <c r="AX254" s="27"/>
      <c r="AY254" s="27"/>
      <c r="AZ254" s="27"/>
      <c r="BA254" s="27" t="s">
        <v>990</v>
      </c>
      <c r="BB254" s="27"/>
      <c r="BC254" s="27"/>
      <c r="BD254" s="27"/>
      <c r="BE254" s="23" t="s">
        <v>446</v>
      </c>
      <c r="BF254" s="94" t="s">
        <v>2772</v>
      </c>
      <c r="BG254" t="str">
        <f t="shared" si="34"/>
        <v/>
      </c>
      <c r="BH254" t="str">
        <f t="shared" si="35"/>
        <v/>
      </c>
    </row>
    <row r="255" spans="1:60" ht="15" customHeight="1" x14ac:dyDescent="0.25">
      <c r="A255" s="17">
        <v>30</v>
      </c>
      <c r="B255" s="23" t="s">
        <v>1595</v>
      </c>
      <c r="C255" s="23" t="s">
        <v>435</v>
      </c>
      <c r="D255" s="23" t="s">
        <v>436</v>
      </c>
      <c r="E255" s="35" t="s">
        <v>447</v>
      </c>
      <c r="F255" s="23" t="s">
        <v>448</v>
      </c>
      <c r="G255" s="23" t="s">
        <v>479</v>
      </c>
      <c r="H255" s="23" t="s">
        <v>480</v>
      </c>
      <c r="I255" s="38" t="s">
        <v>1766</v>
      </c>
      <c r="J255" s="37">
        <v>44743</v>
      </c>
      <c r="K255" s="37">
        <v>44926</v>
      </c>
      <c r="L255" s="23" t="s">
        <v>1767</v>
      </c>
      <c r="M255" s="23" t="s">
        <v>1601</v>
      </c>
      <c r="N255" s="23" t="s">
        <v>67</v>
      </c>
      <c r="O255" s="23" t="s">
        <v>440</v>
      </c>
      <c r="P255" s="23" t="s">
        <v>3</v>
      </c>
      <c r="Q255" s="23" t="s">
        <v>251</v>
      </c>
      <c r="R255" s="68">
        <f t="shared" si="27"/>
        <v>2</v>
      </c>
      <c r="S255" s="68">
        <v>0</v>
      </c>
      <c r="T255" s="68">
        <v>0</v>
      </c>
      <c r="U255" s="68">
        <v>1</v>
      </c>
      <c r="V255" s="68">
        <v>1</v>
      </c>
      <c r="W255" s="68">
        <v>0</v>
      </c>
      <c r="X255" s="68" t="s">
        <v>1603</v>
      </c>
      <c r="Y255" s="68">
        <v>0</v>
      </c>
      <c r="Z255" s="69" t="s">
        <v>1716</v>
      </c>
      <c r="AA255" s="68"/>
      <c r="AB255" s="68"/>
      <c r="AC255" s="68"/>
      <c r="AD255" s="68"/>
      <c r="AE255" s="68">
        <f t="shared" si="28"/>
        <v>0</v>
      </c>
      <c r="AF255" s="25">
        <v>44670</v>
      </c>
      <c r="AG255" s="25">
        <v>44761</v>
      </c>
      <c r="AH255" s="25"/>
      <c r="AI255" s="25"/>
      <c r="AJ255" s="26">
        <f t="shared" si="29"/>
        <v>0</v>
      </c>
      <c r="AK255" s="26" t="str">
        <f t="shared" si="30"/>
        <v/>
      </c>
      <c r="AL255" s="26" t="str">
        <f t="shared" si="31"/>
        <v/>
      </c>
      <c r="AM255" s="26">
        <f t="shared" si="32"/>
        <v>0</v>
      </c>
      <c r="AN255" s="26">
        <f t="shared" si="33"/>
        <v>0</v>
      </c>
      <c r="AO255" s="27" t="s">
        <v>84</v>
      </c>
      <c r="AP255" s="27" t="s">
        <v>73</v>
      </c>
      <c r="AQ255" s="27"/>
      <c r="AR255" s="27"/>
      <c r="AS255" s="27" t="s">
        <v>1603</v>
      </c>
      <c r="AT255" s="27" t="s">
        <v>1716</v>
      </c>
      <c r="AU255" s="27"/>
      <c r="AV255" s="27"/>
      <c r="AW255" s="27" t="s">
        <v>84</v>
      </c>
      <c r="AX255" s="27"/>
      <c r="AY255" s="27"/>
      <c r="AZ255" s="27"/>
      <c r="BA255" s="27" t="s">
        <v>990</v>
      </c>
      <c r="BB255" s="27"/>
      <c r="BC255" s="27"/>
      <c r="BD255" s="27"/>
      <c r="BE255" s="23" t="s">
        <v>446</v>
      </c>
      <c r="BF255" s="94" t="s">
        <v>2772</v>
      </c>
      <c r="BG255" t="str">
        <f t="shared" si="34"/>
        <v/>
      </c>
      <c r="BH255" t="str">
        <f t="shared" si="35"/>
        <v/>
      </c>
    </row>
    <row r="256" spans="1:60" ht="15" customHeight="1" x14ac:dyDescent="0.25">
      <c r="A256" s="17">
        <v>31</v>
      </c>
      <c r="B256" s="23" t="s">
        <v>1595</v>
      </c>
      <c r="C256" s="23" t="s">
        <v>435</v>
      </c>
      <c r="D256" s="23" t="s">
        <v>436</v>
      </c>
      <c r="E256" s="35" t="s">
        <v>447</v>
      </c>
      <c r="F256" s="23" t="s">
        <v>448</v>
      </c>
      <c r="G256" s="23" t="s">
        <v>479</v>
      </c>
      <c r="H256" s="23" t="s">
        <v>480</v>
      </c>
      <c r="I256" s="38" t="s">
        <v>1768</v>
      </c>
      <c r="J256" s="37">
        <v>44652</v>
      </c>
      <c r="K256" s="37">
        <v>44926</v>
      </c>
      <c r="L256" s="23" t="s">
        <v>1769</v>
      </c>
      <c r="M256" s="23" t="s">
        <v>1601</v>
      </c>
      <c r="N256" s="23" t="s">
        <v>67</v>
      </c>
      <c r="O256" s="23" t="s">
        <v>440</v>
      </c>
      <c r="P256" s="23" t="s">
        <v>3</v>
      </c>
      <c r="Q256" s="23" t="s">
        <v>251</v>
      </c>
      <c r="R256" s="70">
        <f t="shared" si="27"/>
        <v>2</v>
      </c>
      <c r="S256" s="70">
        <v>0</v>
      </c>
      <c r="T256" s="70">
        <v>1</v>
      </c>
      <c r="U256" s="70">
        <v>0</v>
      </c>
      <c r="V256" s="70">
        <v>1</v>
      </c>
      <c r="W256" s="70">
        <v>0</v>
      </c>
      <c r="X256" s="70" t="s">
        <v>1652</v>
      </c>
      <c r="Y256" s="70">
        <v>1</v>
      </c>
      <c r="Z256" s="70" t="s">
        <v>1653</v>
      </c>
      <c r="AA256" s="70"/>
      <c r="AB256" s="70"/>
      <c r="AC256" s="70"/>
      <c r="AD256" s="70"/>
      <c r="AE256" s="70">
        <f t="shared" si="28"/>
        <v>1</v>
      </c>
      <c r="AF256" s="25">
        <v>44670</v>
      </c>
      <c r="AG256" s="25">
        <v>44761</v>
      </c>
      <c r="AH256" s="25"/>
      <c r="AI256" s="25"/>
      <c r="AJ256" s="26">
        <f t="shared" si="29"/>
        <v>0.5</v>
      </c>
      <c r="AK256" s="26" t="str">
        <f t="shared" si="30"/>
        <v/>
      </c>
      <c r="AL256" s="26">
        <f t="shared" si="31"/>
        <v>1</v>
      </c>
      <c r="AM256" s="26" t="str">
        <f t="shared" si="32"/>
        <v/>
      </c>
      <c r="AN256" s="26">
        <f t="shared" si="33"/>
        <v>0</v>
      </c>
      <c r="AO256" s="27" t="s">
        <v>84</v>
      </c>
      <c r="AP256" s="27" t="s">
        <v>73</v>
      </c>
      <c r="AQ256" s="27"/>
      <c r="AR256" s="27"/>
      <c r="AS256" s="27" t="s">
        <v>1715</v>
      </c>
      <c r="AT256" s="27" t="s">
        <v>1653</v>
      </c>
      <c r="AU256" s="27"/>
      <c r="AV256" s="27"/>
      <c r="AW256" s="27" t="s">
        <v>84</v>
      </c>
      <c r="AX256" s="27"/>
      <c r="AY256" s="27"/>
      <c r="AZ256" s="27"/>
      <c r="BA256" s="27" t="s">
        <v>1770</v>
      </c>
      <c r="BB256" s="27"/>
      <c r="BC256" s="27"/>
      <c r="BD256" s="27"/>
      <c r="BE256" s="23" t="s">
        <v>446</v>
      </c>
      <c r="BF256" s="94" t="s">
        <v>2772</v>
      </c>
      <c r="BG256" t="str">
        <f t="shared" si="34"/>
        <v/>
      </c>
      <c r="BH256">
        <f t="shared" si="35"/>
        <v>1</v>
      </c>
    </row>
    <row r="257" spans="1:60" ht="15" customHeight="1" x14ac:dyDescent="0.25">
      <c r="A257" s="17">
        <v>32</v>
      </c>
      <c r="B257" s="23" t="s">
        <v>1595</v>
      </c>
      <c r="C257" s="23" t="s">
        <v>435</v>
      </c>
      <c r="D257" s="23" t="s">
        <v>436</v>
      </c>
      <c r="E257" s="35" t="s">
        <v>447</v>
      </c>
      <c r="F257" s="23" t="s">
        <v>448</v>
      </c>
      <c r="G257" s="23" t="s">
        <v>479</v>
      </c>
      <c r="H257" s="23" t="s">
        <v>480</v>
      </c>
      <c r="I257" s="38" t="s">
        <v>1771</v>
      </c>
      <c r="J257" s="37">
        <v>44682</v>
      </c>
      <c r="K257" s="37">
        <v>44926</v>
      </c>
      <c r="L257" s="23" t="s">
        <v>1772</v>
      </c>
      <c r="M257" s="23" t="s">
        <v>1601</v>
      </c>
      <c r="N257" s="23" t="s">
        <v>67</v>
      </c>
      <c r="O257" s="23" t="s">
        <v>440</v>
      </c>
      <c r="P257" s="23" t="s">
        <v>3</v>
      </c>
      <c r="Q257" s="23" t="s">
        <v>251</v>
      </c>
      <c r="R257" s="68">
        <f t="shared" si="27"/>
        <v>2</v>
      </c>
      <c r="S257" s="68">
        <v>0</v>
      </c>
      <c r="T257" s="68">
        <v>1</v>
      </c>
      <c r="U257" s="68">
        <v>0</v>
      </c>
      <c r="V257" s="68">
        <v>1</v>
      </c>
      <c r="W257" s="68">
        <v>0</v>
      </c>
      <c r="X257" s="68" t="s">
        <v>1715</v>
      </c>
      <c r="Y257" s="68">
        <v>1</v>
      </c>
      <c r="Z257" s="69" t="s">
        <v>1773</v>
      </c>
      <c r="AA257" s="68"/>
      <c r="AB257" s="68"/>
      <c r="AC257" s="68"/>
      <c r="AD257" s="68"/>
      <c r="AE257" s="68">
        <f t="shared" si="28"/>
        <v>1</v>
      </c>
      <c r="AF257" s="25">
        <v>44670</v>
      </c>
      <c r="AG257" s="25">
        <v>44761</v>
      </c>
      <c r="AH257" s="25"/>
      <c r="AI257" s="25"/>
      <c r="AJ257" s="26">
        <f t="shared" si="29"/>
        <v>0.5</v>
      </c>
      <c r="AK257" s="26" t="str">
        <f t="shared" si="30"/>
        <v/>
      </c>
      <c r="AL257" s="26">
        <f t="shared" si="31"/>
        <v>1</v>
      </c>
      <c r="AM257" s="26" t="str">
        <f t="shared" si="32"/>
        <v/>
      </c>
      <c r="AN257" s="26">
        <f t="shared" si="33"/>
        <v>0</v>
      </c>
      <c r="AO257" s="27" t="s">
        <v>84</v>
      </c>
      <c r="AP257" s="27" t="s">
        <v>73</v>
      </c>
      <c r="AQ257" s="27"/>
      <c r="AR257" s="27"/>
      <c r="AS257" s="27" t="s">
        <v>1715</v>
      </c>
      <c r="AT257" s="27" t="s">
        <v>459</v>
      </c>
      <c r="AU257" s="27"/>
      <c r="AV257" s="27"/>
      <c r="AW257" s="27" t="s">
        <v>84</v>
      </c>
      <c r="AX257" s="27"/>
      <c r="AY257" s="27"/>
      <c r="AZ257" s="27"/>
      <c r="BA257" s="27" t="s">
        <v>990</v>
      </c>
      <c r="BB257" s="27"/>
      <c r="BC257" s="27"/>
      <c r="BD257" s="27"/>
      <c r="BE257" s="23" t="s">
        <v>446</v>
      </c>
      <c r="BF257" s="94" t="s">
        <v>2772</v>
      </c>
      <c r="BG257" t="str">
        <f t="shared" si="34"/>
        <v/>
      </c>
      <c r="BH257">
        <f t="shared" si="35"/>
        <v>1</v>
      </c>
    </row>
    <row r="258" spans="1:60" ht="15" customHeight="1" x14ac:dyDescent="0.25">
      <c r="A258" s="17">
        <v>33</v>
      </c>
      <c r="B258" s="23" t="s">
        <v>1595</v>
      </c>
      <c r="C258" s="23" t="s">
        <v>435</v>
      </c>
      <c r="D258" s="23" t="s">
        <v>436</v>
      </c>
      <c r="E258" s="35" t="s">
        <v>447</v>
      </c>
      <c r="F258" s="23" t="s">
        <v>448</v>
      </c>
      <c r="G258" s="23" t="s">
        <v>479</v>
      </c>
      <c r="H258" s="23" t="s">
        <v>480</v>
      </c>
      <c r="I258" s="38" t="s">
        <v>1774</v>
      </c>
      <c r="J258" s="39">
        <v>44835</v>
      </c>
      <c r="K258" s="37">
        <v>44926</v>
      </c>
      <c r="L258" s="23" t="s">
        <v>1775</v>
      </c>
      <c r="M258" s="23" t="s">
        <v>1601</v>
      </c>
      <c r="N258" s="23" t="s">
        <v>67</v>
      </c>
      <c r="O258" s="23" t="s">
        <v>440</v>
      </c>
      <c r="P258" s="23" t="s">
        <v>3</v>
      </c>
      <c r="Q258" s="23" t="s">
        <v>251</v>
      </c>
      <c r="R258" s="68">
        <f t="shared" ref="R258:R321" si="36">SUM(S258:V258)</f>
        <v>1</v>
      </c>
      <c r="S258" s="68">
        <v>0</v>
      </c>
      <c r="T258" s="68">
        <v>0</v>
      </c>
      <c r="U258" s="68">
        <v>1</v>
      </c>
      <c r="V258" s="68">
        <v>0</v>
      </c>
      <c r="W258" s="68">
        <v>0</v>
      </c>
      <c r="X258" s="68" t="s">
        <v>1603</v>
      </c>
      <c r="Y258" s="68">
        <v>0</v>
      </c>
      <c r="Z258" s="68" t="s">
        <v>113</v>
      </c>
      <c r="AA258" s="68"/>
      <c r="AB258" s="68"/>
      <c r="AC258" s="68"/>
      <c r="AD258" s="68"/>
      <c r="AE258" s="68">
        <f t="shared" ref="AE258:AE321" si="37">AC258+AA258+Y258+W258</f>
        <v>0</v>
      </c>
      <c r="AF258" s="25">
        <v>44670</v>
      </c>
      <c r="AG258" s="25">
        <v>44761</v>
      </c>
      <c r="AH258" s="25"/>
      <c r="AI258" s="25"/>
      <c r="AJ258" s="26">
        <f t="shared" ref="AJ258:AJ321" si="38">IFERROR(IF((W258+Y258+AA258+AC258)/R258&gt;1,1,(W258+Y258+AA258+AC258)/R258),0)</f>
        <v>0</v>
      </c>
      <c r="AK258" s="26" t="str">
        <f t="shared" ref="AK258:AK321" si="39">IFERROR(IF(S258=0,"",IF((W258/S258)&gt;1,1,(W258/S258))),"")</f>
        <v/>
      </c>
      <c r="AL258" s="26" t="str">
        <f t="shared" ref="AL258:AL321" si="40">IFERROR(IF(T258=0,"",IF((Y258/T258)&gt;1,1,(Y258/T258))),"")</f>
        <v/>
      </c>
      <c r="AM258" s="26">
        <f t="shared" ref="AM258:AM321" si="41">IFERROR(IF(U258=0,"",IF((AA258/U258)&gt;1,1,(AA258/U258))),"")</f>
        <v>0</v>
      </c>
      <c r="AN258" s="26" t="str">
        <f t="shared" ref="AN258:AN321" si="42">IFERROR(IF(V258=0,"",IF((AC258/V258)&gt;1,1,(AC258/V258))),"")</f>
        <v/>
      </c>
      <c r="AO258" s="27" t="s">
        <v>84</v>
      </c>
      <c r="AP258" s="27" t="s">
        <v>73</v>
      </c>
      <c r="AQ258" s="27"/>
      <c r="AR258" s="27"/>
      <c r="AS258" s="27" t="s">
        <v>1603</v>
      </c>
      <c r="AT258" s="27" t="s">
        <v>113</v>
      </c>
      <c r="AU258" s="27"/>
      <c r="AV258" s="27"/>
      <c r="AW258" s="27" t="s">
        <v>84</v>
      </c>
      <c r="AX258" s="27"/>
      <c r="AY258" s="27"/>
      <c r="AZ258" s="27"/>
      <c r="BA258" s="27" t="s">
        <v>990</v>
      </c>
      <c r="BB258" s="27"/>
      <c r="BC258" s="27"/>
      <c r="BD258" s="27"/>
      <c r="BE258" s="23" t="s">
        <v>446</v>
      </c>
      <c r="BF258" s="94" t="s">
        <v>2772</v>
      </c>
      <c r="BG258" t="str">
        <f t="shared" ref="BG258:BG321" si="43">IF(AO258="Concepto Favorable",AK258,IF(AO258="Sin meta asignada en el periodo","",0))</f>
        <v/>
      </c>
      <c r="BH258" t="str">
        <f t="shared" ref="BH258:BH321" si="44">IF(AP258="Concepto Favorable",AL258,IF(AP258="Sin meta asignada en el periodo","",0))</f>
        <v/>
      </c>
    </row>
    <row r="259" spans="1:60" ht="15" customHeight="1" x14ac:dyDescent="0.25">
      <c r="A259" s="17">
        <v>34</v>
      </c>
      <c r="B259" s="23" t="s">
        <v>1595</v>
      </c>
      <c r="C259" s="23" t="s">
        <v>435</v>
      </c>
      <c r="D259" s="23" t="s">
        <v>436</v>
      </c>
      <c r="E259" s="35" t="s">
        <v>447</v>
      </c>
      <c r="F259" s="23" t="s">
        <v>448</v>
      </c>
      <c r="G259" s="23" t="s">
        <v>479</v>
      </c>
      <c r="H259" s="23" t="s">
        <v>480</v>
      </c>
      <c r="I259" s="38" t="s">
        <v>1776</v>
      </c>
      <c r="J259" s="37">
        <v>44835</v>
      </c>
      <c r="K259" s="37">
        <v>44926</v>
      </c>
      <c r="L259" s="23" t="s">
        <v>1777</v>
      </c>
      <c r="M259" s="23" t="s">
        <v>1601</v>
      </c>
      <c r="N259" s="23" t="s">
        <v>67</v>
      </c>
      <c r="O259" s="23" t="s">
        <v>440</v>
      </c>
      <c r="P259" s="23" t="s">
        <v>3</v>
      </c>
      <c r="Q259" s="23" t="s">
        <v>251</v>
      </c>
      <c r="R259" s="68">
        <f t="shared" si="36"/>
        <v>1</v>
      </c>
      <c r="S259" s="68">
        <v>0</v>
      </c>
      <c r="T259" s="68">
        <v>0</v>
      </c>
      <c r="U259" s="68">
        <v>0</v>
      </c>
      <c r="V259" s="68">
        <v>1</v>
      </c>
      <c r="W259" s="68">
        <v>0</v>
      </c>
      <c r="X259" s="68" t="s">
        <v>1723</v>
      </c>
      <c r="Y259" s="68">
        <v>0</v>
      </c>
      <c r="Z259" s="68" t="s">
        <v>1685</v>
      </c>
      <c r="AA259" s="68"/>
      <c r="AB259" s="68"/>
      <c r="AC259" s="68"/>
      <c r="AD259" s="68"/>
      <c r="AE259" s="68">
        <f t="shared" si="37"/>
        <v>0</v>
      </c>
      <c r="AF259" s="25">
        <v>44670</v>
      </c>
      <c r="AG259" s="25">
        <v>44761</v>
      </c>
      <c r="AH259" s="25"/>
      <c r="AI259" s="25"/>
      <c r="AJ259" s="26">
        <f t="shared" si="38"/>
        <v>0</v>
      </c>
      <c r="AK259" s="26" t="str">
        <f t="shared" si="39"/>
        <v/>
      </c>
      <c r="AL259" s="26" t="str">
        <f t="shared" si="40"/>
        <v/>
      </c>
      <c r="AM259" s="26" t="str">
        <f t="shared" si="41"/>
        <v/>
      </c>
      <c r="AN259" s="26">
        <f t="shared" si="42"/>
        <v>0</v>
      </c>
      <c r="AO259" s="27" t="s">
        <v>84</v>
      </c>
      <c r="AP259" s="27" t="s">
        <v>84</v>
      </c>
      <c r="AQ259" s="27"/>
      <c r="AR259" s="27"/>
      <c r="AS259" s="27" t="s">
        <v>1723</v>
      </c>
      <c r="AT259" s="27" t="s">
        <v>1685</v>
      </c>
      <c r="AU259" s="27"/>
      <c r="AV259" s="27"/>
      <c r="AW259" s="27" t="s">
        <v>84</v>
      </c>
      <c r="AX259" s="27"/>
      <c r="AY259" s="27"/>
      <c r="AZ259" s="27"/>
      <c r="BA259" s="27" t="s">
        <v>990</v>
      </c>
      <c r="BB259" s="27"/>
      <c r="BC259" s="27"/>
      <c r="BD259" s="27"/>
      <c r="BE259" s="23" t="s">
        <v>446</v>
      </c>
      <c r="BF259" s="94" t="s">
        <v>2772</v>
      </c>
      <c r="BG259" t="str">
        <f t="shared" si="43"/>
        <v/>
      </c>
      <c r="BH259" t="str">
        <f t="shared" si="44"/>
        <v/>
      </c>
    </row>
    <row r="260" spans="1:60" ht="15" customHeight="1" x14ac:dyDescent="0.25">
      <c r="A260" s="17">
        <v>35</v>
      </c>
      <c r="B260" s="23" t="s">
        <v>1595</v>
      </c>
      <c r="C260" s="23" t="s">
        <v>435</v>
      </c>
      <c r="D260" s="23" t="s">
        <v>436</v>
      </c>
      <c r="E260" s="23" t="s">
        <v>492</v>
      </c>
      <c r="F260" s="23" t="s">
        <v>493</v>
      </c>
      <c r="G260" s="23" t="s">
        <v>479</v>
      </c>
      <c r="H260" s="23" t="s">
        <v>480</v>
      </c>
      <c r="I260" s="38" t="s">
        <v>1778</v>
      </c>
      <c r="J260" s="37">
        <v>44562</v>
      </c>
      <c r="K260" s="37">
        <v>44742</v>
      </c>
      <c r="L260" s="23" t="s">
        <v>1779</v>
      </c>
      <c r="M260" s="23" t="s">
        <v>1601</v>
      </c>
      <c r="N260" s="23" t="s">
        <v>67</v>
      </c>
      <c r="O260" s="23" t="s">
        <v>440</v>
      </c>
      <c r="P260" s="23" t="s">
        <v>3</v>
      </c>
      <c r="Q260" s="23" t="s">
        <v>251</v>
      </c>
      <c r="R260" s="68">
        <f t="shared" si="36"/>
        <v>5</v>
      </c>
      <c r="S260" s="68">
        <v>3</v>
      </c>
      <c r="T260" s="68">
        <v>2</v>
      </c>
      <c r="U260" s="68">
        <v>0</v>
      </c>
      <c r="V260" s="68">
        <v>0</v>
      </c>
      <c r="W260" s="68">
        <v>3</v>
      </c>
      <c r="X260" s="69" t="s">
        <v>1780</v>
      </c>
      <c r="Y260" s="68">
        <v>0</v>
      </c>
      <c r="Z260" s="68" t="s">
        <v>1781</v>
      </c>
      <c r="AA260" s="68"/>
      <c r="AB260" s="68"/>
      <c r="AC260" s="68"/>
      <c r="AD260" s="68"/>
      <c r="AE260" s="68">
        <f t="shared" si="37"/>
        <v>3</v>
      </c>
      <c r="AF260" s="25">
        <v>44670</v>
      </c>
      <c r="AG260" s="25">
        <v>44761</v>
      </c>
      <c r="AH260" s="25"/>
      <c r="AI260" s="25"/>
      <c r="AJ260" s="26">
        <f t="shared" si="38"/>
        <v>0.6</v>
      </c>
      <c r="AK260" s="26">
        <f t="shared" si="39"/>
        <v>1</v>
      </c>
      <c r="AL260" s="26">
        <f t="shared" si="40"/>
        <v>0</v>
      </c>
      <c r="AM260" s="26" t="str">
        <f t="shared" si="41"/>
        <v/>
      </c>
      <c r="AN260" s="26" t="str">
        <f t="shared" si="42"/>
        <v/>
      </c>
      <c r="AO260" s="27" t="s">
        <v>73</v>
      </c>
      <c r="AP260" s="27" t="s">
        <v>636</v>
      </c>
      <c r="AQ260" s="27"/>
      <c r="AR260" s="27"/>
      <c r="AS260" s="27" t="s">
        <v>459</v>
      </c>
      <c r="AT260" s="27" t="s">
        <v>1782</v>
      </c>
      <c r="AU260" s="27"/>
      <c r="AV260" s="27"/>
      <c r="AW260" s="27" t="s">
        <v>73</v>
      </c>
      <c r="AX260" s="27"/>
      <c r="AY260" s="27"/>
      <c r="AZ260" s="27"/>
      <c r="BA260" s="27" t="s">
        <v>1783</v>
      </c>
      <c r="BB260" s="27"/>
      <c r="BC260" s="27"/>
      <c r="BD260" s="27"/>
      <c r="BE260" s="23" t="s">
        <v>446</v>
      </c>
      <c r="BF260" s="94" t="s">
        <v>2772</v>
      </c>
      <c r="BG260">
        <f t="shared" si="43"/>
        <v>1</v>
      </c>
      <c r="BH260">
        <f t="shared" si="44"/>
        <v>0</v>
      </c>
    </row>
    <row r="261" spans="1:60" ht="15" customHeight="1" x14ac:dyDescent="0.25">
      <c r="A261" s="17">
        <v>36</v>
      </c>
      <c r="B261" s="23" t="s">
        <v>1595</v>
      </c>
      <c r="C261" s="23" t="s">
        <v>435</v>
      </c>
      <c r="D261" s="23" t="s">
        <v>436</v>
      </c>
      <c r="E261" s="23" t="s">
        <v>492</v>
      </c>
      <c r="F261" s="23" t="s">
        <v>493</v>
      </c>
      <c r="G261" s="23" t="s">
        <v>479</v>
      </c>
      <c r="H261" s="23" t="s">
        <v>480</v>
      </c>
      <c r="I261" s="38" t="s">
        <v>1784</v>
      </c>
      <c r="J261" s="37">
        <v>44562</v>
      </c>
      <c r="K261" s="37">
        <v>44651</v>
      </c>
      <c r="L261" s="23" t="s">
        <v>1785</v>
      </c>
      <c r="M261" s="23" t="s">
        <v>1601</v>
      </c>
      <c r="N261" s="23" t="s">
        <v>67</v>
      </c>
      <c r="O261" s="23" t="s">
        <v>440</v>
      </c>
      <c r="P261" s="23" t="s">
        <v>3</v>
      </c>
      <c r="Q261" s="23" t="s">
        <v>251</v>
      </c>
      <c r="R261" s="68">
        <f t="shared" si="36"/>
        <v>1</v>
      </c>
      <c r="S261" s="68">
        <v>1</v>
      </c>
      <c r="T261" s="68">
        <v>0</v>
      </c>
      <c r="U261" s="68">
        <v>0</v>
      </c>
      <c r="V261" s="68">
        <v>0</v>
      </c>
      <c r="W261" s="68">
        <v>1</v>
      </c>
      <c r="X261" s="68" t="s">
        <v>1786</v>
      </c>
      <c r="Y261" s="68">
        <v>0</v>
      </c>
      <c r="Z261" s="68" t="s">
        <v>1787</v>
      </c>
      <c r="AA261" s="68"/>
      <c r="AB261" s="68"/>
      <c r="AC261" s="68"/>
      <c r="AD261" s="68"/>
      <c r="AE261" s="68">
        <f t="shared" si="37"/>
        <v>1</v>
      </c>
      <c r="AF261" s="25">
        <v>44670</v>
      </c>
      <c r="AG261" s="25">
        <v>44761</v>
      </c>
      <c r="AH261" s="25"/>
      <c r="AI261" s="25"/>
      <c r="AJ261" s="26">
        <f t="shared" si="38"/>
        <v>1</v>
      </c>
      <c r="AK261" s="26">
        <f t="shared" si="39"/>
        <v>1</v>
      </c>
      <c r="AL261" s="26" t="str">
        <f t="shared" si="40"/>
        <v/>
      </c>
      <c r="AM261" s="26" t="str">
        <f t="shared" si="41"/>
        <v/>
      </c>
      <c r="AN261" s="26" t="str">
        <f t="shared" si="42"/>
        <v/>
      </c>
      <c r="AO261" s="27" t="s">
        <v>73</v>
      </c>
      <c r="AP261" s="27" t="s">
        <v>84</v>
      </c>
      <c r="AQ261" s="27"/>
      <c r="AR261" s="27"/>
      <c r="AS261" s="27" t="s">
        <v>1788</v>
      </c>
      <c r="AT261" s="27" t="s">
        <v>1787</v>
      </c>
      <c r="AU261" s="27"/>
      <c r="AV261" s="27"/>
      <c r="AW261" s="27" t="s">
        <v>73</v>
      </c>
      <c r="AX261" s="27"/>
      <c r="AY261" s="27"/>
      <c r="AZ261" s="27"/>
      <c r="BA261" s="27" t="s">
        <v>1789</v>
      </c>
      <c r="BB261" s="27"/>
      <c r="BC261" s="27"/>
      <c r="BD261" s="27"/>
      <c r="BE261" s="23" t="s">
        <v>446</v>
      </c>
      <c r="BF261" s="94" t="s">
        <v>2772</v>
      </c>
      <c r="BG261">
        <f t="shared" si="43"/>
        <v>1</v>
      </c>
      <c r="BH261" t="str">
        <f t="shared" si="44"/>
        <v/>
      </c>
    </row>
    <row r="262" spans="1:60" ht="15" customHeight="1" x14ac:dyDescent="0.25">
      <c r="A262" s="17">
        <v>37</v>
      </c>
      <c r="B262" s="23" t="s">
        <v>1595</v>
      </c>
      <c r="C262" s="23" t="s">
        <v>435</v>
      </c>
      <c r="D262" s="23" t="s">
        <v>436</v>
      </c>
      <c r="E262" s="23" t="s">
        <v>492</v>
      </c>
      <c r="F262" s="23" t="s">
        <v>493</v>
      </c>
      <c r="G262" s="23" t="s">
        <v>479</v>
      </c>
      <c r="H262" s="23" t="s">
        <v>480</v>
      </c>
      <c r="I262" s="38" t="s">
        <v>1790</v>
      </c>
      <c r="J262" s="37">
        <v>44562</v>
      </c>
      <c r="K262" s="37">
        <v>44651</v>
      </c>
      <c r="L262" s="23" t="s">
        <v>1791</v>
      </c>
      <c r="M262" s="23" t="s">
        <v>1601</v>
      </c>
      <c r="N262" s="23" t="s">
        <v>67</v>
      </c>
      <c r="O262" s="23" t="s">
        <v>440</v>
      </c>
      <c r="P262" s="23" t="s">
        <v>3</v>
      </c>
      <c r="Q262" s="23" t="s">
        <v>251</v>
      </c>
      <c r="R262" s="70">
        <f t="shared" si="36"/>
        <v>1</v>
      </c>
      <c r="S262" s="70">
        <v>1</v>
      </c>
      <c r="T262" s="70">
        <v>0</v>
      </c>
      <c r="U262" s="70">
        <v>0</v>
      </c>
      <c r="V262" s="70">
        <v>0</v>
      </c>
      <c r="W262" s="70">
        <v>0</v>
      </c>
      <c r="X262" s="70" t="s">
        <v>1792</v>
      </c>
      <c r="Y262" s="70">
        <v>0</v>
      </c>
      <c r="Z262" s="70" t="s">
        <v>1793</v>
      </c>
      <c r="AA262" s="70"/>
      <c r="AB262" s="70"/>
      <c r="AC262" s="70"/>
      <c r="AD262" s="70"/>
      <c r="AE262" s="70">
        <f t="shared" si="37"/>
        <v>0</v>
      </c>
      <c r="AF262" s="25">
        <v>44670</v>
      </c>
      <c r="AG262" s="25">
        <v>44761</v>
      </c>
      <c r="AH262" s="25"/>
      <c r="AI262" s="25"/>
      <c r="AJ262" s="26">
        <f t="shared" si="38"/>
        <v>0</v>
      </c>
      <c r="AK262" s="26">
        <f t="shared" si="39"/>
        <v>0</v>
      </c>
      <c r="AL262" s="26" t="str">
        <f t="shared" si="40"/>
        <v/>
      </c>
      <c r="AM262" s="26" t="str">
        <f t="shared" si="41"/>
        <v/>
      </c>
      <c r="AN262" s="26" t="str">
        <f t="shared" si="42"/>
        <v/>
      </c>
      <c r="AO262" s="27" t="s">
        <v>636</v>
      </c>
      <c r="AP262" s="27" t="s">
        <v>636</v>
      </c>
      <c r="AQ262" s="27"/>
      <c r="AR262" s="27"/>
      <c r="AS262" s="27" t="s">
        <v>1792</v>
      </c>
      <c r="AT262" s="27" t="s">
        <v>1793</v>
      </c>
      <c r="AU262" s="27"/>
      <c r="AV262" s="27"/>
      <c r="AW262" s="27" t="s">
        <v>636</v>
      </c>
      <c r="AX262" s="27"/>
      <c r="AY262" s="27"/>
      <c r="AZ262" s="27"/>
      <c r="BA262" s="27" t="s">
        <v>1794</v>
      </c>
      <c r="BB262" s="27"/>
      <c r="BC262" s="27"/>
      <c r="BD262" s="27"/>
      <c r="BE262" s="23" t="s">
        <v>446</v>
      </c>
      <c r="BF262" s="94" t="s">
        <v>2772</v>
      </c>
      <c r="BG262">
        <f t="shared" si="43"/>
        <v>0</v>
      </c>
      <c r="BH262">
        <f t="shared" si="44"/>
        <v>0</v>
      </c>
    </row>
    <row r="263" spans="1:60" ht="15" customHeight="1" x14ac:dyDescent="0.25">
      <c r="A263" s="17">
        <v>38</v>
      </c>
      <c r="B263" s="23" t="s">
        <v>1595</v>
      </c>
      <c r="C263" s="23" t="s">
        <v>435</v>
      </c>
      <c r="D263" s="23" t="s">
        <v>436</v>
      </c>
      <c r="E263" s="23" t="s">
        <v>492</v>
      </c>
      <c r="F263" s="23" t="s">
        <v>493</v>
      </c>
      <c r="G263" s="35" t="s">
        <v>479</v>
      </c>
      <c r="H263" s="35" t="s">
        <v>480</v>
      </c>
      <c r="I263" s="38" t="s">
        <v>1795</v>
      </c>
      <c r="J263" s="37">
        <v>44743</v>
      </c>
      <c r="K263" s="37">
        <v>44926</v>
      </c>
      <c r="L263" s="23" t="s">
        <v>1796</v>
      </c>
      <c r="M263" s="23" t="s">
        <v>1601</v>
      </c>
      <c r="N263" s="23" t="s">
        <v>67</v>
      </c>
      <c r="O263" s="23" t="s">
        <v>440</v>
      </c>
      <c r="P263" s="23" t="s">
        <v>3</v>
      </c>
      <c r="Q263" s="23" t="s">
        <v>251</v>
      </c>
      <c r="R263" s="68">
        <f t="shared" si="36"/>
        <v>2</v>
      </c>
      <c r="S263" s="68">
        <v>0</v>
      </c>
      <c r="T263" s="68">
        <v>0</v>
      </c>
      <c r="U263" s="68">
        <v>1</v>
      </c>
      <c r="V263" s="68">
        <v>1</v>
      </c>
      <c r="W263" s="68">
        <v>0</v>
      </c>
      <c r="X263" s="68" t="s">
        <v>1603</v>
      </c>
      <c r="Y263" s="68">
        <v>0</v>
      </c>
      <c r="Z263" s="68" t="s">
        <v>113</v>
      </c>
      <c r="AA263" s="68"/>
      <c r="AB263" s="68"/>
      <c r="AC263" s="68"/>
      <c r="AD263" s="68"/>
      <c r="AE263" s="68">
        <f t="shared" si="37"/>
        <v>0</v>
      </c>
      <c r="AF263" s="25">
        <v>44670</v>
      </c>
      <c r="AG263" s="25">
        <v>44761</v>
      </c>
      <c r="AH263" s="25"/>
      <c r="AI263" s="25"/>
      <c r="AJ263" s="26">
        <f t="shared" si="38"/>
        <v>0</v>
      </c>
      <c r="AK263" s="26" t="str">
        <f t="shared" si="39"/>
        <v/>
      </c>
      <c r="AL263" s="26" t="str">
        <f t="shared" si="40"/>
        <v/>
      </c>
      <c r="AM263" s="26">
        <f t="shared" si="41"/>
        <v>0</v>
      </c>
      <c r="AN263" s="26">
        <f t="shared" si="42"/>
        <v>0</v>
      </c>
      <c r="AO263" s="27" t="s">
        <v>84</v>
      </c>
      <c r="AP263" s="27" t="s">
        <v>84</v>
      </c>
      <c r="AQ263" s="27"/>
      <c r="AR263" s="27"/>
      <c r="AS263" s="27" t="s">
        <v>1603</v>
      </c>
      <c r="AT263" s="27" t="s">
        <v>113</v>
      </c>
      <c r="AU263" s="27"/>
      <c r="AV263" s="27"/>
      <c r="AW263" s="27" t="s">
        <v>84</v>
      </c>
      <c r="AX263" s="27"/>
      <c r="AY263" s="27"/>
      <c r="AZ263" s="27"/>
      <c r="BA263" s="27" t="s">
        <v>990</v>
      </c>
      <c r="BB263" s="27"/>
      <c r="BC263" s="27"/>
      <c r="BD263" s="27"/>
      <c r="BE263" s="23" t="s">
        <v>446</v>
      </c>
      <c r="BF263" s="94" t="s">
        <v>2772</v>
      </c>
      <c r="BG263" t="str">
        <f t="shared" si="43"/>
        <v/>
      </c>
      <c r="BH263" t="str">
        <f t="shared" si="44"/>
        <v/>
      </c>
    </row>
    <row r="264" spans="1:60" ht="15" customHeight="1" x14ac:dyDescent="0.25">
      <c r="A264" s="17">
        <v>39</v>
      </c>
      <c r="B264" s="23" t="s">
        <v>1595</v>
      </c>
      <c r="C264" s="23" t="s">
        <v>435</v>
      </c>
      <c r="D264" s="23" t="s">
        <v>436</v>
      </c>
      <c r="E264" s="23" t="s">
        <v>492</v>
      </c>
      <c r="F264" s="23" t="s">
        <v>493</v>
      </c>
      <c r="G264" s="35" t="s">
        <v>479</v>
      </c>
      <c r="H264" s="35" t="s">
        <v>480</v>
      </c>
      <c r="I264" s="38" t="s">
        <v>1797</v>
      </c>
      <c r="J264" s="37">
        <v>44743</v>
      </c>
      <c r="K264" s="37" t="s">
        <v>1748</v>
      </c>
      <c r="L264" s="23" t="s">
        <v>1798</v>
      </c>
      <c r="M264" s="23" t="s">
        <v>1601</v>
      </c>
      <c r="N264" s="23" t="s">
        <v>67</v>
      </c>
      <c r="O264" s="23" t="s">
        <v>440</v>
      </c>
      <c r="P264" s="23" t="s">
        <v>3</v>
      </c>
      <c r="Q264" s="23" t="s">
        <v>251</v>
      </c>
      <c r="R264" s="68">
        <f t="shared" si="36"/>
        <v>1</v>
      </c>
      <c r="S264" s="68">
        <v>0</v>
      </c>
      <c r="T264" s="68">
        <v>0</v>
      </c>
      <c r="U264" s="68">
        <v>1</v>
      </c>
      <c r="V264" s="68">
        <v>0</v>
      </c>
      <c r="W264" s="68">
        <v>0</v>
      </c>
      <c r="X264" s="68" t="s">
        <v>1603</v>
      </c>
      <c r="Y264" s="68">
        <v>0</v>
      </c>
      <c r="Z264" s="68" t="s">
        <v>113</v>
      </c>
      <c r="AA264" s="68"/>
      <c r="AB264" s="68"/>
      <c r="AC264" s="68"/>
      <c r="AD264" s="68"/>
      <c r="AE264" s="68">
        <f t="shared" si="37"/>
        <v>0</v>
      </c>
      <c r="AF264" s="25">
        <v>44670</v>
      </c>
      <c r="AG264" s="25">
        <v>44761</v>
      </c>
      <c r="AH264" s="25"/>
      <c r="AI264" s="25"/>
      <c r="AJ264" s="26">
        <f t="shared" si="38"/>
        <v>0</v>
      </c>
      <c r="AK264" s="26" t="str">
        <f t="shared" si="39"/>
        <v/>
      </c>
      <c r="AL264" s="26" t="str">
        <f t="shared" si="40"/>
        <v/>
      </c>
      <c r="AM264" s="26">
        <f t="shared" si="41"/>
        <v>0</v>
      </c>
      <c r="AN264" s="26" t="str">
        <f t="shared" si="42"/>
        <v/>
      </c>
      <c r="AO264" s="27" t="s">
        <v>84</v>
      </c>
      <c r="AP264" s="27" t="s">
        <v>84</v>
      </c>
      <c r="AQ264" s="27"/>
      <c r="AR264" s="27"/>
      <c r="AS264" s="27" t="s">
        <v>1603</v>
      </c>
      <c r="AT264" s="27" t="s">
        <v>113</v>
      </c>
      <c r="AU264" s="27"/>
      <c r="AV264" s="27"/>
      <c r="AW264" s="27" t="s">
        <v>84</v>
      </c>
      <c r="AX264" s="27"/>
      <c r="AY264" s="27"/>
      <c r="AZ264" s="27"/>
      <c r="BA264" s="27" t="s">
        <v>990</v>
      </c>
      <c r="BB264" s="27"/>
      <c r="BC264" s="27"/>
      <c r="BD264" s="27"/>
      <c r="BE264" s="23" t="s">
        <v>446</v>
      </c>
      <c r="BF264" s="94" t="s">
        <v>2772</v>
      </c>
      <c r="BG264" t="str">
        <f t="shared" si="43"/>
        <v/>
      </c>
      <c r="BH264" t="str">
        <f t="shared" si="44"/>
        <v/>
      </c>
    </row>
    <row r="265" spans="1:60" ht="15" customHeight="1" x14ac:dyDescent="0.25">
      <c r="A265" s="17">
        <v>40</v>
      </c>
      <c r="B265" s="23" t="s">
        <v>1595</v>
      </c>
      <c r="C265" s="23" t="s">
        <v>435</v>
      </c>
      <c r="D265" s="23" t="s">
        <v>436</v>
      </c>
      <c r="E265" s="23" t="s">
        <v>492</v>
      </c>
      <c r="F265" s="23" t="s">
        <v>493</v>
      </c>
      <c r="G265" s="35" t="s">
        <v>479</v>
      </c>
      <c r="H265" s="35" t="s">
        <v>480</v>
      </c>
      <c r="I265" s="38" t="s">
        <v>1799</v>
      </c>
      <c r="J265" s="37">
        <v>44835</v>
      </c>
      <c r="K265" s="37">
        <v>44926</v>
      </c>
      <c r="L265" s="23" t="s">
        <v>1800</v>
      </c>
      <c r="M265" s="23" t="s">
        <v>1601</v>
      </c>
      <c r="N265" s="23" t="s">
        <v>67</v>
      </c>
      <c r="O265" s="23" t="s">
        <v>440</v>
      </c>
      <c r="P265" s="23" t="s">
        <v>3</v>
      </c>
      <c r="Q265" s="23" t="s">
        <v>251</v>
      </c>
      <c r="R265" s="68">
        <f t="shared" si="36"/>
        <v>1</v>
      </c>
      <c r="S265" s="68">
        <v>0</v>
      </c>
      <c r="T265" s="68">
        <v>0</v>
      </c>
      <c r="U265" s="68">
        <v>0</v>
      </c>
      <c r="V265" s="68">
        <v>1</v>
      </c>
      <c r="W265" s="68">
        <v>0</v>
      </c>
      <c r="X265" s="68" t="s">
        <v>1723</v>
      </c>
      <c r="Y265" s="68">
        <v>0</v>
      </c>
      <c r="Z265" s="68" t="s">
        <v>1685</v>
      </c>
      <c r="AA265" s="68"/>
      <c r="AB265" s="68"/>
      <c r="AC265" s="68"/>
      <c r="AD265" s="68"/>
      <c r="AE265" s="68">
        <f t="shared" si="37"/>
        <v>0</v>
      </c>
      <c r="AF265" s="25"/>
      <c r="AG265" s="25">
        <v>44761</v>
      </c>
      <c r="AH265" s="25"/>
      <c r="AI265" s="25"/>
      <c r="AJ265" s="26">
        <f t="shared" si="38"/>
        <v>0</v>
      </c>
      <c r="AK265" s="26" t="str">
        <f t="shared" si="39"/>
        <v/>
      </c>
      <c r="AL265" s="26" t="str">
        <f t="shared" si="40"/>
        <v/>
      </c>
      <c r="AM265" s="26" t="str">
        <f t="shared" si="41"/>
        <v/>
      </c>
      <c r="AN265" s="26">
        <f t="shared" si="42"/>
        <v>0</v>
      </c>
      <c r="AO265" s="27" t="s">
        <v>84</v>
      </c>
      <c r="AP265" s="27" t="s">
        <v>84</v>
      </c>
      <c r="AQ265" s="27"/>
      <c r="AR265" s="27"/>
      <c r="AS265" s="27" t="s">
        <v>1723</v>
      </c>
      <c r="AT265" s="27" t="s">
        <v>1685</v>
      </c>
      <c r="AU265" s="27"/>
      <c r="AV265" s="27"/>
      <c r="AW265" s="27" t="s">
        <v>84</v>
      </c>
      <c r="AX265" s="27"/>
      <c r="AY265" s="27"/>
      <c r="AZ265" s="27"/>
      <c r="BA265" s="27" t="s">
        <v>990</v>
      </c>
      <c r="BB265" s="27"/>
      <c r="BC265" s="27"/>
      <c r="BD265" s="27"/>
      <c r="BE265" s="23" t="s">
        <v>446</v>
      </c>
      <c r="BF265" s="94" t="s">
        <v>2772</v>
      </c>
      <c r="BG265" t="str">
        <f t="shared" si="43"/>
        <v/>
      </c>
      <c r="BH265" t="str">
        <f t="shared" si="44"/>
        <v/>
      </c>
    </row>
    <row r="266" spans="1:60" ht="15" customHeight="1" x14ac:dyDescent="0.25">
      <c r="A266" s="17">
        <v>41</v>
      </c>
      <c r="B266" s="23" t="s">
        <v>1595</v>
      </c>
      <c r="C266" s="23" t="s">
        <v>435</v>
      </c>
      <c r="D266" s="23" t="s">
        <v>436</v>
      </c>
      <c r="E266" s="23" t="s">
        <v>492</v>
      </c>
      <c r="F266" s="23" t="s">
        <v>493</v>
      </c>
      <c r="G266" s="35" t="s">
        <v>479</v>
      </c>
      <c r="H266" s="35" t="s">
        <v>480</v>
      </c>
      <c r="I266" s="38" t="s">
        <v>1801</v>
      </c>
      <c r="J266" s="37">
        <v>44835</v>
      </c>
      <c r="K266" s="37">
        <v>44926</v>
      </c>
      <c r="L266" s="23" t="s">
        <v>1802</v>
      </c>
      <c r="M266" s="23" t="s">
        <v>1601</v>
      </c>
      <c r="N266" s="23" t="s">
        <v>67</v>
      </c>
      <c r="O266" s="23" t="s">
        <v>440</v>
      </c>
      <c r="P266" s="23" t="s">
        <v>3</v>
      </c>
      <c r="Q266" s="23" t="s">
        <v>251</v>
      </c>
      <c r="R266" s="69">
        <f t="shared" si="36"/>
        <v>2</v>
      </c>
      <c r="S266" s="69">
        <v>0</v>
      </c>
      <c r="T266" s="69">
        <v>0</v>
      </c>
      <c r="U266" s="69">
        <v>2</v>
      </c>
      <c r="V266" s="69">
        <v>0</v>
      </c>
      <c r="W266" s="69">
        <v>0</v>
      </c>
      <c r="X266" s="69" t="s">
        <v>1603</v>
      </c>
      <c r="Y266" s="69">
        <v>0</v>
      </c>
      <c r="Z266" s="69" t="s">
        <v>113</v>
      </c>
      <c r="AA266" s="69"/>
      <c r="AB266" s="69"/>
      <c r="AC266" s="69"/>
      <c r="AD266" s="69"/>
      <c r="AE266" s="69">
        <f t="shared" si="37"/>
        <v>0</v>
      </c>
      <c r="AF266" s="25">
        <v>44670</v>
      </c>
      <c r="AG266" s="25">
        <v>44761</v>
      </c>
      <c r="AH266" s="25"/>
      <c r="AI266" s="25"/>
      <c r="AJ266" s="26">
        <f t="shared" si="38"/>
        <v>0</v>
      </c>
      <c r="AK266" s="26" t="str">
        <f t="shared" si="39"/>
        <v/>
      </c>
      <c r="AL266" s="26" t="str">
        <f t="shared" si="40"/>
        <v/>
      </c>
      <c r="AM266" s="26">
        <f t="shared" si="41"/>
        <v>0</v>
      </c>
      <c r="AN266" s="26" t="str">
        <f t="shared" si="42"/>
        <v/>
      </c>
      <c r="AO266" s="27" t="s">
        <v>84</v>
      </c>
      <c r="AP266" s="27" t="s">
        <v>84</v>
      </c>
      <c r="AQ266" s="27"/>
      <c r="AR266" s="27"/>
      <c r="AS266" s="27" t="s">
        <v>1603</v>
      </c>
      <c r="AT266" s="27" t="s">
        <v>113</v>
      </c>
      <c r="AU266" s="27"/>
      <c r="AV266" s="27"/>
      <c r="AW266" s="27" t="s">
        <v>84</v>
      </c>
      <c r="AX266" s="27"/>
      <c r="AY266" s="27"/>
      <c r="AZ266" s="27"/>
      <c r="BA266" s="27" t="s">
        <v>990</v>
      </c>
      <c r="BB266" s="27"/>
      <c r="BC266" s="27"/>
      <c r="BD266" s="27"/>
      <c r="BE266" s="23" t="s">
        <v>446</v>
      </c>
      <c r="BF266" s="94" t="s">
        <v>2772</v>
      </c>
      <c r="BG266" t="str">
        <f t="shared" si="43"/>
        <v/>
      </c>
      <c r="BH266" t="str">
        <f t="shared" si="44"/>
        <v/>
      </c>
    </row>
    <row r="267" spans="1:60" ht="15" customHeight="1" x14ac:dyDescent="0.25">
      <c r="A267" s="17">
        <v>42</v>
      </c>
      <c r="B267" s="23" t="s">
        <v>1595</v>
      </c>
      <c r="C267" s="23" t="s">
        <v>435</v>
      </c>
      <c r="D267" s="23" t="s">
        <v>436</v>
      </c>
      <c r="E267" s="23" t="s">
        <v>492</v>
      </c>
      <c r="F267" s="23" t="s">
        <v>493</v>
      </c>
      <c r="G267" s="23" t="s">
        <v>1803</v>
      </c>
      <c r="H267" s="23" t="s">
        <v>1803</v>
      </c>
      <c r="I267" s="38" t="s">
        <v>1804</v>
      </c>
      <c r="J267" s="37">
        <v>44835</v>
      </c>
      <c r="K267" s="37">
        <v>44926</v>
      </c>
      <c r="L267" s="23" t="s">
        <v>1805</v>
      </c>
      <c r="M267" s="23" t="s">
        <v>1601</v>
      </c>
      <c r="N267" s="23" t="s">
        <v>67</v>
      </c>
      <c r="O267" s="23" t="s">
        <v>440</v>
      </c>
      <c r="P267" s="23" t="s">
        <v>3</v>
      </c>
      <c r="Q267" s="23" t="s">
        <v>251</v>
      </c>
      <c r="R267" s="68">
        <f t="shared" si="36"/>
        <v>1</v>
      </c>
      <c r="S267" s="68">
        <v>0</v>
      </c>
      <c r="T267" s="68">
        <v>0</v>
      </c>
      <c r="U267" s="68">
        <v>0</v>
      </c>
      <c r="V267" s="68">
        <v>1</v>
      </c>
      <c r="W267" s="68">
        <v>0</v>
      </c>
      <c r="X267" s="68" t="s">
        <v>1723</v>
      </c>
      <c r="Y267" s="68">
        <v>0</v>
      </c>
      <c r="Z267" s="68" t="s">
        <v>1685</v>
      </c>
      <c r="AA267" s="68"/>
      <c r="AB267" s="68"/>
      <c r="AC267" s="68"/>
      <c r="AD267" s="68"/>
      <c r="AE267" s="68">
        <f t="shared" si="37"/>
        <v>0</v>
      </c>
      <c r="AF267" s="25">
        <v>44670</v>
      </c>
      <c r="AG267" s="25">
        <v>44761</v>
      </c>
      <c r="AH267" s="25"/>
      <c r="AI267" s="25"/>
      <c r="AJ267" s="26">
        <f t="shared" si="38"/>
        <v>0</v>
      </c>
      <c r="AK267" s="26" t="str">
        <f t="shared" si="39"/>
        <v/>
      </c>
      <c r="AL267" s="26" t="str">
        <f t="shared" si="40"/>
        <v/>
      </c>
      <c r="AM267" s="26" t="str">
        <f t="shared" si="41"/>
        <v/>
      </c>
      <c r="AN267" s="26">
        <f t="shared" si="42"/>
        <v>0</v>
      </c>
      <c r="AO267" s="27" t="s">
        <v>84</v>
      </c>
      <c r="AP267" s="27" t="s">
        <v>84</v>
      </c>
      <c r="AQ267" s="27"/>
      <c r="AR267" s="27"/>
      <c r="AS267" s="27" t="s">
        <v>1723</v>
      </c>
      <c r="AT267" s="27" t="s">
        <v>1685</v>
      </c>
      <c r="AU267" s="27"/>
      <c r="AV267" s="27"/>
      <c r="AW267" s="27" t="s">
        <v>84</v>
      </c>
      <c r="AX267" s="27"/>
      <c r="AY267" s="27"/>
      <c r="AZ267" s="27"/>
      <c r="BA267" s="27" t="s">
        <v>990</v>
      </c>
      <c r="BB267" s="27"/>
      <c r="BC267" s="27"/>
      <c r="BD267" s="27"/>
      <c r="BE267" s="23" t="s">
        <v>446</v>
      </c>
      <c r="BF267" s="94" t="s">
        <v>2772</v>
      </c>
      <c r="BG267" t="str">
        <f t="shared" si="43"/>
        <v/>
      </c>
      <c r="BH267" t="str">
        <f t="shared" si="44"/>
        <v/>
      </c>
    </row>
    <row r="268" spans="1:60" ht="15" customHeight="1" x14ac:dyDescent="0.25">
      <c r="A268" s="17">
        <v>1</v>
      </c>
      <c r="B268" s="23" t="s">
        <v>1806</v>
      </c>
      <c r="C268" s="23" t="s">
        <v>1807</v>
      </c>
      <c r="D268" s="23" t="s">
        <v>1808</v>
      </c>
      <c r="E268" s="23" t="s">
        <v>741</v>
      </c>
      <c r="F268" s="23" t="s">
        <v>1809</v>
      </c>
      <c r="G268" s="23" t="s">
        <v>62</v>
      </c>
      <c r="H268" s="23" t="s">
        <v>1810</v>
      </c>
      <c r="I268" s="23" t="s">
        <v>1811</v>
      </c>
      <c r="J268" s="32">
        <v>44562</v>
      </c>
      <c r="K268" s="32">
        <v>44773</v>
      </c>
      <c r="L268" s="23" t="s">
        <v>1812</v>
      </c>
      <c r="M268" s="23" t="s">
        <v>1813</v>
      </c>
      <c r="N268" s="23" t="s">
        <v>291</v>
      </c>
      <c r="O268" s="23" t="s">
        <v>1814</v>
      </c>
      <c r="P268" s="23" t="s">
        <v>575</v>
      </c>
      <c r="Q268" s="23" t="s">
        <v>251</v>
      </c>
      <c r="R268" s="71">
        <f t="shared" si="36"/>
        <v>1</v>
      </c>
      <c r="S268" s="71">
        <v>0</v>
      </c>
      <c r="T268" s="71">
        <v>0</v>
      </c>
      <c r="U268" s="71">
        <v>1</v>
      </c>
      <c r="V268" s="71">
        <v>0</v>
      </c>
      <c r="W268" s="71">
        <v>0</v>
      </c>
      <c r="X268" s="71" t="s">
        <v>1815</v>
      </c>
      <c r="Y268" s="71">
        <v>0</v>
      </c>
      <c r="Z268" s="71" t="s">
        <v>1816</v>
      </c>
      <c r="AA268" s="71"/>
      <c r="AB268" s="71"/>
      <c r="AC268" s="71"/>
      <c r="AD268" s="71"/>
      <c r="AE268" s="71">
        <f t="shared" si="37"/>
        <v>0</v>
      </c>
      <c r="AF268" s="25">
        <v>44670</v>
      </c>
      <c r="AG268" s="25">
        <v>44761</v>
      </c>
      <c r="AH268" s="25"/>
      <c r="AI268" s="25"/>
      <c r="AJ268" s="26">
        <f t="shared" si="38"/>
        <v>0</v>
      </c>
      <c r="AK268" s="26" t="str">
        <f t="shared" si="39"/>
        <v/>
      </c>
      <c r="AL268" s="26" t="str">
        <f t="shared" si="40"/>
        <v/>
      </c>
      <c r="AM268" s="26">
        <f t="shared" si="41"/>
        <v>0</v>
      </c>
      <c r="AN268" s="26" t="str">
        <f t="shared" si="42"/>
        <v/>
      </c>
      <c r="AO268" s="27" t="s">
        <v>84</v>
      </c>
      <c r="AP268" s="27" t="s">
        <v>84</v>
      </c>
      <c r="AQ268" s="27"/>
      <c r="AR268" s="27"/>
      <c r="AS268" s="27" t="s">
        <v>1110</v>
      </c>
      <c r="AT268" s="27" t="s">
        <v>1817</v>
      </c>
      <c r="AU268" s="27"/>
      <c r="AV268" s="27"/>
      <c r="AW268" s="27" t="s">
        <v>84</v>
      </c>
      <c r="AX268" s="27"/>
      <c r="AY268" s="27"/>
      <c r="AZ268" s="27"/>
      <c r="BA268" s="27" t="s">
        <v>1818</v>
      </c>
      <c r="BB268" s="27"/>
      <c r="BC268" s="27"/>
      <c r="BD268" s="27"/>
      <c r="BE268" s="23" t="s">
        <v>1819</v>
      </c>
      <c r="BF268" s="94" t="s">
        <v>2773</v>
      </c>
      <c r="BG268" t="str">
        <f t="shared" si="43"/>
        <v/>
      </c>
      <c r="BH268" t="str">
        <f t="shared" si="44"/>
        <v/>
      </c>
    </row>
    <row r="269" spans="1:60" ht="15" customHeight="1" x14ac:dyDescent="0.25">
      <c r="A269" s="17">
        <v>2</v>
      </c>
      <c r="B269" s="23" t="s">
        <v>1806</v>
      </c>
      <c r="C269" s="23" t="s">
        <v>1807</v>
      </c>
      <c r="D269" s="23" t="s">
        <v>1808</v>
      </c>
      <c r="E269" s="23" t="s">
        <v>741</v>
      </c>
      <c r="F269" s="23" t="s">
        <v>1809</v>
      </c>
      <c r="G269" s="23" t="s">
        <v>62</v>
      </c>
      <c r="H269" s="23" t="s">
        <v>1810</v>
      </c>
      <c r="I269" s="23" t="s">
        <v>1820</v>
      </c>
      <c r="J269" s="32">
        <v>44409</v>
      </c>
      <c r="K269" s="32">
        <v>44804</v>
      </c>
      <c r="L269" s="23" t="s">
        <v>1821</v>
      </c>
      <c r="M269" s="23" t="s">
        <v>1813</v>
      </c>
      <c r="N269" s="23" t="s">
        <v>291</v>
      </c>
      <c r="O269" s="23" t="s">
        <v>1822</v>
      </c>
      <c r="P269" s="23" t="s">
        <v>575</v>
      </c>
      <c r="Q269" s="23" t="s">
        <v>251</v>
      </c>
      <c r="R269" s="71">
        <f t="shared" si="36"/>
        <v>1</v>
      </c>
      <c r="S269" s="71">
        <v>0</v>
      </c>
      <c r="T269" s="71">
        <v>0</v>
      </c>
      <c r="U269" s="71">
        <v>1</v>
      </c>
      <c r="V269" s="71">
        <v>0</v>
      </c>
      <c r="W269" s="71">
        <v>0</v>
      </c>
      <c r="X269" s="71" t="s">
        <v>1815</v>
      </c>
      <c r="Y269" s="71">
        <v>0</v>
      </c>
      <c r="Z269" s="71" t="s">
        <v>1816</v>
      </c>
      <c r="AA269" s="71"/>
      <c r="AB269" s="71"/>
      <c r="AC269" s="71"/>
      <c r="AD269" s="71"/>
      <c r="AE269" s="71">
        <f t="shared" si="37"/>
        <v>0</v>
      </c>
      <c r="AF269" s="25">
        <v>44670</v>
      </c>
      <c r="AG269" s="25">
        <v>44761</v>
      </c>
      <c r="AH269" s="25"/>
      <c r="AI269" s="25"/>
      <c r="AJ269" s="26">
        <f t="shared" si="38"/>
        <v>0</v>
      </c>
      <c r="AK269" s="26" t="str">
        <f t="shared" si="39"/>
        <v/>
      </c>
      <c r="AL269" s="26" t="str">
        <f t="shared" si="40"/>
        <v/>
      </c>
      <c r="AM269" s="26">
        <f t="shared" si="41"/>
        <v>0</v>
      </c>
      <c r="AN269" s="26" t="str">
        <f t="shared" si="42"/>
        <v/>
      </c>
      <c r="AO269" s="27" t="s">
        <v>84</v>
      </c>
      <c r="AP269" s="27" t="s">
        <v>84</v>
      </c>
      <c r="AQ269" s="27"/>
      <c r="AR269" s="27"/>
      <c r="AS269" s="27" t="s">
        <v>1110</v>
      </c>
      <c r="AT269" s="27" t="s">
        <v>1817</v>
      </c>
      <c r="AU269" s="27"/>
      <c r="AV269" s="27"/>
      <c r="AW269" s="27" t="s">
        <v>84</v>
      </c>
      <c r="AX269" s="27"/>
      <c r="AY269" s="27"/>
      <c r="AZ269" s="27"/>
      <c r="BA269" s="27" t="s">
        <v>1818</v>
      </c>
      <c r="BB269" s="27"/>
      <c r="BC269" s="28"/>
      <c r="BD269" s="28"/>
      <c r="BE269" s="23" t="s">
        <v>1819</v>
      </c>
      <c r="BF269" s="94" t="s">
        <v>2773</v>
      </c>
      <c r="BG269" t="str">
        <f t="shared" si="43"/>
        <v/>
      </c>
      <c r="BH269" t="str">
        <f t="shared" si="44"/>
        <v/>
      </c>
    </row>
    <row r="270" spans="1:60" ht="15" customHeight="1" x14ac:dyDescent="0.25">
      <c r="A270" s="17">
        <v>3</v>
      </c>
      <c r="B270" s="23" t="s">
        <v>1806</v>
      </c>
      <c r="C270" s="23" t="s">
        <v>1807</v>
      </c>
      <c r="D270" s="23" t="s">
        <v>1808</v>
      </c>
      <c r="E270" s="23" t="s">
        <v>741</v>
      </c>
      <c r="F270" s="23" t="s">
        <v>1809</v>
      </c>
      <c r="G270" s="23" t="s">
        <v>62</v>
      </c>
      <c r="H270" s="23" t="s">
        <v>1810</v>
      </c>
      <c r="I270" s="23" t="s">
        <v>1823</v>
      </c>
      <c r="J270" s="32">
        <v>44805</v>
      </c>
      <c r="K270" s="32">
        <v>44926</v>
      </c>
      <c r="L270" s="23" t="s">
        <v>1824</v>
      </c>
      <c r="M270" s="23" t="s">
        <v>1813</v>
      </c>
      <c r="N270" s="23" t="s">
        <v>291</v>
      </c>
      <c r="O270" s="23" t="s">
        <v>1822</v>
      </c>
      <c r="P270" s="23" t="s">
        <v>575</v>
      </c>
      <c r="Q270" s="23" t="s">
        <v>251</v>
      </c>
      <c r="R270" s="71">
        <f t="shared" si="36"/>
        <v>1</v>
      </c>
      <c r="S270" s="71">
        <v>0</v>
      </c>
      <c r="T270" s="71">
        <v>0</v>
      </c>
      <c r="U270" s="71">
        <v>0</v>
      </c>
      <c r="V270" s="71">
        <v>1</v>
      </c>
      <c r="W270" s="71">
        <v>0</v>
      </c>
      <c r="X270" s="71" t="s">
        <v>1815</v>
      </c>
      <c r="Y270" s="71">
        <v>0</v>
      </c>
      <c r="Z270" s="71" t="s">
        <v>1816</v>
      </c>
      <c r="AA270" s="71"/>
      <c r="AB270" s="71"/>
      <c r="AC270" s="71"/>
      <c r="AD270" s="71"/>
      <c r="AE270" s="71">
        <f t="shared" si="37"/>
        <v>0</v>
      </c>
      <c r="AF270" s="25">
        <v>44670</v>
      </c>
      <c r="AG270" s="25">
        <v>44761</v>
      </c>
      <c r="AH270" s="25"/>
      <c r="AI270" s="25"/>
      <c r="AJ270" s="26">
        <f t="shared" si="38"/>
        <v>0</v>
      </c>
      <c r="AK270" s="26" t="str">
        <f t="shared" si="39"/>
        <v/>
      </c>
      <c r="AL270" s="26" t="str">
        <f t="shared" si="40"/>
        <v/>
      </c>
      <c r="AM270" s="26" t="str">
        <f t="shared" si="41"/>
        <v/>
      </c>
      <c r="AN270" s="26">
        <f t="shared" si="42"/>
        <v>0</v>
      </c>
      <c r="AO270" s="27" t="s">
        <v>84</v>
      </c>
      <c r="AP270" s="27" t="s">
        <v>84</v>
      </c>
      <c r="AQ270" s="27"/>
      <c r="AR270" s="27"/>
      <c r="AS270" s="27" t="s">
        <v>1110</v>
      </c>
      <c r="AT270" s="27" t="s">
        <v>1817</v>
      </c>
      <c r="AU270" s="27"/>
      <c r="AV270" s="27"/>
      <c r="AW270" s="27" t="s">
        <v>84</v>
      </c>
      <c r="AX270" s="27"/>
      <c r="AY270" s="27"/>
      <c r="AZ270" s="27"/>
      <c r="BA270" s="27" t="s">
        <v>1818</v>
      </c>
      <c r="BB270" s="27"/>
      <c r="BC270" s="28"/>
      <c r="BD270" s="28"/>
      <c r="BE270" s="23" t="s">
        <v>1819</v>
      </c>
      <c r="BF270" s="94" t="s">
        <v>2773</v>
      </c>
      <c r="BG270" t="str">
        <f t="shared" si="43"/>
        <v/>
      </c>
      <c r="BH270" t="str">
        <f t="shared" si="44"/>
        <v/>
      </c>
    </row>
    <row r="271" spans="1:60" ht="15" customHeight="1" x14ac:dyDescent="0.25">
      <c r="A271" s="17">
        <v>4</v>
      </c>
      <c r="B271" s="23" t="s">
        <v>1806</v>
      </c>
      <c r="C271" s="23" t="s">
        <v>1807</v>
      </c>
      <c r="D271" s="23" t="s">
        <v>1825</v>
      </c>
      <c r="E271" s="23" t="s">
        <v>741</v>
      </c>
      <c r="F271" s="23" t="s">
        <v>742</v>
      </c>
      <c r="G271" s="23" t="s">
        <v>62</v>
      </c>
      <c r="H271" s="23" t="s">
        <v>1810</v>
      </c>
      <c r="I271" s="23" t="s">
        <v>1826</v>
      </c>
      <c r="J271" s="32">
        <v>44562</v>
      </c>
      <c r="K271" s="32">
        <v>44926</v>
      </c>
      <c r="L271" s="23" t="s">
        <v>1827</v>
      </c>
      <c r="M271" s="23" t="s">
        <v>1813</v>
      </c>
      <c r="N271" s="23" t="s">
        <v>291</v>
      </c>
      <c r="O271" s="23" t="s">
        <v>1828</v>
      </c>
      <c r="P271" s="23" t="s">
        <v>575</v>
      </c>
      <c r="Q271" s="23" t="s">
        <v>251</v>
      </c>
      <c r="R271" s="72">
        <f t="shared" si="36"/>
        <v>1</v>
      </c>
      <c r="S271" s="72">
        <v>0</v>
      </c>
      <c r="T271" s="72">
        <v>0</v>
      </c>
      <c r="U271" s="72">
        <v>0</v>
      </c>
      <c r="V271" s="72">
        <v>1</v>
      </c>
      <c r="W271" s="72">
        <v>0</v>
      </c>
      <c r="X271" s="72" t="s">
        <v>1815</v>
      </c>
      <c r="Y271" s="72">
        <v>0</v>
      </c>
      <c r="Z271" s="72" t="s">
        <v>1816</v>
      </c>
      <c r="AA271" s="72"/>
      <c r="AB271" s="72"/>
      <c r="AC271" s="72"/>
      <c r="AD271" s="72"/>
      <c r="AE271" s="72">
        <f t="shared" si="37"/>
        <v>0</v>
      </c>
      <c r="AF271" s="25">
        <v>44670</v>
      </c>
      <c r="AG271" s="25">
        <v>44761</v>
      </c>
      <c r="AH271" s="25"/>
      <c r="AI271" s="25"/>
      <c r="AJ271" s="26">
        <f t="shared" si="38"/>
        <v>0</v>
      </c>
      <c r="AK271" s="26" t="str">
        <f t="shared" si="39"/>
        <v/>
      </c>
      <c r="AL271" s="26" t="str">
        <f t="shared" si="40"/>
        <v/>
      </c>
      <c r="AM271" s="26" t="str">
        <f t="shared" si="41"/>
        <v/>
      </c>
      <c r="AN271" s="26">
        <f t="shared" si="42"/>
        <v>0</v>
      </c>
      <c r="AO271" s="27" t="s">
        <v>84</v>
      </c>
      <c r="AP271" s="27" t="s">
        <v>84</v>
      </c>
      <c r="AQ271" s="27"/>
      <c r="AR271" s="27"/>
      <c r="AS271" s="27" t="s">
        <v>1110</v>
      </c>
      <c r="AT271" s="27" t="s">
        <v>1817</v>
      </c>
      <c r="AU271" s="27"/>
      <c r="AV271" s="27"/>
      <c r="AW271" s="27" t="s">
        <v>84</v>
      </c>
      <c r="AX271" s="27"/>
      <c r="AY271" s="27"/>
      <c r="AZ271" s="27"/>
      <c r="BA271" s="27" t="s">
        <v>1818</v>
      </c>
      <c r="BB271" s="27"/>
      <c r="BC271" s="28"/>
      <c r="BD271" s="28"/>
      <c r="BE271" s="23" t="s">
        <v>1819</v>
      </c>
      <c r="BF271" s="94" t="s">
        <v>2773</v>
      </c>
      <c r="BG271" t="str">
        <f t="shared" si="43"/>
        <v/>
      </c>
      <c r="BH271" t="str">
        <f t="shared" si="44"/>
        <v/>
      </c>
    </row>
    <row r="272" spans="1:60" ht="15" customHeight="1" x14ac:dyDescent="0.25">
      <c r="A272" s="17">
        <v>5</v>
      </c>
      <c r="B272" s="23" t="s">
        <v>1806</v>
      </c>
      <c r="C272" s="23" t="s">
        <v>1807</v>
      </c>
      <c r="D272" s="23" t="s">
        <v>1825</v>
      </c>
      <c r="E272" s="23" t="s">
        <v>741</v>
      </c>
      <c r="F272" s="23" t="s">
        <v>742</v>
      </c>
      <c r="G272" s="23" t="s">
        <v>62</v>
      </c>
      <c r="H272" s="23" t="s">
        <v>1810</v>
      </c>
      <c r="I272" s="23" t="s">
        <v>1829</v>
      </c>
      <c r="J272" s="32">
        <v>44652</v>
      </c>
      <c r="K272" s="32">
        <v>44926</v>
      </c>
      <c r="L272" s="23" t="s">
        <v>1830</v>
      </c>
      <c r="M272" s="23" t="s">
        <v>1813</v>
      </c>
      <c r="N272" s="23" t="s">
        <v>291</v>
      </c>
      <c r="O272" s="23" t="s">
        <v>1831</v>
      </c>
      <c r="P272" s="23" t="s">
        <v>575</v>
      </c>
      <c r="Q272" s="23" t="s">
        <v>251</v>
      </c>
      <c r="R272" s="71">
        <f t="shared" si="36"/>
        <v>1</v>
      </c>
      <c r="S272" s="71">
        <v>0</v>
      </c>
      <c r="T272" s="71">
        <v>0</v>
      </c>
      <c r="U272" s="71">
        <v>0</v>
      </c>
      <c r="V272" s="71">
        <v>1</v>
      </c>
      <c r="W272" s="71">
        <v>0</v>
      </c>
      <c r="X272" s="71" t="s">
        <v>1815</v>
      </c>
      <c r="Y272" s="71">
        <v>0</v>
      </c>
      <c r="Z272" s="71" t="s">
        <v>1816</v>
      </c>
      <c r="AA272" s="71"/>
      <c r="AB272" s="71"/>
      <c r="AC272" s="71"/>
      <c r="AD272" s="71"/>
      <c r="AE272" s="71">
        <f t="shared" si="37"/>
        <v>0</v>
      </c>
      <c r="AF272" s="25">
        <v>44670</v>
      </c>
      <c r="AG272" s="25">
        <v>44761</v>
      </c>
      <c r="AH272" s="25"/>
      <c r="AI272" s="25"/>
      <c r="AJ272" s="26">
        <f t="shared" si="38"/>
        <v>0</v>
      </c>
      <c r="AK272" s="26" t="str">
        <f t="shared" si="39"/>
        <v/>
      </c>
      <c r="AL272" s="26" t="str">
        <f t="shared" si="40"/>
        <v/>
      </c>
      <c r="AM272" s="26" t="str">
        <f t="shared" si="41"/>
        <v/>
      </c>
      <c r="AN272" s="26">
        <f t="shared" si="42"/>
        <v>0</v>
      </c>
      <c r="AO272" s="27" t="s">
        <v>84</v>
      </c>
      <c r="AP272" s="27" t="s">
        <v>84</v>
      </c>
      <c r="AQ272" s="27"/>
      <c r="AR272" s="27"/>
      <c r="AS272" s="27" t="s">
        <v>1110</v>
      </c>
      <c r="AT272" s="27" t="s">
        <v>1817</v>
      </c>
      <c r="AU272" s="27"/>
      <c r="AV272" s="27"/>
      <c r="AW272" s="27" t="s">
        <v>84</v>
      </c>
      <c r="AX272" s="27"/>
      <c r="AY272" s="27"/>
      <c r="AZ272" s="27"/>
      <c r="BA272" s="27" t="s">
        <v>1818</v>
      </c>
      <c r="BB272" s="27"/>
      <c r="BC272" s="28"/>
      <c r="BD272" s="28"/>
      <c r="BE272" s="23" t="s">
        <v>1819</v>
      </c>
      <c r="BF272" s="94" t="s">
        <v>2773</v>
      </c>
      <c r="BG272" t="str">
        <f t="shared" si="43"/>
        <v/>
      </c>
      <c r="BH272" t="str">
        <f t="shared" si="44"/>
        <v/>
      </c>
    </row>
    <row r="273" spans="1:60" ht="15" customHeight="1" x14ac:dyDescent="0.25">
      <c r="A273" s="17">
        <v>6</v>
      </c>
      <c r="B273" s="23" t="s">
        <v>1806</v>
      </c>
      <c r="C273" s="23" t="s">
        <v>1807</v>
      </c>
      <c r="D273" s="23" t="s">
        <v>1825</v>
      </c>
      <c r="E273" s="23" t="s">
        <v>741</v>
      </c>
      <c r="F273" s="23" t="s">
        <v>742</v>
      </c>
      <c r="G273" s="23" t="s">
        <v>62</v>
      </c>
      <c r="H273" s="23" t="s">
        <v>1810</v>
      </c>
      <c r="I273" s="23" t="s">
        <v>1832</v>
      </c>
      <c r="J273" s="32">
        <v>44743</v>
      </c>
      <c r="K273" s="32">
        <v>44926</v>
      </c>
      <c r="L273" s="23" t="s">
        <v>1833</v>
      </c>
      <c r="M273" s="23" t="s">
        <v>1813</v>
      </c>
      <c r="N273" s="23" t="s">
        <v>291</v>
      </c>
      <c r="O273" s="23" t="s">
        <v>1831</v>
      </c>
      <c r="P273" s="23" t="s">
        <v>575</v>
      </c>
      <c r="Q273" s="23" t="s">
        <v>251</v>
      </c>
      <c r="R273" s="71">
        <f t="shared" si="36"/>
        <v>1</v>
      </c>
      <c r="S273" s="71">
        <v>0</v>
      </c>
      <c r="T273" s="71">
        <v>0</v>
      </c>
      <c r="U273" s="71">
        <v>0</v>
      </c>
      <c r="V273" s="71">
        <v>1</v>
      </c>
      <c r="W273" s="71">
        <v>0</v>
      </c>
      <c r="X273" s="71" t="s">
        <v>1815</v>
      </c>
      <c r="Y273" s="71">
        <v>0</v>
      </c>
      <c r="Z273" s="71" t="s">
        <v>1816</v>
      </c>
      <c r="AA273" s="71"/>
      <c r="AB273" s="71"/>
      <c r="AC273" s="71"/>
      <c r="AD273" s="71"/>
      <c r="AE273" s="71">
        <f t="shared" si="37"/>
        <v>0</v>
      </c>
      <c r="AF273" s="25">
        <v>44670</v>
      </c>
      <c r="AG273" s="25">
        <v>44761</v>
      </c>
      <c r="AH273" s="25"/>
      <c r="AI273" s="25"/>
      <c r="AJ273" s="26">
        <f t="shared" si="38"/>
        <v>0</v>
      </c>
      <c r="AK273" s="26" t="str">
        <f t="shared" si="39"/>
        <v/>
      </c>
      <c r="AL273" s="26" t="str">
        <f t="shared" si="40"/>
        <v/>
      </c>
      <c r="AM273" s="26" t="str">
        <f t="shared" si="41"/>
        <v/>
      </c>
      <c r="AN273" s="26">
        <f t="shared" si="42"/>
        <v>0</v>
      </c>
      <c r="AO273" s="27" t="s">
        <v>84</v>
      </c>
      <c r="AP273" s="27" t="s">
        <v>84</v>
      </c>
      <c r="AQ273" s="27"/>
      <c r="AR273" s="27"/>
      <c r="AS273" s="27" t="s">
        <v>1110</v>
      </c>
      <c r="AT273" s="27" t="s">
        <v>1817</v>
      </c>
      <c r="AU273" s="27"/>
      <c r="AV273" s="27"/>
      <c r="AW273" s="27" t="s">
        <v>84</v>
      </c>
      <c r="AX273" s="27"/>
      <c r="AY273" s="27"/>
      <c r="AZ273" s="27"/>
      <c r="BA273" s="27" t="s">
        <v>1818</v>
      </c>
      <c r="BB273" s="27"/>
      <c r="BC273" s="28"/>
      <c r="BD273" s="28"/>
      <c r="BE273" s="23" t="s">
        <v>1819</v>
      </c>
      <c r="BF273" s="94" t="s">
        <v>2773</v>
      </c>
      <c r="BG273" t="str">
        <f t="shared" si="43"/>
        <v/>
      </c>
      <c r="BH273" t="str">
        <f t="shared" si="44"/>
        <v/>
      </c>
    </row>
    <row r="274" spans="1:60" ht="15" customHeight="1" x14ac:dyDescent="0.25">
      <c r="A274" s="17">
        <v>7</v>
      </c>
      <c r="B274" s="23" t="s">
        <v>1806</v>
      </c>
      <c r="C274" s="23" t="s">
        <v>1807</v>
      </c>
      <c r="D274" s="23" t="s">
        <v>1825</v>
      </c>
      <c r="E274" s="23" t="s">
        <v>741</v>
      </c>
      <c r="F274" s="23" t="s">
        <v>742</v>
      </c>
      <c r="G274" s="23" t="s">
        <v>62</v>
      </c>
      <c r="H274" s="23" t="s">
        <v>1810</v>
      </c>
      <c r="I274" s="23" t="s">
        <v>1834</v>
      </c>
      <c r="J274" s="32">
        <v>44835</v>
      </c>
      <c r="K274" s="32">
        <v>44926</v>
      </c>
      <c r="L274" s="23" t="s">
        <v>1835</v>
      </c>
      <c r="M274" s="23" t="s">
        <v>1813</v>
      </c>
      <c r="N274" s="23" t="s">
        <v>291</v>
      </c>
      <c r="O274" s="23" t="s">
        <v>1836</v>
      </c>
      <c r="P274" s="23" t="s">
        <v>575</v>
      </c>
      <c r="Q274" s="23" t="s">
        <v>251</v>
      </c>
      <c r="R274" s="71">
        <f t="shared" si="36"/>
        <v>1</v>
      </c>
      <c r="S274" s="71">
        <v>0</v>
      </c>
      <c r="T274" s="71">
        <v>0</v>
      </c>
      <c r="U274" s="71">
        <v>0</v>
      </c>
      <c r="V274" s="71">
        <v>1</v>
      </c>
      <c r="W274" s="71">
        <v>0</v>
      </c>
      <c r="X274" s="71" t="s">
        <v>1815</v>
      </c>
      <c r="Y274" s="71">
        <v>0</v>
      </c>
      <c r="Z274" s="71" t="s">
        <v>1816</v>
      </c>
      <c r="AA274" s="71"/>
      <c r="AB274" s="71"/>
      <c r="AC274" s="71"/>
      <c r="AD274" s="71"/>
      <c r="AE274" s="71">
        <f t="shared" si="37"/>
        <v>0</v>
      </c>
      <c r="AF274" s="25">
        <v>44670</v>
      </c>
      <c r="AG274" s="25">
        <v>44761</v>
      </c>
      <c r="AH274" s="25"/>
      <c r="AI274" s="25"/>
      <c r="AJ274" s="26">
        <f t="shared" si="38"/>
        <v>0</v>
      </c>
      <c r="AK274" s="26" t="str">
        <f t="shared" si="39"/>
        <v/>
      </c>
      <c r="AL274" s="26" t="str">
        <f t="shared" si="40"/>
        <v/>
      </c>
      <c r="AM274" s="26" t="str">
        <f t="shared" si="41"/>
        <v/>
      </c>
      <c r="AN274" s="26">
        <f t="shared" si="42"/>
        <v>0</v>
      </c>
      <c r="AO274" s="27" t="s">
        <v>84</v>
      </c>
      <c r="AP274" s="27" t="s">
        <v>84</v>
      </c>
      <c r="AQ274" s="27"/>
      <c r="AR274" s="27"/>
      <c r="AS274" s="27" t="s">
        <v>1110</v>
      </c>
      <c r="AT274" s="27" t="s">
        <v>1817</v>
      </c>
      <c r="AU274" s="27"/>
      <c r="AV274" s="27"/>
      <c r="AW274" s="27" t="s">
        <v>84</v>
      </c>
      <c r="AX274" s="27"/>
      <c r="AY274" s="27"/>
      <c r="AZ274" s="27"/>
      <c r="BA274" s="27" t="s">
        <v>1818</v>
      </c>
      <c r="BB274" s="27"/>
      <c r="BC274" s="28"/>
      <c r="BD274" s="28"/>
      <c r="BE274" s="23" t="s">
        <v>1819</v>
      </c>
      <c r="BF274" s="94" t="s">
        <v>2773</v>
      </c>
      <c r="BG274" t="str">
        <f t="shared" si="43"/>
        <v/>
      </c>
      <c r="BH274" t="str">
        <f t="shared" si="44"/>
        <v/>
      </c>
    </row>
    <row r="275" spans="1:60" ht="15" customHeight="1" x14ac:dyDescent="0.25">
      <c r="A275" s="17">
        <v>8</v>
      </c>
      <c r="B275" s="23" t="s">
        <v>1806</v>
      </c>
      <c r="C275" s="23" t="s">
        <v>1807</v>
      </c>
      <c r="D275" s="23" t="s">
        <v>1837</v>
      </c>
      <c r="E275" s="23" t="s">
        <v>741</v>
      </c>
      <c r="F275" s="23" t="s">
        <v>1838</v>
      </c>
      <c r="G275" s="23" t="s">
        <v>62</v>
      </c>
      <c r="H275" s="23" t="s">
        <v>1810</v>
      </c>
      <c r="I275" s="23" t="s">
        <v>1839</v>
      </c>
      <c r="J275" s="32">
        <v>44562</v>
      </c>
      <c r="K275" s="32">
        <v>44926</v>
      </c>
      <c r="L275" s="23" t="s">
        <v>1840</v>
      </c>
      <c r="M275" s="23" t="s">
        <v>1813</v>
      </c>
      <c r="N275" s="23" t="s">
        <v>291</v>
      </c>
      <c r="O275" s="23" t="s">
        <v>1841</v>
      </c>
      <c r="P275" s="23" t="s">
        <v>575</v>
      </c>
      <c r="Q275" s="23" t="s">
        <v>251</v>
      </c>
      <c r="R275" s="71">
        <f t="shared" si="36"/>
        <v>1</v>
      </c>
      <c r="S275" s="71">
        <v>0</v>
      </c>
      <c r="T275" s="71">
        <v>0</v>
      </c>
      <c r="U275" s="71">
        <v>0</v>
      </c>
      <c r="V275" s="71">
        <v>1</v>
      </c>
      <c r="W275" s="71">
        <v>0</v>
      </c>
      <c r="X275" s="71" t="s">
        <v>1815</v>
      </c>
      <c r="Y275" s="71">
        <v>0</v>
      </c>
      <c r="Z275" s="71" t="s">
        <v>1816</v>
      </c>
      <c r="AA275" s="71"/>
      <c r="AB275" s="71"/>
      <c r="AC275" s="71"/>
      <c r="AD275" s="71"/>
      <c r="AE275" s="71">
        <f t="shared" si="37"/>
        <v>0</v>
      </c>
      <c r="AF275" s="25">
        <v>44670</v>
      </c>
      <c r="AG275" s="25">
        <v>44761</v>
      </c>
      <c r="AH275" s="25"/>
      <c r="AI275" s="25"/>
      <c r="AJ275" s="26">
        <f t="shared" si="38"/>
        <v>0</v>
      </c>
      <c r="AK275" s="26" t="str">
        <f t="shared" si="39"/>
        <v/>
      </c>
      <c r="AL275" s="26" t="str">
        <f t="shared" si="40"/>
        <v/>
      </c>
      <c r="AM275" s="26" t="str">
        <f t="shared" si="41"/>
        <v/>
      </c>
      <c r="AN275" s="26">
        <f t="shared" si="42"/>
        <v>0</v>
      </c>
      <c r="AO275" s="27" t="s">
        <v>84</v>
      </c>
      <c r="AP275" s="27" t="s">
        <v>84</v>
      </c>
      <c r="AQ275" s="27"/>
      <c r="AR275" s="27"/>
      <c r="AS275" s="27" t="s">
        <v>1110</v>
      </c>
      <c r="AT275" s="27" t="s">
        <v>1817</v>
      </c>
      <c r="AU275" s="27"/>
      <c r="AV275" s="27"/>
      <c r="AW275" s="27" t="s">
        <v>84</v>
      </c>
      <c r="AX275" s="27"/>
      <c r="AY275" s="27"/>
      <c r="AZ275" s="27"/>
      <c r="BA275" s="27" t="s">
        <v>1818</v>
      </c>
      <c r="BB275" s="27"/>
      <c r="BC275" s="28"/>
      <c r="BD275" s="28"/>
      <c r="BE275" s="23" t="s">
        <v>1819</v>
      </c>
      <c r="BF275" s="94" t="s">
        <v>2773</v>
      </c>
      <c r="BG275" t="str">
        <f t="shared" si="43"/>
        <v/>
      </c>
      <c r="BH275" t="str">
        <f t="shared" si="44"/>
        <v/>
      </c>
    </row>
    <row r="276" spans="1:60" ht="15" customHeight="1" x14ac:dyDescent="0.25">
      <c r="A276" s="17">
        <v>9</v>
      </c>
      <c r="B276" s="23" t="s">
        <v>1806</v>
      </c>
      <c r="C276" s="23" t="s">
        <v>1842</v>
      </c>
      <c r="D276" s="23" t="s">
        <v>1843</v>
      </c>
      <c r="E276" s="23" t="s">
        <v>741</v>
      </c>
      <c r="F276" s="23" t="s">
        <v>1844</v>
      </c>
      <c r="G276" s="23" t="s">
        <v>62</v>
      </c>
      <c r="H276" s="23" t="s">
        <v>1810</v>
      </c>
      <c r="I276" s="23" t="s">
        <v>1845</v>
      </c>
      <c r="J276" s="32">
        <v>44197</v>
      </c>
      <c r="K276" s="32">
        <v>44926</v>
      </c>
      <c r="L276" s="23" t="s">
        <v>1846</v>
      </c>
      <c r="M276" s="23" t="s">
        <v>1847</v>
      </c>
      <c r="N276" s="23" t="s">
        <v>291</v>
      </c>
      <c r="O276" s="23" t="s">
        <v>1848</v>
      </c>
      <c r="P276" s="23" t="s">
        <v>575</v>
      </c>
      <c r="Q276" s="23" t="s">
        <v>251</v>
      </c>
      <c r="R276" s="71">
        <f t="shared" si="36"/>
        <v>1</v>
      </c>
      <c r="S276" s="71">
        <v>0.25</v>
      </c>
      <c r="T276" s="71">
        <v>0.25</v>
      </c>
      <c r="U276" s="71">
        <v>0.25</v>
      </c>
      <c r="V276" s="71">
        <v>0.25</v>
      </c>
      <c r="W276" s="71">
        <v>0.25</v>
      </c>
      <c r="X276" s="71" t="s">
        <v>1849</v>
      </c>
      <c r="Y276" s="71">
        <v>0.25</v>
      </c>
      <c r="Z276" s="71" t="s">
        <v>1850</v>
      </c>
      <c r="AA276" s="71"/>
      <c r="AB276" s="71"/>
      <c r="AC276" s="71"/>
      <c r="AD276" s="71"/>
      <c r="AE276" s="71">
        <f t="shared" si="37"/>
        <v>0.5</v>
      </c>
      <c r="AF276" s="25">
        <v>44670</v>
      </c>
      <c r="AG276" s="25">
        <v>44761</v>
      </c>
      <c r="AH276" s="25"/>
      <c r="AI276" s="25"/>
      <c r="AJ276" s="26">
        <f t="shared" si="38"/>
        <v>0.5</v>
      </c>
      <c r="AK276" s="26">
        <f t="shared" si="39"/>
        <v>1</v>
      </c>
      <c r="AL276" s="26">
        <f t="shared" si="40"/>
        <v>1</v>
      </c>
      <c r="AM276" s="26">
        <f t="shared" si="41"/>
        <v>0</v>
      </c>
      <c r="AN276" s="26">
        <f t="shared" si="42"/>
        <v>0</v>
      </c>
      <c r="AO276" s="27" t="s">
        <v>73</v>
      </c>
      <c r="AP276" s="27" t="s">
        <v>73</v>
      </c>
      <c r="AQ276" s="27"/>
      <c r="AR276" s="27"/>
      <c r="AS276" s="27" t="s">
        <v>1851</v>
      </c>
      <c r="AT276" s="27" t="s">
        <v>1852</v>
      </c>
      <c r="AU276" s="27"/>
      <c r="AV276" s="27"/>
      <c r="AW276" s="27" t="s">
        <v>73</v>
      </c>
      <c r="AX276" s="27"/>
      <c r="AY276" s="27"/>
      <c r="AZ276" s="27"/>
      <c r="BA276" s="27" t="s">
        <v>1853</v>
      </c>
      <c r="BB276" s="27"/>
      <c r="BC276" s="28"/>
      <c r="BD276" s="28"/>
      <c r="BE276" s="23" t="s">
        <v>1819</v>
      </c>
      <c r="BF276" s="94" t="s">
        <v>2773</v>
      </c>
      <c r="BG276">
        <f t="shared" si="43"/>
        <v>1</v>
      </c>
      <c r="BH276">
        <f t="shared" si="44"/>
        <v>1</v>
      </c>
    </row>
    <row r="277" spans="1:60" ht="15" customHeight="1" x14ac:dyDescent="0.25">
      <c r="A277" s="17">
        <v>10</v>
      </c>
      <c r="B277" s="23" t="s">
        <v>1806</v>
      </c>
      <c r="C277" s="23" t="s">
        <v>1842</v>
      </c>
      <c r="D277" s="23" t="s">
        <v>1854</v>
      </c>
      <c r="E277" s="23" t="s">
        <v>741</v>
      </c>
      <c r="F277" s="23" t="s">
        <v>1844</v>
      </c>
      <c r="G277" s="23" t="s">
        <v>62</v>
      </c>
      <c r="H277" s="23" t="s">
        <v>1810</v>
      </c>
      <c r="I277" s="23" t="s">
        <v>1855</v>
      </c>
      <c r="J277" s="32">
        <v>44562</v>
      </c>
      <c r="K277" s="32">
        <v>44926</v>
      </c>
      <c r="L277" s="23" t="s">
        <v>1856</v>
      </c>
      <c r="M277" s="23" t="s">
        <v>1847</v>
      </c>
      <c r="N277" s="23" t="s">
        <v>67</v>
      </c>
      <c r="O277" s="23" t="s">
        <v>1857</v>
      </c>
      <c r="P277" s="23" t="s">
        <v>575</v>
      </c>
      <c r="Q277" s="23" t="s">
        <v>251</v>
      </c>
      <c r="R277" s="33">
        <f t="shared" si="36"/>
        <v>4</v>
      </c>
      <c r="S277" s="73">
        <v>1</v>
      </c>
      <c r="T277" s="73">
        <v>1</v>
      </c>
      <c r="U277" s="73">
        <v>1</v>
      </c>
      <c r="V277" s="73">
        <v>1</v>
      </c>
      <c r="W277" s="73">
        <v>1</v>
      </c>
      <c r="X277" s="73" t="s">
        <v>1858</v>
      </c>
      <c r="Y277" s="73">
        <v>1</v>
      </c>
      <c r="Z277" s="73" t="s">
        <v>1859</v>
      </c>
      <c r="AA277" s="73"/>
      <c r="AB277" s="73"/>
      <c r="AC277" s="73"/>
      <c r="AD277" s="73"/>
      <c r="AE277" s="73">
        <f t="shared" si="37"/>
        <v>2</v>
      </c>
      <c r="AF277" s="25">
        <v>44670</v>
      </c>
      <c r="AG277" s="25">
        <v>44761</v>
      </c>
      <c r="AH277" s="25"/>
      <c r="AI277" s="25"/>
      <c r="AJ277" s="26">
        <f t="shared" si="38"/>
        <v>0.5</v>
      </c>
      <c r="AK277" s="26">
        <f t="shared" si="39"/>
        <v>1</v>
      </c>
      <c r="AL277" s="26">
        <f t="shared" si="40"/>
        <v>1</v>
      </c>
      <c r="AM277" s="26">
        <f t="shared" si="41"/>
        <v>0</v>
      </c>
      <c r="AN277" s="26">
        <f t="shared" si="42"/>
        <v>0</v>
      </c>
      <c r="AO277" s="27" t="s">
        <v>73</v>
      </c>
      <c r="AP277" s="27" t="s">
        <v>73</v>
      </c>
      <c r="AQ277" s="27"/>
      <c r="AR277" s="27"/>
      <c r="AS277" s="27" t="s">
        <v>1860</v>
      </c>
      <c r="AT277" s="27" t="s">
        <v>1861</v>
      </c>
      <c r="AU277" s="27"/>
      <c r="AV277" s="27"/>
      <c r="AW277" s="27" t="s">
        <v>73</v>
      </c>
      <c r="AX277" s="27"/>
      <c r="AY277" s="27"/>
      <c r="AZ277" s="27"/>
      <c r="BA277" s="27" t="s">
        <v>1862</v>
      </c>
      <c r="BB277" s="27"/>
      <c r="BC277" s="28"/>
      <c r="BD277" s="28"/>
      <c r="BE277" s="23" t="s">
        <v>1819</v>
      </c>
      <c r="BF277" s="94" t="s">
        <v>2773</v>
      </c>
      <c r="BG277">
        <f t="shared" si="43"/>
        <v>1</v>
      </c>
      <c r="BH277">
        <f t="shared" si="44"/>
        <v>1</v>
      </c>
    </row>
    <row r="278" spans="1:60" ht="15" customHeight="1" x14ac:dyDescent="0.25">
      <c r="A278" s="17">
        <v>11</v>
      </c>
      <c r="B278" s="23" t="s">
        <v>1806</v>
      </c>
      <c r="C278" s="23" t="s">
        <v>1842</v>
      </c>
      <c r="D278" s="23" t="s">
        <v>1854</v>
      </c>
      <c r="E278" s="23" t="s">
        <v>741</v>
      </c>
      <c r="F278" s="23" t="s">
        <v>1844</v>
      </c>
      <c r="G278" s="23" t="s">
        <v>62</v>
      </c>
      <c r="H278" s="23" t="s">
        <v>1810</v>
      </c>
      <c r="I278" s="23" t="s">
        <v>1863</v>
      </c>
      <c r="J278" s="32">
        <v>44593</v>
      </c>
      <c r="K278" s="32">
        <v>44925</v>
      </c>
      <c r="L278" s="23" t="s">
        <v>1864</v>
      </c>
      <c r="M278" s="23" t="s">
        <v>1847</v>
      </c>
      <c r="N278" s="23" t="s">
        <v>67</v>
      </c>
      <c r="O278" s="23" t="s">
        <v>1857</v>
      </c>
      <c r="P278" s="23" t="s">
        <v>575</v>
      </c>
      <c r="Q278" s="23" t="s">
        <v>251</v>
      </c>
      <c r="R278" s="33">
        <f t="shared" si="36"/>
        <v>1</v>
      </c>
      <c r="S278" s="73">
        <v>0</v>
      </c>
      <c r="T278" s="73">
        <v>0</v>
      </c>
      <c r="U278" s="73">
        <v>0</v>
      </c>
      <c r="V278" s="73">
        <v>1</v>
      </c>
      <c r="W278" s="73">
        <v>0</v>
      </c>
      <c r="X278" s="73" t="s">
        <v>1815</v>
      </c>
      <c r="Y278" s="73">
        <v>0</v>
      </c>
      <c r="Z278" s="73" t="s">
        <v>1816</v>
      </c>
      <c r="AA278" s="73"/>
      <c r="AB278" s="73"/>
      <c r="AC278" s="73"/>
      <c r="AD278" s="73"/>
      <c r="AE278" s="73">
        <f t="shared" si="37"/>
        <v>0</v>
      </c>
      <c r="AF278" s="25">
        <v>44670</v>
      </c>
      <c r="AG278" s="25">
        <v>44761</v>
      </c>
      <c r="AH278" s="25"/>
      <c r="AI278" s="25"/>
      <c r="AJ278" s="26">
        <f t="shared" si="38"/>
        <v>0</v>
      </c>
      <c r="AK278" s="26" t="str">
        <f t="shared" si="39"/>
        <v/>
      </c>
      <c r="AL278" s="26" t="str">
        <f t="shared" si="40"/>
        <v/>
      </c>
      <c r="AM278" s="26" t="str">
        <f t="shared" si="41"/>
        <v/>
      </c>
      <c r="AN278" s="26">
        <f t="shared" si="42"/>
        <v>0</v>
      </c>
      <c r="AO278" s="27" t="s">
        <v>84</v>
      </c>
      <c r="AP278" s="27" t="s">
        <v>84</v>
      </c>
      <c r="AQ278" s="27"/>
      <c r="AR278" s="27"/>
      <c r="AS278" s="27" t="s">
        <v>1110</v>
      </c>
      <c r="AT278" s="27" t="s">
        <v>1865</v>
      </c>
      <c r="AU278" s="27"/>
      <c r="AV278" s="27"/>
      <c r="AW278" s="27" t="s">
        <v>84</v>
      </c>
      <c r="AX278" s="27"/>
      <c r="AY278" s="27"/>
      <c r="AZ278" s="27"/>
      <c r="BA278" s="27" t="s">
        <v>1818</v>
      </c>
      <c r="BB278" s="27"/>
      <c r="BC278" s="28"/>
      <c r="BD278" s="28"/>
      <c r="BE278" s="23" t="s">
        <v>1819</v>
      </c>
      <c r="BF278" s="94" t="s">
        <v>2773</v>
      </c>
      <c r="BG278" t="str">
        <f t="shared" si="43"/>
        <v/>
      </c>
      <c r="BH278" t="str">
        <f t="shared" si="44"/>
        <v/>
      </c>
    </row>
    <row r="279" spans="1:60" ht="15" customHeight="1" x14ac:dyDescent="0.25">
      <c r="A279" s="17">
        <v>12</v>
      </c>
      <c r="B279" s="23" t="s">
        <v>1806</v>
      </c>
      <c r="C279" s="23" t="s">
        <v>1866</v>
      </c>
      <c r="D279" s="23" t="s">
        <v>1867</v>
      </c>
      <c r="E279" s="23" t="s">
        <v>741</v>
      </c>
      <c r="F279" s="23" t="s">
        <v>1868</v>
      </c>
      <c r="G279" s="23" t="s">
        <v>62</v>
      </c>
      <c r="H279" s="23" t="s">
        <v>1810</v>
      </c>
      <c r="I279" s="23" t="s">
        <v>1869</v>
      </c>
      <c r="J279" s="32">
        <v>44562</v>
      </c>
      <c r="K279" s="32">
        <v>44926</v>
      </c>
      <c r="L279" s="23" t="s">
        <v>1870</v>
      </c>
      <c r="M279" s="23" t="s">
        <v>1871</v>
      </c>
      <c r="N279" s="23" t="s">
        <v>291</v>
      </c>
      <c r="O279" s="23" t="s">
        <v>1872</v>
      </c>
      <c r="P279" s="23" t="s">
        <v>575</v>
      </c>
      <c r="Q279" s="23" t="s">
        <v>251</v>
      </c>
      <c r="R279" s="71">
        <f t="shared" si="36"/>
        <v>0.2</v>
      </c>
      <c r="S279" s="71">
        <v>0</v>
      </c>
      <c r="T279" s="71">
        <v>0.1</v>
      </c>
      <c r="U279" s="71">
        <v>0</v>
      </c>
      <c r="V279" s="71">
        <v>0.1</v>
      </c>
      <c r="W279" s="71">
        <v>0</v>
      </c>
      <c r="X279" s="71" t="s">
        <v>1815</v>
      </c>
      <c r="Y279" s="71">
        <v>0</v>
      </c>
      <c r="Z279" s="71" t="s">
        <v>1873</v>
      </c>
      <c r="AA279" s="71"/>
      <c r="AB279" s="71"/>
      <c r="AC279" s="71"/>
      <c r="AD279" s="71"/>
      <c r="AE279" s="71">
        <f t="shared" si="37"/>
        <v>0</v>
      </c>
      <c r="AF279" s="25">
        <v>44670</v>
      </c>
      <c r="AG279" s="25">
        <v>44761</v>
      </c>
      <c r="AH279" s="25"/>
      <c r="AI279" s="25"/>
      <c r="AJ279" s="26">
        <f t="shared" si="38"/>
        <v>0</v>
      </c>
      <c r="AK279" s="26" t="str">
        <f t="shared" si="39"/>
        <v/>
      </c>
      <c r="AL279" s="26">
        <f t="shared" si="40"/>
        <v>0</v>
      </c>
      <c r="AM279" s="26" t="str">
        <f t="shared" si="41"/>
        <v/>
      </c>
      <c r="AN279" s="26">
        <f t="shared" si="42"/>
        <v>0</v>
      </c>
      <c r="AO279" s="27" t="s">
        <v>84</v>
      </c>
      <c r="AP279" s="27" t="s">
        <v>636</v>
      </c>
      <c r="AQ279" s="27"/>
      <c r="AR279" s="27"/>
      <c r="AS279" s="27" t="s">
        <v>1110</v>
      </c>
      <c r="AT279" s="27" t="s">
        <v>1874</v>
      </c>
      <c r="AU279" s="27"/>
      <c r="AV279" s="27"/>
      <c r="AW279" s="27" t="s">
        <v>84</v>
      </c>
      <c r="AX279" s="27"/>
      <c r="AY279" s="27"/>
      <c r="AZ279" s="27"/>
      <c r="BA279" s="27" t="s">
        <v>1818</v>
      </c>
      <c r="BB279" s="27"/>
      <c r="BC279" s="28"/>
      <c r="BD279" s="28"/>
      <c r="BE279" s="23" t="s">
        <v>1819</v>
      </c>
      <c r="BF279" s="94" t="s">
        <v>2773</v>
      </c>
      <c r="BG279" t="str">
        <f t="shared" si="43"/>
        <v/>
      </c>
      <c r="BH279">
        <f t="shared" si="44"/>
        <v>0</v>
      </c>
    </row>
    <row r="280" spans="1:60" ht="15" customHeight="1" x14ac:dyDescent="0.25">
      <c r="A280" s="17">
        <v>13</v>
      </c>
      <c r="B280" s="23" t="s">
        <v>1806</v>
      </c>
      <c r="C280" s="23" t="s">
        <v>1866</v>
      </c>
      <c r="D280" s="23" t="s">
        <v>1867</v>
      </c>
      <c r="E280" s="23" t="s">
        <v>60</v>
      </c>
      <c r="F280" s="23" t="s">
        <v>1875</v>
      </c>
      <c r="G280" s="23" t="s">
        <v>62</v>
      </c>
      <c r="H280" s="23" t="s">
        <v>1810</v>
      </c>
      <c r="I280" s="23" t="s">
        <v>1876</v>
      </c>
      <c r="J280" s="32">
        <v>44652</v>
      </c>
      <c r="K280" s="32">
        <v>44926</v>
      </c>
      <c r="L280" s="23" t="s">
        <v>1877</v>
      </c>
      <c r="M280" s="23" t="s">
        <v>1878</v>
      </c>
      <c r="N280" s="23" t="s">
        <v>67</v>
      </c>
      <c r="O280" s="23" t="s">
        <v>1879</v>
      </c>
      <c r="P280" s="23" t="s">
        <v>575</v>
      </c>
      <c r="Q280" s="23" t="s">
        <v>251</v>
      </c>
      <c r="R280" s="33">
        <f t="shared" si="36"/>
        <v>1</v>
      </c>
      <c r="S280" s="74">
        <v>0</v>
      </c>
      <c r="T280" s="74">
        <v>0</v>
      </c>
      <c r="U280" s="74">
        <v>0</v>
      </c>
      <c r="V280" s="74">
        <v>1</v>
      </c>
      <c r="W280" s="74">
        <v>0</v>
      </c>
      <c r="X280" s="74" t="s">
        <v>1815</v>
      </c>
      <c r="Y280" s="74">
        <v>0</v>
      </c>
      <c r="Z280" s="74" t="s">
        <v>1816</v>
      </c>
      <c r="AA280" s="74"/>
      <c r="AB280" s="74"/>
      <c r="AC280" s="74"/>
      <c r="AD280" s="74"/>
      <c r="AE280" s="74">
        <f t="shared" si="37"/>
        <v>0</v>
      </c>
      <c r="AF280" s="25">
        <v>44670</v>
      </c>
      <c r="AG280" s="25">
        <v>44761</v>
      </c>
      <c r="AH280" s="25"/>
      <c r="AI280" s="25"/>
      <c r="AJ280" s="26">
        <f t="shared" si="38"/>
        <v>0</v>
      </c>
      <c r="AK280" s="26" t="str">
        <f t="shared" si="39"/>
        <v/>
      </c>
      <c r="AL280" s="26" t="str">
        <f t="shared" si="40"/>
        <v/>
      </c>
      <c r="AM280" s="26" t="str">
        <f t="shared" si="41"/>
        <v/>
      </c>
      <c r="AN280" s="26">
        <f t="shared" si="42"/>
        <v>0</v>
      </c>
      <c r="AO280" s="27" t="s">
        <v>84</v>
      </c>
      <c r="AP280" s="27" t="s">
        <v>84</v>
      </c>
      <c r="AQ280" s="27"/>
      <c r="AR280" s="27"/>
      <c r="AS280" s="27" t="s">
        <v>1110</v>
      </c>
      <c r="AT280" s="27" t="s">
        <v>1865</v>
      </c>
      <c r="AU280" s="27"/>
      <c r="AV280" s="27"/>
      <c r="AW280" s="27" t="s">
        <v>84</v>
      </c>
      <c r="AX280" s="27"/>
      <c r="AY280" s="27"/>
      <c r="AZ280" s="27"/>
      <c r="BA280" s="27" t="s">
        <v>1818</v>
      </c>
      <c r="BB280" s="27"/>
      <c r="BC280" s="28"/>
      <c r="BD280" s="28"/>
      <c r="BE280" s="23" t="s">
        <v>1819</v>
      </c>
      <c r="BF280" s="94" t="s">
        <v>2773</v>
      </c>
      <c r="BG280" t="str">
        <f t="shared" si="43"/>
        <v/>
      </c>
      <c r="BH280" t="str">
        <f t="shared" si="44"/>
        <v/>
      </c>
    </row>
    <row r="281" spans="1:60" ht="15" customHeight="1" x14ac:dyDescent="0.25">
      <c r="A281" s="17">
        <v>14</v>
      </c>
      <c r="B281" s="23" t="s">
        <v>1806</v>
      </c>
      <c r="C281" s="23" t="s">
        <v>1866</v>
      </c>
      <c r="D281" s="23" t="s">
        <v>1867</v>
      </c>
      <c r="E281" s="23" t="s">
        <v>60</v>
      </c>
      <c r="F281" s="23" t="s">
        <v>61</v>
      </c>
      <c r="G281" s="23" t="s">
        <v>62</v>
      </c>
      <c r="H281" s="23" t="s">
        <v>1810</v>
      </c>
      <c r="I281" s="23" t="s">
        <v>1880</v>
      </c>
      <c r="J281" s="32">
        <v>44713</v>
      </c>
      <c r="K281" s="32">
        <v>44926</v>
      </c>
      <c r="L281" s="23" t="s">
        <v>1881</v>
      </c>
      <c r="M281" s="23" t="s">
        <v>1878</v>
      </c>
      <c r="N281" s="23" t="s">
        <v>67</v>
      </c>
      <c r="O281" s="23" t="s">
        <v>1879</v>
      </c>
      <c r="P281" s="23" t="s">
        <v>575</v>
      </c>
      <c r="Q281" s="23" t="s">
        <v>251</v>
      </c>
      <c r="R281" s="33">
        <f t="shared" si="36"/>
        <v>1</v>
      </c>
      <c r="S281" s="74">
        <v>0</v>
      </c>
      <c r="T281" s="74">
        <v>0</v>
      </c>
      <c r="U281" s="74">
        <v>0</v>
      </c>
      <c r="V281" s="74">
        <v>1</v>
      </c>
      <c r="W281" s="74">
        <v>0</v>
      </c>
      <c r="X281" s="74" t="s">
        <v>1815</v>
      </c>
      <c r="Y281" s="74">
        <v>0</v>
      </c>
      <c r="Z281" s="74" t="s">
        <v>1816</v>
      </c>
      <c r="AA281" s="74"/>
      <c r="AB281" s="74"/>
      <c r="AC281" s="74"/>
      <c r="AD281" s="74"/>
      <c r="AE281" s="74">
        <f t="shared" si="37"/>
        <v>0</v>
      </c>
      <c r="AF281" s="25">
        <v>44670</v>
      </c>
      <c r="AG281" s="25">
        <v>44761</v>
      </c>
      <c r="AH281" s="25"/>
      <c r="AI281" s="25"/>
      <c r="AJ281" s="26">
        <f t="shared" si="38"/>
        <v>0</v>
      </c>
      <c r="AK281" s="26" t="str">
        <f t="shared" si="39"/>
        <v/>
      </c>
      <c r="AL281" s="26" t="str">
        <f t="shared" si="40"/>
        <v/>
      </c>
      <c r="AM281" s="26" t="str">
        <f t="shared" si="41"/>
        <v/>
      </c>
      <c r="AN281" s="26">
        <f t="shared" si="42"/>
        <v>0</v>
      </c>
      <c r="AO281" s="27" t="s">
        <v>84</v>
      </c>
      <c r="AP281" s="27" t="s">
        <v>84</v>
      </c>
      <c r="AQ281" s="27"/>
      <c r="AR281" s="27"/>
      <c r="AS281" s="27" t="s">
        <v>1110</v>
      </c>
      <c r="AT281" s="27" t="s">
        <v>1865</v>
      </c>
      <c r="AU281" s="27"/>
      <c r="AV281" s="27"/>
      <c r="AW281" s="27" t="s">
        <v>84</v>
      </c>
      <c r="AX281" s="27"/>
      <c r="AY281" s="27"/>
      <c r="AZ281" s="27"/>
      <c r="BA281" s="27" t="s">
        <v>1818</v>
      </c>
      <c r="BB281" s="27"/>
      <c r="BC281" s="28"/>
      <c r="BD281" s="28"/>
      <c r="BE281" s="23" t="s">
        <v>1819</v>
      </c>
      <c r="BF281" s="94" t="s">
        <v>2773</v>
      </c>
      <c r="BG281" t="str">
        <f t="shared" si="43"/>
        <v/>
      </c>
      <c r="BH281" t="str">
        <f t="shared" si="44"/>
        <v/>
      </c>
    </row>
    <row r="282" spans="1:60" ht="15" customHeight="1" x14ac:dyDescent="0.25">
      <c r="A282" s="17">
        <v>15</v>
      </c>
      <c r="B282" s="23" t="s">
        <v>1806</v>
      </c>
      <c r="C282" s="23" t="s">
        <v>1866</v>
      </c>
      <c r="D282" s="23" t="s">
        <v>1867</v>
      </c>
      <c r="E282" s="23" t="s">
        <v>60</v>
      </c>
      <c r="F282" s="23" t="s">
        <v>61</v>
      </c>
      <c r="G282" s="23" t="s">
        <v>62</v>
      </c>
      <c r="H282" s="23" t="s">
        <v>1810</v>
      </c>
      <c r="I282" s="23" t="s">
        <v>1882</v>
      </c>
      <c r="J282" s="32">
        <v>44652</v>
      </c>
      <c r="K282" s="32">
        <v>44926</v>
      </c>
      <c r="L282" s="23" t="s">
        <v>1883</v>
      </c>
      <c r="M282" s="23" t="s">
        <v>1878</v>
      </c>
      <c r="N282" s="23" t="s">
        <v>67</v>
      </c>
      <c r="O282" s="23" t="s">
        <v>1879</v>
      </c>
      <c r="P282" s="23" t="s">
        <v>575</v>
      </c>
      <c r="Q282" s="23" t="s">
        <v>251</v>
      </c>
      <c r="R282" s="33">
        <f t="shared" si="36"/>
        <v>1</v>
      </c>
      <c r="S282" s="74">
        <v>0</v>
      </c>
      <c r="T282" s="74">
        <v>0</v>
      </c>
      <c r="U282" s="74">
        <v>0</v>
      </c>
      <c r="V282" s="74">
        <v>1</v>
      </c>
      <c r="W282" s="74">
        <v>0</v>
      </c>
      <c r="X282" s="74" t="s">
        <v>1815</v>
      </c>
      <c r="Y282" s="74">
        <v>0</v>
      </c>
      <c r="Z282" s="74" t="s">
        <v>1816</v>
      </c>
      <c r="AA282" s="74"/>
      <c r="AB282" s="74"/>
      <c r="AC282" s="74"/>
      <c r="AD282" s="74"/>
      <c r="AE282" s="74">
        <f t="shared" si="37"/>
        <v>0</v>
      </c>
      <c r="AF282" s="25">
        <v>44670</v>
      </c>
      <c r="AG282" s="25">
        <v>44761</v>
      </c>
      <c r="AH282" s="25"/>
      <c r="AI282" s="25"/>
      <c r="AJ282" s="26">
        <f t="shared" si="38"/>
        <v>0</v>
      </c>
      <c r="AK282" s="26" t="str">
        <f t="shared" si="39"/>
        <v/>
      </c>
      <c r="AL282" s="26" t="str">
        <f t="shared" si="40"/>
        <v/>
      </c>
      <c r="AM282" s="26" t="str">
        <f t="shared" si="41"/>
        <v/>
      </c>
      <c r="AN282" s="26">
        <f t="shared" si="42"/>
        <v>0</v>
      </c>
      <c r="AO282" s="27" t="s">
        <v>84</v>
      </c>
      <c r="AP282" s="27" t="s">
        <v>84</v>
      </c>
      <c r="AQ282" s="27"/>
      <c r="AR282" s="27"/>
      <c r="AS282" s="27" t="s">
        <v>1110</v>
      </c>
      <c r="AT282" s="27" t="s">
        <v>1817</v>
      </c>
      <c r="AU282" s="27"/>
      <c r="AV282" s="27"/>
      <c r="AW282" s="27" t="s">
        <v>84</v>
      </c>
      <c r="AX282" s="27"/>
      <c r="AY282" s="27"/>
      <c r="AZ282" s="27"/>
      <c r="BA282" s="27" t="s">
        <v>1818</v>
      </c>
      <c r="BB282" s="27"/>
      <c r="BC282" s="28"/>
      <c r="BD282" s="28"/>
      <c r="BE282" s="23" t="s">
        <v>1819</v>
      </c>
      <c r="BF282" s="94" t="s">
        <v>2773</v>
      </c>
      <c r="BG282" t="str">
        <f t="shared" si="43"/>
        <v/>
      </c>
      <c r="BH282" t="str">
        <f t="shared" si="44"/>
        <v/>
      </c>
    </row>
    <row r="283" spans="1:60" ht="15" customHeight="1" x14ac:dyDescent="0.25">
      <c r="A283" s="17">
        <v>16</v>
      </c>
      <c r="B283" s="23" t="s">
        <v>1806</v>
      </c>
      <c r="C283" s="23" t="s">
        <v>1866</v>
      </c>
      <c r="D283" s="23" t="s">
        <v>1867</v>
      </c>
      <c r="E283" s="23" t="s">
        <v>60</v>
      </c>
      <c r="F283" s="23" t="s">
        <v>61</v>
      </c>
      <c r="G283" s="23" t="s">
        <v>62</v>
      </c>
      <c r="H283" s="23" t="s">
        <v>1810</v>
      </c>
      <c r="I283" s="23" t="s">
        <v>1884</v>
      </c>
      <c r="J283" s="32">
        <v>44593</v>
      </c>
      <c r="K283" s="32">
        <v>44925</v>
      </c>
      <c r="L283" s="23" t="s">
        <v>1885</v>
      </c>
      <c r="M283" s="23" t="s">
        <v>1847</v>
      </c>
      <c r="N283" s="23" t="s">
        <v>67</v>
      </c>
      <c r="O283" s="23" t="s">
        <v>1879</v>
      </c>
      <c r="P283" s="23" t="s">
        <v>575</v>
      </c>
      <c r="Q283" s="23" t="s">
        <v>251</v>
      </c>
      <c r="R283" s="33">
        <f t="shared" si="36"/>
        <v>9</v>
      </c>
      <c r="S283" s="73">
        <v>1</v>
      </c>
      <c r="T283" s="73">
        <v>3</v>
      </c>
      <c r="U283" s="73">
        <v>3</v>
      </c>
      <c r="V283" s="73">
        <v>2</v>
      </c>
      <c r="W283" s="73">
        <v>1</v>
      </c>
      <c r="X283" s="73" t="s">
        <v>1886</v>
      </c>
      <c r="Y283" s="73">
        <v>3</v>
      </c>
      <c r="Z283" s="73" t="s">
        <v>1887</v>
      </c>
      <c r="AA283" s="73"/>
      <c r="AB283" s="73"/>
      <c r="AC283" s="73"/>
      <c r="AD283" s="73"/>
      <c r="AE283" s="73">
        <f t="shared" si="37"/>
        <v>4</v>
      </c>
      <c r="AF283" s="25">
        <v>44670</v>
      </c>
      <c r="AG283" s="25">
        <v>44761</v>
      </c>
      <c r="AH283" s="25"/>
      <c r="AI283" s="25"/>
      <c r="AJ283" s="26">
        <f t="shared" si="38"/>
        <v>0.44444444444444442</v>
      </c>
      <c r="AK283" s="26">
        <f t="shared" si="39"/>
        <v>1</v>
      </c>
      <c r="AL283" s="26">
        <f t="shared" si="40"/>
        <v>1</v>
      </c>
      <c r="AM283" s="26">
        <f t="shared" si="41"/>
        <v>0</v>
      </c>
      <c r="AN283" s="26">
        <f t="shared" si="42"/>
        <v>0</v>
      </c>
      <c r="AO283" s="27" t="s">
        <v>636</v>
      </c>
      <c r="AP283" s="27" t="s">
        <v>73</v>
      </c>
      <c r="AQ283" s="27"/>
      <c r="AR283" s="27"/>
      <c r="AS283" s="27" t="s">
        <v>1888</v>
      </c>
      <c r="AT283" s="27" t="s">
        <v>1889</v>
      </c>
      <c r="AU283" s="27"/>
      <c r="AV283" s="27"/>
      <c r="AW283" s="27" t="s">
        <v>636</v>
      </c>
      <c r="AX283" s="27"/>
      <c r="AY283" s="27"/>
      <c r="AZ283" s="27"/>
      <c r="BA283" s="27" t="s">
        <v>1890</v>
      </c>
      <c r="BB283" s="27"/>
      <c r="BC283" s="28"/>
      <c r="BD283" s="28"/>
      <c r="BE283" s="23" t="s">
        <v>1819</v>
      </c>
      <c r="BF283" s="94" t="s">
        <v>2773</v>
      </c>
      <c r="BG283">
        <f t="shared" si="43"/>
        <v>0</v>
      </c>
      <c r="BH283">
        <f t="shared" si="44"/>
        <v>1</v>
      </c>
    </row>
    <row r="284" spans="1:60" ht="15" customHeight="1" x14ac:dyDescent="0.25">
      <c r="A284" s="17">
        <v>17</v>
      </c>
      <c r="B284" s="23" t="s">
        <v>1806</v>
      </c>
      <c r="C284" s="23" t="s">
        <v>1866</v>
      </c>
      <c r="D284" s="23" t="s">
        <v>1867</v>
      </c>
      <c r="E284" s="23" t="s">
        <v>60</v>
      </c>
      <c r="F284" s="23" t="s">
        <v>61</v>
      </c>
      <c r="G284" s="23" t="s">
        <v>62</v>
      </c>
      <c r="H284" s="23" t="s">
        <v>1810</v>
      </c>
      <c r="I284" s="23" t="s">
        <v>1891</v>
      </c>
      <c r="J284" s="32">
        <v>44593</v>
      </c>
      <c r="K284" s="32">
        <v>44742</v>
      </c>
      <c r="L284" s="23" t="s">
        <v>1892</v>
      </c>
      <c r="M284" s="23" t="s">
        <v>1847</v>
      </c>
      <c r="N284" s="23" t="s">
        <v>67</v>
      </c>
      <c r="O284" s="23" t="s">
        <v>1879</v>
      </c>
      <c r="P284" s="23" t="s">
        <v>575</v>
      </c>
      <c r="Q284" s="23" t="s">
        <v>251</v>
      </c>
      <c r="R284" s="33">
        <f t="shared" si="36"/>
        <v>1</v>
      </c>
      <c r="S284" s="73">
        <v>0</v>
      </c>
      <c r="T284" s="73">
        <v>1</v>
      </c>
      <c r="U284" s="73">
        <v>0</v>
      </c>
      <c r="V284" s="73">
        <v>0</v>
      </c>
      <c r="W284" s="73">
        <v>0</v>
      </c>
      <c r="X284" s="73" t="s">
        <v>1815</v>
      </c>
      <c r="Y284" s="73">
        <v>1</v>
      </c>
      <c r="Z284" s="73" t="s">
        <v>1893</v>
      </c>
      <c r="AA284" s="73"/>
      <c r="AB284" s="73"/>
      <c r="AC284" s="73"/>
      <c r="AD284" s="73"/>
      <c r="AE284" s="73">
        <f t="shared" si="37"/>
        <v>1</v>
      </c>
      <c r="AF284" s="25">
        <v>44670</v>
      </c>
      <c r="AG284" s="25">
        <v>44761</v>
      </c>
      <c r="AH284" s="25"/>
      <c r="AI284" s="25"/>
      <c r="AJ284" s="26">
        <f t="shared" si="38"/>
        <v>1</v>
      </c>
      <c r="AK284" s="26" t="str">
        <f t="shared" si="39"/>
        <v/>
      </c>
      <c r="AL284" s="26">
        <f t="shared" si="40"/>
        <v>1</v>
      </c>
      <c r="AM284" s="26" t="str">
        <f t="shared" si="41"/>
        <v/>
      </c>
      <c r="AN284" s="26" t="str">
        <f t="shared" si="42"/>
        <v/>
      </c>
      <c r="AO284" s="27" t="s">
        <v>84</v>
      </c>
      <c r="AP284" s="27" t="s">
        <v>73</v>
      </c>
      <c r="AQ284" s="27"/>
      <c r="AR284" s="27"/>
      <c r="AS284" s="27" t="s">
        <v>1110</v>
      </c>
      <c r="AT284" s="27" t="s">
        <v>1894</v>
      </c>
      <c r="AU284" s="27"/>
      <c r="AV284" s="27"/>
      <c r="AW284" s="27" t="s">
        <v>84</v>
      </c>
      <c r="AX284" s="27"/>
      <c r="AY284" s="27"/>
      <c r="AZ284" s="27"/>
      <c r="BA284" s="27" t="s">
        <v>1895</v>
      </c>
      <c r="BB284" s="27"/>
      <c r="BC284" s="28"/>
      <c r="BD284" s="28"/>
      <c r="BE284" s="23" t="s">
        <v>1819</v>
      </c>
      <c r="BF284" s="94" t="s">
        <v>2773</v>
      </c>
      <c r="BG284" t="str">
        <f t="shared" si="43"/>
        <v/>
      </c>
      <c r="BH284">
        <f t="shared" si="44"/>
        <v>1</v>
      </c>
    </row>
    <row r="285" spans="1:60" ht="15" customHeight="1" x14ac:dyDescent="0.25">
      <c r="A285" s="17">
        <v>18</v>
      </c>
      <c r="B285" s="23" t="s">
        <v>1806</v>
      </c>
      <c r="C285" s="23" t="s">
        <v>1866</v>
      </c>
      <c r="D285" s="23" t="s">
        <v>1867</v>
      </c>
      <c r="E285" s="23" t="s">
        <v>60</v>
      </c>
      <c r="F285" s="23" t="s">
        <v>61</v>
      </c>
      <c r="G285" s="23" t="s">
        <v>1896</v>
      </c>
      <c r="H285" s="23" t="s">
        <v>62</v>
      </c>
      <c r="I285" s="23" t="s">
        <v>1897</v>
      </c>
      <c r="J285" s="32">
        <v>44682</v>
      </c>
      <c r="K285" s="32">
        <v>44925</v>
      </c>
      <c r="L285" s="23" t="s">
        <v>1898</v>
      </c>
      <c r="M285" s="23" t="s">
        <v>1847</v>
      </c>
      <c r="N285" s="23" t="s">
        <v>67</v>
      </c>
      <c r="O285" s="23" t="s">
        <v>1879</v>
      </c>
      <c r="P285" s="23" t="s">
        <v>575</v>
      </c>
      <c r="Q285" s="23" t="s">
        <v>251</v>
      </c>
      <c r="R285" s="33">
        <f t="shared" si="36"/>
        <v>6</v>
      </c>
      <c r="S285" s="73">
        <v>0</v>
      </c>
      <c r="T285" s="73">
        <v>0</v>
      </c>
      <c r="U285" s="73">
        <v>0</v>
      </c>
      <c r="V285" s="73">
        <v>6</v>
      </c>
      <c r="W285" s="73">
        <v>0</v>
      </c>
      <c r="X285" s="73" t="s">
        <v>1815</v>
      </c>
      <c r="Y285" s="73">
        <v>0</v>
      </c>
      <c r="Z285" s="73" t="s">
        <v>1816</v>
      </c>
      <c r="AA285" s="73"/>
      <c r="AB285" s="73"/>
      <c r="AC285" s="73"/>
      <c r="AD285" s="73"/>
      <c r="AE285" s="73">
        <f t="shared" si="37"/>
        <v>0</v>
      </c>
      <c r="AF285" s="25">
        <v>44670</v>
      </c>
      <c r="AG285" s="25">
        <v>44761</v>
      </c>
      <c r="AH285" s="25"/>
      <c r="AI285" s="25"/>
      <c r="AJ285" s="26">
        <f t="shared" si="38"/>
        <v>0</v>
      </c>
      <c r="AK285" s="26" t="str">
        <f t="shared" si="39"/>
        <v/>
      </c>
      <c r="AL285" s="26" t="str">
        <f t="shared" si="40"/>
        <v/>
      </c>
      <c r="AM285" s="26" t="str">
        <f t="shared" si="41"/>
        <v/>
      </c>
      <c r="AN285" s="26">
        <f t="shared" si="42"/>
        <v>0</v>
      </c>
      <c r="AO285" s="27" t="s">
        <v>84</v>
      </c>
      <c r="AP285" s="27" t="s">
        <v>84</v>
      </c>
      <c r="AQ285" s="27"/>
      <c r="AR285" s="27"/>
      <c r="AS285" s="27" t="s">
        <v>1110</v>
      </c>
      <c r="AT285" s="27" t="s">
        <v>1817</v>
      </c>
      <c r="AU285" s="27"/>
      <c r="AV285" s="27"/>
      <c r="AW285" s="27" t="s">
        <v>84</v>
      </c>
      <c r="AX285" s="27"/>
      <c r="AY285" s="27"/>
      <c r="AZ285" s="27"/>
      <c r="BA285" s="27" t="s">
        <v>1895</v>
      </c>
      <c r="BB285" s="27"/>
      <c r="BC285" s="28"/>
      <c r="BD285" s="28"/>
      <c r="BE285" s="23" t="s">
        <v>1819</v>
      </c>
      <c r="BF285" s="94" t="s">
        <v>2773</v>
      </c>
      <c r="BG285" t="str">
        <f t="shared" si="43"/>
        <v/>
      </c>
      <c r="BH285" t="str">
        <f t="shared" si="44"/>
        <v/>
      </c>
    </row>
    <row r="286" spans="1:60" ht="15" customHeight="1" x14ac:dyDescent="0.25">
      <c r="A286" s="17">
        <v>19</v>
      </c>
      <c r="B286" s="23" t="s">
        <v>1806</v>
      </c>
      <c r="C286" s="23" t="s">
        <v>1899</v>
      </c>
      <c r="D286" s="23" t="s">
        <v>1900</v>
      </c>
      <c r="E286" s="23" t="s">
        <v>1206</v>
      </c>
      <c r="F286" s="23" t="s">
        <v>1901</v>
      </c>
      <c r="G286" s="23" t="s">
        <v>1902</v>
      </c>
      <c r="H286" s="23" t="s">
        <v>1903</v>
      </c>
      <c r="I286" s="23" t="s">
        <v>1904</v>
      </c>
      <c r="J286" s="32">
        <v>44652</v>
      </c>
      <c r="K286" s="32">
        <v>44926</v>
      </c>
      <c r="L286" s="23" t="s">
        <v>1905</v>
      </c>
      <c r="M286" s="23" t="s">
        <v>1871</v>
      </c>
      <c r="N286" s="23" t="s">
        <v>291</v>
      </c>
      <c r="O286" s="23" t="s">
        <v>1906</v>
      </c>
      <c r="P286" s="23" t="s">
        <v>575</v>
      </c>
      <c r="Q286" s="23" t="s">
        <v>251</v>
      </c>
      <c r="R286" s="75">
        <f t="shared" si="36"/>
        <v>1</v>
      </c>
      <c r="S286" s="75">
        <v>0</v>
      </c>
      <c r="T286" s="75">
        <v>0.2</v>
      </c>
      <c r="U286" s="75">
        <v>0.4</v>
      </c>
      <c r="V286" s="75">
        <v>0.4</v>
      </c>
      <c r="W286" s="75">
        <v>0</v>
      </c>
      <c r="X286" s="75" t="s">
        <v>1815</v>
      </c>
      <c r="Y286" s="75">
        <v>0.2</v>
      </c>
      <c r="Z286" s="75" t="s">
        <v>1907</v>
      </c>
      <c r="AA286" s="75"/>
      <c r="AB286" s="75"/>
      <c r="AC286" s="75"/>
      <c r="AD286" s="75"/>
      <c r="AE286" s="75">
        <f t="shared" si="37"/>
        <v>0.2</v>
      </c>
      <c r="AF286" s="25">
        <v>44670</v>
      </c>
      <c r="AG286" s="25">
        <v>44761</v>
      </c>
      <c r="AH286" s="25"/>
      <c r="AI286" s="25"/>
      <c r="AJ286" s="26">
        <f t="shared" si="38"/>
        <v>0.2</v>
      </c>
      <c r="AK286" s="26" t="str">
        <f t="shared" si="39"/>
        <v/>
      </c>
      <c r="AL286" s="26">
        <f t="shared" si="40"/>
        <v>1</v>
      </c>
      <c r="AM286" s="26">
        <f t="shared" si="41"/>
        <v>0</v>
      </c>
      <c r="AN286" s="26">
        <f t="shared" si="42"/>
        <v>0</v>
      </c>
      <c r="AO286" s="27" t="s">
        <v>84</v>
      </c>
      <c r="AP286" s="27" t="s">
        <v>636</v>
      </c>
      <c r="AQ286" s="27"/>
      <c r="AR286" s="27"/>
      <c r="AS286" s="27" t="s">
        <v>1110</v>
      </c>
      <c r="AT286" s="27" t="s">
        <v>1908</v>
      </c>
      <c r="AU286" s="27"/>
      <c r="AV286" s="27"/>
      <c r="AW286" s="27" t="s">
        <v>84</v>
      </c>
      <c r="AX286" s="27"/>
      <c r="AY286" s="27"/>
      <c r="AZ286" s="27"/>
      <c r="BA286" s="27" t="s">
        <v>1895</v>
      </c>
      <c r="BB286" s="27"/>
      <c r="BC286" s="28"/>
      <c r="BD286" s="28"/>
      <c r="BE286" s="23" t="s">
        <v>257</v>
      </c>
      <c r="BF286" s="94" t="s">
        <v>2773</v>
      </c>
      <c r="BG286" t="str">
        <f t="shared" si="43"/>
        <v/>
      </c>
      <c r="BH286">
        <f t="shared" si="44"/>
        <v>0</v>
      </c>
    </row>
    <row r="287" spans="1:60" ht="15" customHeight="1" x14ac:dyDescent="0.25">
      <c r="A287" s="17">
        <v>20</v>
      </c>
      <c r="B287" s="23" t="s">
        <v>1806</v>
      </c>
      <c r="C287" s="23" t="s">
        <v>1899</v>
      </c>
      <c r="D287" s="23" t="s">
        <v>1900</v>
      </c>
      <c r="E287" s="23" t="s">
        <v>1206</v>
      </c>
      <c r="F287" s="23" t="s">
        <v>1901</v>
      </c>
      <c r="G287" s="23" t="s">
        <v>1902</v>
      </c>
      <c r="H287" s="23" t="s">
        <v>1903</v>
      </c>
      <c r="I287" s="23" t="s">
        <v>1909</v>
      </c>
      <c r="J287" s="32">
        <v>44652</v>
      </c>
      <c r="K287" s="32">
        <v>44926</v>
      </c>
      <c r="L287" s="23" t="s">
        <v>1910</v>
      </c>
      <c r="M287" s="23" t="s">
        <v>1871</v>
      </c>
      <c r="N287" s="23" t="s">
        <v>291</v>
      </c>
      <c r="O287" s="23" t="s">
        <v>1911</v>
      </c>
      <c r="P287" s="23" t="s">
        <v>575</v>
      </c>
      <c r="Q287" s="23" t="s">
        <v>251</v>
      </c>
      <c r="R287" s="75">
        <f t="shared" si="36"/>
        <v>1</v>
      </c>
      <c r="S287" s="75">
        <v>0</v>
      </c>
      <c r="T287" s="75">
        <v>0.2</v>
      </c>
      <c r="U287" s="75">
        <v>0.4</v>
      </c>
      <c r="V287" s="75">
        <v>0.4</v>
      </c>
      <c r="W287" s="75">
        <v>0</v>
      </c>
      <c r="X287" s="75" t="s">
        <v>1815</v>
      </c>
      <c r="Y287" s="75">
        <v>0.2</v>
      </c>
      <c r="Z287" s="75" t="s">
        <v>1912</v>
      </c>
      <c r="AA287" s="75"/>
      <c r="AB287" s="75"/>
      <c r="AC287" s="75"/>
      <c r="AD287" s="75"/>
      <c r="AE287" s="75">
        <f t="shared" si="37"/>
        <v>0.2</v>
      </c>
      <c r="AF287" s="25">
        <v>44670</v>
      </c>
      <c r="AG287" s="25">
        <v>44761</v>
      </c>
      <c r="AH287" s="25"/>
      <c r="AI287" s="25"/>
      <c r="AJ287" s="26">
        <f t="shared" si="38"/>
        <v>0.2</v>
      </c>
      <c r="AK287" s="26" t="str">
        <f t="shared" si="39"/>
        <v/>
      </c>
      <c r="AL287" s="26">
        <f t="shared" si="40"/>
        <v>1</v>
      </c>
      <c r="AM287" s="26">
        <f t="shared" si="41"/>
        <v>0</v>
      </c>
      <c r="AN287" s="26">
        <f t="shared" si="42"/>
        <v>0</v>
      </c>
      <c r="AO287" s="27" t="s">
        <v>84</v>
      </c>
      <c r="AP287" s="27" t="s">
        <v>636</v>
      </c>
      <c r="AQ287" s="27"/>
      <c r="AR287" s="27"/>
      <c r="AS287" s="27" t="s">
        <v>1110</v>
      </c>
      <c r="AT287" s="27" t="s">
        <v>1913</v>
      </c>
      <c r="AU287" s="27"/>
      <c r="AV287" s="27"/>
      <c r="AW287" s="27" t="s">
        <v>84</v>
      </c>
      <c r="AX287" s="27"/>
      <c r="AY287" s="27"/>
      <c r="AZ287" s="27"/>
      <c r="BA287" s="27" t="s">
        <v>1895</v>
      </c>
      <c r="BB287" s="27"/>
      <c r="BC287" s="28"/>
      <c r="BD287" s="28"/>
      <c r="BE287" s="23" t="s">
        <v>257</v>
      </c>
      <c r="BF287" s="94" t="s">
        <v>2773</v>
      </c>
      <c r="BG287" t="str">
        <f t="shared" si="43"/>
        <v/>
      </c>
      <c r="BH287">
        <f t="shared" si="44"/>
        <v>0</v>
      </c>
    </row>
    <row r="288" spans="1:60" ht="15" customHeight="1" x14ac:dyDescent="0.25">
      <c r="A288" s="17">
        <v>21</v>
      </c>
      <c r="B288" s="23" t="s">
        <v>1806</v>
      </c>
      <c r="C288" s="23" t="s">
        <v>1899</v>
      </c>
      <c r="D288" s="23" t="s">
        <v>1914</v>
      </c>
      <c r="E288" s="23" t="s">
        <v>1206</v>
      </c>
      <c r="F288" s="23" t="s">
        <v>1901</v>
      </c>
      <c r="G288" s="23" t="s">
        <v>1902</v>
      </c>
      <c r="H288" s="23" t="s">
        <v>1903</v>
      </c>
      <c r="I288" s="23" t="s">
        <v>1915</v>
      </c>
      <c r="J288" s="32">
        <v>44652</v>
      </c>
      <c r="K288" s="32">
        <v>44926</v>
      </c>
      <c r="L288" s="23" t="s">
        <v>1916</v>
      </c>
      <c r="M288" s="23" t="s">
        <v>1871</v>
      </c>
      <c r="N288" s="23" t="s">
        <v>67</v>
      </c>
      <c r="O288" s="23" t="s">
        <v>1917</v>
      </c>
      <c r="P288" s="23" t="s">
        <v>575</v>
      </c>
      <c r="Q288" s="23" t="s">
        <v>251</v>
      </c>
      <c r="R288" s="33">
        <f t="shared" si="36"/>
        <v>5</v>
      </c>
      <c r="S288" s="74">
        <v>0</v>
      </c>
      <c r="T288" s="74">
        <v>0</v>
      </c>
      <c r="U288" s="74">
        <v>0</v>
      </c>
      <c r="V288" s="74">
        <v>5</v>
      </c>
      <c r="W288" s="74">
        <v>0</v>
      </c>
      <c r="X288" s="74" t="s">
        <v>1815</v>
      </c>
      <c r="Y288" s="74">
        <v>0</v>
      </c>
      <c r="Z288" s="74" t="s">
        <v>1816</v>
      </c>
      <c r="AA288" s="74"/>
      <c r="AB288" s="74"/>
      <c r="AC288" s="74"/>
      <c r="AD288" s="74"/>
      <c r="AE288" s="74">
        <f t="shared" si="37"/>
        <v>0</v>
      </c>
      <c r="AF288" s="25">
        <v>44670</v>
      </c>
      <c r="AG288" s="25">
        <v>44761</v>
      </c>
      <c r="AH288" s="25"/>
      <c r="AI288" s="25"/>
      <c r="AJ288" s="26">
        <f t="shared" si="38"/>
        <v>0</v>
      </c>
      <c r="AK288" s="26" t="str">
        <f t="shared" si="39"/>
        <v/>
      </c>
      <c r="AL288" s="26" t="str">
        <f t="shared" si="40"/>
        <v/>
      </c>
      <c r="AM288" s="26" t="str">
        <f t="shared" si="41"/>
        <v/>
      </c>
      <c r="AN288" s="26">
        <f t="shared" si="42"/>
        <v>0</v>
      </c>
      <c r="AO288" s="27" t="s">
        <v>84</v>
      </c>
      <c r="AP288" s="27" t="s">
        <v>84</v>
      </c>
      <c r="AQ288" s="27"/>
      <c r="AR288" s="27"/>
      <c r="AS288" s="27" t="s">
        <v>1110</v>
      </c>
      <c r="AT288" s="27" t="s">
        <v>754</v>
      </c>
      <c r="AU288" s="27"/>
      <c r="AV288" s="27"/>
      <c r="AW288" s="27" t="s">
        <v>84</v>
      </c>
      <c r="AX288" s="27"/>
      <c r="AY288" s="27"/>
      <c r="AZ288" s="27"/>
      <c r="BA288" s="27" t="s">
        <v>1895</v>
      </c>
      <c r="BB288" s="27"/>
      <c r="BC288" s="28"/>
      <c r="BD288" s="28"/>
      <c r="BE288" s="23" t="s">
        <v>257</v>
      </c>
      <c r="BF288" s="94" t="s">
        <v>2773</v>
      </c>
      <c r="BG288" t="str">
        <f t="shared" si="43"/>
        <v/>
      </c>
      <c r="BH288" t="str">
        <f t="shared" si="44"/>
        <v/>
      </c>
    </row>
    <row r="289" spans="1:60" ht="15" customHeight="1" x14ac:dyDescent="0.25">
      <c r="A289" s="17">
        <v>22</v>
      </c>
      <c r="B289" s="23" t="s">
        <v>1806</v>
      </c>
      <c r="C289" s="23" t="s">
        <v>1899</v>
      </c>
      <c r="D289" s="23" t="s">
        <v>1914</v>
      </c>
      <c r="E289" s="23" t="s">
        <v>1206</v>
      </c>
      <c r="F289" s="23" t="s">
        <v>1901</v>
      </c>
      <c r="G289" s="23" t="s">
        <v>1902</v>
      </c>
      <c r="H289" s="23" t="s">
        <v>1903</v>
      </c>
      <c r="I289" s="23" t="s">
        <v>1918</v>
      </c>
      <c r="J289" s="32">
        <v>44652</v>
      </c>
      <c r="K289" s="32">
        <v>44926</v>
      </c>
      <c r="L289" s="23" t="s">
        <v>1919</v>
      </c>
      <c r="M289" s="23" t="s">
        <v>1871</v>
      </c>
      <c r="N289" s="23" t="s">
        <v>67</v>
      </c>
      <c r="O289" s="23" t="s">
        <v>1917</v>
      </c>
      <c r="P289" s="23" t="s">
        <v>575</v>
      </c>
      <c r="Q289" s="23" t="s">
        <v>251</v>
      </c>
      <c r="R289" s="33">
        <f t="shared" si="36"/>
        <v>30</v>
      </c>
      <c r="S289" s="74">
        <v>0</v>
      </c>
      <c r="T289" s="74">
        <v>5</v>
      </c>
      <c r="U289" s="74">
        <v>15</v>
      </c>
      <c r="V289" s="74">
        <v>10</v>
      </c>
      <c r="W289" s="74">
        <v>0</v>
      </c>
      <c r="X289" s="74" t="s">
        <v>1815</v>
      </c>
      <c r="Y289" s="74">
        <v>9</v>
      </c>
      <c r="Z289" s="74" t="s">
        <v>1920</v>
      </c>
      <c r="AA289" s="74"/>
      <c r="AB289" s="74"/>
      <c r="AC289" s="74"/>
      <c r="AD289" s="74"/>
      <c r="AE289" s="74">
        <f t="shared" si="37"/>
        <v>9</v>
      </c>
      <c r="AF289" s="25">
        <v>44670</v>
      </c>
      <c r="AG289" s="25">
        <v>44761</v>
      </c>
      <c r="AH289" s="25"/>
      <c r="AI289" s="25"/>
      <c r="AJ289" s="26">
        <f t="shared" si="38"/>
        <v>0.3</v>
      </c>
      <c r="AK289" s="26" t="str">
        <f t="shared" si="39"/>
        <v/>
      </c>
      <c r="AL289" s="26">
        <f t="shared" si="40"/>
        <v>1</v>
      </c>
      <c r="AM289" s="26">
        <f t="shared" si="41"/>
        <v>0</v>
      </c>
      <c r="AN289" s="26">
        <f t="shared" si="42"/>
        <v>0</v>
      </c>
      <c r="AO289" s="27" t="s">
        <v>84</v>
      </c>
      <c r="AP289" s="27" t="s">
        <v>73</v>
      </c>
      <c r="AQ289" s="27"/>
      <c r="AR289" s="27"/>
      <c r="AS289" s="27" t="s">
        <v>1110</v>
      </c>
      <c r="AT289" s="27" t="s">
        <v>1921</v>
      </c>
      <c r="AU289" s="27"/>
      <c r="AV289" s="27"/>
      <c r="AW289" s="27" t="s">
        <v>84</v>
      </c>
      <c r="AX289" s="27"/>
      <c r="AY289" s="27"/>
      <c r="AZ289" s="27"/>
      <c r="BA289" s="27" t="s">
        <v>1895</v>
      </c>
      <c r="BB289" s="27"/>
      <c r="BC289" s="28"/>
      <c r="BD289" s="28"/>
      <c r="BE289" s="23" t="s">
        <v>257</v>
      </c>
      <c r="BF289" s="94" t="s">
        <v>2773</v>
      </c>
      <c r="BG289" t="str">
        <f t="shared" si="43"/>
        <v/>
      </c>
      <c r="BH289">
        <f t="shared" si="44"/>
        <v>1</v>
      </c>
    </row>
    <row r="290" spans="1:60" ht="15" customHeight="1" x14ac:dyDescent="0.25">
      <c r="A290" s="17">
        <v>23</v>
      </c>
      <c r="B290" s="23" t="s">
        <v>1806</v>
      </c>
      <c r="C290" s="23" t="s">
        <v>1899</v>
      </c>
      <c r="D290" s="23" t="s">
        <v>1914</v>
      </c>
      <c r="E290" s="23" t="s">
        <v>1206</v>
      </c>
      <c r="F290" s="23" t="s">
        <v>1901</v>
      </c>
      <c r="G290" s="23" t="s">
        <v>1902</v>
      </c>
      <c r="H290" s="23" t="s">
        <v>1903</v>
      </c>
      <c r="I290" s="23" t="s">
        <v>1922</v>
      </c>
      <c r="J290" s="32">
        <v>44652</v>
      </c>
      <c r="K290" s="32">
        <v>44926</v>
      </c>
      <c r="L290" s="23" t="s">
        <v>1923</v>
      </c>
      <c r="M290" s="23" t="s">
        <v>1871</v>
      </c>
      <c r="N290" s="23" t="s">
        <v>67</v>
      </c>
      <c r="O290" s="23" t="s">
        <v>1917</v>
      </c>
      <c r="P290" s="23" t="s">
        <v>575</v>
      </c>
      <c r="Q290" s="23" t="s">
        <v>251</v>
      </c>
      <c r="R290" s="33">
        <f t="shared" si="36"/>
        <v>1</v>
      </c>
      <c r="S290" s="74">
        <v>0</v>
      </c>
      <c r="T290" s="74">
        <v>0</v>
      </c>
      <c r="U290" s="74">
        <v>0</v>
      </c>
      <c r="V290" s="74">
        <v>1</v>
      </c>
      <c r="W290" s="74">
        <v>0</v>
      </c>
      <c r="X290" s="74" t="s">
        <v>1815</v>
      </c>
      <c r="Y290" s="74">
        <v>0</v>
      </c>
      <c r="Z290" s="74" t="s">
        <v>1816</v>
      </c>
      <c r="AA290" s="74"/>
      <c r="AB290" s="74"/>
      <c r="AC290" s="74"/>
      <c r="AD290" s="74"/>
      <c r="AE290" s="74">
        <f t="shared" si="37"/>
        <v>0</v>
      </c>
      <c r="AF290" s="25">
        <v>44670</v>
      </c>
      <c r="AG290" s="25">
        <v>44761</v>
      </c>
      <c r="AH290" s="25"/>
      <c r="AI290" s="25"/>
      <c r="AJ290" s="26">
        <f t="shared" si="38"/>
        <v>0</v>
      </c>
      <c r="AK290" s="26" t="str">
        <f t="shared" si="39"/>
        <v/>
      </c>
      <c r="AL290" s="26" t="str">
        <f t="shared" si="40"/>
        <v/>
      </c>
      <c r="AM290" s="26" t="str">
        <f t="shared" si="41"/>
        <v/>
      </c>
      <c r="AN290" s="26">
        <f t="shared" si="42"/>
        <v>0</v>
      </c>
      <c r="AO290" s="27" t="s">
        <v>84</v>
      </c>
      <c r="AP290" s="27" t="s">
        <v>84</v>
      </c>
      <c r="AQ290" s="27"/>
      <c r="AR290" s="27"/>
      <c r="AS290" s="27" t="s">
        <v>1110</v>
      </c>
      <c r="AT290" s="27" t="s">
        <v>1110</v>
      </c>
      <c r="AU290" s="27"/>
      <c r="AV290" s="27"/>
      <c r="AW290" s="27" t="s">
        <v>84</v>
      </c>
      <c r="AX290" s="27"/>
      <c r="AY290" s="27"/>
      <c r="AZ290" s="27"/>
      <c r="BA290" s="27" t="s">
        <v>1895</v>
      </c>
      <c r="BB290" s="27"/>
      <c r="BC290" s="28"/>
      <c r="BD290" s="28"/>
      <c r="BE290" s="23" t="s">
        <v>257</v>
      </c>
      <c r="BF290" s="94" t="s">
        <v>2773</v>
      </c>
      <c r="BG290" t="str">
        <f t="shared" si="43"/>
        <v/>
      </c>
      <c r="BH290" t="str">
        <f t="shared" si="44"/>
        <v/>
      </c>
    </row>
    <row r="291" spans="1:60" ht="15" customHeight="1" x14ac:dyDescent="0.25">
      <c r="A291" s="17">
        <v>24</v>
      </c>
      <c r="B291" s="23" t="s">
        <v>1806</v>
      </c>
      <c r="C291" s="23" t="s">
        <v>1899</v>
      </c>
      <c r="D291" s="23" t="s">
        <v>1924</v>
      </c>
      <c r="E291" s="23" t="s">
        <v>1206</v>
      </c>
      <c r="F291" s="23" t="s">
        <v>1901</v>
      </c>
      <c r="G291" s="23" t="s">
        <v>1902</v>
      </c>
      <c r="H291" s="23" t="s">
        <v>1903</v>
      </c>
      <c r="I291" s="23" t="s">
        <v>1925</v>
      </c>
      <c r="J291" s="32">
        <v>44652</v>
      </c>
      <c r="K291" s="32">
        <v>44926</v>
      </c>
      <c r="L291" s="23" t="s">
        <v>1926</v>
      </c>
      <c r="M291" s="23" t="s">
        <v>1871</v>
      </c>
      <c r="N291" s="23" t="s">
        <v>67</v>
      </c>
      <c r="O291" s="23" t="s">
        <v>1927</v>
      </c>
      <c r="P291" s="23" t="s">
        <v>575</v>
      </c>
      <c r="Q291" s="23" t="s">
        <v>251</v>
      </c>
      <c r="R291" s="33">
        <f t="shared" si="36"/>
        <v>1</v>
      </c>
      <c r="S291" s="76">
        <v>0</v>
      </c>
      <c r="T291" s="76">
        <v>0</v>
      </c>
      <c r="U291" s="76">
        <v>1</v>
      </c>
      <c r="V291" s="76">
        <v>0</v>
      </c>
      <c r="W291" s="76">
        <v>0</v>
      </c>
      <c r="X291" s="76" t="s">
        <v>1815</v>
      </c>
      <c r="Y291" s="76">
        <v>0</v>
      </c>
      <c r="Z291" s="76" t="s">
        <v>1816</v>
      </c>
      <c r="AA291" s="76"/>
      <c r="AB291" s="76"/>
      <c r="AC291" s="76"/>
      <c r="AD291" s="76"/>
      <c r="AE291" s="76">
        <f t="shared" si="37"/>
        <v>0</v>
      </c>
      <c r="AF291" s="25">
        <v>44670</v>
      </c>
      <c r="AG291" s="25">
        <v>44761</v>
      </c>
      <c r="AH291" s="25"/>
      <c r="AI291" s="25"/>
      <c r="AJ291" s="26">
        <f t="shared" si="38"/>
        <v>0</v>
      </c>
      <c r="AK291" s="26" t="str">
        <f t="shared" si="39"/>
        <v/>
      </c>
      <c r="AL291" s="26" t="str">
        <f t="shared" si="40"/>
        <v/>
      </c>
      <c r="AM291" s="26">
        <f t="shared" si="41"/>
        <v>0</v>
      </c>
      <c r="AN291" s="26" t="str">
        <f t="shared" si="42"/>
        <v/>
      </c>
      <c r="AO291" s="27" t="s">
        <v>84</v>
      </c>
      <c r="AP291" s="27" t="s">
        <v>84</v>
      </c>
      <c r="AQ291" s="27"/>
      <c r="AR291" s="27"/>
      <c r="AS291" s="27" t="s">
        <v>1110</v>
      </c>
      <c r="AT291" s="27" t="s">
        <v>1110</v>
      </c>
      <c r="AU291" s="27"/>
      <c r="AV291" s="27"/>
      <c r="AW291" s="27" t="s">
        <v>84</v>
      </c>
      <c r="AX291" s="27"/>
      <c r="AY291" s="27"/>
      <c r="AZ291" s="27"/>
      <c r="BA291" s="27" t="s">
        <v>1895</v>
      </c>
      <c r="BB291" s="27"/>
      <c r="BC291" s="28"/>
      <c r="BD291" s="28"/>
      <c r="BE291" s="23" t="s">
        <v>257</v>
      </c>
      <c r="BF291" s="94" t="s">
        <v>2773</v>
      </c>
      <c r="BG291" t="str">
        <f t="shared" si="43"/>
        <v/>
      </c>
      <c r="BH291" t="str">
        <f t="shared" si="44"/>
        <v/>
      </c>
    </row>
    <row r="292" spans="1:60" ht="15" customHeight="1" x14ac:dyDescent="0.25">
      <c r="A292" s="17">
        <v>25</v>
      </c>
      <c r="B292" s="23" t="s">
        <v>1806</v>
      </c>
      <c r="C292" s="23" t="s">
        <v>1899</v>
      </c>
      <c r="D292" s="23" t="s">
        <v>1924</v>
      </c>
      <c r="E292" s="23" t="s">
        <v>1206</v>
      </c>
      <c r="F292" s="23" t="s">
        <v>1901</v>
      </c>
      <c r="G292" s="23" t="s">
        <v>1902</v>
      </c>
      <c r="H292" s="23" t="s">
        <v>1903</v>
      </c>
      <c r="I292" s="23" t="s">
        <v>1928</v>
      </c>
      <c r="J292" s="32">
        <v>44652</v>
      </c>
      <c r="K292" s="32">
        <v>44926</v>
      </c>
      <c r="L292" s="23" t="s">
        <v>1929</v>
      </c>
      <c r="M292" s="23" t="s">
        <v>1871</v>
      </c>
      <c r="N292" s="23" t="s">
        <v>67</v>
      </c>
      <c r="O292" s="23" t="s">
        <v>1930</v>
      </c>
      <c r="P292" s="23" t="s">
        <v>575</v>
      </c>
      <c r="Q292" s="23" t="s">
        <v>251</v>
      </c>
      <c r="R292" s="33">
        <f t="shared" si="36"/>
        <v>3</v>
      </c>
      <c r="S292" s="74">
        <v>0</v>
      </c>
      <c r="T292" s="74">
        <v>1</v>
      </c>
      <c r="U292" s="74">
        <v>1</v>
      </c>
      <c r="V292" s="74">
        <v>1</v>
      </c>
      <c r="W292" s="74">
        <v>0</v>
      </c>
      <c r="X292" s="74" t="s">
        <v>1815</v>
      </c>
      <c r="Y292" s="74">
        <v>1</v>
      </c>
      <c r="Z292" s="74" t="s">
        <v>1931</v>
      </c>
      <c r="AA292" s="74"/>
      <c r="AB292" s="74"/>
      <c r="AC292" s="74"/>
      <c r="AD292" s="74"/>
      <c r="AE292" s="74">
        <f t="shared" si="37"/>
        <v>1</v>
      </c>
      <c r="AF292" s="25">
        <v>44670</v>
      </c>
      <c r="AG292" s="25">
        <v>44761</v>
      </c>
      <c r="AH292" s="25"/>
      <c r="AI292" s="25"/>
      <c r="AJ292" s="26">
        <f t="shared" si="38"/>
        <v>0.33333333333333331</v>
      </c>
      <c r="AK292" s="26" t="str">
        <f t="shared" si="39"/>
        <v/>
      </c>
      <c r="AL292" s="26">
        <f t="shared" si="40"/>
        <v>1</v>
      </c>
      <c r="AM292" s="26">
        <f t="shared" si="41"/>
        <v>0</v>
      </c>
      <c r="AN292" s="26">
        <f t="shared" si="42"/>
        <v>0</v>
      </c>
      <c r="AO292" s="27" t="s">
        <v>84</v>
      </c>
      <c r="AP292" s="27" t="s">
        <v>636</v>
      </c>
      <c r="AQ292" s="27"/>
      <c r="AR292" s="27"/>
      <c r="AS292" s="27" t="s">
        <v>1110</v>
      </c>
      <c r="AT292" s="27" t="s">
        <v>1932</v>
      </c>
      <c r="AU292" s="27"/>
      <c r="AV292" s="27"/>
      <c r="AW292" s="27" t="s">
        <v>84</v>
      </c>
      <c r="AX292" s="27"/>
      <c r="AY292" s="27"/>
      <c r="AZ292" s="27"/>
      <c r="BA292" s="27" t="s">
        <v>1895</v>
      </c>
      <c r="BB292" s="27"/>
      <c r="BC292" s="28"/>
      <c r="BD292" s="28"/>
      <c r="BE292" s="23" t="s">
        <v>257</v>
      </c>
      <c r="BF292" s="94" t="s">
        <v>2773</v>
      </c>
      <c r="BG292" t="str">
        <f t="shared" si="43"/>
        <v/>
      </c>
      <c r="BH292">
        <f t="shared" si="44"/>
        <v>0</v>
      </c>
    </row>
    <row r="293" spans="1:60" ht="15" customHeight="1" x14ac:dyDescent="0.25">
      <c r="A293" s="17">
        <v>26</v>
      </c>
      <c r="B293" s="23" t="s">
        <v>1806</v>
      </c>
      <c r="C293" s="23" t="s">
        <v>1899</v>
      </c>
      <c r="D293" s="23" t="s">
        <v>1933</v>
      </c>
      <c r="E293" s="23" t="s">
        <v>1206</v>
      </c>
      <c r="F293" s="23" t="s">
        <v>1207</v>
      </c>
      <c r="G293" s="23" t="s">
        <v>1902</v>
      </c>
      <c r="H293" s="23" t="s">
        <v>1903</v>
      </c>
      <c r="I293" s="23" t="s">
        <v>1934</v>
      </c>
      <c r="J293" s="32">
        <v>44593</v>
      </c>
      <c r="K293" s="32">
        <v>44926</v>
      </c>
      <c r="L293" s="23" t="s">
        <v>1935</v>
      </c>
      <c r="M293" s="23" t="s">
        <v>1871</v>
      </c>
      <c r="N293" s="23" t="s">
        <v>67</v>
      </c>
      <c r="O293" s="23" t="s">
        <v>1936</v>
      </c>
      <c r="P293" s="23" t="s">
        <v>575</v>
      </c>
      <c r="Q293" s="23" t="s">
        <v>251</v>
      </c>
      <c r="R293" s="33">
        <f t="shared" si="36"/>
        <v>28</v>
      </c>
      <c r="S293" s="77">
        <v>0</v>
      </c>
      <c r="T293" s="77">
        <v>8</v>
      </c>
      <c r="U293" s="77">
        <v>15</v>
      </c>
      <c r="V293" s="77">
        <v>5</v>
      </c>
      <c r="W293" s="77">
        <v>0</v>
      </c>
      <c r="X293" s="77" t="s">
        <v>1815</v>
      </c>
      <c r="Y293" s="77">
        <v>8</v>
      </c>
      <c r="Z293" s="77" t="s">
        <v>1937</v>
      </c>
      <c r="AA293" s="77"/>
      <c r="AB293" s="77"/>
      <c r="AC293" s="77"/>
      <c r="AD293" s="77"/>
      <c r="AE293" s="77">
        <f t="shared" si="37"/>
        <v>8</v>
      </c>
      <c r="AF293" s="25">
        <v>44670</v>
      </c>
      <c r="AG293" s="25">
        <v>44761</v>
      </c>
      <c r="AH293" s="25"/>
      <c r="AI293" s="25"/>
      <c r="AJ293" s="26">
        <f t="shared" si="38"/>
        <v>0.2857142857142857</v>
      </c>
      <c r="AK293" s="26" t="str">
        <f t="shared" si="39"/>
        <v/>
      </c>
      <c r="AL293" s="26">
        <f t="shared" si="40"/>
        <v>1</v>
      </c>
      <c r="AM293" s="26">
        <f t="shared" si="41"/>
        <v>0</v>
      </c>
      <c r="AN293" s="26">
        <f t="shared" si="42"/>
        <v>0</v>
      </c>
      <c r="AO293" s="27" t="s">
        <v>84</v>
      </c>
      <c r="AP293" s="27" t="s">
        <v>73</v>
      </c>
      <c r="AQ293" s="27"/>
      <c r="AR293" s="27"/>
      <c r="AS293" s="27" t="s">
        <v>1110</v>
      </c>
      <c r="AT293" s="27" t="s">
        <v>1938</v>
      </c>
      <c r="AU293" s="27"/>
      <c r="AV293" s="27"/>
      <c r="AW293" s="27" t="s">
        <v>84</v>
      </c>
      <c r="AX293" s="27"/>
      <c r="AY293" s="27"/>
      <c r="AZ293" s="27"/>
      <c r="BA293" s="27" t="s">
        <v>1895</v>
      </c>
      <c r="BB293" s="27"/>
      <c r="BC293" s="28"/>
      <c r="BD293" s="28"/>
      <c r="BE293" s="23" t="s">
        <v>257</v>
      </c>
      <c r="BF293" s="94" t="s">
        <v>2773</v>
      </c>
      <c r="BG293" t="str">
        <f t="shared" si="43"/>
        <v/>
      </c>
      <c r="BH293">
        <f t="shared" si="44"/>
        <v>1</v>
      </c>
    </row>
    <row r="294" spans="1:60" ht="15" customHeight="1" x14ac:dyDescent="0.25">
      <c r="A294" s="17">
        <v>27</v>
      </c>
      <c r="B294" s="23" t="s">
        <v>1806</v>
      </c>
      <c r="C294" s="23" t="s">
        <v>245</v>
      </c>
      <c r="D294" s="23" t="s">
        <v>246</v>
      </c>
      <c r="E294" s="23" t="s">
        <v>60</v>
      </c>
      <c r="F294" s="23" t="s">
        <v>61</v>
      </c>
      <c r="G294" s="23" t="s">
        <v>57</v>
      </c>
      <c r="H294" s="23" t="s">
        <v>247</v>
      </c>
      <c r="I294" s="23" t="s">
        <v>248</v>
      </c>
      <c r="J294" s="32">
        <v>44562</v>
      </c>
      <c r="K294" s="32">
        <v>44926</v>
      </c>
      <c r="L294" s="23" t="s">
        <v>249</v>
      </c>
      <c r="M294" s="23" t="s">
        <v>1878</v>
      </c>
      <c r="N294" s="23" t="s">
        <v>67</v>
      </c>
      <c r="O294" s="23" t="s">
        <v>250</v>
      </c>
      <c r="P294" s="23" t="s">
        <v>3</v>
      </c>
      <c r="Q294" s="23" t="s">
        <v>251</v>
      </c>
      <c r="R294" s="33">
        <f t="shared" si="36"/>
        <v>4</v>
      </c>
      <c r="S294" s="33">
        <v>1</v>
      </c>
      <c r="T294" s="33">
        <v>1</v>
      </c>
      <c r="U294" s="33">
        <v>1</v>
      </c>
      <c r="V294" s="33">
        <v>1</v>
      </c>
      <c r="W294" s="33">
        <v>1</v>
      </c>
      <c r="X294" s="33" t="s">
        <v>1939</v>
      </c>
      <c r="Y294" s="33">
        <v>1</v>
      </c>
      <c r="Z294" s="33" t="s">
        <v>1939</v>
      </c>
      <c r="AA294" s="33"/>
      <c r="AB294" s="33"/>
      <c r="AC294" s="33"/>
      <c r="AD294" s="33"/>
      <c r="AE294" s="33">
        <f t="shared" si="37"/>
        <v>2</v>
      </c>
      <c r="AF294" s="25">
        <v>44670</v>
      </c>
      <c r="AG294" s="25">
        <v>44761</v>
      </c>
      <c r="AH294" s="25"/>
      <c r="AI294" s="25"/>
      <c r="AJ294" s="26">
        <f t="shared" si="38"/>
        <v>0.5</v>
      </c>
      <c r="AK294" s="26">
        <f t="shared" si="39"/>
        <v>1</v>
      </c>
      <c r="AL294" s="26">
        <f t="shared" si="40"/>
        <v>1</v>
      </c>
      <c r="AM294" s="26">
        <f t="shared" si="41"/>
        <v>0</v>
      </c>
      <c r="AN294" s="26">
        <f t="shared" si="42"/>
        <v>0</v>
      </c>
      <c r="AO294" s="27" t="s">
        <v>73</v>
      </c>
      <c r="AP294" s="27" t="s">
        <v>73</v>
      </c>
      <c r="AQ294" s="27"/>
      <c r="AR294" s="27"/>
      <c r="AS294" s="27" t="s">
        <v>1940</v>
      </c>
      <c r="AT294" s="27" t="s">
        <v>1941</v>
      </c>
      <c r="AU294" s="27"/>
      <c r="AV294" s="27"/>
      <c r="AW294" s="27" t="s">
        <v>73</v>
      </c>
      <c r="AX294" s="27"/>
      <c r="AY294" s="27"/>
      <c r="AZ294" s="27"/>
      <c r="BA294" s="27" t="s">
        <v>1942</v>
      </c>
      <c r="BB294" s="27"/>
      <c r="BC294" s="28"/>
      <c r="BD294" s="28"/>
      <c r="BE294" s="23" t="s">
        <v>257</v>
      </c>
      <c r="BF294" s="94" t="s">
        <v>2773</v>
      </c>
      <c r="BG294">
        <f t="shared" si="43"/>
        <v>1</v>
      </c>
      <c r="BH294">
        <f t="shared" si="44"/>
        <v>1</v>
      </c>
    </row>
    <row r="295" spans="1:60" ht="15" customHeight="1" x14ac:dyDescent="0.25">
      <c r="A295" s="17">
        <v>28</v>
      </c>
      <c r="B295" s="23" t="s">
        <v>1806</v>
      </c>
      <c r="C295" s="23" t="s">
        <v>245</v>
      </c>
      <c r="D295" s="23" t="s">
        <v>246</v>
      </c>
      <c r="E295" s="23" t="s">
        <v>60</v>
      </c>
      <c r="F295" s="23" t="s">
        <v>61</v>
      </c>
      <c r="G295" s="23" t="s">
        <v>57</v>
      </c>
      <c r="H295" s="23" t="s">
        <v>247</v>
      </c>
      <c r="I295" s="23" t="s">
        <v>630</v>
      </c>
      <c r="J295" s="32">
        <v>44835</v>
      </c>
      <c r="K295" s="32">
        <v>44926</v>
      </c>
      <c r="L295" s="23" t="s">
        <v>631</v>
      </c>
      <c r="M295" s="23" t="s">
        <v>1878</v>
      </c>
      <c r="N295" s="23" t="s">
        <v>67</v>
      </c>
      <c r="O295" s="23" t="s">
        <v>250</v>
      </c>
      <c r="P295" s="23" t="s">
        <v>3</v>
      </c>
      <c r="Q295" s="23" t="s">
        <v>251</v>
      </c>
      <c r="R295" s="33">
        <f t="shared" si="36"/>
        <v>1</v>
      </c>
      <c r="S295" s="33">
        <v>0</v>
      </c>
      <c r="T295" s="33">
        <v>0</v>
      </c>
      <c r="U295" s="33">
        <v>0</v>
      </c>
      <c r="V295" s="33">
        <v>1</v>
      </c>
      <c r="W295" s="33">
        <v>0</v>
      </c>
      <c r="X295" s="33" t="s">
        <v>1815</v>
      </c>
      <c r="Y295" s="33">
        <v>0</v>
      </c>
      <c r="Z295" s="33" t="s">
        <v>1816</v>
      </c>
      <c r="AA295" s="33"/>
      <c r="AB295" s="33"/>
      <c r="AC295" s="33"/>
      <c r="AD295" s="33"/>
      <c r="AE295" s="33">
        <f t="shared" si="37"/>
        <v>0</v>
      </c>
      <c r="AF295" s="25">
        <v>44670</v>
      </c>
      <c r="AG295" s="25">
        <v>44761</v>
      </c>
      <c r="AH295" s="25"/>
      <c r="AI295" s="25"/>
      <c r="AJ295" s="26">
        <f t="shared" si="38"/>
        <v>0</v>
      </c>
      <c r="AK295" s="26" t="str">
        <f t="shared" si="39"/>
        <v/>
      </c>
      <c r="AL295" s="26" t="str">
        <f t="shared" si="40"/>
        <v/>
      </c>
      <c r="AM295" s="26" t="str">
        <f t="shared" si="41"/>
        <v/>
      </c>
      <c r="AN295" s="26">
        <f t="shared" si="42"/>
        <v>0</v>
      </c>
      <c r="AO295" s="27" t="s">
        <v>84</v>
      </c>
      <c r="AP295" s="27" t="s">
        <v>84</v>
      </c>
      <c r="AQ295" s="27"/>
      <c r="AR295" s="27"/>
      <c r="AS295" s="27" t="s">
        <v>1110</v>
      </c>
      <c r="AT295" s="27" t="s">
        <v>1817</v>
      </c>
      <c r="AU295" s="27"/>
      <c r="AV295" s="27"/>
      <c r="AW295" s="27" t="s">
        <v>84</v>
      </c>
      <c r="AX295" s="27"/>
      <c r="AY295" s="27"/>
      <c r="AZ295" s="27"/>
      <c r="BA295" s="27" t="s">
        <v>1895</v>
      </c>
      <c r="BB295" s="27"/>
      <c r="BC295" s="28"/>
      <c r="BD295" s="28"/>
      <c r="BE295" s="23" t="s">
        <v>257</v>
      </c>
      <c r="BF295" s="94" t="s">
        <v>2773</v>
      </c>
      <c r="BG295" t="str">
        <f t="shared" si="43"/>
        <v/>
      </c>
      <c r="BH295" t="str">
        <f t="shared" si="44"/>
        <v/>
      </c>
    </row>
    <row r="296" spans="1:60" ht="15" customHeight="1" x14ac:dyDescent="0.25">
      <c r="A296" s="17">
        <v>29</v>
      </c>
      <c r="B296" s="23" t="s">
        <v>1806</v>
      </c>
      <c r="C296" s="23" t="s">
        <v>58</v>
      </c>
      <c r="D296" s="23" t="s">
        <v>246</v>
      </c>
      <c r="E296" s="23" t="s">
        <v>60</v>
      </c>
      <c r="F296" s="23" t="s">
        <v>61</v>
      </c>
      <c r="G296" s="23" t="s">
        <v>57</v>
      </c>
      <c r="H296" s="23" t="s">
        <v>247</v>
      </c>
      <c r="I296" s="23" t="s">
        <v>289</v>
      </c>
      <c r="J296" s="32">
        <v>44562</v>
      </c>
      <c r="K296" s="32">
        <v>44926</v>
      </c>
      <c r="L296" s="35" t="s">
        <v>290</v>
      </c>
      <c r="M296" s="23" t="s">
        <v>1878</v>
      </c>
      <c r="N296" s="23" t="s">
        <v>291</v>
      </c>
      <c r="O296" s="23" t="s">
        <v>250</v>
      </c>
      <c r="P296" s="23" t="s">
        <v>3</v>
      </c>
      <c r="Q296" s="23" t="s">
        <v>251</v>
      </c>
      <c r="R296" s="40">
        <f t="shared" si="36"/>
        <v>1</v>
      </c>
      <c r="S296" s="40">
        <v>0.5</v>
      </c>
      <c r="T296" s="40">
        <v>0.5</v>
      </c>
      <c r="U296" s="40">
        <v>0</v>
      </c>
      <c r="V296" s="40">
        <v>0</v>
      </c>
      <c r="W296" s="40">
        <v>0</v>
      </c>
      <c r="X296" s="40" t="s">
        <v>1943</v>
      </c>
      <c r="Y296" s="40">
        <v>0.1</v>
      </c>
      <c r="Z296" s="40" t="s">
        <v>1944</v>
      </c>
      <c r="AA296" s="40"/>
      <c r="AB296" s="40"/>
      <c r="AC296" s="40"/>
      <c r="AD296" s="40"/>
      <c r="AE296" s="40">
        <f t="shared" si="37"/>
        <v>0.1</v>
      </c>
      <c r="AF296" s="25">
        <v>44670</v>
      </c>
      <c r="AG296" s="25">
        <v>44761</v>
      </c>
      <c r="AH296" s="25"/>
      <c r="AI296" s="25"/>
      <c r="AJ296" s="26">
        <f t="shared" si="38"/>
        <v>0.1</v>
      </c>
      <c r="AK296" s="26">
        <f t="shared" si="39"/>
        <v>0</v>
      </c>
      <c r="AL296" s="26">
        <f t="shared" si="40"/>
        <v>0.2</v>
      </c>
      <c r="AM296" s="26" t="str">
        <f t="shared" si="41"/>
        <v/>
      </c>
      <c r="AN296" s="26" t="str">
        <f t="shared" si="42"/>
        <v/>
      </c>
      <c r="AO296" s="27" t="s">
        <v>636</v>
      </c>
      <c r="AP296" s="27" t="s">
        <v>636</v>
      </c>
      <c r="AQ296" s="27"/>
      <c r="AR296" s="27"/>
      <c r="AS296" s="27" t="s">
        <v>1945</v>
      </c>
      <c r="AT296" s="27" t="s">
        <v>1874</v>
      </c>
      <c r="AU296" s="27"/>
      <c r="AV296" s="27"/>
      <c r="AW296" s="27" t="s">
        <v>73</v>
      </c>
      <c r="AX296" s="27"/>
      <c r="AY296" s="27"/>
      <c r="AZ296" s="27"/>
      <c r="BA296" s="27" t="s">
        <v>1946</v>
      </c>
      <c r="BB296" s="27"/>
      <c r="BC296" s="27"/>
      <c r="BD296" s="28"/>
      <c r="BE296" s="23" t="s">
        <v>257</v>
      </c>
      <c r="BF296" s="94" t="s">
        <v>2773</v>
      </c>
      <c r="BG296">
        <f t="shared" si="43"/>
        <v>0</v>
      </c>
      <c r="BH296">
        <f t="shared" si="44"/>
        <v>0</v>
      </c>
    </row>
    <row r="297" spans="1:60" ht="15" customHeight="1" x14ac:dyDescent="0.25">
      <c r="A297" s="17">
        <v>30</v>
      </c>
      <c r="B297" s="23" t="s">
        <v>1806</v>
      </c>
      <c r="C297" s="23" t="s">
        <v>58</v>
      </c>
      <c r="D297" s="23" t="s">
        <v>246</v>
      </c>
      <c r="E297" s="23" t="s">
        <v>60</v>
      </c>
      <c r="F297" s="23" t="s">
        <v>61</v>
      </c>
      <c r="G297" s="23" t="s">
        <v>57</v>
      </c>
      <c r="H297" s="23" t="s">
        <v>247</v>
      </c>
      <c r="I297" s="23" t="s">
        <v>297</v>
      </c>
      <c r="J297" s="32">
        <v>44835</v>
      </c>
      <c r="K297" s="32">
        <v>44926</v>
      </c>
      <c r="L297" s="23" t="s">
        <v>298</v>
      </c>
      <c r="M297" s="23" t="s">
        <v>1878</v>
      </c>
      <c r="N297" s="23" t="s">
        <v>67</v>
      </c>
      <c r="O297" s="23" t="s">
        <v>250</v>
      </c>
      <c r="P297" s="23" t="s">
        <v>3</v>
      </c>
      <c r="Q297" s="23" t="s">
        <v>251</v>
      </c>
      <c r="R297" s="33">
        <f t="shared" si="36"/>
        <v>1</v>
      </c>
      <c r="S297" s="33">
        <v>0</v>
      </c>
      <c r="T297" s="33">
        <v>0</v>
      </c>
      <c r="U297" s="33">
        <v>0</v>
      </c>
      <c r="V297" s="33">
        <v>1</v>
      </c>
      <c r="W297" s="33">
        <v>0</v>
      </c>
      <c r="X297" s="33" t="s">
        <v>1947</v>
      </c>
      <c r="Y297" s="33">
        <v>0</v>
      </c>
      <c r="Z297" s="33" t="s">
        <v>1816</v>
      </c>
      <c r="AA297" s="33"/>
      <c r="AB297" s="33"/>
      <c r="AC297" s="33"/>
      <c r="AD297" s="33"/>
      <c r="AE297" s="33">
        <f t="shared" si="37"/>
        <v>0</v>
      </c>
      <c r="AF297" s="25">
        <v>44670</v>
      </c>
      <c r="AG297" s="25">
        <v>44761</v>
      </c>
      <c r="AH297" s="25"/>
      <c r="AI297" s="25"/>
      <c r="AJ297" s="26">
        <f t="shared" si="38"/>
        <v>0</v>
      </c>
      <c r="AK297" s="26" t="str">
        <f t="shared" si="39"/>
        <v/>
      </c>
      <c r="AL297" s="26" t="str">
        <f t="shared" si="40"/>
        <v/>
      </c>
      <c r="AM297" s="26" t="str">
        <f t="shared" si="41"/>
        <v/>
      </c>
      <c r="AN297" s="26">
        <f t="shared" si="42"/>
        <v>0</v>
      </c>
      <c r="AO297" s="27" t="s">
        <v>84</v>
      </c>
      <c r="AP297" s="27" t="s">
        <v>84</v>
      </c>
      <c r="AQ297" s="27"/>
      <c r="AR297" s="27"/>
      <c r="AS297" s="27" t="s">
        <v>1110</v>
      </c>
      <c r="AT297" s="27" t="s">
        <v>1817</v>
      </c>
      <c r="AU297" s="27"/>
      <c r="AV297" s="27"/>
      <c r="AW297" s="27" t="s">
        <v>84</v>
      </c>
      <c r="AX297" s="27"/>
      <c r="AY297" s="27"/>
      <c r="AZ297" s="27"/>
      <c r="BA297" s="27" t="s">
        <v>1895</v>
      </c>
      <c r="BB297" s="27"/>
      <c r="BC297" s="27"/>
      <c r="BD297" s="28"/>
      <c r="BE297" s="23" t="s">
        <v>257</v>
      </c>
      <c r="BF297" s="94" t="s">
        <v>2773</v>
      </c>
      <c r="BG297" t="str">
        <f t="shared" si="43"/>
        <v/>
      </c>
      <c r="BH297" t="str">
        <f t="shared" si="44"/>
        <v/>
      </c>
    </row>
    <row r="298" spans="1:60" ht="15" customHeight="1" x14ac:dyDescent="0.25">
      <c r="A298" s="17">
        <v>31</v>
      </c>
      <c r="B298" s="23" t="s">
        <v>1806</v>
      </c>
      <c r="C298" s="23" t="s">
        <v>58</v>
      </c>
      <c r="D298" s="23" t="s">
        <v>246</v>
      </c>
      <c r="E298" s="23" t="s">
        <v>60</v>
      </c>
      <c r="F298" s="23" t="s">
        <v>61</v>
      </c>
      <c r="G298" s="23" t="s">
        <v>57</v>
      </c>
      <c r="H298" s="23" t="s">
        <v>247</v>
      </c>
      <c r="I298" s="23" t="s">
        <v>640</v>
      </c>
      <c r="J298" s="32">
        <v>44774</v>
      </c>
      <c r="K298" s="32">
        <v>44925</v>
      </c>
      <c r="L298" s="23" t="s">
        <v>315</v>
      </c>
      <c r="M298" s="23" t="s">
        <v>1878</v>
      </c>
      <c r="N298" s="23" t="s">
        <v>67</v>
      </c>
      <c r="O298" s="23" t="s">
        <v>250</v>
      </c>
      <c r="P298" s="23" t="s">
        <v>3</v>
      </c>
      <c r="Q298" s="23" t="s">
        <v>251</v>
      </c>
      <c r="R298" s="33">
        <f t="shared" si="36"/>
        <v>1</v>
      </c>
      <c r="S298" s="33">
        <v>0</v>
      </c>
      <c r="T298" s="33">
        <v>0</v>
      </c>
      <c r="U298" s="33">
        <v>1</v>
      </c>
      <c r="V298" s="33">
        <v>0</v>
      </c>
      <c r="W298" s="33">
        <v>0</v>
      </c>
      <c r="X298" s="33" t="s">
        <v>1948</v>
      </c>
      <c r="Y298" s="33">
        <v>0</v>
      </c>
      <c r="Z298" s="33" t="s">
        <v>1816</v>
      </c>
      <c r="AA298" s="33"/>
      <c r="AB298" s="33"/>
      <c r="AC298" s="33"/>
      <c r="AD298" s="33"/>
      <c r="AE298" s="33">
        <f t="shared" si="37"/>
        <v>0</v>
      </c>
      <c r="AF298" s="25">
        <v>44670</v>
      </c>
      <c r="AG298" s="25">
        <v>44761</v>
      </c>
      <c r="AH298" s="25"/>
      <c r="AI298" s="25"/>
      <c r="AJ298" s="26">
        <f t="shared" si="38"/>
        <v>0</v>
      </c>
      <c r="AK298" s="26" t="str">
        <f t="shared" si="39"/>
        <v/>
      </c>
      <c r="AL298" s="26" t="str">
        <f t="shared" si="40"/>
        <v/>
      </c>
      <c r="AM298" s="26">
        <f t="shared" si="41"/>
        <v>0</v>
      </c>
      <c r="AN298" s="26" t="str">
        <f t="shared" si="42"/>
        <v/>
      </c>
      <c r="AO298" s="27" t="s">
        <v>84</v>
      </c>
      <c r="AP298" s="27" t="s">
        <v>84</v>
      </c>
      <c r="AQ298" s="27"/>
      <c r="AR298" s="27"/>
      <c r="AS298" s="27" t="s">
        <v>1110</v>
      </c>
      <c r="AT298" s="27" t="s">
        <v>1817</v>
      </c>
      <c r="AU298" s="27"/>
      <c r="AV298" s="27"/>
      <c r="AW298" s="27" t="s">
        <v>84</v>
      </c>
      <c r="AX298" s="27"/>
      <c r="AY298" s="27"/>
      <c r="AZ298" s="27"/>
      <c r="BA298" s="27" t="s">
        <v>1895</v>
      </c>
      <c r="BB298" s="27"/>
      <c r="BC298" s="27"/>
      <c r="BD298" s="28"/>
      <c r="BE298" s="23" t="s">
        <v>257</v>
      </c>
      <c r="BF298" s="94" t="s">
        <v>2773</v>
      </c>
      <c r="BG298" t="str">
        <f t="shared" si="43"/>
        <v/>
      </c>
      <c r="BH298" t="str">
        <f t="shared" si="44"/>
        <v/>
      </c>
    </row>
    <row r="299" spans="1:60" ht="15" customHeight="1" x14ac:dyDescent="0.25">
      <c r="A299" s="17">
        <v>32</v>
      </c>
      <c r="B299" s="23" t="s">
        <v>1806</v>
      </c>
      <c r="C299" s="23" t="s">
        <v>357</v>
      </c>
      <c r="D299" s="23" t="s">
        <v>246</v>
      </c>
      <c r="E299" s="23" t="s">
        <v>60</v>
      </c>
      <c r="F299" s="23" t="s">
        <v>61</v>
      </c>
      <c r="G299" s="23" t="s">
        <v>57</v>
      </c>
      <c r="H299" s="23" t="s">
        <v>247</v>
      </c>
      <c r="I299" s="23" t="s">
        <v>642</v>
      </c>
      <c r="J299" s="32">
        <v>44562</v>
      </c>
      <c r="K299" s="32">
        <v>44926</v>
      </c>
      <c r="L299" s="23" t="s">
        <v>249</v>
      </c>
      <c r="M299" s="23" t="s">
        <v>1878</v>
      </c>
      <c r="N299" s="23" t="s">
        <v>67</v>
      </c>
      <c r="O299" s="23" t="s">
        <v>250</v>
      </c>
      <c r="P299" s="23" t="s">
        <v>3</v>
      </c>
      <c r="Q299" s="23" t="s">
        <v>251</v>
      </c>
      <c r="R299" s="33">
        <f t="shared" si="36"/>
        <v>4</v>
      </c>
      <c r="S299" s="33">
        <v>1</v>
      </c>
      <c r="T299" s="33">
        <v>1</v>
      </c>
      <c r="U299" s="33">
        <v>1</v>
      </c>
      <c r="V299" s="33">
        <v>1</v>
      </c>
      <c r="W299" s="33">
        <v>1</v>
      </c>
      <c r="X299" s="33" t="s">
        <v>1949</v>
      </c>
      <c r="Y299" s="33">
        <v>1</v>
      </c>
      <c r="Z299" s="33" t="s">
        <v>1949</v>
      </c>
      <c r="AA299" s="33"/>
      <c r="AB299" s="33"/>
      <c r="AC299" s="33"/>
      <c r="AD299" s="33"/>
      <c r="AE299" s="33">
        <f t="shared" si="37"/>
        <v>2</v>
      </c>
      <c r="AF299" s="25">
        <v>44670</v>
      </c>
      <c r="AG299" s="25">
        <v>44761</v>
      </c>
      <c r="AH299" s="25"/>
      <c r="AI299" s="25"/>
      <c r="AJ299" s="26">
        <f t="shared" si="38"/>
        <v>0.5</v>
      </c>
      <c r="AK299" s="26">
        <f t="shared" si="39"/>
        <v>1</v>
      </c>
      <c r="AL299" s="26">
        <f t="shared" si="40"/>
        <v>1</v>
      </c>
      <c r="AM299" s="26">
        <f t="shared" si="41"/>
        <v>0</v>
      </c>
      <c r="AN299" s="26">
        <f t="shared" si="42"/>
        <v>0</v>
      </c>
      <c r="AO299" s="27" t="s">
        <v>73</v>
      </c>
      <c r="AP299" s="27" t="s">
        <v>73</v>
      </c>
      <c r="AQ299" s="27"/>
      <c r="AR299" s="27"/>
      <c r="AS299" s="27" t="s">
        <v>1950</v>
      </c>
      <c r="AT299" s="27" t="s">
        <v>1950</v>
      </c>
      <c r="AU299" s="27"/>
      <c r="AV299" s="27"/>
      <c r="AW299" s="27" t="s">
        <v>73</v>
      </c>
      <c r="AX299" s="27"/>
      <c r="AY299" s="27"/>
      <c r="AZ299" s="27"/>
      <c r="BA299" s="27" t="s">
        <v>1951</v>
      </c>
      <c r="BB299" s="27"/>
      <c r="BC299" s="27"/>
      <c r="BD299" s="28"/>
      <c r="BE299" s="23" t="s">
        <v>257</v>
      </c>
      <c r="BF299" s="94" t="s">
        <v>2773</v>
      </c>
      <c r="BG299">
        <f t="shared" si="43"/>
        <v>1</v>
      </c>
      <c r="BH299">
        <f t="shared" si="44"/>
        <v>1</v>
      </c>
    </row>
    <row r="300" spans="1:60" ht="15" customHeight="1" x14ac:dyDescent="0.25">
      <c r="A300" s="17">
        <v>33</v>
      </c>
      <c r="B300" s="23" t="s">
        <v>1806</v>
      </c>
      <c r="C300" s="23" t="s">
        <v>357</v>
      </c>
      <c r="D300" s="23" t="s">
        <v>246</v>
      </c>
      <c r="E300" s="23" t="s">
        <v>60</v>
      </c>
      <c r="F300" s="23" t="s">
        <v>61</v>
      </c>
      <c r="G300" s="23" t="s">
        <v>57</v>
      </c>
      <c r="H300" s="23" t="s">
        <v>247</v>
      </c>
      <c r="I300" s="23" t="s">
        <v>648</v>
      </c>
      <c r="J300" s="32">
        <v>44835</v>
      </c>
      <c r="K300" s="32">
        <v>44926</v>
      </c>
      <c r="L300" s="23" t="s">
        <v>366</v>
      </c>
      <c r="M300" s="23" t="s">
        <v>1878</v>
      </c>
      <c r="N300" s="23" t="s">
        <v>67</v>
      </c>
      <c r="O300" s="23" t="s">
        <v>250</v>
      </c>
      <c r="P300" s="23" t="s">
        <v>3</v>
      </c>
      <c r="Q300" s="23" t="s">
        <v>251</v>
      </c>
      <c r="R300" s="33">
        <f t="shared" si="36"/>
        <v>2</v>
      </c>
      <c r="S300" s="33">
        <v>0</v>
      </c>
      <c r="T300" s="33">
        <v>0</v>
      </c>
      <c r="U300" s="33">
        <v>0</v>
      </c>
      <c r="V300" s="33">
        <v>2</v>
      </c>
      <c r="W300" s="33">
        <v>0</v>
      </c>
      <c r="X300" s="33" t="s">
        <v>1948</v>
      </c>
      <c r="Y300" s="33">
        <v>0</v>
      </c>
      <c r="Z300" s="33" t="s">
        <v>1816</v>
      </c>
      <c r="AA300" s="33"/>
      <c r="AB300" s="33"/>
      <c r="AC300" s="33"/>
      <c r="AD300" s="33"/>
      <c r="AE300" s="33">
        <f t="shared" si="37"/>
        <v>0</v>
      </c>
      <c r="AF300" s="25">
        <v>44670</v>
      </c>
      <c r="AG300" s="25">
        <v>44761</v>
      </c>
      <c r="AH300" s="25"/>
      <c r="AI300" s="25"/>
      <c r="AJ300" s="26">
        <f t="shared" si="38"/>
        <v>0</v>
      </c>
      <c r="AK300" s="26" t="str">
        <f t="shared" si="39"/>
        <v/>
      </c>
      <c r="AL300" s="26" t="str">
        <f t="shared" si="40"/>
        <v/>
      </c>
      <c r="AM300" s="26" t="str">
        <f t="shared" si="41"/>
        <v/>
      </c>
      <c r="AN300" s="26">
        <f t="shared" si="42"/>
        <v>0</v>
      </c>
      <c r="AO300" s="27" t="s">
        <v>84</v>
      </c>
      <c r="AP300" s="27" t="s">
        <v>84</v>
      </c>
      <c r="AQ300" s="27"/>
      <c r="AR300" s="27"/>
      <c r="AS300" s="27" t="s">
        <v>1110</v>
      </c>
      <c r="AT300" s="27" t="s">
        <v>1817</v>
      </c>
      <c r="AU300" s="27"/>
      <c r="AV300" s="27"/>
      <c r="AW300" s="27" t="s">
        <v>84</v>
      </c>
      <c r="AX300" s="27"/>
      <c r="AY300" s="27"/>
      <c r="AZ300" s="27"/>
      <c r="BA300" s="27" t="s">
        <v>1818</v>
      </c>
      <c r="BB300" s="27"/>
      <c r="BC300" s="27"/>
      <c r="BD300" s="28"/>
      <c r="BE300" s="23" t="s">
        <v>257</v>
      </c>
      <c r="BF300" s="94" t="s">
        <v>2773</v>
      </c>
      <c r="BG300" t="str">
        <f t="shared" si="43"/>
        <v/>
      </c>
      <c r="BH300" t="str">
        <f t="shared" si="44"/>
        <v/>
      </c>
    </row>
    <row r="301" spans="1:60" ht="15" customHeight="1" x14ac:dyDescent="0.25">
      <c r="A301" s="17">
        <v>34</v>
      </c>
      <c r="B301" s="23" t="s">
        <v>1806</v>
      </c>
      <c r="C301" s="23" t="s">
        <v>435</v>
      </c>
      <c r="D301" s="23" t="s">
        <v>436</v>
      </c>
      <c r="E301" s="23" t="s">
        <v>741</v>
      </c>
      <c r="F301" s="23" t="s">
        <v>1844</v>
      </c>
      <c r="G301" s="23" t="s">
        <v>479</v>
      </c>
      <c r="H301" s="23" t="s">
        <v>480</v>
      </c>
      <c r="I301" s="38" t="s">
        <v>1952</v>
      </c>
      <c r="J301" s="32">
        <v>44652</v>
      </c>
      <c r="K301" s="32">
        <v>44834</v>
      </c>
      <c r="L301" s="23" t="s">
        <v>1953</v>
      </c>
      <c r="M301" s="23" t="s">
        <v>1878</v>
      </c>
      <c r="N301" s="23" t="s">
        <v>67</v>
      </c>
      <c r="O301" s="23" t="s">
        <v>440</v>
      </c>
      <c r="P301" s="23" t="s">
        <v>3</v>
      </c>
      <c r="Q301" s="23" t="s">
        <v>251</v>
      </c>
      <c r="R301" s="33">
        <f t="shared" si="36"/>
        <v>2</v>
      </c>
      <c r="S301" s="33">
        <v>0</v>
      </c>
      <c r="T301" s="33">
        <v>1</v>
      </c>
      <c r="U301" s="33">
        <v>0</v>
      </c>
      <c r="V301" s="33">
        <v>1</v>
      </c>
      <c r="W301" s="33">
        <v>0</v>
      </c>
      <c r="X301" s="33" t="s">
        <v>1948</v>
      </c>
      <c r="Y301" s="33">
        <v>1</v>
      </c>
      <c r="Z301" s="33" t="s">
        <v>1954</v>
      </c>
      <c r="AA301" s="33"/>
      <c r="AB301" s="33"/>
      <c r="AC301" s="33"/>
      <c r="AD301" s="33"/>
      <c r="AE301" s="33">
        <f t="shared" si="37"/>
        <v>1</v>
      </c>
      <c r="AF301" s="25">
        <v>44670</v>
      </c>
      <c r="AG301" s="25">
        <v>44761</v>
      </c>
      <c r="AH301" s="25"/>
      <c r="AI301" s="25"/>
      <c r="AJ301" s="26">
        <f t="shared" si="38"/>
        <v>0.5</v>
      </c>
      <c r="AK301" s="26" t="str">
        <f t="shared" si="39"/>
        <v/>
      </c>
      <c r="AL301" s="26">
        <f t="shared" si="40"/>
        <v>1</v>
      </c>
      <c r="AM301" s="26" t="str">
        <f t="shared" si="41"/>
        <v/>
      </c>
      <c r="AN301" s="26">
        <f t="shared" si="42"/>
        <v>0</v>
      </c>
      <c r="AO301" s="27" t="s">
        <v>84</v>
      </c>
      <c r="AP301" s="27" t="s">
        <v>73</v>
      </c>
      <c r="AQ301" s="27"/>
      <c r="AR301" s="27"/>
      <c r="AS301" s="27" t="s">
        <v>1110</v>
      </c>
      <c r="AT301" s="27" t="s">
        <v>459</v>
      </c>
      <c r="AU301" s="27"/>
      <c r="AV301" s="27"/>
      <c r="AW301" s="27" t="s">
        <v>84</v>
      </c>
      <c r="AX301" s="27"/>
      <c r="AY301" s="27"/>
      <c r="AZ301" s="27"/>
      <c r="BA301" s="27" t="s">
        <v>1818</v>
      </c>
      <c r="BB301" s="27"/>
      <c r="BC301" s="27"/>
      <c r="BD301" s="28"/>
      <c r="BE301" s="23" t="s">
        <v>446</v>
      </c>
      <c r="BF301" s="94" t="s">
        <v>2772</v>
      </c>
      <c r="BG301" t="str">
        <f t="shared" si="43"/>
        <v/>
      </c>
      <c r="BH301">
        <f t="shared" si="44"/>
        <v>1</v>
      </c>
    </row>
    <row r="302" spans="1:60" ht="15" customHeight="1" x14ac:dyDescent="0.25">
      <c r="A302" s="17">
        <v>35</v>
      </c>
      <c r="B302" s="23" t="s">
        <v>1806</v>
      </c>
      <c r="C302" s="23" t="s">
        <v>435</v>
      </c>
      <c r="D302" s="23" t="s">
        <v>436</v>
      </c>
      <c r="E302" s="23" t="s">
        <v>741</v>
      </c>
      <c r="F302" s="23" t="s">
        <v>1844</v>
      </c>
      <c r="G302" s="23" t="s">
        <v>479</v>
      </c>
      <c r="H302" s="23" t="s">
        <v>480</v>
      </c>
      <c r="I302" s="38" t="s">
        <v>1955</v>
      </c>
      <c r="J302" s="32">
        <v>44835</v>
      </c>
      <c r="K302" s="32">
        <v>44926</v>
      </c>
      <c r="L302" s="23" t="s">
        <v>1956</v>
      </c>
      <c r="M302" s="23" t="s">
        <v>1878</v>
      </c>
      <c r="N302" s="23" t="s">
        <v>67</v>
      </c>
      <c r="O302" s="23" t="s">
        <v>440</v>
      </c>
      <c r="P302" s="23" t="s">
        <v>3</v>
      </c>
      <c r="Q302" s="23" t="s">
        <v>251</v>
      </c>
      <c r="R302" s="33">
        <f t="shared" si="36"/>
        <v>2</v>
      </c>
      <c r="S302" s="33">
        <v>0</v>
      </c>
      <c r="T302" s="33">
        <v>1</v>
      </c>
      <c r="U302" s="33">
        <v>0</v>
      </c>
      <c r="V302" s="33">
        <v>1</v>
      </c>
      <c r="W302" s="33">
        <v>0</v>
      </c>
      <c r="X302" s="33" t="s">
        <v>1948</v>
      </c>
      <c r="Y302" s="33">
        <v>1</v>
      </c>
      <c r="Z302" s="33" t="s">
        <v>1957</v>
      </c>
      <c r="AA302" s="33"/>
      <c r="AB302" s="33"/>
      <c r="AC302" s="33"/>
      <c r="AD302" s="33"/>
      <c r="AE302" s="33">
        <f t="shared" si="37"/>
        <v>1</v>
      </c>
      <c r="AF302" s="25">
        <v>44670</v>
      </c>
      <c r="AG302" s="25">
        <v>44761</v>
      </c>
      <c r="AH302" s="25"/>
      <c r="AI302" s="25"/>
      <c r="AJ302" s="26">
        <f t="shared" si="38"/>
        <v>0.5</v>
      </c>
      <c r="AK302" s="26" t="str">
        <f t="shared" si="39"/>
        <v/>
      </c>
      <c r="AL302" s="26">
        <f t="shared" si="40"/>
        <v>1</v>
      </c>
      <c r="AM302" s="26" t="str">
        <f t="shared" si="41"/>
        <v/>
      </c>
      <c r="AN302" s="26">
        <f t="shared" si="42"/>
        <v>0</v>
      </c>
      <c r="AO302" s="27" t="s">
        <v>84</v>
      </c>
      <c r="AP302" s="27" t="s">
        <v>73</v>
      </c>
      <c r="AQ302" s="27"/>
      <c r="AR302" s="27"/>
      <c r="AS302" s="27" t="s">
        <v>1110</v>
      </c>
      <c r="AT302" s="27" t="s">
        <v>459</v>
      </c>
      <c r="AU302" s="27"/>
      <c r="AV302" s="27"/>
      <c r="AW302" s="27" t="s">
        <v>84</v>
      </c>
      <c r="AX302" s="27"/>
      <c r="AY302" s="27"/>
      <c r="AZ302" s="27"/>
      <c r="BA302" s="27" t="s">
        <v>1818</v>
      </c>
      <c r="BB302" s="27"/>
      <c r="BC302" s="27"/>
      <c r="BD302" s="28"/>
      <c r="BE302" s="23" t="s">
        <v>446</v>
      </c>
      <c r="BF302" s="94" t="s">
        <v>2772</v>
      </c>
      <c r="BG302" t="str">
        <f t="shared" si="43"/>
        <v/>
      </c>
      <c r="BH302">
        <f t="shared" si="44"/>
        <v>1</v>
      </c>
    </row>
    <row r="303" spans="1:60" ht="15" customHeight="1" x14ac:dyDescent="0.25">
      <c r="A303" s="17">
        <v>36</v>
      </c>
      <c r="B303" s="23" t="s">
        <v>1806</v>
      </c>
      <c r="C303" s="23" t="s">
        <v>435</v>
      </c>
      <c r="D303" s="23" t="s">
        <v>436</v>
      </c>
      <c r="E303" s="23" t="s">
        <v>741</v>
      </c>
      <c r="F303" s="23" t="s">
        <v>1844</v>
      </c>
      <c r="G303" s="23" t="s">
        <v>479</v>
      </c>
      <c r="H303" s="23" t="s">
        <v>480</v>
      </c>
      <c r="I303" s="38" t="s">
        <v>1958</v>
      </c>
      <c r="J303" s="32">
        <v>44652</v>
      </c>
      <c r="K303" s="32">
        <v>44926</v>
      </c>
      <c r="L303" s="23" t="s">
        <v>1959</v>
      </c>
      <c r="M303" s="23" t="s">
        <v>1878</v>
      </c>
      <c r="N303" s="23" t="s">
        <v>67</v>
      </c>
      <c r="O303" s="23" t="s">
        <v>440</v>
      </c>
      <c r="P303" s="23" t="s">
        <v>3</v>
      </c>
      <c r="Q303" s="23" t="s">
        <v>251</v>
      </c>
      <c r="R303" s="33">
        <f t="shared" si="36"/>
        <v>1</v>
      </c>
      <c r="S303" s="33">
        <v>0</v>
      </c>
      <c r="T303" s="33">
        <v>1</v>
      </c>
      <c r="U303" s="33">
        <v>0</v>
      </c>
      <c r="V303" s="33">
        <v>0</v>
      </c>
      <c r="W303" s="33">
        <v>0</v>
      </c>
      <c r="X303" s="33" t="s">
        <v>1948</v>
      </c>
      <c r="Y303" s="33">
        <v>1</v>
      </c>
      <c r="Z303" s="33" t="s">
        <v>1960</v>
      </c>
      <c r="AA303" s="33"/>
      <c r="AB303" s="33"/>
      <c r="AC303" s="33"/>
      <c r="AD303" s="33"/>
      <c r="AE303" s="33">
        <f t="shared" si="37"/>
        <v>1</v>
      </c>
      <c r="AF303" s="25">
        <v>44670</v>
      </c>
      <c r="AG303" s="25">
        <v>44761</v>
      </c>
      <c r="AH303" s="25"/>
      <c r="AI303" s="25"/>
      <c r="AJ303" s="26">
        <f t="shared" si="38"/>
        <v>1</v>
      </c>
      <c r="AK303" s="26" t="str">
        <f t="shared" si="39"/>
        <v/>
      </c>
      <c r="AL303" s="26">
        <f t="shared" si="40"/>
        <v>1</v>
      </c>
      <c r="AM303" s="26" t="str">
        <f t="shared" si="41"/>
        <v/>
      </c>
      <c r="AN303" s="26" t="str">
        <f t="shared" si="42"/>
        <v/>
      </c>
      <c r="AO303" s="27" t="s">
        <v>84</v>
      </c>
      <c r="AP303" s="27" t="s">
        <v>73</v>
      </c>
      <c r="AQ303" s="27"/>
      <c r="AR303" s="27"/>
      <c r="AS303" s="27" t="s">
        <v>1110</v>
      </c>
      <c r="AT303" s="27" t="s">
        <v>459</v>
      </c>
      <c r="AU303" s="27"/>
      <c r="AV303" s="27"/>
      <c r="AW303" s="27" t="s">
        <v>84</v>
      </c>
      <c r="AX303" s="27"/>
      <c r="AY303" s="27"/>
      <c r="AZ303" s="27"/>
      <c r="BA303" s="27" t="s">
        <v>1818</v>
      </c>
      <c r="BB303" s="27"/>
      <c r="BC303" s="27"/>
      <c r="BD303" s="28"/>
      <c r="BE303" s="23" t="s">
        <v>446</v>
      </c>
      <c r="BF303" s="94" t="s">
        <v>2772</v>
      </c>
      <c r="BG303" t="str">
        <f t="shared" si="43"/>
        <v/>
      </c>
      <c r="BH303">
        <f t="shared" si="44"/>
        <v>1</v>
      </c>
    </row>
    <row r="304" spans="1:60" ht="15" customHeight="1" x14ac:dyDescent="0.25">
      <c r="A304" s="17">
        <v>37</v>
      </c>
      <c r="B304" s="23" t="s">
        <v>1806</v>
      </c>
      <c r="C304" s="23" t="s">
        <v>435</v>
      </c>
      <c r="D304" s="23" t="s">
        <v>436</v>
      </c>
      <c r="E304" s="35" t="s">
        <v>447</v>
      </c>
      <c r="F304" s="23" t="s">
        <v>448</v>
      </c>
      <c r="G304" s="23" t="s">
        <v>479</v>
      </c>
      <c r="H304" s="23" t="s">
        <v>480</v>
      </c>
      <c r="I304" s="38" t="s">
        <v>1961</v>
      </c>
      <c r="J304" s="32">
        <v>44835</v>
      </c>
      <c r="K304" s="32">
        <v>44926</v>
      </c>
      <c r="L304" s="23" t="s">
        <v>1962</v>
      </c>
      <c r="M304" s="23" t="s">
        <v>1878</v>
      </c>
      <c r="N304" s="23" t="s">
        <v>67</v>
      </c>
      <c r="O304" s="23" t="s">
        <v>440</v>
      </c>
      <c r="P304" s="23" t="s">
        <v>3</v>
      </c>
      <c r="Q304" s="23" t="s">
        <v>251</v>
      </c>
      <c r="R304" s="33">
        <f t="shared" si="36"/>
        <v>1</v>
      </c>
      <c r="S304" s="33">
        <v>0</v>
      </c>
      <c r="T304" s="33">
        <v>0</v>
      </c>
      <c r="U304" s="33">
        <v>0</v>
      </c>
      <c r="V304" s="33">
        <v>1</v>
      </c>
      <c r="W304" s="33">
        <v>0</v>
      </c>
      <c r="X304" s="33" t="s">
        <v>1948</v>
      </c>
      <c r="Y304" s="33">
        <v>0</v>
      </c>
      <c r="Z304" s="33" t="s">
        <v>1816</v>
      </c>
      <c r="AA304" s="33"/>
      <c r="AB304" s="33"/>
      <c r="AC304" s="33"/>
      <c r="AD304" s="33"/>
      <c r="AE304" s="33">
        <f t="shared" si="37"/>
        <v>0</v>
      </c>
      <c r="AF304" s="25">
        <v>44670</v>
      </c>
      <c r="AG304" s="25">
        <v>44761</v>
      </c>
      <c r="AH304" s="25"/>
      <c r="AI304" s="25"/>
      <c r="AJ304" s="26">
        <f t="shared" si="38"/>
        <v>0</v>
      </c>
      <c r="AK304" s="26" t="str">
        <f t="shared" si="39"/>
        <v/>
      </c>
      <c r="AL304" s="26" t="str">
        <f t="shared" si="40"/>
        <v/>
      </c>
      <c r="AM304" s="26" t="str">
        <f t="shared" si="41"/>
        <v/>
      </c>
      <c r="AN304" s="26">
        <f t="shared" si="42"/>
        <v>0</v>
      </c>
      <c r="AO304" s="27" t="s">
        <v>84</v>
      </c>
      <c r="AP304" s="27" t="s">
        <v>84</v>
      </c>
      <c r="AQ304" s="27"/>
      <c r="AR304" s="27"/>
      <c r="AS304" s="27" t="s">
        <v>1110</v>
      </c>
      <c r="AT304" s="27" t="s">
        <v>1816</v>
      </c>
      <c r="AU304" s="27"/>
      <c r="AV304" s="27"/>
      <c r="AW304" s="27" t="s">
        <v>84</v>
      </c>
      <c r="AX304" s="27"/>
      <c r="AY304" s="27"/>
      <c r="AZ304" s="27"/>
      <c r="BA304" s="27" t="s">
        <v>1818</v>
      </c>
      <c r="BB304" s="27"/>
      <c r="BC304" s="27"/>
      <c r="BD304" s="28"/>
      <c r="BE304" s="23" t="s">
        <v>446</v>
      </c>
      <c r="BF304" s="94" t="s">
        <v>2772</v>
      </c>
      <c r="BG304" t="str">
        <f t="shared" si="43"/>
        <v/>
      </c>
      <c r="BH304" t="str">
        <f t="shared" si="44"/>
        <v/>
      </c>
    </row>
    <row r="305" spans="1:60" ht="15" customHeight="1" x14ac:dyDescent="0.25">
      <c r="A305" s="17">
        <v>38</v>
      </c>
      <c r="B305" s="23" t="s">
        <v>1806</v>
      </c>
      <c r="C305" s="23" t="s">
        <v>435</v>
      </c>
      <c r="D305" s="23" t="s">
        <v>436</v>
      </c>
      <c r="E305" s="35" t="s">
        <v>447</v>
      </c>
      <c r="F305" s="23" t="s">
        <v>448</v>
      </c>
      <c r="G305" s="23" t="s">
        <v>479</v>
      </c>
      <c r="H305" s="23" t="s">
        <v>480</v>
      </c>
      <c r="I305" s="38" t="s">
        <v>1963</v>
      </c>
      <c r="J305" s="32">
        <v>44835</v>
      </c>
      <c r="K305" s="32">
        <v>44926</v>
      </c>
      <c r="L305" s="23" t="s">
        <v>1964</v>
      </c>
      <c r="M305" s="23" t="s">
        <v>1878</v>
      </c>
      <c r="N305" s="23" t="s">
        <v>67</v>
      </c>
      <c r="O305" s="23" t="s">
        <v>440</v>
      </c>
      <c r="P305" s="23" t="s">
        <v>3</v>
      </c>
      <c r="Q305" s="23" t="s">
        <v>251</v>
      </c>
      <c r="R305" s="33">
        <f t="shared" si="36"/>
        <v>6</v>
      </c>
      <c r="S305" s="33">
        <v>0</v>
      </c>
      <c r="T305" s="33">
        <v>0</v>
      </c>
      <c r="U305" s="33">
        <v>0</v>
      </c>
      <c r="V305" s="33">
        <v>6</v>
      </c>
      <c r="W305" s="33">
        <v>0</v>
      </c>
      <c r="X305" s="33" t="s">
        <v>1948</v>
      </c>
      <c r="Y305" s="33">
        <v>0</v>
      </c>
      <c r="Z305" s="33" t="s">
        <v>1816</v>
      </c>
      <c r="AA305" s="33"/>
      <c r="AB305" s="33"/>
      <c r="AC305" s="33"/>
      <c r="AD305" s="33"/>
      <c r="AE305" s="33">
        <f t="shared" si="37"/>
        <v>0</v>
      </c>
      <c r="AF305" s="25">
        <v>44670</v>
      </c>
      <c r="AG305" s="25">
        <v>44761</v>
      </c>
      <c r="AH305" s="25"/>
      <c r="AI305" s="25"/>
      <c r="AJ305" s="26">
        <f t="shared" si="38"/>
        <v>0</v>
      </c>
      <c r="AK305" s="26" t="str">
        <f t="shared" si="39"/>
        <v/>
      </c>
      <c r="AL305" s="26" t="str">
        <f t="shared" si="40"/>
        <v/>
      </c>
      <c r="AM305" s="26" t="str">
        <f t="shared" si="41"/>
        <v/>
      </c>
      <c r="AN305" s="26">
        <f t="shared" si="42"/>
        <v>0</v>
      </c>
      <c r="AO305" s="27" t="s">
        <v>84</v>
      </c>
      <c r="AP305" s="27" t="s">
        <v>84</v>
      </c>
      <c r="AQ305" s="27"/>
      <c r="AR305" s="27"/>
      <c r="AS305" s="27" t="s">
        <v>1110</v>
      </c>
      <c r="AT305" s="27" t="s">
        <v>1816</v>
      </c>
      <c r="AU305" s="27"/>
      <c r="AV305" s="27"/>
      <c r="AW305" s="27" t="s">
        <v>84</v>
      </c>
      <c r="AX305" s="27"/>
      <c r="AY305" s="27"/>
      <c r="AZ305" s="27"/>
      <c r="BA305" s="27" t="s">
        <v>1818</v>
      </c>
      <c r="BB305" s="27"/>
      <c r="BC305" s="27"/>
      <c r="BD305" s="28"/>
      <c r="BE305" s="23" t="s">
        <v>446</v>
      </c>
      <c r="BF305" s="94" t="s">
        <v>2772</v>
      </c>
      <c r="BG305" t="str">
        <f t="shared" si="43"/>
        <v/>
      </c>
      <c r="BH305" t="str">
        <f t="shared" si="44"/>
        <v/>
      </c>
    </row>
    <row r="306" spans="1:60" ht="15" customHeight="1" x14ac:dyDescent="0.25">
      <c r="A306" s="17">
        <v>39</v>
      </c>
      <c r="B306" s="23" t="s">
        <v>1806</v>
      </c>
      <c r="C306" s="23" t="s">
        <v>435</v>
      </c>
      <c r="D306" s="23" t="s">
        <v>436</v>
      </c>
      <c r="E306" s="35" t="s">
        <v>447</v>
      </c>
      <c r="F306" s="23" t="s">
        <v>448</v>
      </c>
      <c r="G306" s="23" t="s">
        <v>479</v>
      </c>
      <c r="H306" s="23" t="s">
        <v>480</v>
      </c>
      <c r="I306" s="38" t="s">
        <v>1965</v>
      </c>
      <c r="J306" s="32">
        <v>44743</v>
      </c>
      <c r="K306" s="32">
        <v>44926</v>
      </c>
      <c r="L306" s="23" t="s">
        <v>1966</v>
      </c>
      <c r="M306" s="23" t="s">
        <v>1878</v>
      </c>
      <c r="N306" s="23" t="s">
        <v>67</v>
      </c>
      <c r="O306" s="23" t="s">
        <v>440</v>
      </c>
      <c r="P306" s="23" t="s">
        <v>3</v>
      </c>
      <c r="Q306" s="23" t="s">
        <v>251</v>
      </c>
      <c r="R306" s="33">
        <f t="shared" si="36"/>
        <v>1</v>
      </c>
      <c r="S306" s="33">
        <v>0</v>
      </c>
      <c r="T306" s="33">
        <v>0</v>
      </c>
      <c r="U306" s="33">
        <v>0</v>
      </c>
      <c r="V306" s="33">
        <v>1</v>
      </c>
      <c r="W306" s="33">
        <v>0</v>
      </c>
      <c r="X306" s="33" t="s">
        <v>1948</v>
      </c>
      <c r="Y306" s="33">
        <v>0</v>
      </c>
      <c r="Z306" s="33" t="s">
        <v>1816</v>
      </c>
      <c r="AA306" s="33"/>
      <c r="AB306" s="33"/>
      <c r="AC306" s="33"/>
      <c r="AD306" s="33"/>
      <c r="AE306" s="33">
        <f t="shared" si="37"/>
        <v>0</v>
      </c>
      <c r="AF306" s="25">
        <v>44670</v>
      </c>
      <c r="AG306" s="25">
        <v>44761</v>
      </c>
      <c r="AH306" s="25"/>
      <c r="AI306" s="25"/>
      <c r="AJ306" s="26">
        <f t="shared" si="38"/>
        <v>0</v>
      </c>
      <c r="AK306" s="26" t="str">
        <f t="shared" si="39"/>
        <v/>
      </c>
      <c r="AL306" s="26" t="str">
        <f t="shared" si="40"/>
        <v/>
      </c>
      <c r="AM306" s="26" t="str">
        <f t="shared" si="41"/>
        <v/>
      </c>
      <c r="AN306" s="26">
        <f t="shared" si="42"/>
        <v>0</v>
      </c>
      <c r="AO306" s="27" t="s">
        <v>84</v>
      </c>
      <c r="AP306" s="27" t="s">
        <v>84</v>
      </c>
      <c r="AQ306" s="27"/>
      <c r="AR306" s="27"/>
      <c r="AS306" s="27" t="s">
        <v>1110</v>
      </c>
      <c r="AT306" s="27" t="s">
        <v>1816</v>
      </c>
      <c r="AU306" s="27"/>
      <c r="AV306" s="27"/>
      <c r="AW306" s="27" t="s">
        <v>84</v>
      </c>
      <c r="AX306" s="27"/>
      <c r="AY306" s="27"/>
      <c r="AZ306" s="27"/>
      <c r="BA306" s="27" t="s">
        <v>1818</v>
      </c>
      <c r="BB306" s="27"/>
      <c r="BC306" s="27"/>
      <c r="BD306" s="28"/>
      <c r="BE306" s="23" t="s">
        <v>446</v>
      </c>
      <c r="BF306" s="94" t="s">
        <v>2772</v>
      </c>
      <c r="BG306" t="str">
        <f t="shared" si="43"/>
        <v/>
      </c>
      <c r="BH306" t="str">
        <f t="shared" si="44"/>
        <v/>
      </c>
    </row>
    <row r="307" spans="1:60" ht="15" customHeight="1" x14ac:dyDescent="0.25">
      <c r="A307" s="17">
        <v>1</v>
      </c>
      <c r="B307" s="23" t="s">
        <v>1967</v>
      </c>
      <c r="C307" s="23" t="s">
        <v>1968</v>
      </c>
      <c r="D307" s="23" t="s">
        <v>1969</v>
      </c>
      <c r="E307" s="23" t="s">
        <v>60</v>
      </c>
      <c r="F307" s="23" t="s">
        <v>61</v>
      </c>
      <c r="G307" s="23" t="s">
        <v>1746</v>
      </c>
      <c r="H307" s="23" t="s">
        <v>1746</v>
      </c>
      <c r="I307" s="23" t="s">
        <v>1970</v>
      </c>
      <c r="J307" s="32">
        <v>44562</v>
      </c>
      <c r="K307" s="32">
        <v>44620</v>
      </c>
      <c r="L307" s="23" t="s">
        <v>1969</v>
      </c>
      <c r="M307" s="23" t="s">
        <v>1971</v>
      </c>
      <c r="N307" s="23" t="s">
        <v>67</v>
      </c>
      <c r="O307" s="23" t="s">
        <v>1972</v>
      </c>
      <c r="P307" s="23" t="s">
        <v>575</v>
      </c>
      <c r="Q307" s="23" t="s">
        <v>251</v>
      </c>
      <c r="R307" s="33">
        <f t="shared" si="36"/>
        <v>1</v>
      </c>
      <c r="S307" s="33">
        <v>1</v>
      </c>
      <c r="T307" s="33">
        <v>0</v>
      </c>
      <c r="U307" s="33">
        <v>0</v>
      </c>
      <c r="V307" s="33">
        <v>0</v>
      </c>
      <c r="W307" s="33">
        <v>1</v>
      </c>
      <c r="X307" s="33" t="s">
        <v>1973</v>
      </c>
      <c r="Y307" s="33">
        <v>0</v>
      </c>
      <c r="Z307" s="33" t="s">
        <v>1974</v>
      </c>
      <c r="AA307" s="33"/>
      <c r="AB307" s="33"/>
      <c r="AC307" s="33"/>
      <c r="AD307" s="33"/>
      <c r="AE307" s="33">
        <f t="shared" si="37"/>
        <v>1</v>
      </c>
      <c r="AF307" s="25">
        <v>44656</v>
      </c>
      <c r="AG307" s="25">
        <v>44747</v>
      </c>
      <c r="AH307" s="25"/>
      <c r="AI307" s="25"/>
      <c r="AJ307" s="26">
        <f t="shared" si="38"/>
        <v>1</v>
      </c>
      <c r="AK307" s="26">
        <f t="shared" si="39"/>
        <v>1</v>
      </c>
      <c r="AL307" s="26" t="str">
        <f t="shared" si="40"/>
        <v/>
      </c>
      <c r="AM307" s="26" t="str">
        <f t="shared" si="41"/>
        <v/>
      </c>
      <c r="AN307" s="26" t="str">
        <f t="shared" si="42"/>
        <v/>
      </c>
      <c r="AO307" s="27" t="s">
        <v>73</v>
      </c>
      <c r="AP307" s="27" t="s">
        <v>84</v>
      </c>
      <c r="AQ307" s="27"/>
      <c r="AR307" s="27"/>
      <c r="AS307" s="27" t="s">
        <v>1551</v>
      </c>
      <c r="AT307" s="27" t="s">
        <v>1974</v>
      </c>
      <c r="AU307" s="27"/>
      <c r="AV307" s="27"/>
      <c r="AW307" s="27" t="s">
        <v>73</v>
      </c>
      <c r="AX307" s="27"/>
      <c r="AY307" s="27"/>
      <c r="AZ307" s="27"/>
      <c r="BA307" s="27" t="s">
        <v>1975</v>
      </c>
      <c r="BB307" s="27"/>
      <c r="BC307" s="27"/>
      <c r="BD307" s="27"/>
      <c r="BE307" s="23" t="s">
        <v>1976</v>
      </c>
      <c r="BF307" s="94" t="s">
        <v>2773</v>
      </c>
      <c r="BG307">
        <f t="shared" si="43"/>
        <v>1</v>
      </c>
      <c r="BH307" t="str">
        <f t="shared" si="44"/>
        <v/>
      </c>
    </row>
    <row r="308" spans="1:60" ht="15" customHeight="1" x14ac:dyDescent="0.25">
      <c r="A308" s="17">
        <v>2</v>
      </c>
      <c r="B308" s="78" t="s">
        <v>1967</v>
      </c>
      <c r="C308" s="78" t="s">
        <v>1968</v>
      </c>
      <c r="D308" s="78" t="s">
        <v>1977</v>
      </c>
      <c r="E308" s="78" t="s">
        <v>60</v>
      </c>
      <c r="F308" s="78" t="s">
        <v>61</v>
      </c>
      <c r="G308" s="78" t="s">
        <v>1746</v>
      </c>
      <c r="H308" s="78" t="s">
        <v>1746</v>
      </c>
      <c r="I308" s="78" t="s">
        <v>1978</v>
      </c>
      <c r="J308" s="79">
        <v>44652</v>
      </c>
      <c r="K308" s="79">
        <v>44865</v>
      </c>
      <c r="L308" s="78" t="s">
        <v>1977</v>
      </c>
      <c r="M308" s="23" t="s">
        <v>1971</v>
      </c>
      <c r="N308" s="23" t="s">
        <v>67</v>
      </c>
      <c r="O308" s="78" t="s">
        <v>1972</v>
      </c>
      <c r="P308" s="78" t="s">
        <v>374</v>
      </c>
      <c r="Q308" s="23" t="s">
        <v>251</v>
      </c>
      <c r="R308" s="33">
        <f t="shared" si="36"/>
        <v>4</v>
      </c>
      <c r="S308" s="33">
        <v>0</v>
      </c>
      <c r="T308" s="33">
        <v>2</v>
      </c>
      <c r="U308" s="33">
        <v>2</v>
      </c>
      <c r="V308" s="33">
        <v>0</v>
      </c>
      <c r="W308" s="33">
        <v>0</v>
      </c>
      <c r="X308" s="33" t="s">
        <v>1979</v>
      </c>
      <c r="Y308" s="33">
        <v>2</v>
      </c>
      <c r="Z308" s="33" t="s">
        <v>1980</v>
      </c>
      <c r="AA308" s="33"/>
      <c r="AB308" s="33"/>
      <c r="AC308" s="33"/>
      <c r="AD308" s="33"/>
      <c r="AE308" s="33">
        <f t="shared" si="37"/>
        <v>2</v>
      </c>
      <c r="AF308" s="25">
        <v>44656</v>
      </c>
      <c r="AG308" s="25">
        <v>44747</v>
      </c>
      <c r="AH308" s="25"/>
      <c r="AI308" s="25"/>
      <c r="AJ308" s="26">
        <f t="shared" si="38"/>
        <v>0.5</v>
      </c>
      <c r="AK308" s="26" t="str">
        <f t="shared" si="39"/>
        <v/>
      </c>
      <c r="AL308" s="26">
        <f t="shared" si="40"/>
        <v>1</v>
      </c>
      <c r="AM308" s="26">
        <f t="shared" si="41"/>
        <v>0</v>
      </c>
      <c r="AN308" s="26" t="str">
        <f t="shared" si="42"/>
        <v/>
      </c>
      <c r="AO308" s="27" t="s">
        <v>84</v>
      </c>
      <c r="AP308" s="27" t="s">
        <v>73</v>
      </c>
      <c r="AQ308" s="27"/>
      <c r="AR308" s="27"/>
      <c r="AS308" s="27" t="s">
        <v>1979</v>
      </c>
      <c r="AT308" s="27" t="s">
        <v>1516</v>
      </c>
      <c r="AU308" s="27"/>
      <c r="AV308" s="27"/>
      <c r="AW308" s="27" t="s">
        <v>84</v>
      </c>
      <c r="AX308" s="27"/>
      <c r="AY308" s="27"/>
      <c r="AZ308" s="27"/>
      <c r="BA308" s="27" t="s">
        <v>1981</v>
      </c>
      <c r="BB308" s="27"/>
      <c r="BC308" s="28"/>
      <c r="BD308" s="28"/>
      <c r="BE308" s="23" t="s">
        <v>1976</v>
      </c>
      <c r="BF308" s="94" t="s">
        <v>2773</v>
      </c>
      <c r="BG308" t="str">
        <f t="shared" si="43"/>
        <v/>
      </c>
      <c r="BH308">
        <f t="shared" si="44"/>
        <v>1</v>
      </c>
    </row>
    <row r="309" spans="1:60" ht="15" customHeight="1" x14ac:dyDescent="0.25">
      <c r="A309" s="17">
        <v>3</v>
      </c>
      <c r="B309" s="78" t="s">
        <v>1967</v>
      </c>
      <c r="C309" s="78" t="s">
        <v>1968</v>
      </c>
      <c r="D309" s="78" t="s">
        <v>1982</v>
      </c>
      <c r="E309" s="78" t="s">
        <v>60</v>
      </c>
      <c r="F309" s="78" t="s">
        <v>61</v>
      </c>
      <c r="G309" s="78" t="s">
        <v>1746</v>
      </c>
      <c r="H309" s="78" t="s">
        <v>1746</v>
      </c>
      <c r="I309" s="78" t="s">
        <v>1983</v>
      </c>
      <c r="J309" s="79">
        <v>44652</v>
      </c>
      <c r="K309" s="79">
        <v>44926</v>
      </c>
      <c r="L309" s="78" t="s">
        <v>1982</v>
      </c>
      <c r="M309" s="23" t="s">
        <v>1971</v>
      </c>
      <c r="N309" s="23" t="s">
        <v>67</v>
      </c>
      <c r="O309" s="78" t="s">
        <v>1972</v>
      </c>
      <c r="P309" s="78" t="s">
        <v>374</v>
      </c>
      <c r="Q309" s="23" t="s">
        <v>251</v>
      </c>
      <c r="R309" s="33">
        <f t="shared" si="36"/>
        <v>3</v>
      </c>
      <c r="S309" s="33">
        <v>0</v>
      </c>
      <c r="T309" s="33">
        <v>1</v>
      </c>
      <c r="U309" s="33">
        <v>1</v>
      </c>
      <c r="V309" s="33">
        <v>1</v>
      </c>
      <c r="W309" s="33">
        <v>0</v>
      </c>
      <c r="X309" s="33" t="s">
        <v>1979</v>
      </c>
      <c r="Y309" s="33">
        <v>1</v>
      </c>
      <c r="Z309" s="33" t="s">
        <v>1984</v>
      </c>
      <c r="AA309" s="33"/>
      <c r="AB309" s="33"/>
      <c r="AC309" s="33"/>
      <c r="AD309" s="33"/>
      <c r="AE309" s="33">
        <f t="shared" si="37"/>
        <v>1</v>
      </c>
      <c r="AF309" s="25">
        <v>44656</v>
      </c>
      <c r="AG309" s="25">
        <v>44747</v>
      </c>
      <c r="AH309" s="25"/>
      <c r="AI309" s="25"/>
      <c r="AJ309" s="26">
        <f t="shared" si="38"/>
        <v>0.33333333333333331</v>
      </c>
      <c r="AK309" s="26" t="str">
        <f t="shared" si="39"/>
        <v/>
      </c>
      <c r="AL309" s="26">
        <f t="shared" si="40"/>
        <v>1</v>
      </c>
      <c r="AM309" s="26">
        <f t="shared" si="41"/>
        <v>0</v>
      </c>
      <c r="AN309" s="26">
        <f t="shared" si="42"/>
        <v>0</v>
      </c>
      <c r="AO309" s="27" t="s">
        <v>84</v>
      </c>
      <c r="AP309" s="27" t="s">
        <v>73</v>
      </c>
      <c r="AQ309" s="27"/>
      <c r="AR309" s="27"/>
      <c r="AS309" s="27" t="s">
        <v>1979</v>
      </c>
      <c r="AT309" s="27" t="s">
        <v>1516</v>
      </c>
      <c r="AU309" s="27"/>
      <c r="AV309" s="27"/>
      <c r="AW309" s="27" t="s">
        <v>84</v>
      </c>
      <c r="AX309" s="27"/>
      <c r="AY309" s="27"/>
      <c r="AZ309" s="27"/>
      <c r="BA309" s="27" t="s">
        <v>1985</v>
      </c>
      <c r="BB309" s="27"/>
      <c r="BC309" s="28"/>
      <c r="BD309" s="28"/>
      <c r="BE309" s="23" t="s">
        <v>1976</v>
      </c>
      <c r="BF309" s="94" t="s">
        <v>2773</v>
      </c>
      <c r="BG309" t="str">
        <f t="shared" si="43"/>
        <v/>
      </c>
      <c r="BH309">
        <f t="shared" si="44"/>
        <v>1</v>
      </c>
    </row>
    <row r="310" spans="1:60" ht="15" customHeight="1" x14ac:dyDescent="0.25">
      <c r="A310" s="17">
        <v>4</v>
      </c>
      <c r="B310" s="78" t="s">
        <v>1967</v>
      </c>
      <c r="C310" s="78" t="s">
        <v>1968</v>
      </c>
      <c r="D310" s="78" t="s">
        <v>1986</v>
      </c>
      <c r="E310" s="78" t="s">
        <v>60</v>
      </c>
      <c r="F310" s="78" t="s">
        <v>61</v>
      </c>
      <c r="G310" s="78" t="s">
        <v>1746</v>
      </c>
      <c r="H310" s="78" t="s">
        <v>1746</v>
      </c>
      <c r="I310" s="78" t="s">
        <v>1987</v>
      </c>
      <c r="J310" s="79">
        <v>44593</v>
      </c>
      <c r="K310" s="79">
        <v>44926</v>
      </c>
      <c r="L310" s="78" t="s">
        <v>1986</v>
      </c>
      <c r="M310" s="23" t="s">
        <v>1971</v>
      </c>
      <c r="N310" s="23" t="s">
        <v>291</v>
      </c>
      <c r="O310" s="78" t="s">
        <v>1988</v>
      </c>
      <c r="P310" s="78" t="s">
        <v>374</v>
      </c>
      <c r="Q310" s="23" t="s">
        <v>251</v>
      </c>
      <c r="R310" s="71">
        <f t="shared" si="36"/>
        <v>0.95</v>
      </c>
      <c r="S310" s="71">
        <v>0.18</v>
      </c>
      <c r="T310" s="71">
        <v>0.27</v>
      </c>
      <c r="U310" s="71">
        <v>0.27</v>
      </c>
      <c r="V310" s="71">
        <v>0.23</v>
      </c>
      <c r="W310" s="71">
        <v>0.18</v>
      </c>
      <c r="X310" s="34" t="s">
        <v>1989</v>
      </c>
      <c r="Y310" s="71">
        <v>0.27</v>
      </c>
      <c r="Z310" s="71" t="s">
        <v>1990</v>
      </c>
      <c r="AA310" s="71"/>
      <c r="AB310" s="71"/>
      <c r="AC310" s="71"/>
      <c r="AD310" s="71"/>
      <c r="AE310" s="71">
        <f t="shared" si="37"/>
        <v>0.45</v>
      </c>
      <c r="AF310" s="25">
        <v>44669</v>
      </c>
      <c r="AG310" s="25">
        <v>44747</v>
      </c>
      <c r="AH310" s="25"/>
      <c r="AI310" s="25"/>
      <c r="AJ310" s="26">
        <f t="shared" si="38"/>
        <v>0.47368421052631582</v>
      </c>
      <c r="AK310" s="26">
        <f t="shared" si="39"/>
        <v>1</v>
      </c>
      <c r="AL310" s="26">
        <f t="shared" si="40"/>
        <v>1</v>
      </c>
      <c r="AM310" s="26">
        <f t="shared" si="41"/>
        <v>0</v>
      </c>
      <c r="AN310" s="26">
        <f t="shared" si="42"/>
        <v>0</v>
      </c>
      <c r="AO310" s="27" t="s">
        <v>73</v>
      </c>
      <c r="AP310" s="27" t="s">
        <v>73</v>
      </c>
      <c r="AQ310" s="27"/>
      <c r="AR310" s="27"/>
      <c r="AS310" s="27" t="s">
        <v>1586</v>
      </c>
      <c r="AT310" s="27" t="s">
        <v>1991</v>
      </c>
      <c r="AU310" s="27"/>
      <c r="AV310" s="27"/>
      <c r="AW310" s="27" t="s">
        <v>73</v>
      </c>
      <c r="AX310" s="27"/>
      <c r="AY310" s="27"/>
      <c r="AZ310" s="27"/>
      <c r="BA310" s="27" t="s">
        <v>1992</v>
      </c>
      <c r="BB310" s="27"/>
      <c r="BC310" s="28"/>
      <c r="BD310" s="28"/>
      <c r="BE310" s="23" t="s">
        <v>1976</v>
      </c>
      <c r="BF310" s="94" t="s">
        <v>2773</v>
      </c>
      <c r="BG310">
        <f t="shared" si="43"/>
        <v>1</v>
      </c>
      <c r="BH310">
        <f t="shared" si="44"/>
        <v>1</v>
      </c>
    </row>
    <row r="311" spans="1:60" ht="15" customHeight="1" x14ac:dyDescent="0.25">
      <c r="A311" s="17">
        <v>5</v>
      </c>
      <c r="B311" s="78" t="s">
        <v>1967</v>
      </c>
      <c r="C311" s="78" t="s">
        <v>1968</v>
      </c>
      <c r="D311" s="78" t="s">
        <v>1993</v>
      </c>
      <c r="E311" s="78" t="s">
        <v>60</v>
      </c>
      <c r="F311" s="78" t="s">
        <v>61</v>
      </c>
      <c r="G311" s="78" t="s">
        <v>1746</v>
      </c>
      <c r="H311" s="78" t="s">
        <v>1746</v>
      </c>
      <c r="I311" s="78" t="s">
        <v>1994</v>
      </c>
      <c r="J311" s="79">
        <v>44652</v>
      </c>
      <c r="K311" s="79">
        <v>44742</v>
      </c>
      <c r="L311" s="78" t="s">
        <v>1993</v>
      </c>
      <c r="M311" s="23" t="s">
        <v>1971</v>
      </c>
      <c r="N311" s="23" t="s">
        <v>67</v>
      </c>
      <c r="O311" s="78" t="s">
        <v>1972</v>
      </c>
      <c r="P311" s="78" t="s">
        <v>374</v>
      </c>
      <c r="Q311" s="23" t="s">
        <v>251</v>
      </c>
      <c r="R311" s="33">
        <f t="shared" si="36"/>
        <v>1</v>
      </c>
      <c r="S311" s="33">
        <v>0</v>
      </c>
      <c r="T311" s="33">
        <v>1</v>
      </c>
      <c r="U311" s="33">
        <v>0</v>
      </c>
      <c r="V311" s="33">
        <v>0</v>
      </c>
      <c r="W311" s="33">
        <v>0</v>
      </c>
      <c r="X311" s="33" t="s">
        <v>1979</v>
      </c>
      <c r="Y311" s="33">
        <v>1</v>
      </c>
      <c r="Z311" s="33" t="s">
        <v>1995</v>
      </c>
      <c r="AA311" s="33"/>
      <c r="AB311" s="33"/>
      <c r="AC311" s="33"/>
      <c r="AD311" s="33"/>
      <c r="AE311" s="33">
        <f t="shared" si="37"/>
        <v>1</v>
      </c>
      <c r="AF311" s="25">
        <v>44656</v>
      </c>
      <c r="AG311" s="25">
        <v>44747</v>
      </c>
      <c r="AH311" s="25"/>
      <c r="AI311" s="25"/>
      <c r="AJ311" s="26">
        <f t="shared" si="38"/>
        <v>1</v>
      </c>
      <c r="AK311" s="26" t="str">
        <f t="shared" si="39"/>
        <v/>
      </c>
      <c r="AL311" s="26">
        <f t="shared" si="40"/>
        <v>1</v>
      </c>
      <c r="AM311" s="26" t="str">
        <f t="shared" si="41"/>
        <v/>
      </c>
      <c r="AN311" s="26" t="str">
        <f t="shared" si="42"/>
        <v/>
      </c>
      <c r="AO311" s="27" t="s">
        <v>84</v>
      </c>
      <c r="AP311" s="27" t="s">
        <v>73</v>
      </c>
      <c r="AQ311" s="27"/>
      <c r="AR311" s="27"/>
      <c r="AS311" s="27" t="s">
        <v>1979</v>
      </c>
      <c r="AT311" s="27" t="s">
        <v>1586</v>
      </c>
      <c r="AU311" s="27"/>
      <c r="AV311" s="27"/>
      <c r="AW311" s="27" t="s">
        <v>84</v>
      </c>
      <c r="AX311" s="27"/>
      <c r="AY311" s="27"/>
      <c r="AZ311" s="27"/>
      <c r="BA311" s="27" t="s">
        <v>1996</v>
      </c>
      <c r="BB311" s="27"/>
      <c r="BC311" s="28"/>
      <c r="BD311" s="28"/>
      <c r="BE311" s="23" t="s">
        <v>1976</v>
      </c>
      <c r="BF311" s="94" t="s">
        <v>2773</v>
      </c>
      <c r="BG311" t="str">
        <f t="shared" si="43"/>
        <v/>
      </c>
      <c r="BH311">
        <f t="shared" si="44"/>
        <v>1</v>
      </c>
    </row>
    <row r="312" spans="1:60" ht="15" customHeight="1" x14ac:dyDescent="0.25">
      <c r="A312" s="17">
        <v>6</v>
      </c>
      <c r="B312" s="78" t="s">
        <v>1967</v>
      </c>
      <c r="C312" s="78" t="s">
        <v>1968</v>
      </c>
      <c r="D312" s="78" t="s">
        <v>1997</v>
      </c>
      <c r="E312" s="78" t="s">
        <v>60</v>
      </c>
      <c r="F312" s="78" t="s">
        <v>61</v>
      </c>
      <c r="G312" s="78" t="s">
        <v>1746</v>
      </c>
      <c r="H312" s="78" t="s">
        <v>1746</v>
      </c>
      <c r="I312" s="78" t="s">
        <v>1998</v>
      </c>
      <c r="J312" s="79">
        <v>44652</v>
      </c>
      <c r="K312" s="79">
        <v>44926</v>
      </c>
      <c r="L312" s="78" t="s">
        <v>1997</v>
      </c>
      <c r="M312" s="23" t="s">
        <v>1971</v>
      </c>
      <c r="N312" s="23" t="s">
        <v>291</v>
      </c>
      <c r="O312" s="78" t="s">
        <v>1999</v>
      </c>
      <c r="P312" s="78" t="s">
        <v>374</v>
      </c>
      <c r="Q312" s="23" t="s">
        <v>251</v>
      </c>
      <c r="R312" s="71">
        <f t="shared" si="36"/>
        <v>1</v>
      </c>
      <c r="S312" s="71">
        <v>0</v>
      </c>
      <c r="T312" s="71">
        <v>0.33</v>
      </c>
      <c r="U312" s="71">
        <v>0.33</v>
      </c>
      <c r="V312" s="71">
        <v>0.34</v>
      </c>
      <c r="W312" s="71">
        <v>0</v>
      </c>
      <c r="X312" s="71" t="s">
        <v>1979</v>
      </c>
      <c r="Y312" s="71">
        <v>0.33</v>
      </c>
      <c r="Z312" s="71" t="s">
        <v>2000</v>
      </c>
      <c r="AA312" s="71"/>
      <c r="AB312" s="71"/>
      <c r="AC312" s="71"/>
      <c r="AD312" s="71"/>
      <c r="AE312" s="71">
        <f t="shared" si="37"/>
        <v>0.33</v>
      </c>
      <c r="AF312" s="25">
        <v>44656</v>
      </c>
      <c r="AG312" s="25">
        <v>44747</v>
      </c>
      <c r="AH312" s="25"/>
      <c r="AI312" s="25"/>
      <c r="AJ312" s="26">
        <f t="shared" si="38"/>
        <v>0.33</v>
      </c>
      <c r="AK312" s="26" t="str">
        <f t="shared" si="39"/>
        <v/>
      </c>
      <c r="AL312" s="26">
        <f t="shared" si="40"/>
        <v>1</v>
      </c>
      <c r="AM312" s="26">
        <f t="shared" si="41"/>
        <v>0</v>
      </c>
      <c r="AN312" s="26">
        <f t="shared" si="42"/>
        <v>0</v>
      </c>
      <c r="AO312" s="27" t="s">
        <v>84</v>
      </c>
      <c r="AP312" s="27" t="s">
        <v>73</v>
      </c>
      <c r="AQ312" s="27"/>
      <c r="AR312" s="27"/>
      <c r="AS312" s="27" t="s">
        <v>1979</v>
      </c>
      <c r="AT312" s="27" t="s">
        <v>2001</v>
      </c>
      <c r="AU312" s="27"/>
      <c r="AV312" s="27"/>
      <c r="AW312" s="27" t="s">
        <v>84</v>
      </c>
      <c r="AX312" s="27"/>
      <c r="AY312" s="27"/>
      <c r="AZ312" s="27"/>
      <c r="BA312" s="27" t="s">
        <v>2002</v>
      </c>
      <c r="BB312" s="27"/>
      <c r="BC312" s="28"/>
      <c r="BD312" s="28"/>
      <c r="BE312" s="23" t="s">
        <v>1976</v>
      </c>
      <c r="BF312" s="94" t="s">
        <v>2773</v>
      </c>
      <c r="BG312" t="str">
        <f t="shared" si="43"/>
        <v/>
      </c>
      <c r="BH312">
        <f t="shared" si="44"/>
        <v>1</v>
      </c>
    </row>
    <row r="313" spans="1:60" ht="15" customHeight="1" x14ac:dyDescent="0.25">
      <c r="A313" s="17">
        <v>7</v>
      </c>
      <c r="B313" s="23" t="s">
        <v>1967</v>
      </c>
      <c r="C313" s="23" t="s">
        <v>2003</v>
      </c>
      <c r="D313" s="23" t="s">
        <v>2004</v>
      </c>
      <c r="E313" s="23" t="s">
        <v>60</v>
      </c>
      <c r="F313" s="23" t="s">
        <v>61</v>
      </c>
      <c r="G313" s="23" t="s">
        <v>1746</v>
      </c>
      <c r="H313" s="23" t="s">
        <v>1746</v>
      </c>
      <c r="I313" s="23" t="s">
        <v>2005</v>
      </c>
      <c r="J313" s="32">
        <v>44562</v>
      </c>
      <c r="K313" s="32">
        <v>44925</v>
      </c>
      <c r="L313" s="23" t="s">
        <v>2006</v>
      </c>
      <c r="M313" s="23" t="s">
        <v>1971</v>
      </c>
      <c r="N313" s="23" t="s">
        <v>67</v>
      </c>
      <c r="O313" s="23" t="s">
        <v>1972</v>
      </c>
      <c r="P313" s="23" t="s">
        <v>575</v>
      </c>
      <c r="Q313" s="23" t="s">
        <v>251</v>
      </c>
      <c r="R313" s="33">
        <f t="shared" si="36"/>
        <v>2</v>
      </c>
      <c r="S313" s="33">
        <v>0</v>
      </c>
      <c r="T313" s="33">
        <v>1</v>
      </c>
      <c r="U313" s="33">
        <v>1</v>
      </c>
      <c r="V313" s="33">
        <v>0</v>
      </c>
      <c r="W313" s="33">
        <v>0</v>
      </c>
      <c r="X313" s="33" t="s">
        <v>1979</v>
      </c>
      <c r="Y313" s="33">
        <v>1</v>
      </c>
      <c r="Z313" s="33" t="s">
        <v>2007</v>
      </c>
      <c r="AA313" s="33"/>
      <c r="AB313" s="33"/>
      <c r="AC313" s="33"/>
      <c r="AD313" s="33"/>
      <c r="AE313" s="33">
        <f t="shared" si="37"/>
        <v>1</v>
      </c>
      <c r="AF313" s="25">
        <v>44656</v>
      </c>
      <c r="AG313" s="25">
        <v>44757</v>
      </c>
      <c r="AH313" s="25"/>
      <c r="AI313" s="25"/>
      <c r="AJ313" s="26">
        <f t="shared" si="38"/>
        <v>0.5</v>
      </c>
      <c r="AK313" s="26" t="str">
        <f t="shared" si="39"/>
        <v/>
      </c>
      <c r="AL313" s="26">
        <f t="shared" si="40"/>
        <v>1</v>
      </c>
      <c r="AM313" s="26">
        <f t="shared" si="41"/>
        <v>0</v>
      </c>
      <c r="AN313" s="26" t="str">
        <f t="shared" si="42"/>
        <v/>
      </c>
      <c r="AO313" s="27" t="s">
        <v>84</v>
      </c>
      <c r="AP313" s="27" t="s">
        <v>73</v>
      </c>
      <c r="AQ313" s="27"/>
      <c r="AR313" s="27"/>
      <c r="AS313" s="27" t="s">
        <v>1979</v>
      </c>
      <c r="AT313" s="27" t="s">
        <v>1551</v>
      </c>
      <c r="AU313" s="27"/>
      <c r="AV313" s="27"/>
      <c r="AW313" s="27" t="s">
        <v>84</v>
      </c>
      <c r="AX313" s="27"/>
      <c r="AY313" s="27"/>
      <c r="AZ313" s="27"/>
      <c r="BA313" s="27" t="s">
        <v>2008</v>
      </c>
      <c r="BB313" s="27"/>
      <c r="BC313" s="28"/>
      <c r="BD313" s="28"/>
      <c r="BE313" s="23" t="s">
        <v>2004</v>
      </c>
      <c r="BF313" s="94" t="s">
        <v>2773</v>
      </c>
      <c r="BG313" t="str">
        <f t="shared" si="43"/>
        <v/>
      </c>
      <c r="BH313">
        <f t="shared" si="44"/>
        <v>1</v>
      </c>
    </row>
    <row r="314" spans="1:60" ht="15" customHeight="1" x14ac:dyDescent="0.25">
      <c r="A314" s="17">
        <v>8</v>
      </c>
      <c r="B314" s="23" t="s">
        <v>1967</v>
      </c>
      <c r="C314" s="23" t="s">
        <v>2003</v>
      </c>
      <c r="D314" s="23" t="s">
        <v>2009</v>
      </c>
      <c r="E314" s="23" t="s">
        <v>60</v>
      </c>
      <c r="F314" s="23" t="s">
        <v>61</v>
      </c>
      <c r="G314" s="23" t="s">
        <v>1746</v>
      </c>
      <c r="H314" s="23" t="s">
        <v>1746</v>
      </c>
      <c r="I314" s="23" t="s">
        <v>2010</v>
      </c>
      <c r="J314" s="32">
        <v>44562</v>
      </c>
      <c r="K314" s="32">
        <v>44620</v>
      </c>
      <c r="L314" s="23" t="s">
        <v>2011</v>
      </c>
      <c r="M314" s="23" t="s">
        <v>1971</v>
      </c>
      <c r="N314" s="23" t="s">
        <v>67</v>
      </c>
      <c r="O314" s="23" t="s">
        <v>1972</v>
      </c>
      <c r="P314" s="23" t="s">
        <v>575</v>
      </c>
      <c r="Q314" s="23" t="s">
        <v>251</v>
      </c>
      <c r="R314" s="33">
        <f t="shared" si="36"/>
        <v>1</v>
      </c>
      <c r="S314" s="33">
        <v>1</v>
      </c>
      <c r="T314" s="33">
        <v>0</v>
      </c>
      <c r="U314" s="33">
        <v>0</v>
      </c>
      <c r="V314" s="33">
        <v>0</v>
      </c>
      <c r="W314" s="33">
        <v>1</v>
      </c>
      <c r="X314" s="33" t="s">
        <v>2012</v>
      </c>
      <c r="Y314" s="33">
        <v>0</v>
      </c>
      <c r="Z314" s="33" t="s">
        <v>1974</v>
      </c>
      <c r="AA314" s="33"/>
      <c r="AB314" s="33"/>
      <c r="AC314" s="33"/>
      <c r="AD314" s="33"/>
      <c r="AE314" s="33">
        <f t="shared" si="37"/>
        <v>1</v>
      </c>
      <c r="AF314" s="25">
        <v>44656</v>
      </c>
      <c r="AG314" s="25">
        <v>44747</v>
      </c>
      <c r="AH314" s="25"/>
      <c r="AI314" s="25"/>
      <c r="AJ314" s="26">
        <f t="shared" si="38"/>
        <v>1</v>
      </c>
      <c r="AK314" s="26">
        <f t="shared" si="39"/>
        <v>1</v>
      </c>
      <c r="AL314" s="26" t="str">
        <f t="shared" si="40"/>
        <v/>
      </c>
      <c r="AM314" s="26" t="str">
        <f t="shared" si="41"/>
        <v/>
      </c>
      <c r="AN314" s="26" t="str">
        <f t="shared" si="42"/>
        <v/>
      </c>
      <c r="AO314" s="27" t="s">
        <v>73</v>
      </c>
      <c r="AP314" s="27" t="s">
        <v>84</v>
      </c>
      <c r="AQ314" s="27"/>
      <c r="AR314" s="27"/>
      <c r="AS314" s="27" t="s">
        <v>2013</v>
      </c>
      <c r="AT314" s="27" t="s">
        <v>84</v>
      </c>
      <c r="AU314" s="27"/>
      <c r="AV314" s="27"/>
      <c r="AW314" s="27" t="s">
        <v>73</v>
      </c>
      <c r="AX314" s="27"/>
      <c r="AY314" s="27"/>
      <c r="AZ314" s="27"/>
      <c r="BA314" s="27" t="s">
        <v>2014</v>
      </c>
      <c r="BB314" s="27"/>
      <c r="BC314" s="28"/>
      <c r="BD314" s="28"/>
      <c r="BE314" s="23" t="s">
        <v>2009</v>
      </c>
      <c r="BF314" s="94" t="s">
        <v>2773</v>
      </c>
      <c r="BG314">
        <f t="shared" si="43"/>
        <v>1</v>
      </c>
      <c r="BH314" t="str">
        <f t="shared" si="44"/>
        <v/>
      </c>
    </row>
    <row r="315" spans="1:60" ht="15" customHeight="1" x14ac:dyDescent="0.25">
      <c r="A315" s="17">
        <v>9</v>
      </c>
      <c r="B315" s="23" t="s">
        <v>1967</v>
      </c>
      <c r="C315" s="23" t="s">
        <v>2003</v>
      </c>
      <c r="D315" s="23" t="s">
        <v>2009</v>
      </c>
      <c r="E315" s="23" t="s">
        <v>60</v>
      </c>
      <c r="F315" s="23" t="s">
        <v>61</v>
      </c>
      <c r="G315" s="23" t="s">
        <v>1746</v>
      </c>
      <c r="H315" s="23" t="s">
        <v>1746</v>
      </c>
      <c r="I315" s="23" t="s">
        <v>2015</v>
      </c>
      <c r="J315" s="32">
        <v>44562</v>
      </c>
      <c r="K315" s="32">
        <v>44925</v>
      </c>
      <c r="L315" s="23" t="s">
        <v>2016</v>
      </c>
      <c r="M315" s="23" t="s">
        <v>1971</v>
      </c>
      <c r="N315" s="23" t="s">
        <v>67</v>
      </c>
      <c r="O315" s="23" t="s">
        <v>1972</v>
      </c>
      <c r="P315" s="23" t="s">
        <v>575</v>
      </c>
      <c r="Q315" s="23" t="s">
        <v>251</v>
      </c>
      <c r="R315" s="33">
        <f t="shared" si="36"/>
        <v>125</v>
      </c>
      <c r="S315" s="33">
        <v>24</v>
      </c>
      <c r="T315" s="33">
        <v>44</v>
      </c>
      <c r="U315" s="33">
        <v>34</v>
      </c>
      <c r="V315" s="33">
        <v>23</v>
      </c>
      <c r="W315" s="33">
        <v>22</v>
      </c>
      <c r="X315" s="33" t="s">
        <v>2017</v>
      </c>
      <c r="Y315" s="33">
        <v>37</v>
      </c>
      <c r="Z315" s="33" t="s">
        <v>2018</v>
      </c>
      <c r="AA315" s="33"/>
      <c r="AB315" s="33"/>
      <c r="AC315" s="33"/>
      <c r="AD315" s="33"/>
      <c r="AE315" s="33">
        <f t="shared" si="37"/>
        <v>59</v>
      </c>
      <c r="AF315" s="25">
        <v>44670</v>
      </c>
      <c r="AG315" s="25">
        <v>44757</v>
      </c>
      <c r="AH315" s="25"/>
      <c r="AI315" s="25"/>
      <c r="AJ315" s="26">
        <f t="shared" si="38"/>
        <v>0.47199999999999998</v>
      </c>
      <c r="AK315" s="26">
        <f t="shared" si="39"/>
        <v>0.91666666666666663</v>
      </c>
      <c r="AL315" s="26">
        <f t="shared" si="40"/>
        <v>0.84090909090909094</v>
      </c>
      <c r="AM315" s="26">
        <f t="shared" si="41"/>
        <v>0</v>
      </c>
      <c r="AN315" s="26">
        <f t="shared" si="42"/>
        <v>0</v>
      </c>
      <c r="AO315" s="27" t="s">
        <v>73</v>
      </c>
      <c r="AP315" s="27" t="s">
        <v>636</v>
      </c>
      <c r="AQ315" s="27"/>
      <c r="AR315" s="27"/>
      <c r="AS315" s="27" t="s">
        <v>1551</v>
      </c>
      <c r="AT315" s="27" t="s">
        <v>2019</v>
      </c>
      <c r="AU315" s="27"/>
      <c r="AV315" s="27"/>
      <c r="AW315" s="27" t="s">
        <v>73</v>
      </c>
      <c r="AX315" s="27"/>
      <c r="AY315" s="27"/>
      <c r="AZ315" s="27"/>
      <c r="BA315" s="27" t="s">
        <v>2020</v>
      </c>
      <c r="BB315" s="27"/>
      <c r="BC315" s="28"/>
      <c r="BD315" s="28"/>
      <c r="BE315" s="23" t="s">
        <v>2009</v>
      </c>
      <c r="BF315" s="94" t="s">
        <v>2773</v>
      </c>
      <c r="BG315">
        <f t="shared" si="43"/>
        <v>0.91666666666666663</v>
      </c>
      <c r="BH315">
        <f t="shared" si="44"/>
        <v>0</v>
      </c>
    </row>
    <row r="316" spans="1:60" ht="15" customHeight="1" x14ac:dyDescent="0.25">
      <c r="A316" s="17">
        <v>10</v>
      </c>
      <c r="B316" s="78" t="s">
        <v>1967</v>
      </c>
      <c r="C316" s="78" t="s">
        <v>2003</v>
      </c>
      <c r="D316" s="78" t="s">
        <v>2021</v>
      </c>
      <c r="E316" s="78" t="s">
        <v>60</v>
      </c>
      <c r="F316" s="78" t="s">
        <v>61</v>
      </c>
      <c r="G316" s="78" t="s">
        <v>1746</v>
      </c>
      <c r="H316" s="78" t="s">
        <v>1746</v>
      </c>
      <c r="I316" s="78" t="s">
        <v>2022</v>
      </c>
      <c r="J316" s="79">
        <v>44652</v>
      </c>
      <c r="K316" s="79">
        <v>44681</v>
      </c>
      <c r="L316" s="78" t="s">
        <v>2021</v>
      </c>
      <c r="M316" s="23" t="s">
        <v>1971</v>
      </c>
      <c r="N316" s="23" t="s">
        <v>291</v>
      </c>
      <c r="O316" s="78" t="s">
        <v>2023</v>
      </c>
      <c r="P316" s="78" t="s">
        <v>374</v>
      </c>
      <c r="Q316" s="23" t="s">
        <v>251</v>
      </c>
      <c r="R316" s="71">
        <f t="shared" si="36"/>
        <v>0.9</v>
      </c>
      <c r="S316" s="71">
        <v>0</v>
      </c>
      <c r="T316" s="71">
        <v>0.9</v>
      </c>
      <c r="U316" s="71">
        <v>0</v>
      </c>
      <c r="V316" s="71">
        <v>0</v>
      </c>
      <c r="W316" s="71">
        <v>0</v>
      </c>
      <c r="X316" s="71" t="s">
        <v>1979</v>
      </c>
      <c r="Y316" s="71">
        <v>0.3</v>
      </c>
      <c r="Z316" s="71" t="s">
        <v>2024</v>
      </c>
      <c r="AA316" s="71"/>
      <c r="AB316" s="71"/>
      <c r="AC316" s="71"/>
      <c r="AD316" s="71"/>
      <c r="AE316" s="71">
        <f t="shared" si="37"/>
        <v>0.3</v>
      </c>
      <c r="AF316" s="25">
        <v>44656</v>
      </c>
      <c r="AG316" s="25">
        <v>44747</v>
      </c>
      <c r="AH316" s="25"/>
      <c r="AI316" s="25"/>
      <c r="AJ316" s="26">
        <f t="shared" si="38"/>
        <v>0.33333333333333331</v>
      </c>
      <c r="AK316" s="26" t="str">
        <f t="shared" si="39"/>
        <v/>
      </c>
      <c r="AL316" s="26">
        <f t="shared" si="40"/>
        <v>0.33333333333333331</v>
      </c>
      <c r="AM316" s="26" t="str">
        <f t="shared" si="41"/>
        <v/>
      </c>
      <c r="AN316" s="26" t="str">
        <f t="shared" si="42"/>
        <v/>
      </c>
      <c r="AO316" s="27" t="s">
        <v>84</v>
      </c>
      <c r="AP316" s="27" t="s">
        <v>636</v>
      </c>
      <c r="AQ316" s="27"/>
      <c r="AR316" s="27"/>
      <c r="AS316" s="27" t="s">
        <v>1979</v>
      </c>
      <c r="AT316" s="27" t="s">
        <v>2025</v>
      </c>
      <c r="AU316" s="27"/>
      <c r="AV316" s="27"/>
      <c r="AW316" s="27" t="s">
        <v>84</v>
      </c>
      <c r="AX316" s="27"/>
      <c r="AY316" s="27"/>
      <c r="AZ316" s="27"/>
      <c r="BA316" s="27" t="s">
        <v>2026</v>
      </c>
      <c r="BB316" s="27"/>
      <c r="BC316" s="28"/>
      <c r="BD316" s="28"/>
      <c r="BE316" s="23" t="s">
        <v>1976</v>
      </c>
      <c r="BF316" s="94" t="s">
        <v>2773</v>
      </c>
      <c r="BG316" t="str">
        <f t="shared" si="43"/>
        <v/>
      </c>
      <c r="BH316">
        <f t="shared" si="44"/>
        <v>0</v>
      </c>
    </row>
    <row r="317" spans="1:60" ht="15" customHeight="1" x14ac:dyDescent="0.25">
      <c r="A317" s="17">
        <v>11</v>
      </c>
      <c r="B317" s="78" t="s">
        <v>1967</v>
      </c>
      <c r="C317" s="78" t="s">
        <v>2003</v>
      </c>
      <c r="D317" s="78" t="s">
        <v>2027</v>
      </c>
      <c r="E317" s="78" t="s">
        <v>60</v>
      </c>
      <c r="F317" s="78" t="s">
        <v>61</v>
      </c>
      <c r="G317" s="78" t="s">
        <v>1746</v>
      </c>
      <c r="H317" s="78" t="s">
        <v>1746</v>
      </c>
      <c r="I317" s="78" t="s">
        <v>2028</v>
      </c>
      <c r="J317" s="79">
        <v>44593</v>
      </c>
      <c r="K317" s="79">
        <v>44926</v>
      </c>
      <c r="L317" s="78" t="s">
        <v>2029</v>
      </c>
      <c r="M317" s="23" t="s">
        <v>1971</v>
      </c>
      <c r="N317" s="23" t="s">
        <v>291</v>
      </c>
      <c r="O317" s="80" t="s">
        <v>2030</v>
      </c>
      <c r="P317" s="78" t="s">
        <v>374</v>
      </c>
      <c r="Q317" s="23" t="s">
        <v>251</v>
      </c>
      <c r="R317" s="71">
        <f t="shared" si="36"/>
        <v>1</v>
      </c>
      <c r="S317" s="71">
        <v>0.25</v>
      </c>
      <c r="T317" s="71">
        <v>0.25</v>
      </c>
      <c r="U317" s="71">
        <v>0.25</v>
      </c>
      <c r="V317" s="71">
        <v>0.25</v>
      </c>
      <c r="W317" s="71">
        <v>0.25</v>
      </c>
      <c r="X317" s="34" t="s">
        <v>2031</v>
      </c>
      <c r="Y317" s="71">
        <v>0.25</v>
      </c>
      <c r="Z317" s="71" t="s">
        <v>2032</v>
      </c>
      <c r="AA317" s="71"/>
      <c r="AB317" s="71"/>
      <c r="AC317" s="71"/>
      <c r="AD317" s="71"/>
      <c r="AE317" s="71">
        <f t="shared" si="37"/>
        <v>0.5</v>
      </c>
      <c r="AF317" s="25">
        <v>44669</v>
      </c>
      <c r="AG317" s="25">
        <v>44750</v>
      </c>
      <c r="AH317" s="25"/>
      <c r="AI317" s="25"/>
      <c r="AJ317" s="26">
        <f t="shared" si="38"/>
        <v>0.5</v>
      </c>
      <c r="AK317" s="26">
        <f t="shared" si="39"/>
        <v>1</v>
      </c>
      <c r="AL317" s="26">
        <f t="shared" si="40"/>
        <v>1</v>
      </c>
      <c r="AM317" s="26">
        <f t="shared" si="41"/>
        <v>0</v>
      </c>
      <c r="AN317" s="26">
        <f t="shared" si="42"/>
        <v>0</v>
      </c>
      <c r="AO317" s="27" t="s">
        <v>73</v>
      </c>
      <c r="AP317" s="27" t="s">
        <v>73</v>
      </c>
      <c r="AQ317" s="27"/>
      <c r="AR317" s="27"/>
      <c r="AS317" s="27" t="s">
        <v>1533</v>
      </c>
      <c r="AT317" s="27" t="s">
        <v>1533</v>
      </c>
      <c r="AU317" s="27"/>
      <c r="AV317" s="27"/>
      <c r="AW317" s="27" t="s">
        <v>73</v>
      </c>
      <c r="AX317" s="27"/>
      <c r="AY317" s="27"/>
      <c r="AZ317" s="27"/>
      <c r="BA317" s="27" t="s">
        <v>2033</v>
      </c>
      <c r="BB317" s="27"/>
      <c r="BC317" s="28"/>
      <c r="BD317" s="28"/>
      <c r="BE317" s="23" t="s">
        <v>1976</v>
      </c>
      <c r="BF317" s="94" t="s">
        <v>2773</v>
      </c>
      <c r="BG317">
        <f t="shared" si="43"/>
        <v>1</v>
      </c>
      <c r="BH317">
        <f t="shared" si="44"/>
        <v>1</v>
      </c>
    </row>
    <row r="318" spans="1:60" ht="15" customHeight="1" x14ac:dyDescent="0.25">
      <c r="A318" s="17">
        <v>12</v>
      </c>
      <c r="B318" s="78" t="s">
        <v>1967</v>
      </c>
      <c r="C318" s="78" t="s">
        <v>2003</v>
      </c>
      <c r="D318" s="78" t="s">
        <v>2027</v>
      </c>
      <c r="E318" s="78" t="s">
        <v>60</v>
      </c>
      <c r="F318" s="78" t="s">
        <v>61</v>
      </c>
      <c r="G318" s="78" t="s">
        <v>1746</v>
      </c>
      <c r="H318" s="78" t="s">
        <v>1746</v>
      </c>
      <c r="I318" s="78" t="s">
        <v>2034</v>
      </c>
      <c r="J318" s="79">
        <v>44622</v>
      </c>
      <c r="K318" s="79">
        <v>44926</v>
      </c>
      <c r="L318" s="78" t="s">
        <v>2027</v>
      </c>
      <c r="M318" s="23" t="s">
        <v>1971</v>
      </c>
      <c r="N318" s="23" t="s">
        <v>291</v>
      </c>
      <c r="O318" s="80" t="s">
        <v>2035</v>
      </c>
      <c r="P318" s="78" t="s">
        <v>3</v>
      </c>
      <c r="Q318" s="23" t="s">
        <v>251</v>
      </c>
      <c r="R318" s="71">
        <f t="shared" si="36"/>
        <v>1</v>
      </c>
      <c r="S318" s="71">
        <v>0</v>
      </c>
      <c r="T318" s="71">
        <v>0.33</v>
      </c>
      <c r="U318" s="71">
        <v>0.33</v>
      </c>
      <c r="V318" s="71">
        <v>0.34</v>
      </c>
      <c r="W318" s="71">
        <v>0</v>
      </c>
      <c r="X318" s="71" t="s">
        <v>1979</v>
      </c>
      <c r="Y318" s="71">
        <v>0.33</v>
      </c>
      <c r="Z318" s="71" t="s">
        <v>2036</v>
      </c>
      <c r="AA318" s="71"/>
      <c r="AB318" s="71"/>
      <c r="AC318" s="71"/>
      <c r="AD318" s="71"/>
      <c r="AE318" s="71">
        <f t="shared" si="37"/>
        <v>0.33</v>
      </c>
      <c r="AF318" s="25">
        <v>44656</v>
      </c>
      <c r="AG318" s="25">
        <v>44757</v>
      </c>
      <c r="AH318" s="25"/>
      <c r="AI318" s="25"/>
      <c r="AJ318" s="26">
        <f t="shared" si="38"/>
        <v>0.33</v>
      </c>
      <c r="AK318" s="26" t="str">
        <f t="shared" si="39"/>
        <v/>
      </c>
      <c r="AL318" s="26">
        <f t="shared" si="40"/>
        <v>1</v>
      </c>
      <c r="AM318" s="26">
        <f t="shared" si="41"/>
        <v>0</v>
      </c>
      <c r="AN318" s="26">
        <f t="shared" si="42"/>
        <v>0</v>
      </c>
      <c r="AO318" s="27" t="s">
        <v>84</v>
      </c>
      <c r="AP318" s="27" t="s">
        <v>73</v>
      </c>
      <c r="AQ318" s="27"/>
      <c r="AR318" s="27"/>
      <c r="AS318" s="27" t="s">
        <v>1979</v>
      </c>
      <c r="AT318" s="27" t="s">
        <v>1533</v>
      </c>
      <c r="AU318" s="27"/>
      <c r="AV318" s="27"/>
      <c r="AW318" s="27" t="s">
        <v>84</v>
      </c>
      <c r="AX318" s="27"/>
      <c r="AY318" s="27"/>
      <c r="AZ318" s="27"/>
      <c r="BA318" s="27" t="s">
        <v>2037</v>
      </c>
      <c r="BB318" s="27"/>
      <c r="BC318" s="28"/>
      <c r="BD318" s="28"/>
      <c r="BE318" s="23" t="s">
        <v>1976</v>
      </c>
      <c r="BF318" s="94" t="s">
        <v>2773</v>
      </c>
      <c r="BG318" t="str">
        <f t="shared" si="43"/>
        <v/>
      </c>
      <c r="BH318">
        <f t="shared" si="44"/>
        <v>1</v>
      </c>
    </row>
    <row r="319" spans="1:60" ht="15" customHeight="1" x14ac:dyDescent="0.25">
      <c r="A319" s="17">
        <v>13</v>
      </c>
      <c r="B319" s="23" t="s">
        <v>1967</v>
      </c>
      <c r="C319" s="23" t="s">
        <v>2038</v>
      </c>
      <c r="D319" s="23" t="s">
        <v>1969</v>
      </c>
      <c r="E319" s="23" t="s">
        <v>60</v>
      </c>
      <c r="F319" s="23" t="s">
        <v>61</v>
      </c>
      <c r="G319" s="23" t="s">
        <v>1746</v>
      </c>
      <c r="H319" s="23" t="s">
        <v>1746</v>
      </c>
      <c r="I319" s="23" t="s">
        <v>2039</v>
      </c>
      <c r="J319" s="32">
        <v>44562</v>
      </c>
      <c r="K319" s="32">
        <v>44925</v>
      </c>
      <c r="L319" s="23" t="s">
        <v>2040</v>
      </c>
      <c r="M319" s="23" t="s">
        <v>1971</v>
      </c>
      <c r="N319" s="23" t="s">
        <v>67</v>
      </c>
      <c r="O319" s="23" t="s">
        <v>1972</v>
      </c>
      <c r="P319" s="23" t="s">
        <v>575</v>
      </c>
      <c r="Q319" s="23" t="s">
        <v>251</v>
      </c>
      <c r="R319" s="33">
        <f t="shared" si="36"/>
        <v>4</v>
      </c>
      <c r="S319" s="33">
        <v>1</v>
      </c>
      <c r="T319" s="33">
        <v>1</v>
      </c>
      <c r="U319" s="33">
        <v>1</v>
      </c>
      <c r="V319" s="33">
        <v>1</v>
      </c>
      <c r="W319" s="33">
        <v>1</v>
      </c>
      <c r="X319" s="33" t="s">
        <v>2041</v>
      </c>
      <c r="Y319" s="33">
        <v>1</v>
      </c>
      <c r="Z319" s="33" t="s">
        <v>2042</v>
      </c>
      <c r="AA319" s="33"/>
      <c r="AB319" s="33"/>
      <c r="AC319" s="33"/>
      <c r="AD319" s="33"/>
      <c r="AE319" s="33">
        <f t="shared" si="37"/>
        <v>2</v>
      </c>
      <c r="AF319" s="25">
        <v>44659</v>
      </c>
      <c r="AG319" s="25">
        <v>44747</v>
      </c>
      <c r="AH319" s="25"/>
      <c r="AI319" s="25"/>
      <c r="AJ319" s="26">
        <f t="shared" si="38"/>
        <v>0.5</v>
      </c>
      <c r="AK319" s="26">
        <f t="shared" si="39"/>
        <v>1</v>
      </c>
      <c r="AL319" s="26">
        <f t="shared" si="40"/>
        <v>1</v>
      </c>
      <c r="AM319" s="26">
        <f t="shared" si="41"/>
        <v>0</v>
      </c>
      <c r="AN319" s="26">
        <f t="shared" si="42"/>
        <v>0</v>
      </c>
      <c r="AO319" s="27" t="s">
        <v>73</v>
      </c>
      <c r="AP319" s="27" t="s">
        <v>636</v>
      </c>
      <c r="AQ319" s="27"/>
      <c r="AR319" s="27"/>
      <c r="AS319" s="27" t="s">
        <v>1533</v>
      </c>
      <c r="AT319" s="27" t="s">
        <v>2043</v>
      </c>
      <c r="AU319" s="27"/>
      <c r="AV319" s="27"/>
      <c r="AW319" s="27" t="s">
        <v>73</v>
      </c>
      <c r="AX319" s="27"/>
      <c r="AY319" s="27"/>
      <c r="AZ319" s="27"/>
      <c r="BA319" s="27" t="s">
        <v>2044</v>
      </c>
      <c r="BB319" s="27"/>
      <c r="BC319" s="28"/>
      <c r="BD319" s="28"/>
      <c r="BE319" s="23" t="s">
        <v>1976</v>
      </c>
      <c r="BF319" s="94" t="s">
        <v>2773</v>
      </c>
      <c r="BG319">
        <f t="shared" si="43"/>
        <v>1</v>
      </c>
      <c r="BH319">
        <f t="shared" si="44"/>
        <v>0</v>
      </c>
    </row>
    <row r="320" spans="1:60" ht="15" customHeight="1" x14ac:dyDescent="0.25">
      <c r="A320" s="17">
        <v>14</v>
      </c>
      <c r="B320" s="23" t="s">
        <v>1967</v>
      </c>
      <c r="C320" s="23" t="s">
        <v>2038</v>
      </c>
      <c r="D320" s="23" t="s">
        <v>2045</v>
      </c>
      <c r="E320" s="23" t="s">
        <v>60</v>
      </c>
      <c r="F320" s="23" t="s">
        <v>61</v>
      </c>
      <c r="G320" s="23" t="s">
        <v>1746</v>
      </c>
      <c r="H320" s="23" t="s">
        <v>1746</v>
      </c>
      <c r="I320" s="23" t="s">
        <v>2046</v>
      </c>
      <c r="J320" s="32">
        <v>44562</v>
      </c>
      <c r="K320" s="32">
        <v>44620</v>
      </c>
      <c r="L320" s="23" t="s">
        <v>2045</v>
      </c>
      <c r="M320" s="23" t="s">
        <v>1971</v>
      </c>
      <c r="N320" s="23" t="s">
        <v>67</v>
      </c>
      <c r="O320" s="23" t="s">
        <v>1972</v>
      </c>
      <c r="P320" s="23" t="s">
        <v>575</v>
      </c>
      <c r="Q320" s="23" t="s">
        <v>251</v>
      </c>
      <c r="R320" s="33">
        <f t="shared" si="36"/>
        <v>1</v>
      </c>
      <c r="S320" s="33">
        <v>1</v>
      </c>
      <c r="T320" s="33">
        <v>0</v>
      </c>
      <c r="U320" s="33">
        <v>0</v>
      </c>
      <c r="V320" s="33">
        <v>0</v>
      </c>
      <c r="W320" s="33">
        <v>1</v>
      </c>
      <c r="X320" s="33" t="s">
        <v>2047</v>
      </c>
      <c r="Y320" s="33">
        <v>0</v>
      </c>
      <c r="Z320" s="33" t="s">
        <v>1974</v>
      </c>
      <c r="AA320" s="33"/>
      <c r="AB320" s="33"/>
      <c r="AC320" s="33"/>
      <c r="AD320" s="33"/>
      <c r="AE320" s="33">
        <f t="shared" si="37"/>
        <v>1</v>
      </c>
      <c r="AF320" s="25">
        <v>44656</v>
      </c>
      <c r="AG320" s="25">
        <v>44747</v>
      </c>
      <c r="AH320" s="25"/>
      <c r="AI320" s="25"/>
      <c r="AJ320" s="26">
        <f t="shared" si="38"/>
        <v>1</v>
      </c>
      <c r="AK320" s="26">
        <f t="shared" si="39"/>
        <v>1</v>
      </c>
      <c r="AL320" s="26" t="str">
        <f t="shared" si="40"/>
        <v/>
      </c>
      <c r="AM320" s="26" t="str">
        <f t="shared" si="41"/>
        <v/>
      </c>
      <c r="AN320" s="26" t="str">
        <f t="shared" si="42"/>
        <v/>
      </c>
      <c r="AO320" s="27" t="s">
        <v>73</v>
      </c>
      <c r="AP320" s="27" t="s">
        <v>84</v>
      </c>
      <c r="AQ320" s="27"/>
      <c r="AR320" s="27"/>
      <c r="AS320" s="27" t="s">
        <v>1533</v>
      </c>
      <c r="AT320" s="27" t="s">
        <v>1974</v>
      </c>
      <c r="AU320" s="27"/>
      <c r="AV320" s="27"/>
      <c r="AW320" s="27" t="s">
        <v>73</v>
      </c>
      <c r="AX320" s="27"/>
      <c r="AY320" s="27"/>
      <c r="AZ320" s="27"/>
      <c r="BA320" s="27" t="s">
        <v>2048</v>
      </c>
      <c r="BB320" s="27"/>
      <c r="BC320" s="28"/>
      <c r="BD320" s="28"/>
      <c r="BE320" s="23" t="s">
        <v>2045</v>
      </c>
      <c r="BF320" s="94" t="s">
        <v>2773</v>
      </c>
      <c r="BG320">
        <f t="shared" si="43"/>
        <v>1</v>
      </c>
      <c r="BH320" t="str">
        <f t="shared" si="44"/>
        <v/>
      </c>
    </row>
    <row r="321" spans="1:60" ht="15" customHeight="1" x14ac:dyDescent="0.25">
      <c r="A321" s="17">
        <v>15</v>
      </c>
      <c r="B321" s="23" t="s">
        <v>1967</v>
      </c>
      <c r="C321" s="23" t="s">
        <v>2038</v>
      </c>
      <c r="D321" s="23" t="s">
        <v>2045</v>
      </c>
      <c r="E321" s="23" t="s">
        <v>60</v>
      </c>
      <c r="F321" s="23" t="s">
        <v>61</v>
      </c>
      <c r="G321" s="23" t="s">
        <v>1746</v>
      </c>
      <c r="H321" s="23" t="s">
        <v>1746</v>
      </c>
      <c r="I321" s="23" t="s">
        <v>2049</v>
      </c>
      <c r="J321" s="32">
        <v>44562</v>
      </c>
      <c r="K321" s="32">
        <v>44925</v>
      </c>
      <c r="L321" s="23" t="s">
        <v>2016</v>
      </c>
      <c r="M321" s="23" t="s">
        <v>1971</v>
      </c>
      <c r="N321" s="23" t="s">
        <v>67</v>
      </c>
      <c r="O321" s="23" t="s">
        <v>1972</v>
      </c>
      <c r="P321" s="23" t="s">
        <v>575</v>
      </c>
      <c r="Q321" s="23" t="s">
        <v>251</v>
      </c>
      <c r="R321" s="33">
        <f t="shared" si="36"/>
        <v>91</v>
      </c>
      <c r="S321" s="33">
        <v>23</v>
      </c>
      <c r="T321" s="33">
        <v>37</v>
      </c>
      <c r="U321" s="33">
        <v>23</v>
      </c>
      <c r="V321" s="33">
        <v>8</v>
      </c>
      <c r="W321" s="33">
        <v>13</v>
      </c>
      <c r="X321" s="33" t="s">
        <v>2050</v>
      </c>
      <c r="Y321" s="33">
        <v>28</v>
      </c>
      <c r="Z321" s="33" t="s">
        <v>2051</v>
      </c>
      <c r="AA321" s="33"/>
      <c r="AB321" s="33"/>
      <c r="AC321" s="33"/>
      <c r="AD321" s="33"/>
      <c r="AE321" s="33">
        <f t="shared" si="37"/>
        <v>41</v>
      </c>
      <c r="AF321" s="25">
        <v>44670</v>
      </c>
      <c r="AG321" s="25">
        <v>44757</v>
      </c>
      <c r="AH321" s="25"/>
      <c r="AI321" s="25"/>
      <c r="AJ321" s="26">
        <f t="shared" si="38"/>
        <v>0.45054945054945056</v>
      </c>
      <c r="AK321" s="26">
        <f t="shared" si="39"/>
        <v>0.56521739130434778</v>
      </c>
      <c r="AL321" s="26">
        <f t="shared" si="40"/>
        <v>0.7567567567567568</v>
      </c>
      <c r="AM321" s="26">
        <f t="shared" si="41"/>
        <v>0</v>
      </c>
      <c r="AN321" s="26">
        <f t="shared" si="42"/>
        <v>0</v>
      </c>
      <c r="AO321" s="27" t="s">
        <v>636</v>
      </c>
      <c r="AP321" s="27" t="s">
        <v>636</v>
      </c>
      <c r="AQ321" s="27"/>
      <c r="AR321" s="27"/>
      <c r="AS321" s="27" t="s">
        <v>2052</v>
      </c>
      <c r="AT321" s="27" t="s">
        <v>2053</v>
      </c>
      <c r="AU321" s="27"/>
      <c r="AV321" s="27"/>
      <c r="AW321" s="27" t="s">
        <v>636</v>
      </c>
      <c r="AX321" s="27"/>
      <c r="AY321" s="27"/>
      <c r="AZ321" s="27"/>
      <c r="BA321" s="27" t="s">
        <v>2054</v>
      </c>
      <c r="BB321" s="27"/>
      <c r="BC321" s="28"/>
      <c r="BD321" s="28"/>
      <c r="BE321" s="23" t="s">
        <v>2045</v>
      </c>
      <c r="BF321" s="94" t="s">
        <v>2773</v>
      </c>
      <c r="BG321">
        <f t="shared" si="43"/>
        <v>0</v>
      </c>
      <c r="BH321">
        <f t="shared" si="44"/>
        <v>0</v>
      </c>
    </row>
    <row r="322" spans="1:60" ht="15" customHeight="1" x14ac:dyDescent="0.25">
      <c r="A322" s="17">
        <v>16</v>
      </c>
      <c r="B322" s="78" t="s">
        <v>1967</v>
      </c>
      <c r="C322" s="78" t="s">
        <v>2038</v>
      </c>
      <c r="D322" s="78" t="s">
        <v>2055</v>
      </c>
      <c r="E322" s="78" t="s">
        <v>60</v>
      </c>
      <c r="F322" s="78" t="s">
        <v>61</v>
      </c>
      <c r="G322" s="78" t="s">
        <v>1746</v>
      </c>
      <c r="H322" s="78" t="s">
        <v>1746</v>
      </c>
      <c r="I322" s="78" t="s">
        <v>2056</v>
      </c>
      <c r="J322" s="79">
        <v>44743</v>
      </c>
      <c r="K322" s="79">
        <v>44834</v>
      </c>
      <c r="L322" s="78" t="s">
        <v>2055</v>
      </c>
      <c r="M322" s="23" t="s">
        <v>1971</v>
      </c>
      <c r="N322" s="23" t="s">
        <v>67</v>
      </c>
      <c r="O322" s="78" t="s">
        <v>1972</v>
      </c>
      <c r="P322" s="78" t="s">
        <v>374</v>
      </c>
      <c r="Q322" s="23" t="s">
        <v>251</v>
      </c>
      <c r="R322" s="33">
        <f t="shared" ref="R322:R385" si="45">SUM(S322:V322)</f>
        <v>1</v>
      </c>
      <c r="S322" s="33">
        <v>0</v>
      </c>
      <c r="T322" s="33">
        <v>0</v>
      </c>
      <c r="U322" s="33">
        <v>1</v>
      </c>
      <c r="V322" s="33">
        <v>0</v>
      </c>
      <c r="W322" s="33">
        <v>0</v>
      </c>
      <c r="X322" s="33" t="s">
        <v>1979</v>
      </c>
      <c r="Y322" s="33">
        <v>1</v>
      </c>
      <c r="Z322" s="33" t="s">
        <v>2057</v>
      </c>
      <c r="AA322" s="33"/>
      <c r="AB322" s="33"/>
      <c r="AC322" s="33"/>
      <c r="AD322" s="33"/>
      <c r="AE322" s="33">
        <f t="shared" ref="AE322:AE385" si="46">AC322+AA322+Y322+W322</f>
        <v>1</v>
      </c>
      <c r="AF322" s="25">
        <v>44656</v>
      </c>
      <c r="AG322" s="25">
        <v>44747</v>
      </c>
      <c r="AH322" s="25"/>
      <c r="AI322" s="25"/>
      <c r="AJ322" s="26">
        <f t="shared" ref="AJ322:AJ385" si="47">IFERROR(IF((W322+Y322+AA322+AC322)/R322&gt;1,1,(W322+Y322+AA322+AC322)/R322),0)</f>
        <v>1</v>
      </c>
      <c r="AK322" s="26" t="str">
        <f t="shared" ref="AK322:AK385" si="48">IFERROR(IF(S322=0,"",IF((W322/S322)&gt;1,1,(W322/S322))),"")</f>
        <v/>
      </c>
      <c r="AL322" s="26" t="str">
        <f t="shared" ref="AL322:AL385" si="49">IFERROR(IF(T322=0,"",IF((Y322/T322)&gt;1,1,(Y322/T322))),"")</f>
        <v/>
      </c>
      <c r="AM322" s="26">
        <f t="shared" ref="AM322:AM385" si="50">IFERROR(IF(U322=0,"",IF((AA322/U322)&gt;1,1,(AA322/U322))),"")</f>
        <v>0</v>
      </c>
      <c r="AN322" s="26" t="str">
        <f t="shared" ref="AN322:AN385" si="51">IFERROR(IF(V322=0,"",IF((AC322/V322)&gt;1,1,(AC322/V322))),"")</f>
        <v/>
      </c>
      <c r="AO322" s="27" t="s">
        <v>84</v>
      </c>
      <c r="AP322" s="27" t="s">
        <v>73</v>
      </c>
      <c r="AQ322" s="27"/>
      <c r="AR322" s="27"/>
      <c r="AS322" s="27" t="s">
        <v>1979</v>
      </c>
      <c r="AT322" s="27" t="s">
        <v>1516</v>
      </c>
      <c r="AU322" s="27"/>
      <c r="AV322" s="27"/>
      <c r="AW322" s="27" t="s">
        <v>84</v>
      </c>
      <c r="AX322" s="27"/>
      <c r="AY322" s="27"/>
      <c r="AZ322" s="27"/>
      <c r="BA322" s="27" t="s">
        <v>2058</v>
      </c>
      <c r="BB322" s="27"/>
      <c r="BC322" s="28"/>
      <c r="BD322" s="28"/>
      <c r="BE322" s="23" t="s">
        <v>1976</v>
      </c>
      <c r="BF322" s="94" t="s">
        <v>2773</v>
      </c>
      <c r="BG322" t="str">
        <f t="shared" ref="BG322:BG385" si="52">IF(AO322="Concepto Favorable",AK322,IF(AO322="Sin meta asignada en el periodo","",0))</f>
        <v/>
      </c>
      <c r="BH322" t="str">
        <f t="shared" ref="BH322:BH385" si="53">IF(AP322="Concepto Favorable",AL322,IF(AP322="Sin meta asignada en el periodo","",0))</f>
        <v/>
      </c>
    </row>
    <row r="323" spans="1:60" ht="15" customHeight="1" x14ac:dyDescent="0.25">
      <c r="A323" s="17">
        <v>17</v>
      </c>
      <c r="B323" s="78" t="s">
        <v>1967</v>
      </c>
      <c r="C323" s="78" t="s">
        <v>2038</v>
      </c>
      <c r="D323" s="78" t="s">
        <v>2059</v>
      </c>
      <c r="E323" s="78" t="s">
        <v>60</v>
      </c>
      <c r="F323" s="78" t="s">
        <v>61</v>
      </c>
      <c r="G323" s="78" t="s">
        <v>1746</v>
      </c>
      <c r="H323" s="78" t="s">
        <v>1746</v>
      </c>
      <c r="I323" s="78" t="s">
        <v>2060</v>
      </c>
      <c r="J323" s="79">
        <v>44593</v>
      </c>
      <c r="K323" s="79">
        <v>44926</v>
      </c>
      <c r="L323" s="78" t="s">
        <v>2059</v>
      </c>
      <c r="M323" s="23" t="s">
        <v>1971</v>
      </c>
      <c r="N323" s="23" t="s">
        <v>291</v>
      </c>
      <c r="O323" s="78" t="s">
        <v>2061</v>
      </c>
      <c r="P323" s="78" t="s">
        <v>3</v>
      </c>
      <c r="Q323" s="23" t="s">
        <v>251</v>
      </c>
      <c r="R323" s="71">
        <f t="shared" si="45"/>
        <v>1</v>
      </c>
      <c r="S323" s="71">
        <v>0</v>
      </c>
      <c r="T323" s="71">
        <v>0.5</v>
      </c>
      <c r="U323" s="71">
        <v>0</v>
      </c>
      <c r="V323" s="71">
        <v>0.5</v>
      </c>
      <c r="W323" s="71">
        <v>0</v>
      </c>
      <c r="X323" s="71" t="s">
        <v>1979</v>
      </c>
      <c r="Y323" s="71">
        <v>0.5</v>
      </c>
      <c r="Z323" s="71" t="s">
        <v>2062</v>
      </c>
      <c r="AA323" s="71"/>
      <c r="AB323" s="71"/>
      <c r="AC323" s="71"/>
      <c r="AD323" s="71"/>
      <c r="AE323" s="71">
        <f t="shared" si="46"/>
        <v>0.5</v>
      </c>
      <c r="AF323" s="25">
        <v>44656</v>
      </c>
      <c r="AG323" s="25">
        <v>44760</v>
      </c>
      <c r="AH323" s="25"/>
      <c r="AI323" s="25"/>
      <c r="AJ323" s="26">
        <f t="shared" si="47"/>
        <v>0.5</v>
      </c>
      <c r="AK323" s="26" t="str">
        <f t="shared" si="48"/>
        <v/>
      </c>
      <c r="AL323" s="26">
        <f t="shared" si="49"/>
        <v>1</v>
      </c>
      <c r="AM323" s="26" t="str">
        <f t="shared" si="50"/>
        <v/>
      </c>
      <c r="AN323" s="26">
        <f t="shared" si="51"/>
        <v>0</v>
      </c>
      <c r="AO323" s="27" t="s">
        <v>84</v>
      </c>
      <c r="AP323" s="27" t="s">
        <v>73</v>
      </c>
      <c r="AQ323" s="27"/>
      <c r="AR323" s="27"/>
      <c r="AS323" s="27" t="s">
        <v>1979</v>
      </c>
      <c r="AT323" s="27" t="s">
        <v>1533</v>
      </c>
      <c r="AU323" s="27"/>
      <c r="AV323" s="27"/>
      <c r="AW323" s="27" t="s">
        <v>84</v>
      </c>
      <c r="AX323" s="27"/>
      <c r="AY323" s="27"/>
      <c r="AZ323" s="27"/>
      <c r="BA323" s="27" t="s">
        <v>1979</v>
      </c>
      <c r="BB323" s="27"/>
      <c r="BC323" s="28"/>
      <c r="BD323" s="28"/>
      <c r="BE323" s="23" t="s">
        <v>1976</v>
      </c>
      <c r="BF323" s="94" t="s">
        <v>2773</v>
      </c>
      <c r="BG323" t="str">
        <f t="shared" si="52"/>
        <v/>
      </c>
      <c r="BH323">
        <f t="shared" si="53"/>
        <v>1</v>
      </c>
    </row>
    <row r="324" spans="1:60" ht="15" customHeight="1" x14ac:dyDescent="0.25">
      <c r="A324" s="17">
        <v>18</v>
      </c>
      <c r="B324" s="23" t="s">
        <v>1967</v>
      </c>
      <c r="C324" s="23" t="s">
        <v>2063</v>
      </c>
      <c r="D324" s="23" t="s">
        <v>2064</v>
      </c>
      <c r="E324" s="23" t="s">
        <v>60</v>
      </c>
      <c r="F324" s="23" t="s">
        <v>61</v>
      </c>
      <c r="G324" s="23" t="s">
        <v>1746</v>
      </c>
      <c r="H324" s="23" t="s">
        <v>1746</v>
      </c>
      <c r="I324" s="23" t="s">
        <v>2065</v>
      </c>
      <c r="J324" s="32">
        <v>44562</v>
      </c>
      <c r="K324" s="32">
        <v>44620</v>
      </c>
      <c r="L324" s="23" t="s">
        <v>2066</v>
      </c>
      <c r="M324" s="23" t="s">
        <v>1971</v>
      </c>
      <c r="N324" s="23" t="s">
        <v>67</v>
      </c>
      <c r="O324" s="23" t="s">
        <v>1972</v>
      </c>
      <c r="P324" s="23" t="s">
        <v>575</v>
      </c>
      <c r="Q324" s="23" t="s">
        <v>251</v>
      </c>
      <c r="R324" s="33">
        <f t="shared" si="45"/>
        <v>1</v>
      </c>
      <c r="S324" s="33">
        <v>1</v>
      </c>
      <c r="T324" s="33">
        <v>0</v>
      </c>
      <c r="U324" s="33">
        <v>0</v>
      </c>
      <c r="V324" s="33">
        <v>0</v>
      </c>
      <c r="W324" s="33">
        <v>1</v>
      </c>
      <c r="X324" s="33" t="s">
        <v>2067</v>
      </c>
      <c r="Y324" s="33">
        <v>0</v>
      </c>
      <c r="Z324" s="33" t="s">
        <v>1974</v>
      </c>
      <c r="AA324" s="33"/>
      <c r="AB324" s="33"/>
      <c r="AC324" s="33"/>
      <c r="AD324" s="33"/>
      <c r="AE324" s="33">
        <f t="shared" si="46"/>
        <v>1</v>
      </c>
      <c r="AF324" s="25">
        <v>44656</v>
      </c>
      <c r="AG324" s="25">
        <v>44747</v>
      </c>
      <c r="AH324" s="25"/>
      <c r="AI324" s="25"/>
      <c r="AJ324" s="26">
        <f t="shared" si="47"/>
        <v>1</v>
      </c>
      <c r="AK324" s="26">
        <f t="shared" si="48"/>
        <v>1</v>
      </c>
      <c r="AL324" s="26" t="str">
        <f t="shared" si="49"/>
        <v/>
      </c>
      <c r="AM324" s="26" t="str">
        <f t="shared" si="50"/>
        <v/>
      </c>
      <c r="AN324" s="26" t="str">
        <f t="shared" si="51"/>
        <v/>
      </c>
      <c r="AO324" s="27" t="s">
        <v>73</v>
      </c>
      <c r="AP324" s="27" t="s">
        <v>84</v>
      </c>
      <c r="AQ324" s="27"/>
      <c r="AR324" s="27"/>
      <c r="AS324" s="27" t="s">
        <v>1551</v>
      </c>
      <c r="AT324" s="27" t="s">
        <v>1974</v>
      </c>
      <c r="AU324" s="27"/>
      <c r="AV324" s="27"/>
      <c r="AW324" s="27" t="s">
        <v>73</v>
      </c>
      <c r="AX324" s="27"/>
      <c r="AY324" s="27"/>
      <c r="AZ324" s="27"/>
      <c r="BA324" s="27" t="s">
        <v>2068</v>
      </c>
      <c r="BB324" s="27"/>
      <c r="BC324" s="28"/>
      <c r="BD324" s="28"/>
      <c r="BE324" s="23" t="s">
        <v>2066</v>
      </c>
      <c r="BF324" s="94" t="s">
        <v>2773</v>
      </c>
      <c r="BG324">
        <f t="shared" si="52"/>
        <v>1</v>
      </c>
      <c r="BH324" t="str">
        <f t="shared" si="53"/>
        <v/>
      </c>
    </row>
    <row r="325" spans="1:60" ht="15" customHeight="1" x14ac:dyDescent="0.25">
      <c r="A325" s="17">
        <v>19</v>
      </c>
      <c r="B325" s="23" t="s">
        <v>1967</v>
      </c>
      <c r="C325" s="23" t="s">
        <v>2063</v>
      </c>
      <c r="D325" s="23" t="s">
        <v>2064</v>
      </c>
      <c r="E325" s="23" t="s">
        <v>60</v>
      </c>
      <c r="F325" s="23" t="s">
        <v>61</v>
      </c>
      <c r="G325" s="23" t="s">
        <v>1746</v>
      </c>
      <c r="H325" s="23" t="s">
        <v>1746</v>
      </c>
      <c r="I325" s="23" t="s">
        <v>2069</v>
      </c>
      <c r="J325" s="32">
        <v>44562</v>
      </c>
      <c r="K325" s="32">
        <v>44925</v>
      </c>
      <c r="L325" s="23" t="s">
        <v>2016</v>
      </c>
      <c r="M325" s="23" t="s">
        <v>1971</v>
      </c>
      <c r="N325" s="23" t="s">
        <v>67</v>
      </c>
      <c r="O325" s="23" t="s">
        <v>1972</v>
      </c>
      <c r="P325" s="23" t="s">
        <v>575</v>
      </c>
      <c r="Q325" s="23" t="s">
        <v>251</v>
      </c>
      <c r="R325" s="33">
        <f t="shared" si="45"/>
        <v>4</v>
      </c>
      <c r="S325" s="33">
        <v>1</v>
      </c>
      <c r="T325" s="33">
        <v>1</v>
      </c>
      <c r="U325" s="33">
        <v>1</v>
      </c>
      <c r="V325" s="33">
        <v>1</v>
      </c>
      <c r="W325" s="33">
        <v>1</v>
      </c>
      <c r="X325" s="33" t="s">
        <v>2070</v>
      </c>
      <c r="Y325" s="33">
        <v>1</v>
      </c>
      <c r="Z325" s="33" t="s">
        <v>2071</v>
      </c>
      <c r="AA325" s="33"/>
      <c r="AB325" s="33"/>
      <c r="AC325" s="33"/>
      <c r="AD325" s="33"/>
      <c r="AE325" s="33">
        <f t="shared" si="46"/>
        <v>2</v>
      </c>
      <c r="AF325" s="25">
        <v>44659</v>
      </c>
      <c r="AG325" s="25">
        <v>44753</v>
      </c>
      <c r="AH325" s="25"/>
      <c r="AI325" s="25"/>
      <c r="AJ325" s="26">
        <f t="shared" si="47"/>
        <v>0.5</v>
      </c>
      <c r="AK325" s="26">
        <f t="shared" si="48"/>
        <v>1</v>
      </c>
      <c r="AL325" s="26">
        <f t="shared" si="49"/>
        <v>1</v>
      </c>
      <c r="AM325" s="26">
        <f t="shared" si="50"/>
        <v>0</v>
      </c>
      <c r="AN325" s="26">
        <f t="shared" si="51"/>
        <v>0</v>
      </c>
      <c r="AO325" s="27" t="s">
        <v>73</v>
      </c>
      <c r="AP325" s="27" t="s">
        <v>73</v>
      </c>
      <c r="AQ325" s="27"/>
      <c r="AR325" s="27"/>
      <c r="AS325" s="27" t="s">
        <v>1533</v>
      </c>
      <c r="AT325" s="27" t="s">
        <v>1586</v>
      </c>
      <c r="AU325" s="27"/>
      <c r="AV325" s="27"/>
      <c r="AW325" s="27" t="s">
        <v>73</v>
      </c>
      <c r="AX325" s="27"/>
      <c r="AY325" s="27"/>
      <c r="AZ325" s="27"/>
      <c r="BA325" s="27" t="s">
        <v>2072</v>
      </c>
      <c r="BB325" s="27"/>
      <c r="BC325" s="28"/>
      <c r="BD325" s="28"/>
      <c r="BE325" s="23" t="s">
        <v>2066</v>
      </c>
      <c r="BF325" s="94" t="s">
        <v>2773</v>
      </c>
      <c r="BG325">
        <f t="shared" si="52"/>
        <v>1</v>
      </c>
      <c r="BH325">
        <f t="shared" si="53"/>
        <v>1</v>
      </c>
    </row>
    <row r="326" spans="1:60" ht="15" customHeight="1" x14ac:dyDescent="0.25">
      <c r="A326" s="17">
        <v>20</v>
      </c>
      <c r="B326" s="78" t="s">
        <v>1967</v>
      </c>
      <c r="C326" s="78" t="s">
        <v>2063</v>
      </c>
      <c r="D326" s="81" t="s">
        <v>2073</v>
      </c>
      <c r="E326" s="78" t="s">
        <v>60</v>
      </c>
      <c r="F326" s="78" t="s">
        <v>61</v>
      </c>
      <c r="G326" s="78" t="s">
        <v>1746</v>
      </c>
      <c r="H326" s="78" t="s">
        <v>1746</v>
      </c>
      <c r="I326" s="78" t="s">
        <v>2074</v>
      </c>
      <c r="J326" s="79">
        <v>44621</v>
      </c>
      <c r="K326" s="79">
        <v>44742</v>
      </c>
      <c r="L326" s="50" t="s">
        <v>2073</v>
      </c>
      <c r="M326" s="23" t="s">
        <v>1971</v>
      </c>
      <c r="N326" s="23" t="s">
        <v>67</v>
      </c>
      <c r="O326" s="78" t="s">
        <v>1972</v>
      </c>
      <c r="P326" s="78" t="s">
        <v>374</v>
      </c>
      <c r="Q326" s="23" t="s">
        <v>251</v>
      </c>
      <c r="R326" s="33">
        <f t="shared" si="45"/>
        <v>2</v>
      </c>
      <c r="S326" s="33">
        <v>0</v>
      </c>
      <c r="T326" s="33">
        <v>2</v>
      </c>
      <c r="U326" s="33">
        <v>0</v>
      </c>
      <c r="V326" s="33">
        <v>0</v>
      </c>
      <c r="W326" s="33">
        <v>0</v>
      </c>
      <c r="X326" s="33" t="s">
        <v>1979</v>
      </c>
      <c r="Y326" s="33">
        <v>2</v>
      </c>
      <c r="Z326" s="33" t="s">
        <v>2075</v>
      </c>
      <c r="AA326" s="33"/>
      <c r="AB326" s="33"/>
      <c r="AC326" s="33"/>
      <c r="AD326" s="33"/>
      <c r="AE326" s="33">
        <f t="shared" si="46"/>
        <v>2</v>
      </c>
      <c r="AF326" s="25">
        <v>44656</v>
      </c>
      <c r="AG326" s="25">
        <v>44747</v>
      </c>
      <c r="AH326" s="25"/>
      <c r="AI326" s="25"/>
      <c r="AJ326" s="26">
        <f t="shared" si="47"/>
        <v>1</v>
      </c>
      <c r="AK326" s="26" t="str">
        <f t="shared" si="48"/>
        <v/>
      </c>
      <c r="AL326" s="26">
        <f t="shared" si="49"/>
        <v>1</v>
      </c>
      <c r="AM326" s="26" t="str">
        <f t="shared" si="50"/>
        <v/>
      </c>
      <c r="AN326" s="26" t="str">
        <f t="shared" si="51"/>
        <v/>
      </c>
      <c r="AO326" s="27" t="s">
        <v>84</v>
      </c>
      <c r="AP326" s="27" t="s">
        <v>73</v>
      </c>
      <c r="AQ326" s="27"/>
      <c r="AR326" s="27"/>
      <c r="AS326" s="27" t="s">
        <v>1979</v>
      </c>
      <c r="AT326" s="27" t="s">
        <v>2076</v>
      </c>
      <c r="AU326" s="27"/>
      <c r="AV326" s="27"/>
      <c r="AW326" s="27" t="s">
        <v>84</v>
      </c>
      <c r="AX326" s="27"/>
      <c r="AY326" s="27"/>
      <c r="AZ326" s="27"/>
      <c r="BA326" s="27" t="s">
        <v>1979</v>
      </c>
      <c r="BB326" s="27"/>
      <c r="BC326" s="28"/>
      <c r="BD326" s="28"/>
      <c r="BE326" s="23" t="s">
        <v>1976</v>
      </c>
      <c r="BF326" s="94" t="s">
        <v>2773</v>
      </c>
      <c r="BG326" t="str">
        <f t="shared" si="52"/>
        <v/>
      </c>
      <c r="BH326">
        <f t="shared" si="53"/>
        <v>1</v>
      </c>
    </row>
    <row r="327" spans="1:60" ht="15" customHeight="1" x14ac:dyDescent="0.25">
      <c r="A327" s="17">
        <v>21</v>
      </c>
      <c r="B327" s="78" t="s">
        <v>1967</v>
      </c>
      <c r="C327" s="78" t="s">
        <v>2063</v>
      </c>
      <c r="D327" s="78" t="s">
        <v>2077</v>
      </c>
      <c r="E327" s="78" t="s">
        <v>60</v>
      </c>
      <c r="F327" s="78" t="s">
        <v>61</v>
      </c>
      <c r="G327" s="78" t="s">
        <v>1746</v>
      </c>
      <c r="H327" s="78" t="s">
        <v>1746</v>
      </c>
      <c r="I327" s="78" t="s">
        <v>2078</v>
      </c>
      <c r="J327" s="79">
        <v>44743</v>
      </c>
      <c r="K327" s="79">
        <v>44834</v>
      </c>
      <c r="L327" s="78" t="s">
        <v>2077</v>
      </c>
      <c r="M327" s="23" t="s">
        <v>1971</v>
      </c>
      <c r="N327" s="23" t="s">
        <v>67</v>
      </c>
      <c r="O327" s="78" t="s">
        <v>1972</v>
      </c>
      <c r="P327" s="78" t="s">
        <v>374</v>
      </c>
      <c r="Q327" s="23" t="s">
        <v>251</v>
      </c>
      <c r="R327" s="33">
        <f t="shared" si="45"/>
        <v>1</v>
      </c>
      <c r="S327" s="33">
        <v>0</v>
      </c>
      <c r="T327" s="33">
        <v>0</v>
      </c>
      <c r="U327" s="33">
        <v>1</v>
      </c>
      <c r="V327" s="33">
        <v>0</v>
      </c>
      <c r="W327" s="33">
        <v>0</v>
      </c>
      <c r="X327" s="33" t="s">
        <v>1979</v>
      </c>
      <c r="Y327" s="33">
        <v>0</v>
      </c>
      <c r="Z327" s="33" t="s">
        <v>2079</v>
      </c>
      <c r="AA327" s="33"/>
      <c r="AB327" s="33"/>
      <c r="AC327" s="33"/>
      <c r="AD327" s="33"/>
      <c r="AE327" s="33">
        <f t="shared" si="46"/>
        <v>0</v>
      </c>
      <c r="AF327" s="25">
        <v>44656</v>
      </c>
      <c r="AG327" s="25">
        <v>44747</v>
      </c>
      <c r="AH327" s="25"/>
      <c r="AI327" s="25"/>
      <c r="AJ327" s="26">
        <f t="shared" si="47"/>
        <v>0</v>
      </c>
      <c r="AK327" s="26" t="str">
        <f t="shared" si="48"/>
        <v/>
      </c>
      <c r="AL327" s="26" t="str">
        <f t="shared" si="49"/>
        <v/>
      </c>
      <c r="AM327" s="26">
        <f t="shared" si="50"/>
        <v>0</v>
      </c>
      <c r="AN327" s="26" t="str">
        <f t="shared" si="51"/>
        <v/>
      </c>
      <c r="AO327" s="27" t="s">
        <v>84</v>
      </c>
      <c r="AP327" s="27" t="s">
        <v>84</v>
      </c>
      <c r="AQ327" s="27"/>
      <c r="AR327" s="27"/>
      <c r="AS327" s="27" t="s">
        <v>1979</v>
      </c>
      <c r="AT327" s="27" t="s">
        <v>1979</v>
      </c>
      <c r="AU327" s="27"/>
      <c r="AV327" s="27"/>
      <c r="AW327" s="27" t="s">
        <v>84</v>
      </c>
      <c r="AX327" s="27"/>
      <c r="AY327" s="27"/>
      <c r="AZ327" s="27"/>
      <c r="BA327" s="27" t="s">
        <v>1979</v>
      </c>
      <c r="BB327" s="27"/>
      <c r="BC327" s="28"/>
      <c r="BD327" s="28"/>
      <c r="BE327" s="23" t="s">
        <v>1976</v>
      </c>
      <c r="BF327" s="94" t="s">
        <v>2773</v>
      </c>
      <c r="BG327" t="str">
        <f t="shared" si="52"/>
        <v/>
      </c>
      <c r="BH327" t="str">
        <f t="shared" si="53"/>
        <v/>
      </c>
    </row>
    <row r="328" spans="1:60" ht="15" customHeight="1" x14ac:dyDescent="0.25">
      <c r="A328" s="17">
        <v>22</v>
      </c>
      <c r="B328" s="23" t="s">
        <v>1967</v>
      </c>
      <c r="C328" s="23" t="s">
        <v>2080</v>
      </c>
      <c r="D328" s="23" t="s">
        <v>581</v>
      </c>
      <c r="E328" s="23" t="s">
        <v>60</v>
      </c>
      <c r="F328" s="23" t="s">
        <v>61</v>
      </c>
      <c r="G328" s="23" t="s">
        <v>1746</v>
      </c>
      <c r="H328" s="23" t="s">
        <v>1746</v>
      </c>
      <c r="I328" s="23" t="s">
        <v>2081</v>
      </c>
      <c r="J328" s="32">
        <v>44562</v>
      </c>
      <c r="K328" s="32">
        <v>44620</v>
      </c>
      <c r="L328" s="23" t="s">
        <v>581</v>
      </c>
      <c r="M328" s="23" t="s">
        <v>1971</v>
      </c>
      <c r="N328" s="23" t="s">
        <v>67</v>
      </c>
      <c r="O328" s="23" t="s">
        <v>1972</v>
      </c>
      <c r="P328" s="23" t="s">
        <v>575</v>
      </c>
      <c r="Q328" s="23" t="s">
        <v>251</v>
      </c>
      <c r="R328" s="33">
        <f t="shared" si="45"/>
        <v>1</v>
      </c>
      <c r="S328" s="33">
        <v>1</v>
      </c>
      <c r="T328" s="33">
        <v>0</v>
      </c>
      <c r="U328" s="33">
        <v>0</v>
      </c>
      <c r="V328" s="33">
        <v>0</v>
      </c>
      <c r="W328" s="33">
        <v>1</v>
      </c>
      <c r="X328" s="33" t="s">
        <v>2082</v>
      </c>
      <c r="Y328" s="33">
        <v>0</v>
      </c>
      <c r="Z328" s="33" t="s">
        <v>1974</v>
      </c>
      <c r="AA328" s="33"/>
      <c r="AB328" s="33"/>
      <c r="AC328" s="33"/>
      <c r="AD328" s="33"/>
      <c r="AE328" s="33">
        <f t="shared" si="46"/>
        <v>1</v>
      </c>
      <c r="AF328" s="25">
        <v>44656</v>
      </c>
      <c r="AG328" s="25">
        <v>44747</v>
      </c>
      <c r="AH328" s="25"/>
      <c r="AI328" s="25"/>
      <c r="AJ328" s="26">
        <f t="shared" si="47"/>
        <v>1</v>
      </c>
      <c r="AK328" s="26">
        <f t="shared" si="48"/>
        <v>1</v>
      </c>
      <c r="AL328" s="26" t="str">
        <f t="shared" si="49"/>
        <v/>
      </c>
      <c r="AM328" s="26" t="str">
        <f t="shared" si="50"/>
        <v/>
      </c>
      <c r="AN328" s="26" t="str">
        <f t="shared" si="51"/>
        <v/>
      </c>
      <c r="AO328" s="27" t="s">
        <v>73</v>
      </c>
      <c r="AP328" s="27" t="s">
        <v>84</v>
      </c>
      <c r="AQ328" s="27"/>
      <c r="AR328" s="27"/>
      <c r="AS328" s="27" t="s">
        <v>1533</v>
      </c>
      <c r="AT328" s="27" t="s">
        <v>1974</v>
      </c>
      <c r="AU328" s="27"/>
      <c r="AV328" s="27"/>
      <c r="AW328" s="27" t="s">
        <v>73</v>
      </c>
      <c r="AX328" s="27"/>
      <c r="AY328" s="27"/>
      <c r="AZ328" s="27"/>
      <c r="BA328" s="27" t="s">
        <v>2083</v>
      </c>
      <c r="BB328" s="27"/>
      <c r="BC328" s="28"/>
      <c r="BD328" s="28"/>
      <c r="BE328" s="23" t="s">
        <v>581</v>
      </c>
      <c r="BF328" s="94" t="s">
        <v>2773</v>
      </c>
      <c r="BG328">
        <f t="shared" si="52"/>
        <v>1</v>
      </c>
      <c r="BH328" t="str">
        <f t="shared" si="53"/>
        <v/>
      </c>
    </row>
    <row r="329" spans="1:60" ht="15" customHeight="1" x14ac:dyDescent="0.25">
      <c r="A329" s="17">
        <v>23</v>
      </c>
      <c r="B329" s="23" t="s">
        <v>1967</v>
      </c>
      <c r="C329" s="23" t="s">
        <v>2080</v>
      </c>
      <c r="D329" s="23" t="s">
        <v>581</v>
      </c>
      <c r="E329" s="23" t="s">
        <v>60</v>
      </c>
      <c r="F329" s="23" t="s">
        <v>61</v>
      </c>
      <c r="G329" s="23" t="s">
        <v>1746</v>
      </c>
      <c r="H329" s="23" t="s">
        <v>1746</v>
      </c>
      <c r="I329" s="23" t="s">
        <v>2084</v>
      </c>
      <c r="J329" s="32">
        <v>44562</v>
      </c>
      <c r="K329" s="32">
        <v>44925</v>
      </c>
      <c r="L329" s="23" t="s">
        <v>2016</v>
      </c>
      <c r="M329" s="23" t="s">
        <v>1971</v>
      </c>
      <c r="N329" s="23" t="s">
        <v>67</v>
      </c>
      <c r="O329" s="23" t="s">
        <v>1972</v>
      </c>
      <c r="P329" s="23" t="s">
        <v>575</v>
      </c>
      <c r="Q329" s="23" t="s">
        <v>251</v>
      </c>
      <c r="R329" s="33">
        <f t="shared" si="45"/>
        <v>155</v>
      </c>
      <c r="S329" s="33">
        <v>45</v>
      </c>
      <c r="T329" s="33">
        <v>39</v>
      </c>
      <c r="U329" s="33">
        <v>31</v>
      </c>
      <c r="V329" s="33">
        <v>40</v>
      </c>
      <c r="W329" s="33">
        <v>30</v>
      </c>
      <c r="X329" s="33" t="s">
        <v>2085</v>
      </c>
      <c r="Y329" s="33">
        <v>31</v>
      </c>
      <c r="Z329" s="33" t="s">
        <v>2086</v>
      </c>
      <c r="AA329" s="33"/>
      <c r="AB329" s="33"/>
      <c r="AC329" s="33"/>
      <c r="AD329" s="33"/>
      <c r="AE329" s="33">
        <f t="shared" si="46"/>
        <v>61</v>
      </c>
      <c r="AF329" s="25">
        <v>44669</v>
      </c>
      <c r="AG329" s="25">
        <v>44757</v>
      </c>
      <c r="AH329" s="25"/>
      <c r="AI329" s="25"/>
      <c r="AJ329" s="26">
        <f t="shared" si="47"/>
        <v>0.3935483870967742</v>
      </c>
      <c r="AK329" s="26">
        <f t="shared" si="48"/>
        <v>0.66666666666666663</v>
      </c>
      <c r="AL329" s="26">
        <f t="shared" si="49"/>
        <v>0.79487179487179482</v>
      </c>
      <c r="AM329" s="26">
        <f t="shared" si="50"/>
        <v>0</v>
      </c>
      <c r="AN329" s="26">
        <f t="shared" si="51"/>
        <v>0</v>
      </c>
      <c r="AO329" s="27" t="s">
        <v>73</v>
      </c>
      <c r="AP329" s="27" t="s">
        <v>636</v>
      </c>
      <c r="AQ329" s="27"/>
      <c r="AR329" s="27"/>
      <c r="AS329" s="27" t="s">
        <v>1533</v>
      </c>
      <c r="AT329" s="27" t="s">
        <v>2087</v>
      </c>
      <c r="AU329" s="27"/>
      <c r="AV329" s="27"/>
      <c r="AW329" s="27" t="s">
        <v>73</v>
      </c>
      <c r="AX329" s="27"/>
      <c r="AY329" s="27"/>
      <c r="AZ329" s="27"/>
      <c r="BA329" s="27" t="s">
        <v>2088</v>
      </c>
      <c r="BB329" s="27"/>
      <c r="BC329" s="28"/>
      <c r="BD329" s="28"/>
      <c r="BE329" s="23" t="s">
        <v>581</v>
      </c>
      <c r="BF329" s="94" t="s">
        <v>2773</v>
      </c>
      <c r="BG329">
        <f t="shared" si="52"/>
        <v>0.66666666666666663</v>
      </c>
      <c r="BH329">
        <f t="shared" si="53"/>
        <v>0</v>
      </c>
    </row>
    <row r="330" spans="1:60" ht="15" customHeight="1" x14ac:dyDescent="0.25">
      <c r="A330" s="17">
        <v>24</v>
      </c>
      <c r="B330" s="23" t="s">
        <v>1967</v>
      </c>
      <c r="C330" s="23" t="s">
        <v>245</v>
      </c>
      <c r="D330" s="23" t="s">
        <v>246</v>
      </c>
      <c r="E330" s="23" t="s">
        <v>60</v>
      </c>
      <c r="F330" s="23" t="s">
        <v>61</v>
      </c>
      <c r="G330" s="23" t="s">
        <v>57</v>
      </c>
      <c r="H330" s="23" t="s">
        <v>247</v>
      </c>
      <c r="I330" s="23" t="s">
        <v>248</v>
      </c>
      <c r="J330" s="32">
        <v>44562</v>
      </c>
      <c r="K330" s="32">
        <v>44926</v>
      </c>
      <c r="L330" s="23" t="s">
        <v>249</v>
      </c>
      <c r="M330" s="23" t="s">
        <v>1971</v>
      </c>
      <c r="N330" s="23" t="s">
        <v>67</v>
      </c>
      <c r="O330" s="23" t="s">
        <v>250</v>
      </c>
      <c r="P330" s="23" t="s">
        <v>3</v>
      </c>
      <c r="Q330" s="23" t="s">
        <v>251</v>
      </c>
      <c r="R330" s="33">
        <f t="shared" si="45"/>
        <v>4</v>
      </c>
      <c r="S330" s="33">
        <v>1</v>
      </c>
      <c r="T330" s="33">
        <v>1</v>
      </c>
      <c r="U330" s="33">
        <v>1</v>
      </c>
      <c r="V330" s="33">
        <v>1</v>
      </c>
      <c r="W330" s="33">
        <v>1</v>
      </c>
      <c r="X330" s="33" t="s">
        <v>2089</v>
      </c>
      <c r="Y330" s="33">
        <v>1</v>
      </c>
      <c r="Z330" s="33" t="s">
        <v>2090</v>
      </c>
      <c r="AA330" s="33"/>
      <c r="AB330" s="33"/>
      <c r="AC330" s="33"/>
      <c r="AD330" s="33"/>
      <c r="AE330" s="33">
        <f t="shared" si="46"/>
        <v>2</v>
      </c>
      <c r="AF330" s="25">
        <v>44656</v>
      </c>
      <c r="AG330" s="25">
        <v>44760</v>
      </c>
      <c r="AH330" s="25"/>
      <c r="AI330" s="25"/>
      <c r="AJ330" s="26">
        <f t="shared" si="47"/>
        <v>0.5</v>
      </c>
      <c r="AK330" s="26">
        <f t="shared" si="48"/>
        <v>1</v>
      </c>
      <c r="AL330" s="26">
        <f t="shared" si="49"/>
        <v>1</v>
      </c>
      <c r="AM330" s="26">
        <f t="shared" si="50"/>
        <v>0</v>
      </c>
      <c r="AN330" s="26">
        <f t="shared" si="51"/>
        <v>0</v>
      </c>
      <c r="AO330" s="27" t="s">
        <v>73</v>
      </c>
      <c r="AP330" s="27" t="s">
        <v>636</v>
      </c>
      <c r="AQ330" s="27"/>
      <c r="AR330" s="27"/>
      <c r="AS330" s="27" t="s">
        <v>2091</v>
      </c>
      <c r="AT330" s="27" t="s">
        <v>2092</v>
      </c>
      <c r="AU330" s="27"/>
      <c r="AV330" s="27"/>
      <c r="AW330" s="27" t="s">
        <v>73</v>
      </c>
      <c r="AX330" s="27"/>
      <c r="AY330" s="27"/>
      <c r="AZ330" s="27"/>
      <c r="BA330" s="27" t="s">
        <v>2093</v>
      </c>
      <c r="BB330" s="27"/>
      <c r="BC330" s="28"/>
      <c r="BD330" s="28"/>
      <c r="BE330" s="23" t="s">
        <v>257</v>
      </c>
      <c r="BF330" s="94" t="s">
        <v>2773</v>
      </c>
      <c r="BG330">
        <f t="shared" si="52"/>
        <v>1</v>
      </c>
      <c r="BH330">
        <f t="shared" si="53"/>
        <v>0</v>
      </c>
    </row>
    <row r="331" spans="1:60" ht="15" customHeight="1" x14ac:dyDescent="0.25">
      <c r="A331" s="17">
        <v>25</v>
      </c>
      <c r="B331" s="23" t="s">
        <v>1967</v>
      </c>
      <c r="C331" s="23" t="s">
        <v>245</v>
      </c>
      <c r="D331" s="23" t="s">
        <v>246</v>
      </c>
      <c r="E331" s="23" t="s">
        <v>60</v>
      </c>
      <c r="F331" s="23" t="s">
        <v>61</v>
      </c>
      <c r="G331" s="23" t="s">
        <v>57</v>
      </c>
      <c r="H331" s="23" t="s">
        <v>247</v>
      </c>
      <c r="I331" s="23" t="s">
        <v>630</v>
      </c>
      <c r="J331" s="32">
        <v>44835</v>
      </c>
      <c r="K331" s="32">
        <v>44926</v>
      </c>
      <c r="L331" s="23" t="s">
        <v>631</v>
      </c>
      <c r="M331" s="23" t="s">
        <v>1971</v>
      </c>
      <c r="N331" s="23" t="s">
        <v>67</v>
      </c>
      <c r="O331" s="23" t="s">
        <v>250</v>
      </c>
      <c r="P331" s="23" t="s">
        <v>3</v>
      </c>
      <c r="Q331" s="23" t="s">
        <v>251</v>
      </c>
      <c r="R331" s="33">
        <f t="shared" si="45"/>
        <v>1</v>
      </c>
      <c r="S331" s="33">
        <v>0</v>
      </c>
      <c r="T331" s="33">
        <v>0</v>
      </c>
      <c r="U331" s="33">
        <v>0</v>
      </c>
      <c r="V331" s="33">
        <v>1</v>
      </c>
      <c r="W331" s="33">
        <v>0</v>
      </c>
      <c r="X331" s="33" t="s">
        <v>1979</v>
      </c>
      <c r="Y331" s="33">
        <v>0</v>
      </c>
      <c r="Z331" s="33" t="s">
        <v>2079</v>
      </c>
      <c r="AA331" s="33"/>
      <c r="AB331" s="33"/>
      <c r="AC331" s="33"/>
      <c r="AD331" s="33"/>
      <c r="AE331" s="33">
        <f t="shared" si="46"/>
        <v>0</v>
      </c>
      <c r="AF331" s="25">
        <v>44656</v>
      </c>
      <c r="AG331" s="25">
        <v>44747</v>
      </c>
      <c r="AH331" s="25"/>
      <c r="AI331" s="25"/>
      <c r="AJ331" s="26">
        <f t="shared" si="47"/>
        <v>0</v>
      </c>
      <c r="AK331" s="26" t="str">
        <f t="shared" si="48"/>
        <v/>
      </c>
      <c r="AL331" s="26" t="str">
        <f t="shared" si="49"/>
        <v/>
      </c>
      <c r="AM331" s="26" t="str">
        <f t="shared" si="50"/>
        <v/>
      </c>
      <c r="AN331" s="26">
        <f t="shared" si="51"/>
        <v>0</v>
      </c>
      <c r="AO331" s="27" t="s">
        <v>84</v>
      </c>
      <c r="AP331" s="27" t="s">
        <v>84</v>
      </c>
      <c r="AQ331" s="27"/>
      <c r="AR331" s="27"/>
      <c r="AS331" s="27" t="s">
        <v>1979</v>
      </c>
      <c r="AT331" s="27" t="s">
        <v>2079</v>
      </c>
      <c r="AU331" s="27"/>
      <c r="AV331" s="27"/>
      <c r="AW331" s="27" t="s">
        <v>84</v>
      </c>
      <c r="AX331" s="27"/>
      <c r="AY331" s="27"/>
      <c r="AZ331" s="27"/>
      <c r="BA331" s="27" t="s">
        <v>1979</v>
      </c>
      <c r="BB331" s="27"/>
      <c r="BC331" s="28"/>
      <c r="BD331" s="28"/>
      <c r="BE331" s="23" t="s">
        <v>257</v>
      </c>
      <c r="BF331" s="94" t="s">
        <v>2773</v>
      </c>
      <c r="BG331" t="str">
        <f t="shared" si="52"/>
        <v/>
      </c>
      <c r="BH331" t="str">
        <f t="shared" si="53"/>
        <v/>
      </c>
    </row>
    <row r="332" spans="1:60" ht="15" customHeight="1" x14ac:dyDescent="0.25">
      <c r="A332" s="17">
        <v>26</v>
      </c>
      <c r="B332" s="23" t="s">
        <v>1967</v>
      </c>
      <c r="C332" s="23" t="s">
        <v>58</v>
      </c>
      <c r="D332" s="23" t="s">
        <v>246</v>
      </c>
      <c r="E332" s="23" t="s">
        <v>60</v>
      </c>
      <c r="F332" s="23" t="s">
        <v>61</v>
      </c>
      <c r="G332" s="23" t="s">
        <v>57</v>
      </c>
      <c r="H332" s="23" t="s">
        <v>247</v>
      </c>
      <c r="I332" s="23" t="s">
        <v>297</v>
      </c>
      <c r="J332" s="32">
        <v>44835</v>
      </c>
      <c r="K332" s="32">
        <v>44926</v>
      </c>
      <c r="L332" s="23" t="s">
        <v>298</v>
      </c>
      <c r="M332" s="23" t="s">
        <v>1971</v>
      </c>
      <c r="N332" s="23" t="s">
        <v>67</v>
      </c>
      <c r="O332" s="23" t="s">
        <v>250</v>
      </c>
      <c r="P332" s="23" t="s">
        <v>3</v>
      </c>
      <c r="Q332" s="23" t="s">
        <v>251</v>
      </c>
      <c r="R332" s="33">
        <f t="shared" si="45"/>
        <v>1</v>
      </c>
      <c r="S332" s="33">
        <v>0</v>
      </c>
      <c r="T332" s="33">
        <v>0</v>
      </c>
      <c r="U332" s="33">
        <v>0</v>
      </c>
      <c r="V332" s="33">
        <v>1</v>
      </c>
      <c r="W332" s="33">
        <v>0</v>
      </c>
      <c r="X332" s="33" t="s">
        <v>1979</v>
      </c>
      <c r="Y332" s="33">
        <v>0</v>
      </c>
      <c r="Z332" s="33" t="s">
        <v>2079</v>
      </c>
      <c r="AA332" s="33"/>
      <c r="AB332" s="33"/>
      <c r="AC332" s="33"/>
      <c r="AD332" s="33"/>
      <c r="AE332" s="33">
        <f t="shared" si="46"/>
        <v>0</v>
      </c>
      <c r="AF332" s="25">
        <v>44656</v>
      </c>
      <c r="AG332" s="25">
        <v>44747</v>
      </c>
      <c r="AH332" s="25"/>
      <c r="AI332" s="25"/>
      <c r="AJ332" s="26">
        <f t="shared" si="47"/>
        <v>0</v>
      </c>
      <c r="AK332" s="26" t="str">
        <f t="shared" si="48"/>
        <v/>
      </c>
      <c r="AL332" s="26" t="str">
        <f t="shared" si="49"/>
        <v/>
      </c>
      <c r="AM332" s="26" t="str">
        <f t="shared" si="50"/>
        <v/>
      </c>
      <c r="AN332" s="26">
        <f t="shared" si="51"/>
        <v>0</v>
      </c>
      <c r="AO332" s="27" t="s">
        <v>84</v>
      </c>
      <c r="AP332" s="27" t="s">
        <v>84</v>
      </c>
      <c r="AQ332" s="27"/>
      <c r="AR332" s="27"/>
      <c r="AS332" s="27" t="s">
        <v>1979</v>
      </c>
      <c r="AT332" s="27" t="s">
        <v>2079</v>
      </c>
      <c r="AU332" s="27"/>
      <c r="AV332" s="27"/>
      <c r="AW332" s="27" t="s">
        <v>84</v>
      </c>
      <c r="AX332" s="27"/>
      <c r="AY332" s="27"/>
      <c r="AZ332" s="27"/>
      <c r="BA332" s="27" t="s">
        <v>1979</v>
      </c>
      <c r="BB332" s="27"/>
      <c r="BC332" s="28"/>
      <c r="BD332" s="28"/>
      <c r="BE332" s="23" t="s">
        <v>257</v>
      </c>
      <c r="BF332" s="94" t="s">
        <v>2773</v>
      </c>
      <c r="BG332" t="str">
        <f t="shared" si="52"/>
        <v/>
      </c>
      <c r="BH332" t="str">
        <f t="shared" si="53"/>
        <v/>
      </c>
    </row>
    <row r="333" spans="1:60" ht="15" customHeight="1" x14ac:dyDescent="0.25">
      <c r="A333" s="17">
        <v>27</v>
      </c>
      <c r="B333" s="23" t="s">
        <v>1967</v>
      </c>
      <c r="C333" s="23" t="s">
        <v>58</v>
      </c>
      <c r="D333" s="23" t="s">
        <v>246</v>
      </c>
      <c r="E333" s="23" t="s">
        <v>60</v>
      </c>
      <c r="F333" s="23" t="s">
        <v>61</v>
      </c>
      <c r="G333" s="23" t="s">
        <v>57</v>
      </c>
      <c r="H333" s="23" t="s">
        <v>247</v>
      </c>
      <c r="I333" s="23" t="s">
        <v>289</v>
      </c>
      <c r="J333" s="32">
        <v>44562</v>
      </c>
      <c r="K333" s="32">
        <v>44926</v>
      </c>
      <c r="L333" s="35" t="s">
        <v>290</v>
      </c>
      <c r="M333" s="23" t="s">
        <v>1971</v>
      </c>
      <c r="N333" s="23" t="s">
        <v>291</v>
      </c>
      <c r="O333" s="23" t="s">
        <v>250</v>
      </c>
      <c r="P333" s="23" t="s">
        <v>3</v>
      </c>
      <c r="Q333" s="23" t="s">
        <v>251</v>
      </c>
      <c r="R333" s="40">
        <f t="shared" si="45"/>
        <v>1</v>
      </c>
      <c r="S333" s="40">
        <v>0.5</v>
      </c>
      <c r="T333" s="40">
        <v>0.5</v>
      </c>
      <c r="U333" s="40">
        <v>0</v>
      </c>
      <c r="V333" s="40">
        <v>0</v>
      </c>
      <c r="W333" s="40">
        <v>0.45</v>
      </c>
      <c r="X333" s="40" t="s">
        <v>2094</v>
      </c>
      <c r="Y333" s="40">
        <v>0.45</v>
      </c>
      <c r="Z333" s="40" t="s">
        <v>2095</v>
      </c>
      <c r="AA333" s="40"/>
      <c r="AB333" s="40"/>
      <c r="AC333" s="40"/>
      <c r="AD333" s="40"/>
      <c r="AE333" s="40">
        <f t="shared" si="46"/>
        <v>0.9</v>
      </c>
      <c r="AF333" s="25">
        <v>44669</v>
      </c>
      <c r="AG333" s="25">
        <v>44747</v>
      </c>
      <c r="AH333" s="25"/>
      <c r="AI333" s="25"/>
      <c r="AJ333" s="26">
        <f t="shared" si="47"/>
        <v>0.9</v>
      </c>
      <c r="AK333" s="26">
        <f t="shared" si="48"/>
        <v>0.9</v>
      </c>
      <c r="AL333" s="26">
        <f t="shared" si="49"/>
        <v>0.9</v>
      </c>
      <c r="AM333" s="26" t="str">
        <f t="shared" si="50"/>
        <v/>
      </c>
      <c r="AN333" s="26" t="str">
        <f t="shared" si="51"/>
        <v/>
      </c>
      <c r="AO333" s="27" t="s">
        <v>73</v>
      </c>
      <c r="AP333" s="27" t="s">
        <v>73</v>
      </c>
      <c r="AQ333" s="27"/>
      <c r="AR333" s="27"/>
      <c r="AS333" s="27" t="s">
        <v>1551</v>
      </c>
      <c r="AT333" s="27" t="s">
        <v>2096</v>
      </c>
      <c r="AU333" s="27"/>
      <c r="AV333" s="27"/>
      <c r="AW333" s="27" t="s">
        <v>73</v>
      </c>
      <c r="AX333" s="27"/>
      <c r="AY333" s="27"/>
      <c r="AZ333" s="27"/>
      <c r="BA333" s="27" t="s">
        <v>2097</v>
      </c>
      <c r="BB333" s="27"/>
      <c r="BC333" s="28"/>
      <c r="BD333" s="28"/>
      <c r="BE333" s="23" t="s">
        <v>257</v>
      </c>
      <c r="BF333" s="94" t="s">
        <v>2773</v>
      </c>
      <c r="BG333">
        <f t="shared" si="52"/>
        <v>0.9</v>
      </c>
      <c r="BH333">
        <f t="shared" si="53"/>
        <v>0.9</v>
      </c>
    </row>
    <row r="334" spans="1:60" ht="15" customHeight="1" x14ac:dyDescent="0.25">
      <c r="A334" s="17">
        <v>28</v>
      </c>
      <c r="B334" s="23" t="s">
        <v>1967</v>
      </c>
      <c r="C334" s="23" t="s">
        <v>58</v>
      </c>
      <c r="D334" s="23" t="s">
        <v>246</v>
      </c>
      <c r="E334" s="23" t="s">
        <v>60</v>
      </c>
      <c r="F334" s="23" t="s">
        <v>61</v>
      </c>
      <c r="G334" s="23" t="s">
        <v>57</v>
      </c>
      <c r="H334" s="23" t="s">
        <v>247</v>
      </c>
      <c r="I334" s="23" t="s">
        <v>640</v>
      </c>
      <c r="J334" s="32">
        <v>44774</v>
      </c>
      <c r="K334" s="32">
        <v>44925</v>
      </c>
      <c r="L334" s="23" t="s">
        <v>315</v>
      </c>
      <c r="M334" s="23" t="s">
        <v>1971</v>
      </c>
      <c r="N334" s="23" t="s">
        <v>67</v>
      </c>
      <c r="O334" s="23" t="s">
        <v>250</v>
      </c>
      <c r="P334" s="23" t="s">
        <v>3</v>
      </c>
      <c r="Q334" s="23" t="s">
        <v>251</v>
      </c>
      <c r="R334" s="33">
        <f t="shared" si="45"/>
        <v>1</v>
      </c>
      <c r="S334" s="33">
        <v>0</v>
      </c>
      <c r="T334" s="33">
        <v>0</v>
      </c>
      <c r="U334" s="33">
        <v>1</v>
      </c>
      <c r="V334" s="33">
        <v>0</v>
      </c>
      <c r="W334" s="33">
        <v>0</v>
      </c>
      <c r="X334" s="33" t="s">
        <v>1979</v>
      </c>
      <c r="Y334" s="33">
        <v>0</v>
      </c>
      <c r="Z334" s="33" t="s">
        <v>2079</v>
      </c>
      <c r="AA334" s="33"/>
      <c r="AB334" s="33"/>
      <c r="AC334" s="33"/>
      <c r="AD334" s="33"/>
      <c r="AE334" s="33">
        <f t="shared" si="46"/>
        <v>0</v>
      </c>
      <c r="AF334" s="25">
        <v>44656</v>
      </c>
      <c r="AG334" s="25">
        <v>44747</v>
      </c>
      <c r="AH334" s="25"/>
      <c r="AI334" s="25"/>
      <c r="AJ334" s="26">
        <f t="shared" si="47"/>
        <v>0</v>
      </c>
      <c r="AK334" s="26" t="str">
        <f t="shared" si="48"/>
        <v/>
      </c>
      <c r="AL334" s="26" t="str">
        <f t="shared" si="49"/>
        <v/>
      </c>
      <c r="AM334" s="26">
        <f t="shared" si="50"/>
        <v>0</v>
      </c>
      <c r="AN334" s="26" t="str">
        <f t="shared" si="51"/>
        <v/>
      </c>
      <c r="AO334" s="27" t="s">
        <v>84</v>
      </c>
      <c r="AP334" s="27" t="s">
        <v>84</v>
      </c>
      <c r="AQ334" s="27"/>
      <c r="AR334" s="27"/>
      <c r="AS334" s="27" t="s">
        <v>1979</v>
      </c>
      <c r="AT334" s="27" t="s">
        <v>2079</v>
      </c>
      <c r="AU334" s="27"/>
      <c r="AV334" s="27"/>
      <c r="AW334" s="27" t="s">
        <v>84</v>
      </c>
      <c r="AX334" s="27"/>
      <c r="AY334" s="27"/>
      <c r="AZ334" s="27"/>
      <c r="BA334" s="27" t="s">
        <v>1979</v>
      </c>
      <c r="BB334" s="27"/>
      <c r="BC334" s="28"/>
      <c r="BD334" s="28"/>
      <c r="BE334" s="23" t="s">
        <v>257</v>
      </c>
      <c r="BF334" s="94" t="s">
        <v>2773</v>
      </c>
      <c r="BG334" t="str">
        <f t="shared" si="52"/>
        <v/>
      </c>
      <c r="BH334" t="str">
        <f t="shared" si="53"/>
        <v/>
      </c>
    </row>
    <row r="335" spans="1:60" ht="15" customHeight="1" x14ac:dyDescent="0.25">
      <c r="A335" s="17">
        <v>29</v>
      </c>
      <c r="B335" s="23" t="s">
        <v>1967</v>
      </c>
      <c r="C335" s="23" t="s">
        <v>357</v>
      </c>
      <c r="D335" s="23" t="s">
        <v>246</v>
      </c>
      <c r="E335" s="23" t="s">
        <v>60</v>
      </c>
      <c r="F335" s="23" t="s">
        <v>61</v>
      </c>
      <c r="G335" s="23" t="s">
        <v>57</v>
      </c>
      <c r="H335" s="23" t="s">
        <v>247</v>
      </c>
      <c r="I335" s="23" t="s">
        <v>648</v>
      </c>
      <c r="J335" s="32">
        <v>44835</v>
      </c>
      <c r="K335" s="32">
        <v>44926</v>
      </c>
      <c r="L335" s="23" t="s">
        <v>366</v>
      </c>
      <c r="M335" s="23" t="s">
        <v>1971</v>
      </c>
      <c r="N335" s="23" t="s">
        <v>67</v>
      </c>
      <c r="O335" s="23" t="s">
        <v>250</v>
      </c>
      <c r="P335" s="23" t="s">
        <v>3</v>
      </c>
      <c r="Q335" s="23" t="s">
        <v>251</v>
      </c>
      <c r="R335" s="33">
        <f t="shared" si="45"/>
        <v>2</v>
      </c>
      <c r="S335" s="33">
        <v>0</v>
      </c>
      <c r="T335" s="33">
        <v>0</v>
      </c>
      <c r="U335" s="33">
        <v>0</v>
      </c>
      <c r="V335" s="33">
        <v>2</v>
      </c>
      <c r="W335" s="33">
        <v>0</v>
      </c>
      <c r="X335" s="33" t="s">
        <v>1979</v>
      </c>
      <c r="Y335" s="33">
        <v>0</v>
      </c>
      <c r="Z335" s="33" t="s">
        <v>2079</v>
      </c>
      <c r="AA335" s="33"/>
      <c r="AB335" s="33"/>
      <c r="AC335" s="33"/>
      <c r="AD335" s="33"/>
      <c r="AE335" s="33">
        <f t="shared" si="46"/>
        <v>0</v>
      </c>
      <c r="AF335" s="25">
        <v>44656</v>
      </c>
      <c r="AG335" s="25">
        <v>44747</v>
      </c>
      <c r="AH335" s="25"/>
      <c r="AI335" s="25"/>
      <c r="AJ335" s="26">
        <f t="shared" si="47"/>
        <v>0</v>
      </c>
      <c r="AK335" s="26" t="str">
        <f t="shared" si="48"/>
        <v/>
      </c>
      <c r="AL335" s="26" t="str">
        <f t="shared" si="49"/>
        <v/>
      </c>
      <c r="AM335" s="26" t="str">
        <f t="shared" si="50"/>
        <v/>
      </c>
      <c r="AN335" s="26">
        <f t="shared" si="51"/>
        <v>0</v>
      </c>
      <c r="AO335" s="27" t="s">
        <v>84</v>
      </c>
      <c r="AP335" s="27" t="s">
        <v>84</v>
      </c>
      <c r="AQ335" s="27"/>
      <c r="AR335" s="27"/>
      <c r="AS335" s="27" t="s">
        <v>1979</v>
      </c>
      <c r="AT335" s="27" t="s">
        <v>2079</v>
      </c>
      <c r="AU335" s="27"/>
      <c r="AV335" s="27"/>
      <c r="AW335" s="27" t="s">
        <v>84</v>
      </c>
      <c r="AX335" s="27"/>
      <c r="AY335" s="27"/>
      <c r="AZ335" s="27"/>
      <c r="BA335" s="27" t="s">
        <v>1979</v>
      </c>
      <c r="BB335" s="27"/>
      <c r="BC335" s="27"/>
      <c r="BD335" s="28"/>
      <c r="BE335" s="23" t="s">
        <v>257</v>
      </c>
      <c r="BF335" s="94" t="s">
        <v>2773</v>
      </c>
      <c r="BG335" t="str">
        <f t="shared" si="52"/>
        <v/>
      </c>
      <c r="BH335" t="str">
        <f t="shared" si="53"/>
        <v/>
      </c>
    </row>
    <row r="336" spans="1:60" ht="15" customHeight="1" x14ac:dyDescent="0.25">
      <c r="A336" s="17">
        <v>30</v>
      </c>
      <c r="B336" s="23" t="s">
        <v>1967</v>
      </c>
      <c r="C336" s="23" t="s">
        <v>357</v>
      </c>
      <c r="D336" s="23" t="s">
        <v>246</v>
      </c>
      <c r="E336" s="23" t="s">
        <v>60</v>
      </c>
      <c r="F336" s="23" t="s">
        <v>61</v>
      </c>
      <c r="G336" s="23" t="s">
        <v>57</v>
      </c>
      <c r="H336" s="23" t="s">
        <v>247</v>
      </c>
      <c r="I336" s="23" t="s">
        <v>642</v>
      </c>
      <c r="J336" s="32">
        <v>44652</v>
      </c>
      <c r="K336" s="32">
        <v>44926</v>
      </c>
      <c r="L336" s="23" t="s">
        <v>249</v>
      </c>
      <c r="M336" s="23" t="s">
        <v>1971</v>
      </c>
      <c r="N336" s="23" t="s">
        <v>67</v>
      </c>
      <c r="O336" s="23" t="s">
        <v>250</v>
      </c>
      <c r="P336" s="23" t="s">
        <v>3</v>
      </c>
      <c r="Q336" s="23" t="s">
        <v>251</v>
      </c>
      <c r="R336" s="33">
        <f t="shared" si="45"/>
        <v>4</v>
      </c>
      <c r="S336" s="33">
        <v>1</v>
      </c>
      <c r="T336" s="33">
        <v>1</v>
      </c>
      <c r="U336" s="33">
        <v>1</v>
      </c>
      <c r="V336" s="33">
        <v>1</v>
      </c>
      <c r="W336" s="33">
        <v>1</v>
      </c>
      <c r="X336" s="33" t="s">
        <v>2098</v>
      </c>
      <c r="Y336" s="33">
        <v>1</v>
      </c>
      <c r="Z336" s="33" t="s">
        <v>2098</v>
      </c>
      <c r="AA336" s="33"/>
      <c r="AB336" s="33"/>
      <c r="AC336" s="33"/>
      <c r="AD336" s="33"/>
      <c r="AE336" s="33">
        <f t="shared" si="46"/>
        <v>2</v>
      </c>
      <c r="AF336" s="25">
        <v>44656</v>
      </c>
      <c r="AG336" s="25">
        <v>44747</v>
      </c>
      <c r="AH336" s="25"/>
      <c r="AI336" s="25"/>
      <c r="AJ336" s="26">
        <f t="shared" si="47"/>
        <v>0.5</v>
      </c>
      <c r="AK336" s="26">
        <f t="shared" si="48"/>
        <v>1</v>
      </c>
      <c r="AL336" s="26">
        <f t="shared" si="49"/>
        <v>1</v>
      </c>
      <c r="AM336" s="26">
        <f t="shared" si="50"/>
        <v>0</v>
      </c>
      <c r="AN336" s="26">
        <f t="shared" si="51"/>
        <v>0</v>
      </c>
      <c r="AO336" s="27" t="s">
        <v>73</v>
      </c>
      <c r="AP336" s="27" t="s">
        <v>73</v>
      </c>
      <c r="AQ336" s="27"/>
      <c r="AR336" s="27"/>
      <c r="AS336" s="27" t="s">
        <v>1551</v>
      </c>
      <c r="AT336" s="27" t="s">
        <v>2099</v>
      </c>
      <c r="AU336" s="27"/>
      <c r="AV336" s="27"/>
      <c r="AW336" s="27" t="s">
        <v>73</v>
      </c>
      <c r="AX336" s="27"/>
      <c r="AY336" s="27"/>
      <c r="AZ336" s="27"/>
      <c r="BA336" s="27" t="s">
        <v>2100</v>
      </c>
      <c r="BB336" s="27"/>
      <c r="BC336" s="27"/>
      <c r="BD336" s="28"/>
      <c r="BE336" s="23" t="s">
        <v>257</v>
      </c>
      <c r="BF336" s="94" t="s">
        <v>2773</v>
      </c>
      <c r="BG336">
        <f t="shared" si="52"/>
        <v>1</v>
      </c>
      <c r="BH336">
        <f t="shared" si="53"/>
        <v>1</v>
      </c>
    </row>
    <row r="337" spans="1:60" ht="15" customHeight="1" x14ac:dyDescent="0.25">
      <c r="A337" s="17">
        <v>31</v>
      </c>
      <c r="B337" s="23" t="s">
        <v>1967</v>
      </c>
      <c r="C337" s="23" t="s">
        <v>435</v>
      </c>
      <c r="D337" s="23" t="s">
        <v>436</v>
      </c>
      <c r="E337" s="23" t="s">
        <v>492</v>
      </c>
      <c r="F337" s="23" t="s">
        <v>649</v>
      </c>
      <c r="G337" s="23" t="s">
        <v>1746</v>
      </c>
      <c r="H337" s="23" t="s">
        <v>1746</v>
      </c>
      <c r="I337" s="23" t="s">
        <v>2101</v>
      </c>
      <c r="J337" s="32">
        <v>44562</v>
      </c>
      <c r="K337" s="32">
        <v>44926</v>
      </c>
      <c r="L337" s="23" t="s">
        <v>2102</v>
      </c>
      <c r="M337" s="23" t="s">
        <v>1971</v>
      </c>
      <c r="N337" s="23" t="s">
        <v>67</v>
      </c>
      <c r="O337" s="23" t="s">
        <v>2103</v>
      </c>
      <c r="P337" s="23" t="s">
        <v>3</v>
      </c>
      <c r="Q337" s="23" t="s">
        <v>251</v>
      </c>
      <c r="R337" s="33">
        <f t="shared" si="45"/>
        <v>2</v>
      </c>
      <c r="S337" s="33">
        <v>0</v>
      </c>
      <c r="T337" s="33">
        <v>1</v>
      </c>
      <c r="U337" s="33">
        <v>0</v>
      </c>
      <c r="V337" s="33">
        <v>1</v>
      </c>
      <c r="W337" s="33">
        <v>0</v>
      </c>
      <c r="X337" s="33" t="s">
        <v>1979</v>
      </c>
      <c r="Y337" s="33">
        <v>1</v>
      </c>
      <c r="Z337" s="33" t="s">
        <v>2104</v>
      </c>
      <c r="AA337" s="33"/>
      <c r="AB337" s="33"/>
      <c r="AC337" s="33"/>
      <c r="AD337" s="33"/>
      <c r="AE337" s="33">
        <f t="shared" si="46"/>
        <v>1</v>
      </c>
      <c r="AF337" s="25">
        <v>44656</v>
      </c>
      <c r="AG337" s="25">
        <v>44747</v>
      </c>
      <c r="AH337" s="25"/>
      <c r="AI337" s="25"/>
      <c r="AJ337" s="26">
        <f t="shared" si="47"/>
        <v>0.5</v>
      </c>
      <c r="AK337" s="26" t="str">
        <f t="shared" si="48"/>
        <v/>
      </c>
      <c r="AL337" s="26">
        <f t="shared" si="49"/>
        <v>1</v>
      </c>
      <c r="AM337" s="26" t="str">
        <f t="shared" si="50"/>
        <v/>
      </c>
      <c r="AN337" s="26">
        <f t="shared" si="51"/>
        <v>0</v>
      </c>
      <c r="AO337" s="27" t="s">
        <v>84</v>
      </c>
      <c r="AP337" s="27" t="s">
        <v>73</v>
      </c>
      <c r="AQ337" s="27"/>
      <c r="AR337" s="27"/>
      <c r="AS337" s="27" t="s">
        <v>1979</v>
      </c>
      <c r="AT337" s="27" t="s">
        <v>1516</v>
      </c>
      <c r="AU337" s="27"/>
      <c r="AV337" s="27"/>
      <c r="AW337" s="27" t="s">
        <v>84</v>
      </c>
      <c r="AX337" s="27"/>
      <c r="AY337" s="27"/>
      <c r="AZ337" s="27"/>
      <c r="BA337" s="27" t="s">
        <v>1979</v>
      </c>
      <c r="BB337" s="27"/>
      <c r="BC337" s="27"/>
      <c r="BD337" s="28"/>
      <c r="BE337" s="23" t="s">
        <v>446</v>
      </c>
      <c r="BF337" s="94" t="s">
        <v>2772</v>
      </c>
      <c r="BG337" t="str">
        <f t="shared" si="52"/>
        <v/>
      </c>
      <c r="BH337">
        <f t="shared" si="53"/>
        <v>1</v>
      </c>
    </row>
    <row r="338" spans="1:60" ht="15" customHeight="1" x14ac:dyDescent="0.25">
      <c r="A338" s="17">
        <v>32</v>
      </c>
      <c r="B338" s="23" t="s">
        <v>1967</v>
      </c>
      <c r="C338" s="23" t="s">
        <v>435</v>
      </c>
      <c r="D338" s="23" t="s">
        <v>436</v>
      </c>
      <c r="E338" s="23" t="s">
        <v>492</v>
      </c>
      <c r="F338" s="23" t="s">
        <v>649</v>
      </c>
      <c r="G338" s="23" t="s">
        <v>1746</v>
      </c>
      <c r="H338" s="23" t="s">
        <v>1746</v>
      </c>
      <c r="I338" s="23" t="s">
        <v>2105</v>
      </c>
      <c r="J338" s="32">
        <v>44835</v>
      </c>
      <c r="K338" s="32">
        <v>44926</v>
      </c>
      <c r="L338" s="23" t="s">
        <v>2102</v>
      </c>
      <c r="M338" s="23" t="s">
        <v>1971</v>
      </c>
      <c r="N338" s="23" t="s">
        <v>67</v>
      </c>
      <c r="O338" s="23" t="s">
        <v>2106</v>
      </c>
      <c r="P338" s="23" t="s">
        <v>3</v>
      </c>
      <c r="Q338" s="23" t="s">
        <v>251</v>
      </c>
      <c r="R338" s="33">
        <f t="shared" si="45"/>
        <v>1</v>
      </c>
      <c r="S338" s="33">
        <v>0</v>
      </c>
      <c r="T338" s="33">
        <v>0</v>
      </c>
      <c r="U338" s="33">
        <v>0</v>
      </c>
      <c r="V338" s="33">
        <v>1</v>
      </c>
      <c r="W338" s="33">
        <v>0</v>
      </c>
      <c r="X338" s="33" t="s">
        <v>1979</v>
      </c>
      <c r="Y338" s="33">
        <v>0</v>
      </c>
      <c r="Z338" s="33" t="s">
        <v>2079</v>
      </c>
      <c r="AA338" s="33"/>
      <c r="AB338" s="33"/>
      <c r="AC338" s="33"/>
      <c r="AD338" s="33"/>
      <c r="AE338" s="33">
        <f t="shared" si="46"/>
        <v>0</v>
      </c>
      <c r="AF338" s="25">
        <v>44656</v>
      </c>
      <c r="AG338" s="25">
        <v>44747</v>
      </c>
      <c r="AH338" s="25"/>
      <c r="AI338" s="25"/>
      <c r="AJ338" s="26">
        <f t="shared" si="47"/>
        <v>0</v>
      </c>
      <c r="AK338" s="26" t="str">
        <f t="shared" si="48"/>
        <v/>
      </c>
      <c r="AL338" s="26" t="str">
        <f t="shared" si="49"/>
        <v/>
      </c>
      <c r="AM338" s="26" t="str">
        <f t="shared" si="50"/>
        <v/>
      </c>
      <c r="AN338" s="26">
        <f t="shared" si="51"/>
        <v>0</v>
      </c>
      <c r="AO338" s="27" t="s">
        <v>84</v>
      </c>
      <c r="AP338" s="27" t="s">
        <v>84</v>
      </c>
      <c r="AQ338" s="27"/>
      <c r="AR338" s="27"/>
      <c r="AS338" s="27" t="s">
        <v>1979</v>
      </c>
      <c r="AT338" s="27" t="s">
        <v>84</v>
      </c>
      <c r="AU338" s="27"/>
      <c r="AV338" s="27"/>
      <c r="AW338" s="27" t="s">
        <v>84</v>
      </c>
      <c r="AX338" s="27"/>
      <c r="AY338" s="27"/>
      <c r="AZ338" s="27"/>
      <c r="BA338" s="27" t="s">
        <v>1979</v>
      </c>
      <c r="BB338" s="27"/>
      <c r="BC338" s="27"/>
      <c r="BD338" s="28"/>
      <c r="BE338" s="23" t="s">
        <v>446</v>
      </c>
      <c r="BF338" s="94" t="s">
        <v>2772</v>
      </c>
      <c r="BG338" t="str">
        <f t="shared" si="52"/>
        <v/>
      </c>
      <c r="BH338" t="str">
        <f t="shared" si="53"/>
        <v/>
      </c>
    </row>
    <row r="339" spans="1:60" ht="15" customHeight="1" x14ac:dyDescent="0.25">
      <c r="A339" s="17">
        <v>33</v>
      </c>
      <c r="B339" s="23" t="s">
        <v>1967</v>
      </c>
      <c r="C339" s="23" t="s">
        <v>435</v>
      </c>
      <c r="D339" s="23" t="s">
        <v>436</v>
      </c>
      <c r="E339" s="23" t="s">
        <v>447</v>
      </c>
      <c r="F339" s="23" t="s">
        <v>448</v>
      </c>
      <c r="G339" s="23" t="s">
        <v>1746</v>
      </c>
      <c r="H339" s="23" t="s">
        <v>1746</v>
      </c>
      <c r="I339" s="23" t="s">
        <v>2107</v>
      </c>
      <c r="J339" s="32">
        <v>44652</v>
      </c>
      <c r="K339" s="32">
        <v>44926</v>
      </c>
      <c r="L339" s="23" t="s">
        <v>2102</v>
      </c>
      <c r="M339" s="23" t="s">
        <v>1971</v>
      </c>
      <c r="N339" s="23" t="s">
        <v>67</v>
      </c>
      <c r="O339" s="23" t="s">
        <v>2108</v>
      </c>
      <c r="P339" s="23" t="s">
        <v>3</v>
      </c>
      <c r="Q339" s="23" t="s">
        <v>251</v>
      </c>
      <c r="R339" s="33">
        <f t="shared" si="45"/>
        <v>3</v>
      </c>
      <c r="S339" s="33">
        <v>0</v>
      </c>
      <c r="T339" s="33">
        <v>1</v>
      </c>
      <c r="U339" s="33">
        <v>1</v>
      </c>
      <c r="V339" s="33">
        <v>1</v>
      </c>
      <c r="W339" s="33">
        <v>0</v>
      </c>
      <c r="X339" s="33" t="s">
        <v>1979</v>
      </c>
      <c r="Y339" s="33">
        <v>1</v>
      </c>
      <c r="Z339" s="33" t="s">
        <v>2109</v>
      </c>
      <c r="AA339" s="33"/>
      <c r="AB339" s="33"/>
      <c r="AC339" s="33"/>
      <c r="AD339" s="33"/>
      <c r="AE339" s="33">
        <f t="shared" si="46"/>
        <v>1</v>
      </c>
      <c r="AF339" s="25">
        <v>44656</v>
      </c>
      <c r="AG339" s="25">
        <v>44747</v>
      </c>
      <c r="AH339" s="25"/>
      <c r="AI339" s="25"/>
      <c r="AJ339" s="26">
        <f t="shared" si="47"/>
        <v>0.33333333333333331</v>
      </c>
      <c r="AK339" s="26" t="str">
        <f t="shared" si="48"/>
        <v/>
      </c>
      <c r="AL339" s="26">
        <f t="shared" si="49"/>
        <v>1</v>
      </c>
      <c r="AM339" s="26">
        <f t="shared" si="50"/>
        <v>0</v>
      </c>
      <c r="AN339" s="26">
        <f t="shared" si="51"/>
        <v>0</v>
      </c>
      <c r="AO339" s="27" t="s">
        <v>84</v>
      </c>
      <c r="AP339" s="27" t="s">
        <v>73</v>
      </c>
      <c r="AQ339" s="27"/>
      <c r="AR339" s="27"/>
      <c r="AS339" s="27" t="s">
        <v>1979</v>
      </c>
      <c r="AT339" s="27" t="s">
        <v>1533</v>
      </c>
      <c r="AU339" s="27"/>
      <c r="AV339" s="27"/>
      <c r="AW339" s="27" t="s">
        <v>84</v>
      </c>
      <c r="AX339" s="27"/>
      <c r="AY339" s="27"/>
      <c r="AZ339" s="27"/>
      <c r="BA339" s="27" t="s">
        <v>1979</v>
      </c>
      <c r="BB339" s="27"/>
      <c r="BC339" s="27"/>
      <c r="BD339" s="28"/>
      <c r="BE339" s="23" t="s">
        <v>446</v>
      </c>
      <c r="BF339" s="94" t="s">
        <v>2772</v>
      </c>
      <c r="BG339" t="str">
        <f t="shared" si="52"/>
        <v/>
      </c>
      <c r="BH339">
        <f t="shared" si="53"/>
        <v>1</v>
      </c>
    </row>
    <row r="340" spans="1:60" ht="15" customHeight="1" x14ac:dyDescent="0.25">
      <c r="A340" s="17">
        <v>34</v>
      </c>
      <c r="B340" s="23" t="s">
        <v>1967</v>
      </c>
      <c r="C340" s="23" t="s">
        <v>435</v>
      </c>
      <c r="D340" s="23" t="s">
        <v>436</v>
      </c>
      <c r="E340" s="23" t="s">
        <v>447</v>
      </c>
      <c r="F340" s="23" t="s">
        <v>448</v>
      </c>
      <c r="G340" s="23" t="s">
        <v>1746</v>
      </c>
      <c r="H340" s="23" t="s">
        <v>1746</v>
      </c>
      <c r="I340" s="23" t="s">
        <v>2110</v>
      </c>
      <c r="J340" s="32">
        <v>44713</v>
      </c>
      <c r="K340" s="32">
        <v>44926</v>
      </c>
      <c r="L340" s="23" t="s">
        <v>2102</v>
      </c>
      <c r="M340" s="23" t="s">
        <v>1971</v>
      </c>
      <c r="N340" s="23" t="s">
        <v>67</v>
      </c>
      <c r="O340" s="23" t="s">
        <v>2111</v>
      </c>
      <c r="P340" s="23" t="s">
        <v>3</v>
      </c>
      <c r="Q340" s="23" t="s">
        <v>251</v>
      </c>
      <c r="R340" s="33">
        <f t="shared" si="45"/>
        <v>2</v>
      </c>
      <c r="S340" s="33">
        <v>0</v>
      </c>
      <c r="T340" s="33">
        <v>1</v>
      </c>
      <c r="U340" s="33">
        <v>0</v>
      </c>
      <c r="V340" s="33">
        <v>1</v>
      </c>
      <c r="W340" s="33">
        <v>0</v>
      </c>
      <c r="X340" s="33" t="s">
        <v>1979</v>
      </c>
      <c r="Y340" s="33">
        <v>1</v>
      </c>
      <c r="Z340" s="33" t="s">
        <v>2112</v>
      </c>
      <c r="AA340" s="33"/>
      <c r="AB340" s="33"/>
      <c r="AC340" s="33"/>
      <c r="AD340" s="33"/>
      <c r="AE340" s="33">
        <f t="shared" si="46"/>
        <v>1</v>
      </c>
      <c r="AF340" s="25">
        <v>44656</v>
      </c>
      <c r="AG340" s="25">
        <v>44760</v>
      </c>
      <c r="AH340" s="25"/>
      <c r="AI340" s="25"/>
      <c r="AJ340" s="26">
        <f t="shared" si="47"/>
        <v>0.5</v>
      </c>
      <c r="AK340" s="26" t="str">
        <f t="shared" si="48"/>
        <v/>
      </c>
      <c r="AL340" s="26">
        <f t="shared" si="49"/>
        <v>1</v>
      </c>
      <c r="AM340" s="26" t="str">
        <f t="shared" si="50"/>
        <v/>
      </c>
      <c r="AN340" s="26">
        <f t="shared" si="51"/>
        <v>0</v>
      </c>
      <c r="AO340" s="27" t="s">
        <v>84</v>
      </c>
      <c r="AP340" s="27" t="s">
        <v>73</v>
      </c>
      <c r="AQ340" s="27"/>
      <c r="AR340" s="27"/>
      <c r="AS340" s="27" t="s">
        <v>1979</v>
      </c>
      <c r="AT340" s="27" t="s">
        <v>1594</v>
      </c>
      <c r="AU340" s="27"/>
      <c r="AV340" s="27"/>
      <c r="AW340" s="27" t="s">
        <v>84</v>
      </c>
      <c r="AX340" s="27"/>
      <c r="AY340" s="27"/>
      <c r="AZ340" s="27"/>
      <c r="BA340" s="27" t="s">
        <v>1979</v>
      </c>
      <c r="BB340" s="27"/>
      <c r="BC340" s="27"/>
      <c r="BD340" s="28"/>
      <c r="BE340" s="23" t="s">
        <v>446</v>
      </c>
      <c r="BF340" s="94" t="s">
        <v>2772</v>
      </c>
      <c r="BG340" t="str">
        <f t="shared" si="52"/>
        <v/>
      </c>
      <c r="BH340">
        <f t="shared" si="53"/>
        <v>1</v>
      </c>
    </row>
    <row r="341" spans="1:60" ht="15" customHeight="1" x14ac:dyDescent="0.25">
      <c r="A341" s="17">
        <v>35</v>
      </c>
      <c r="B341" s="23" t="s">
        <v>1967</v>
      </c>
      <c r="C341" s="23" t="s">
        <v>435</v>
      </c>
      <c r="D341" s="23" t="s">
        <v>436</v>
      </c>
      <c r="E341" s="23" t="s">
        <v>447</v>
      </c>
      <c r="F341" s="23" t="s">
        <v>448</v>
      </c>
      <c r="G341" s="23" t="s">
        <v>479</v>
      </c>
      <c r="H341" s="23" t="s">
        <v>480</v>
      </c>
      <c r="I341" s="23" t="s">
        <v>2113</v>
      </c>
      <c r="J341" s="32">
        <v>44562</v>
      </c>
      <c r="K341" s="32">
        <v>44926</v>
      </c>
      <c r="L341" s="23" t="s">
        <v>2102</v>
      </c>
      <c r="M341" s="23" t="s">
        <v>1971</v>
      </c>
      <c r="N341" s="23" t="s">
        <v>67</v>
      </c>
      <c r="O341" s="23" t="s">
        <v>2114</v>
      </c>
      <c r="P341" s="23" t="s">
        <v>3</v>
      </c>
      <c r="Q341" s="23" t="s">
        <v>251</v>
      </c>
      <c r="R341" s="33">
        <f t="shared" si="45"/>
        <v>4</v>
      </c>
      <c r="S341" s="33">
        <v>1</v>
      </c>
      <c r="T341" s="33">
        <v>1</v>
      </c>
      <c r="U341" s="33">
        <v>1</v>
      </c>
      <c r="V341" s="33">
        <v>1</v>
      </c>
      <c r="W341" s="33">
        <v>1</v>
      </c>
      <c r="X341" s="33" t="s">
        <v>2115</v>
      </c>
      <c r="Y341" s="33">
        <v>1</v>
      </c>
      <c r="Z341" s="33" t="s">
        <v>2116</v>
      </c>
      <c r="AA341" s="33"/>
      <c r="AB341" s="33"/>
      <c r="AC341" s="33"/>
      <c r="AD341" s="33"/>
      <c r="AE341" s="33">
        <f t="shared" si="46"/>
        <v>2</v>
      </c>
      <c r="AF341" s="25">
        <v>44659</v>
      </c>
      <c r="AG341" s="25">
        <v>44747</v>
      </c>
      <c r="AH341" s="25"/>
      <c r="AI341" s="25"/>
      <c r="AJ341" s="26">
        <f t="shared" si="47"/>
        <v>0.5</v>
      </c>
      <c r="AK341" s="26">
        <f t="shared" si="48"/>
        <v>1</v>
      </c>
      <c r="AL341" s="26">
        <f t="shared" si="49"/>
        <v>1</v>
      </c>
      <c r="AM341" s="26">
        <f t="shared" si="50"/>
        <v>0</v>
      </c>
      <c r="AN341" s="26">
        <f t="shared" si="51"/>
        <v>0</v>
      </c>
      <c r="AO341" s="27" t="s">
        <v>73</v>
      </c>
      <c r="AP341" s="27" t="s">
        <v>73</v>
      </c>
      <c r="AQ341" s="27"/>
      <c r="AR341" s="27"/>
      <c r="AS341" s="27" t="s">
        <v>2117</v>
      </c>
      <c r="AT341" s="27" t="s">
        <v>2118</v>
      </c>
      <c r="AU341" s="27"/>
      <c r="AV341" s="27"/>
      <c r="AW341" s="27" t="s">
        <v>73</v>
      </c>
      <c r="AX341" s="27"/>
      <c r="AY341" s="27"/>
      <c r="AZ341" s="27"/>
      <c r="BA341" s="27" t="s">
        <v>2119</v>
      </c>
      <c r="BB341" s="27"/>
      <c r="BC341" s="27"/>
      <c r="BD341" s="28"/>
      <c r="BE341" s="23" t="s">
        <v>446</v>
      </c>
      <c r="BF341" s="94" t="s">
        <v>2772</v>
      </c>
      <c r="BG341">
        <f t="shared" si="52"/>
        <v>1</v>
      </c>
      <c r="BH341">
        <f t="shared" si="53"/>
        <v>1</v>
      </c>
    </row>
    <row r="342" spans="1:60" ht="15" customHeight="1" x14ac:dyDescent="0.25">
      <c r="A342" s="17">
        <v>36</v>
      </c>
      <c r="B342" s="23" t="s">
        <v>1967</v>
      </c>
      <c r="C342" s="23" t="s">
        <v>435</v>
      </c>
      <c r="D342" s="23" t="s">
        <v>436</v>
      </c>
      <c r="E342" s="23" t="s">
        <v>492</v>
      </c>
      <c r="F342" s="23" t="s">
        <v>493</v>
      </c>
      <c r="G342" s="23" t="s">
        <v>479</v>
      </c>
      <c r="H342" s="23" t="s">
        <v>480</v>
      </c>
      <c r="I342" s="23" t="s">
        <v>2120</v>
      </c>
      <c r="J342" s="32">
        <v>44743</v>
      </c>
      <c r="K342" s="32">
        <v>44926</v>
      </c>
      <c r="L342" s="23" t="s">
        <v>2102</v>
      </c>
      <c r="M342" s="23" t="s">
        <v>1971</v>
      </c>
      <c r="N342" s="23" t="s">
        <v>67</v>
      </c>
      <c r="O342" s="23" t="s">
        <v>2121</v>
      </c>
      <c r="P342" s="23" t="s">
        <v>3</v>
      </c>
      <c r="Q342" s="23" t="s">
        <v>251</v>
      </c>
      <c r="R342" s="33">
        <f t="shared" si="45"/>
        <v>1</v>
      </c>
      <c r="S342" s="33">
        <v>0</v>
      </c>
      <c r="T342" s="33">
        <v>0</v>
      </c>
      <c r="U342" s="33">
        <v>1</v>
      </c>
      <c r="V342" s="33">
        <v>0</v>
      </c>
      <c r="W342" s="33">
        <v>0</v>
      </c>
      <c r="X342" s="33" t="s">
        <v>1979</v>
      </c>
      <c r="Y342" s="33">
        <v>0</v>
      </c>
      <c r="Z342" s="33" t="s">
        <v>2079</v>
      </c>
      <c r="AA342" s="33"/>
      <c r="AB342" s="33"/>
      <c r="AC342" s="33"/>
      <c r="AD342" s="33"/>
      <c r="AE342" s="33">
        <f t="shared" si="46"/>
        <v>0</v>
      </c>
      <c r="AF342" s="25">
        <v>44656</v>
      </c>
      <c r="AG342" s="25">
        <v>44747</v>
      </c>
      <c r="AH342" s="25"/>
      <c r="AI342" s="25"/>
      <c r="AJ342" s="26">
        <f t="shared" si="47"/>
        <v>0</v>
      </c>
      <c r="AK342" s="26" t="str">
        <f t="shared" si="48"/>
        <v/>
      </c>
      <c r="AL342" s="26" t="str">
        <f t="shared" si="49"/>
        <v/>
      </c>
      <c r="AM342" s="26">
        <f t="shared" si="50"/>
        <v>0</v>
      </c>
      <c r="AN342" s="26" t="str">
        <f t="shared" si="51"/>
        <v/>
      </c>
      <c r="AO342" s="27" t="s">
        <v>84</v>
      </c>
      <c r="AP342" s="27" t="s">
        <v>84</v>
      </c>
      <c r="AQ342" s="27"/>
      <c r="AR342" s="27"/>
      <c r="AS342" s="27" t="s">
        <v>1979</v>
      </c>
      <c r="AT342" s="27" t="s">
        <v>2079</v>
      </c>
      <c r="AU342" s="27"/>
      <c r="AV342" s="27"/>
      <c r="AW342" s="27" t="s">
        <v>84</v>
      </c>
      <c r="AX342" s="27"/>
      <c r="AY342" s="27"/>
      <c r="AZ342" s="27"/>
      <c r="BA342" s="27" t="s">
        <v>1979</v>
      </c>
      <c r="BB342" s="27"/>
      <c r="BC342" s="27"/>
      <c r="BD342" s="28"/>
      <c r="BE342" s="23" t="s">
        <v>446</v>
      </c>
      <c r="BF342" s="94" t="s">
        <v>2772</v>
      </c>
      <c r="BG342" t="str">
        <f t="shared" si="52"/>
        <v/>
      </c>
      <c r="BH342" t="str">
        <f t="shared" si="53"/>
        <v/>
      </c>
    </row>
    <row r="343" spans="1:60" ht="15" customHeight="1" x14ac:dyDescent="0.25">
      <c r="A343" s="17">
        <v>37</v>
      </c>
      <c r="B343" s="23" t="s">
        <v>1967</v>
      </c>
      <c r="C343" s="23" t="s">
        <v>435</v>
      </c>
      <c r="D343" s="23" t="s">
        <v>436</v>
      </c>
      <c r="E343" s="23" t="s">
        <v>447</v>
      </c>
      <c r="F343" s="23" t="s">
        <v>448</v>
      </c>
      <c r="G343" s="23" t="s">
        <v>1746</v>
      </c>
      <c r="H343" s="23" t="s">
        <v>2122</v>
      </c>
      <c r="I343" s="23" t="s">
        <v>2123</v>
      </c>
      <c r="J343" s="32">
        <v>44562</v>
      </c>
      <c r="K343" s="32">
        <v>44926</v>
      </c>
      <c r="L343" s="23" t="s">
        <v>2102</v>
      </c>
      <c r="M343" s="23" t="s">
        <v>1971</v>
      </c>
      <c r="N343" s="23" t="s">
        <v>67</v>
      </c>
      <c r="O343" s="23" t="s">
        <v>2124</v>
      </c>
      <c r="P343" s="23" t="s">
        <v>3</v>
      </c>
      <c r="Q343" s="23" t="s">
        <v>251</v>
      </c>
      <c r="R343" s="33">
        <f t="shared" si="45"/>
        <v>9</v>
      </c>
      <c r="S343" s="33">
        <v>1</v>
      </c>
      <c r="T343" s="33">
        <v>3</v>
      </c>
      <c r="U343" s="33">
        <v>3</v>
      </c>
      <c r="V343" s="33">
        <v>2</v>
      </c>
      <c r="W343" s="33">
        <v>0</v>
      </c>
      <c r="X343" s="33" t="s">
        <v>2125</v>
      </c>
      <c r="Y343" s="33">
        <v>4</v>
      </c>
      <c r="Z343" s="33" t="s">
        <v>2126</v>
      </c>
      <c r="AA343" s="33"/>
      <c r="AB343" s="33"/>
      <c r="AC343" s="33"/>
      <c r="AD343" s="33"/>
      <c r="AE343" s="33">
        <f t="shared" si="46"/>
        <v>4</v>
      </c>
      <c r="AF343" s="25">
        <v>44669</v>
      </c>
      <c r="AG343" s="25">
        <v>44747</v>
      </c>
      <c r="AH343" s="25"/>
      <c r="AI343" s="25"/>
      <c r="AJ343" s="26">
        <f t="shared" si="47"/>
        <v>0.44444444444444442</v>
      </c>
      <c r="AK343" s="26">
        <f t="shared" si="48"/>
        <v>0</v>
      </c>
      <c r="AL343" s="26">
        <f t="shared" si="49"/>
        <v>1</v>
      </c>
      <c r="AM343" s="26">
        <f t="shared" si="50"/>
        <v>0</v>
      </c>
      <c r="AN343" s="26">
        <f t="shared" si="51"/>
        <v>0</v>
      </c>
      <c r="AO343" s="27" t="s">
        <v>636</v>
      </c>
      <c r="AP343" s="27" t="s">
        <v>73</v>
      </c>
      <c r="AQ343" s="27"/>
      <c r="AR343" s="27"/>
      <c r="AS343" s="27" t="s">
        <v>1525</v>
      </c>
      <c r="AT343" s="27" t="s">
        <v>2127</v>
      </c>
      <c r="AU343" s="27"/>
      <c r="AV343" s="27"/>
      <c r="AW343" s="27" t="s">
        <v>636</v>
      </c>
      <c r="AX343" s="27"/>
      <c r="AY343" s="27"/>
      <c r="AZ343" s="27"/>
      <c r="BA343" s="27" t="s">
        <v>2128</v>
      </c>
      <c r="BB343" s="27"/>
      <c r="BC343" s="27"/>
      <c r="BD343" s="28"/>
      <c r="BE343" s="23" t="s">
        <v>446</v>
      </c>
      <c r="BF343" s="94" t="s">
        <v>2772</v>
      </c>
      <c r="BG343">
        <f t="shared" si="52"/>
        <v>0</v>
      </c>
      <c r="BH343">
        <f t="shared" si="53"/>
        <v>1</v>
      </c>
    </row>
    <row r="344" spans="1:60" ht="15" customHeight="1" x14ac:dyDescent="0.25">
      <c r="A344" s="17">
        <v>38</v>
      </c>
      <c r="B344" s="23" t="s">
        <v>1967</v>
      </c>
      <c r="C344" s="23" t="s">
        <v>435</v>
      </c>
      <c r="D344" s="23" t="s">
        <v>436</v>
      </c>
      <c r="E344" s="23" t="s">
        <v>447</v>
      </c>
      <c r="F344" s="23" t="s">
        <v>448</v>
      </c>
      <c r="G344" s="23" t="s">
        <v>1746</v>
      </c>
      <c r="H344" s="23" t="s">
        <v>2122</v>
      </c>
      <c r="I344" s="23" t="s">
        <v>2129</v>
      </c>
      <c r="J344" s="32">
        <v>44562</v>
      </c>
      <c r="K344" s="32">
        <v>44926</v>
      </c>
      <c r="L344" s="23" t="s">
        <v>2102</v>
      </c>
      <c r="M344" s="23" t="s">
        <v>1971</v>
      </c>
      <c r="N344" s="23" t="s">
        <v>67</v>
      </c>
      <c r="O344" s="23" t="s">
        <v>2130</v>
      </c>
      <c r="P344" s="23" t="s">
        <v>3</v>
      </c>
      <c r="Q344" s="23" t="s">
        <v>251</v>
      </c>
      <c r="R344" s="33">
        <f t="shared" si="45"/>
        <v>9</v>
      </c>
      <c r="S344" s="33">
        <v>2</v>
      </c>
      <c r="T344" s="33">
        <v>2</v>
      </c>
      <c r="U344" s="33">
        <v>4</v>
      </c>
      <c r="V344" s="33">
        <v>1</v>
      </c>
      <c r="W344" s="33">
        <v>2</v>
      </c>
      <c r="X344" s="33" t="s">
        <v>2131</v>
      </c>
      <c r="Y344" s="33">
        <v>2</v>
      </c>
      <c r="Z344" s="33" t="s">
        <v>2132</v>
      </c>
      <c r="AA344" s="33"/>
      <c r="AB344" s="33"/>
      <c r="AC344" s="33"/>
      <c r="AD344" s="33"/>
      <c r="AE344" s="33">
        <f t="shared" si="46"/>
        <v>4</v>
      </c>
      <c r="AF344" s="25">
        <v>44657</v>
      </c>
      <c r="AG344" s="25">
        <v>44748</v>
      </c>
      <c r="AH344" s="25"/>
      <c r="AI344" s="25"/>
      <c r="AJ344" s="26">
        <f t="shared" si="47"/>
        <v>0.44444444444444442</v>
      </c>
      <c r="AK344" s="26">
        <f t="shared" si="48"/>
        <v>1</v>
      </c>
      <c r="AL344" s="26">
        <f t="shared" si="49"/>
        <v>1</v>
      </c>
      <c r="AM344" s="26">
        <f t="shared" si="50"/>
        <v>0</v>
      </c>
      <c r="AN344" s="26">
        <f t="shared" si="51"/>
        <v>0</v>
      </c>
      <c r="AO344" s="27" t="s">
        <v>73</v>
      </c>
      <c r="AP344" s="27" t="s">
        <v>73</v>
      </c>
      <c r="AQ344" s="27"/>
      <c r="AR344" s="27"/>
      <c r="AS344" s="27" t="s">
        <v>2133</v>
      </c>
      <c r="AT344" s="27" t="s">
        <v>2134</v>
      </c>
      <c r="AU344" s="27"/>
      <c r="AV344" s="27"/>
      <c r="AW344" s="27" t="s">
        <v>73</v>
      </c>
      <c r="AX344" s="27"/>
      <c r="AY344" s="27"/>
      <c r="AZ344" s="27"/>
      <c r="BA344" s="27" t="s">
        <v>2135</v>
      </c>
      <c r="BB344" s="27"/>
      <c r="BC344" s="27"/>
      <c r="BD344" s="28"/>
      <c r="BE344" s="23" t="s">
        <v>446</v>
      </c>
      <c r="BF344" s="94" t="s">
        <v>2772</v>
      </c>
      <c r="BG344">
        <f t="shared" si="52"/>
        <v>1</v>
      </c>
      <c r="BH344">
        <f t="shared" si="53"/>
        <v>1</v>
      </c>
    </row>
    <row r="345" spans="1:60" ht="15" customHeight="1" x14ac:dyDescent="0.25">
      <c r="A345" s="17">
        <v>39</v>
      </c>
      <c r="B345" s="23" t="s">
        <v>1967</v>
      </c>
      <c r="C345" s="23" t="s">
        <v>435</v>
      </c>
      <c r="D345" s="23" t="s">
        <v>436</v>
      </c>
      <c r="E345" s="23" t="s">
        <v>447</v>
      </c>
      <c r="F345" s="23" t="s">
        <v>448</v>
      </c>
      <c r="G345" s="23" t="s">
        <v>1746</v>
      </c>
      <c r="H345" s="23" t="s">
        <v>2122</v>
      </c>
      <c r="I345" s="23" t="s">
        <v>2136</v>
      </c>
      <c r="J345" s="32">
        <v>44562</v>
      </c>
      <c r="K345" s="32">
        <v>44834</v>
      </c>
      <c r="L345" s="23" t="s">
        <v>2102</v>
      </c>
      <c r="M345" s="23" t="s">
        <v>1971</v>
      </c>
      <c r="N345" s="23" t="s">
        <v>67</v>
      </c>
      <c r="O345" s="23" t="s">
        <v>2137</v>
      </c>
      <c r="P345" s="23" t="s">
        <v>3</v>
      </c>
      <c r="Q345" s="23" t="s">
        <v>251</v>
      </c>
      <c r="R345" s="33">
        <f t="shared" si="45"/>
        <v>7</v>
      </c>
      <c r="S345" s="33">
        <v>3</v>
      </c>
      <c r="T345" s="33">
        <v>2</v>
      </c>
      <c r="U345" s="33">
        <v>2</v>
      </c>
      <c r="V345" s="33">
        <v>0</v>
      </c>
      <c r="W345" s="33">
        <v>3</v>
      </c>
      <c r="X345" s="33" t="s">
        <v>2138</v>
      </c>
      <c r="Y345" s="33">
        <v>2</v>
      </c>
      <c r="Z345" s="33" t="s">
        <v>2139</v>
      </c>
      <c r="AA345" s="33"/>
      <c r="AB345" s="33"/>
      <c r="AC345" s="33"/>
      <c r="AD345" s="33"/>
      <c r="AE345" s="33">
        <f t="shared" si="46"/>
        <v>5</v>
      </c>
      <c r="AF345" s="25">
        <v>44669</v>
      </c>
      <c r="AG345" s="25">
        <v>44748</v>
      </c>
      <c r="AH345" s="25"/>
      <c r="AI345" s="25"/>
      <c r="AJ345" s="26">
        <f t="shared" si="47"/>
        <v>0.7142857142857143</v>
      </c>
      <c r="AK345" s="26">
        <f t="shared" si="48"/>
        <v>1</v>
      </c>
      <c r="AL345" s="26">
        <f t="shared" si="49"/>
        <v>1</v>
      </c>
      <c r="AM345" s="26">
        <f t="shared" si="50"/>
        <v>0</v>
      </c>
      <c r="AN345" s="26" t="str">
        <f t="shared" si="51"/>
        <v/>
      </c>
      <c r="AO345" s="27" t="s">
        <v>73</v>
      </c>
      <c r="AP345" s="27" t="s">
        <v>73</v>
      </c>
      <c r="AQ345" s="27"/>
      <c r="AR345" s="27"/>
      <c r="AS345" s="27" t="s">
        <v>2140</v>
      </c>
      <c r="AT345" s="27" t="s">
        <v>1586</v>
      </c>
      <c r="AU345" s="27"/>
      <c r="AV345" s="27"/>
      <c r="AW345" s="27" t="s">
        <v>73</v>
      </c>
      <c r="AX345" s="27"/>
      <c r="AY345" s="27"/>
      <c r="AZ345" s="27"/>
      <c r="BA345" s="27" t="s">
        <v>2141</v>
      </c>
      <c r="BB345" s="27"/>
      <c r="BC345" s="27"/>
      <c r="BD345" s="28"/>
      <c r="BE345" s="23" t="s">
        <v>446</v>
      </c>
      <c r="BF345" s="94" t="s">
        <v>2772</v>
      </c>
      <c r="BG345">
        <f t="shared" si="52"/>
        <v>1</v>
      </c>
      <c r="BH345">
        <f t="shared" si="53"/>
        <v>1</v>
      </c>
    </row>
    <row r="346" spans="1:60" ht="15" customHeight="1" x14ac:dyDescent="0.25">
      <c r="A346" s="17">
        <v>1</v>
      </c>
      <c r="B346" s="23" t="s">
        <v>2142</v>
      </c>
      <c r="C346" s="23" t="s">
        <v>919</v>
      </c>
      <c r="D346" s="23" t="s">
        <v>2143</v>
      </c>
      <c r="E346" s="23" t="s">
        <v>60</v>
      </c>
      <c r="F346" s="23" t="s">
        <v>61</v>
      </c>
      <c r="G346" s="23" t="s">
        <v>1803</v>
      </c>
      <c r="H346" s="23" t="s">
        <v>1803</v>
      </c>
      <c r="I346" s="23" t="s">
        <v>2144</v>
      </c>
      <c r="J346" s="32">
        <v>44593</v>
      </c>
      <c r="K346" s="32">
        <v>44895</v>
      </c>
      <c r="L346" s="23" t="s">
        <v>2145</v>
      </c>
      <c r="M346" s="23" t="s">
        <v>2146</v>
      </c>
      <c r="N346" s="23" t="s">
        <v>291</v>
      </c>
      <c r="O346" s="23" t="s">
        <v>2147</v>
      </c>
      <c r="P346" s="23" t="s">
        <v>374</v>
      </c>
      <c r="Q346" s="23" t="s">
        <v>251</v>
      </c>
      <c r="R346" s="40">
        <f t="shared" si="45"/>
        <v>1</v>
      </c>
      <c r="S346" s="40">
        <v>0.2</v>
      </c>
      <c r="T346" s="40">
        <v>0.3</v>
      </c>
      <c r="U346" s="40">
        <v>0.3</v>
      </c>
      <c r="V346" s="40">
        <v>0.2</v>
      </c>
      <c r="W346" s="40">
        <v>0.2</v>
      </c>
      <c r="X346" s="40" t="s">
        <v>2148</v>
      </c>
      <c r="Y346" s="40">
        <v>0.3</v>
      </c>
      <c r="Z346" s="40" t="s">
        <v>2149</v>
      </c>
      <c r="AA346" s="40"/>
      <c r="AB346" s="40"/>
      <c r="AC346" s="40"/>
      <c r="AD346" s="40"/>
      <c r="AE346" s="40">
        <f t="shared" si="46"/>
        <v>0.5</v>
      </c>
      <c r="AF346" s="25">
        <v>44663</v>
      </c>
      <c r="AG346" s="25">
        <v>44749</v>
      </c>
      <c r="AH346" s="25"/>
      <c r="AI346" s="25"/>
      <c r="AJ346" s="26">
        <f t="shared" si="47"/>
        <v>0.5</v>
      </c>
      <c r="AK346" s="26">
        <f t="shared" si="48"/>
        <v>1</v>
      </c>
      <c r="AL346" s="26">
        <f t="shared" si="49"/>
        <v>1</v>
      </c>
      <c r="AM346" s="26">
        <f t="shared" si="50"/>
        <v>0</v>
      </c>
      <c r="AN346" s="26">
        <f t="shared" si="51"/>
        <v>0</v>
      </c>
      <c r="AO346" s="27" t="s">
        <v>73</v>
      </c>
      <c r="AP346" s="27" t="s">
        <v>73</v>
      </c>
      <c r="AQ346" s="27"/>
      <c r="AR346" s="27"/>
      <c r="AS346" s="27" t="s">
        <v>2150</v>
      </c>
      <c r="AT346" s="27" t="s">
        <v>2151</v>
      </c>
      <c r="AU346" s="27"/>
      <c r="AV346" s="27"/>
      <c r="AW346" s="27" t="s">
        <v>73</v>
      </c>
      <c r="AX346" s="27"/>
      <c r="AY346" s="27"/>
      <c r="AZ346" s="27"/>
      <c r="BA346" s="27" t="s">
        <v>2152</v>
      </c>
      <c r="BB346" s="27"/>
      <c r="BC346" s="27"/>
      <c r="BD346" s="27"/>
      <c r="BE346" s="23" t="s">
        <v>77</v>
      </c>
      <c r="BF346" s="94" t="s">
        <v>2773</v>
      </c>
      <c r="BG346">
        <f t="shared" si="52"/>
        <v>1</v>
      </c>
      <c r="BH346">
        <f t="shared" si="53"/>
        <v>1</v>
      </c>
    </row>
    <row r="347" spans="1:60" ht="15" customHeight="1" x14ac:dyDescent="0.25">
      <c r="A347" s="17">
        <v>2</v>
      </c>
      <c r="B347" s="23" t="s">
        <v>2142</v>
      </c>
      <c r="C347" s="23" t="s">
        <v>919</v>
      </c>
      <c r="D347" s="23" t="s">
        <v>2143</v>
      </c>
      <c r="E347" s="23" t="s">
        <v>60</v>
      </c>
      <c r="F347" s="23" t="s">
        <v>61</v>
      </c>
      <c r="G347" s="23" t="s">
        <v>1803</v>
      </c>
      <c r="H347" s="23" t="s">
        <v>1803</v>
      </c>
      <c r="I347" s="23" t="s">
        <v>2153</v>
      </c>
      <c r="J347" s="32">
        <v>44593</v>
      </c>
      <c r="K347" s="32">
        <v>44895</v>
      </c>
      <c r="L347" s="23" t="s">
        <v>2154</v>
      </c>
      <c r="M347" s="23" t="s">
        <v>2146</v>
      </c>
      <c r="N347" s="23" t="s">
        <v>291</v>
      </c>
      <c r="O347" s="23" t="s">
        <v>2147</v>
      </c>
      <c r="P347" s="23" t="s">
        <v>374</v>
      </c>
      <c r="Q347" s="23" t="s">
        <v>251</v>
      </c>
      <c r="R347" s="40">
        <f t="shared" si="45"/>
        <v>1</v>
      </c>
      <c r="S347" s="40">
        <v>0.2</v>
      </c>
      <c r="T347" s="40">
        <v>0.3</v>
      </c>
      <c r="U347" s="40">
        <v>0.3</v>
      </c>
      <c r="V347" s="40">
        <v>0.2</v>
      </c>
      <c r="W347" s="40">
        <v>0.2</v>
      </c>
      <c r="X347" s="40" t="s">
        <v>2155</v>
      </c>
      <c r="Y347" s="40">
        <v>0.3</v>
      </c>
      <c r="Z347" s="40" t="s">
        <v>2156</v>
      </c>
      <c r="AA347" s="40"/>
      <c r="AB347" s="40"/>
      <c r="AC347" s="40"/>
      <c r="AD347" s="40"/>
      <c r="AE347" s="40">
        <f t="shared" si="46"/>
        <v>0.5</v>
      </c>
      <c r="AF347" s="25">
        <v>44663</v>
      </c>
      <c r="AG347" s="25">
        <v>44749</v>
      </c>
      <c r="AH347" s="25"/>
      <c r="AI347" s="25"/>
      <c r="AJ347" s="26">
        <f t="shared" si="47"/>
        <v>0.5</v>
      </c>
      <c r="AK347" s="26">
        <f t="shared" si="48"/>
        <v>1</v>
      </c>
      <c r="AL347" s="26">
        <f t="shared" si="49"/>
        <v>1</v>
      </c>
      <c r="AM347" s="26">
        <f t="shared" si="50"/>
        <v>0</v>
      </c>
      <c r="AN347" s="26">
        <f t="shared" si="51"/>
        <v>0</v>
      </c>
      <c r="AO347" s="27" t="s">
        <v>73</v>
      </c>
      <c r="AP347" s="27" t="s">
        <v>73</v>
      </c>
      <c r="AQ347" s="27"/>
      <c r="AR347" s="27"/>
      <c r="AS347" s="27" t="s">
        <v>2157</v>
      </c>
      <c r="AT347" s="27" t="s">
        <v>2158</v>
      </c>
      <c r="AU347" s="27"/>
      <c r="AV347" s="27"/>
      <c r="AW347" s="27" t="s">
        <v>73</v>
      </c>
      <c r="AX347" s="27"/>
      <c r="AY347" s="27"/>
      <c r="AZ347" s="27"/>
      <c r="BA347" s="27" t="s">
        <v>2159</v>
      </c>
      <c r="BB347" s="27"/>
      <c r="BC347" s="28"/>
      <c r="BD347" s="28"/>
      <c r="BE347" s="23" t="s">
        <v>77</v>
      </c>
      <c r="BF347" s="94" t="s">
        <v>2773</v>
      </c>
      <c r="BG347">
        <f t="shared" si="52"/>
        <v>1</v>
      </c>
      <c r="BH347">
        <f t="shared" si="53"/>
        <v>1</v>
      </c>
    </row>
    <row r="348" spans="1:60" ht="15" customHeight="1" x14ac:dyDescent="0.25">
      <c r="A348" s="17">
        <v>4</v>
      </c>
      <c r="B348" s="23" t="s">
        <v>2142</v>
      </c>
      <c r="C348" s="23" t="s">
        <v>919</v>
      </c>
      <c r="D348" s="23" t="s">
        <v>2160</v>
      </c>
      <c r="E348" s="23" t="s">
        <v>60</v>
      </c>
      <c r="F348" s="23" t="s">
        <v>61</v>
      </c>
      <c r="G348" s="23" t="s">
        <v>1803</v>
      </c>
      <c r="H348" s="23" t="s">
        <v>1803</v>
      </c>
      <c r="I348" s="23" t="s">
        <v>2161</v>
      </c>
      <c r="J348" s="32">
        <v>44593</v>
      </c>
      <c r="K348" s="32">
        <v>44895</v>
      </c>
      <c r="L348" s="23" t="s">
        <v>2162</v>
      </c>
      <c r="M348" s="23" t="s">
        <v>2146</v>
      </c>
      <c r="N348" s="23" t="s">
        <v>67</v>
      </c>
      <c r="O348" s="23" t="s">
        <v>2163</v>
      </c>
      <c r="P348" s="23" t="s">
        <v>374</v>
      </c>
      <c r="Q348" s="23" t="s">
        <v>251</v>
      </c>
      <c r="R348" s="33">
        <f t="shared" si="45"/>
        <v>8</v>
      </c>
      <c r="S348" s="33">
        <v>1</v>
      </c>
      <c r="T348" s="33">
        <v>2</v>
      </c>
      <c r="U348" s="33">
        <v>3</v>
      </c>
      <c r="V348" s="33">
        <v>2</v>
      </c>
      <c r="W348" s="33">
        <v>1</v>
      </c>
      <c r="X348" s="33" t="s">
        <v>2164</v>
      </c>
      <c r="Y348" s="33">
        <v>2</v>
      </c>
      <c r="Z348" s="33" t="s">
        <v>2165</v>
      </c>
      <c r="AA348" s="33"/>
      <c r="AB348" s="33"/>
      <c r="AC348" s="33"/>
      <c r="AD348" s="33"/>
      <c r="AE348" s="33">
        <f t="shared" si="46"/>
        <v>3</v>
      </c>
      <c r="AF348" s="25">
        <v>44663</v>
      </c>
      <c r="AG348" s="25">
        <v>44749</v>
      </c>
      <c r="AH348" s="25"/>
      <c r="AI348" s="25"/>
      <c r="AJ348" s="26">
        <f t="shared" si="47"/>
        <v>0.375</v>
      </c>
      <c r="AK348" s="26">
        <f t="shared" si="48"/>
        <v>1</v>
      </c>
      <c r="AL348" s="26">
        <f t="shared" si="49"/>
        <v>1</v>
      </c>
      <c r="AM348" s="26">
        <f t="shared" si="50"/>
        <v>0</v>
      </c>
      <c r="AN348" s="26">
        <f t="shared" si="51"/>
        <v>0</v>
      </c>
      <c r="AO348" s="27" t="s">
        <v>73</v>
      </c>
      <c r="AP348" s="27" t="s">
        <v>73</v>
      </c>
      <c r="AQ348" s="27"/>
      <c r="AR348" s="27"/>
      <c r="AS348" s="27" t="s">
        <v>2166</v>
      </c>
      <c r="AT348" s="27" t="s">
        <v>2167</v>
      </c>
      <c r="AU348" s="27"/>
      <c r="AV348" s="27"/>
      <c r="AW348" s="27" t="s">
        <v>73</v>
      </c>
      <c r="AX348" s="27"/>
      <c r="AY348" s="27"/>
      <c r="AZ348" s="27"/>
      <c r="BA348" s="27" t="s">
        <v>2168</v>
      </c>
      <c r="BB348" s="27"/>
      <c r="BC348" s="28"/>
      <c r="BD348" s="28"/>
      <c r="BE348" s="23" t="s">
        <v>77</v>
      </c>
      <c r="BF348" s="94" t="s">
        <v>2773</v>
      </c>
      <c r="BG348">
        <f t="shared" si="52"/>
        <v>1</v>
      </c>
      <c r="BH348">
        <f t="shared" si="53"/>
        <v>1</v>
      </c>
    </row>
    <row r="349" spans="1:60" ht="15" customHeight="1" x14ac:dyDescent="0.25">
      <c r="A349" s="17">
        <v>5</v>
      </c>
      <c r="B349" s="23" t="s">
        <v>2142</v>
      </c>
      <c r="C349" s="23" t="s">
        <v>245</v>
      </c>
      <c r="D349" s="23" t="s">
        <v>246</v>
      </c>
      <c r="E349" s="23" t="s">
        <v>60</v>
      </c>
      <c r="F349" s="23" t="s">
        <v>61</v>
      </c>
      <c r="G349" s="23" t="s">
        <v>57</v>
      </c>
      <c r="H349" s="23" t="s">
        <v>247</v>
      </c>
      <c r="I349" s="23" t="s">
        <v>248</v>
      </c>
      <c r="J349" s="32">
        <v>44562</v>
      </c>
      <c r="K349" s="32">
        <v>44926</v>
      </c>
      <c r="L349" s="23" t="s">
        <v>249</v>
      </c>
      <c r="M349" s="23" t="s">
        <v>2146</v>
      </c>
      <c r="N349" s="23" t="s">
        <v>67</v>
      </c>
      <c r="O349" s="23" t="s">
        <v>250</v>
      </c>
      <c r="P349" s="23" t="s">
        <v>3</v>
      </c>
      <c r="Q349" s="23" t="s">
        <v>251</v>
      </c>
      <c r="R349" s="41">
        <f t="shared" si="45"/>
        <v>4</v>
      </c>
      <c r="S349" s="41">
        <v>1</v>
      </c>
      <c r="T349" s="41">
        <v>1</v>
      </c>
      <c r="U349" s="41">
        <v>1</v>
      </c>
      <c r="V349" s="41">
        <v>1</v>
      </c>
      <c r="W349" s="41">
        <v>1</v>
      </c>
      <c r="X349" s="41" t="s">
        <v>2169</v>
      </c>
      <c r="Y349" s="41">
        <v>1</v>
      </c>
      <c r="Z349" s="41" t="s">
        <v>2170</v>
      </c>
      <c r="AA349" s="41"/>
      <c r="AB349" s="41"/>
      <c r="AC349" s="41"/>
      <c r="AD349" s="41"/>
      <c r="AE349" s="41">
        <f t="shared" si="46"/>
        <v>2</v>
      </c>
      <c r="AF349" s="25">
        <v>44663</v>
      </c>
      <c r="AG349" s="25">
        <v>44749</v>
      </c>
      <c r="AH349" s="25"/>
      <c r="AI349" s="25"/>
      <c r="AJ349" s="26">
        <f t="shared" si="47"/>
        <v>0.5</v>
      </c>
      <c r="AK349" s="26">
        <f t="shared" si="48"/>
        <v>1</v>
      </c>
      <c r="AL349" s="26">
        <f t="shared" si="49"/>
        <v>1</v>
      </c>
      <c r="AM349" s="26">
        <f t="shared" si="50"/>
        <v>0</v>
      </c>
      <c r="AN349" s="26">
        <f t="shared" si="51"/>
        <v>0</v>
      </c>
      <c r="AO349" s="27" t="s">
        <v>73</v>
      </c>
      <c r="AP349" s="27" t="s">
        <v>73</v>
      </c>
      <c r="AQ349" s="27"/>
      <c r="AR349" s="27"/>
      <c r="AS349" s="27" t="s">
        <v>2171</v>
      </c>
      <c r="AT349" s="27" t="s">
        <v>2172</v>
      </c>
      <c r="AU349" s="27"/>
      <c r="AV349" s="27"/>
      <c r="AW349" s="27" t="s">
        <v>73</v>
      </c>
      <c r="AX349" s="27"/>
      <c r="AY349" s="27"/>
      <c r="AZ349" s="27"/>
      <c r="BA349" s="27" t="s">
        <v>2173</v>
      </c>
      <c r="BB349" s="27"/>
      <c r="BC349" s="28"/>
      <c r="BD349" s="28"/>
      <c r="BE349" s="23" t="s">
        <v>77</v>
      </c>
      <c r="BF349" s="94" t="s">
        <v>2773</v>
      </c>
      <c r="BG349">
        <f t="shared" si="52"/>
        <v>1</v>
      </c>
      <c r="BH349">
        <f t="shared" si="53"/>
        <v>1</v>
      </c>
    </row>
    <row r="350" spans="1:60" ht="15" customHeight="1" x14ac:dyDescent="0.25">
      <c r="A350" s="17">
        <v>6</v>
      </c>
      <c r="B350" s="23" t="s">
        <v>2142</v>
      </c>
      <c r="C350" s="23" t="s">
        <v>245</v>
      </c>
      <c r="D350" s="23" t="s">
        <v>246</v>
      </c>
      <c r="E350" s="23" t="s">
        <v>60</v>
      </c>
      <c r="F350" s="23" t="s">
        <v>61</v>
      </c>
      <c r="G350" s="23" t="s">
        <v>57</v>
      </c>
      <c r="H350" s="23" t="s">
        <v>247</v>
      </c>
      <c r="I350" s="23" t="s">
        <v>630</v>
      </c>
      <c r="J350" s="32">
        <v>44835</v>
      </c>
      <c r="K350" s="32">
        <v>44926</v>
      </c>
      <c r="L350" s="23" t="s">
        <v>631</v>
      </c>
      <c r="M350" s="23" t="s">
        <v>2146</v>
      </c>
      <c r="N350" s="23" t="s">
        <v>67</v>
      </c>
      <c r="O350" s="23" t="s">
        <v>250</v>
      </c>
      <c r="P350" s="23" t="s">
        <v>3</v>
      </c>
      <c r="Q350" s="23" t="s">
        <v>251</v>
      </c>
      <c r="R350" s="41">
        <f t="shared" si="45"/>
        <v>1</v>
      </c>
      <c r="S350" s="41">
        <v>0</v>
      </c>
      <c r="T350" s="41">
        <v>0</v>
      </c>
      <c r="U350" s="41">
        <v>0</v>
      </c>
      <c r="V350" s="41">
        <v>1</v>
      </c>
      <c r="W350" s="41">
        <v>0</v>
      </c>
      <c r="X350" s="41" t="s">
        <v>2174</v>
      </c>
      <c r="Y350" s="41">
        <v>0</v>
      </c>
      <c r="Z350" s="41" t="s">
        <v>2174</v>
      </c>
      <c r="AA350" s="41"/>
      <c r="AB350" s="41"/>
      <c r="AC350" s="41"/>
      <c r="AD350" s="41"/>
      <c r="AE350" s="41">
        <f t="shared" si="46"/>
        <v>0</v>
      </c>
      <c r="AF350" s="25">
        <v>44663</v>
      </c>
      <c r="AG350" s="25">
        <v>44749</v>
      </c>
      <c r="AH350" s="25"/>
      <c r="AI350" s="25"/>
      <c r="AJ350" s="26">
        <f t="shared" si="47"/>
        <v>0</v>
      </c>
      <c r="AK350" s="26" t="str">
        <f t="shared" si="48"/>
        <v/>
      </c>
      <c r="AL350" s="26" t="str">
        <f t="shared" si="49"/>
        <v/>
      </c>
      <c r="AM350" s="26" t="str">
        <f t="shared" si="50"/>
        <v/>
      </c>
      <c r="AN350" s="26">
        <f t="shared" si="51"/>
        <v>0</v>
      </c>
      <c r="AO350" s="27" t="s">
        <v>84</v>
      </c>
      <c r="AP350" s="27" t="s">
        <v>84</v>
      </c>
      <c r="AQ350" s="27"/>
      <c r="AR350" s="27"/>
      <c r="AS350" s="27" t="s">
        <v>2175</v>
      </c>
      <c r="AT350" s="27" t="s">
        <v>2176</v>
      </c>
      <c r="AU350" s="27"/>
      <c r="AV350" s="27"/>
      <c r="AW350" s="27" t="s">
        <v>84</v>
      </c>
      <c r="AX350" s="27"/>
      <c r="AY350" s="27"/>
      <c r="AZ350" s="27"/>
      <c r="BA350" s="27" t="s">
        <v>2177</v>
      </c>
      <c r="BB350" s="27"/>
      <c r="BC350" s="28"/>
      <c r="BD350" s="28"/>
      <c r="BE350" s="23" t="s">
        <v>77</v>
      </c>
      <c r="BF350" s="94" t="s">
        <v>2773</v>
      </c>
      <c r="BG350" t="str">
        <f t="shared" si="52"/>
        <v/>
      </c>
      <c r="BH350" t="str">
        <f t="shared" si="53"/>
        <v/>
      </c>
    </row>
    <row r="351" spans="1:60" ht="15" customHeight="1" x14ac:dyDescent="0.25">
      <c r="A351" s="17">
        <v>7</v>
      </c>
      <c r="B351" s="23" t="s">
        <v>2142</v>
      </c>
      <c r="C351" s="23" t="s">
        <v>58</v>
      </c>
      <c r="D351" s="23" t="s">
        <v>246</v>
      </c>
      <c r="E351" s="23" t="s">
        <v>60</v>
      </c>
      <c r="F351" s="23" t="s">
        <v>61</v>
      </c>
      <c r="G351" s="23" t="s">
        <v>57</v>
      </c>
      <c r="H351" s="23" t="s">
        <v>247</v>
      </c>
      <c r="I351" s="23" t="s">
        <v>297</v>
      </c>
      <c r="J351" s="32">
        <v>44835</v>
      </c>
      <c r="K351" s="32">
        <v>44926</v>
      </c>
      <c r="L351" s="23" t="s">
        <v>298</v>
      </c>
      <c r="M351" s="23" t="s">
        <v>2146</v>
      </c>
      <c r="N351" s="23" t="s">
        <v>67</v>
      </c>
      <c r="O351" s="23" t="s">
        <v>250</v>
      </c>
      <c r="P351" s="23" t="s">
        <v>3</v>
      </c>
      <c r="Q351" s="23" t="s">
        <v>251</v>
      </c>
      <c r="R351" s="41">
        <f t="shared" si="45"/>
        <v>1</v>
      </c>
      <c r="S351" s="41">
        <v>0</v>
      </c>
      <c r="T351" s="41">
        <v>0</v>
      </c>
      <c r="U351" s="41">
        <v>0</v>
      </c>
      <c r="V351" s="41">
        <v>1</v>
      </c>
      <c r="W351" s="41">
        <v>0</v>
      </c>
      <c r="X351" s="41" t="s">
        <v>2174</v>
      </c>
      <c r="Y351" s="41">
        <v>0</v>
      </c>
      <c r="Z351" s="41" t="s">
        <v>2174</v>
      </c>
      <c r="AA351" s="41"/>
      <c r="AB351" s="41"/>
      <c r="AC351" s="41"/>
      <c r="AD351" s="41"/>
      <c r="AE351" s="41">
        <f t="shared" si="46"/>
        <v>0</v>
      </c>
      <c r="AF351" s="25">
        <v>44663</v>
      </c>
      <c r="AG351" s="25">
        <v>44749</v>
      </c>
      <c r="AH351" s="25"/>
      <c r="AI351" s="25"/>
      <c r="AJ351" s="26">
        <f t="shared" si="47"/>
        <v>0</v>
      </c>
      <c r="AK351" s="26" t="str">
        <f t="shared" si="48"/>
        <v/>
      </c>
      <c r="AL351" s="26" t="str">
        <f t="shared" si="49"/>
        <v/>
      </c>
      <c r="AM351" s="26" t="str">
        <f t="shared" si="50"/>
        <v/>
      </c>
      <c r="AN351" s="26">
        <f t="shared" si="51"/>
        <v>0</v>
      </c>
      <c r="AO351" s="27" t="s">
        <v>84</v>
      </c>
      <c r="AP351" s="27" t="s">
        <v>84</v>
      </c>
      <c r="AQ351" s="27"/>
      <c r="AR351" s="27"/>
      <c r="AS351" s="27" t="s">
        <v>2178</v>
      </c>
      <c r="AT351" s="27" t="s">
        <v>2176</v>
      </c>
      <c r="AU351" s="27"/>
      <c r="AV351" s="27"/>
      <c r="AW351" s="27" t="s">
        <v>84</v>
      </c>
      <c r="AX351" s="27"/>
      <c r="AY351" s="27"/>
      <c r="AZ351" s="27"/>
      <c r="BA351" s="27" t="s">
        <v>2179</v>
      </c>
      <c r="BB351" s="27"/>
      <c r="BC351" s="28"/>
      <c r="BD351" s="28"/>
      <c r="BE351" s="23" t="s">
        <v>77</v>
      </c>
      <c r="BF351" s="94" t="s">
        <v>2773</v>
      </c>
      <c r="BG351" t="str">
        <f t="shared" si="52"/>
        <v/>
      </c>
      <c r="BH351" t="str">
        <f t="shared" si="53"/>
        <v/>
      </c>
    </row>
    <row r="352" spans="1:60" ht="15" customHeight="1" x14ac:dyDescent="0.25">
      <c r="A352" s="17">
        <v>8</v>
      </c>
      <c r="B352" s="23" t="s">
        <v>2142</v>
      </c>
      <c r="C352" s="23" t="s">
        <v>58</v>
      </c>
      <c r="D352" s="23" t="s">
        <v>246</v>
      </c>
      <c r="E352" s="23" t="s">
        <v>60</v>
      </c>
      <c r="F352" s="23" t="s">
        <v>61</v>
      </c>
      <c r="G352" s="23" t="s">
        <v>57</v>
      </c>
      <c r="H352" s="23" t="s">
        <v>247</v>
      </c>
      <c r="I352" s="23" t="s">
        <v>289</v>
      </c>
      <c r="J352" s="32">
        <v>44562</v>
      </c>
      <c r="K352" s="32">
        <v>44926</v>
      </c>
      <c r="L352" s="23" t="s">
        <v>290</v>
      </c>
      <c r="M352" s="23" t="s">
        <v>2146</v>
      </c>
      <c r="N352" s="23" t="s">
        <v>291</v>
      </c>
      <c r="O352" s="23" t="s">
        <v>250</v>
      </c>
      <c r="P352" s="23" t="s">
        <v>3</v>
      </c>
      <c r="Q352" s="23" t="s">
        <v>251</v>
      </c>
      <c r="R352" s="40">
        <f t="shared" si="45"/>
        <v>1</v>
      </c>
      <c r="S352" s="40">
        <v>0.5</v>
      </c>
      <c r="T352" s="40">
        <v>0.5</v>
      </c>
      <c r="U352" s="40">
        <v>0</v>
      </c>
      <c r="V352" s="40">
        <v>0</v>
      </c>
      <c r="W352" s="40">
        <v>0.14000000000000001</v>
      </c>
      <c r="X352" s="40" t="s">
        <v>2180</v>
      </c>
      <c r="Y352" s="40">
        <v>0.86</v>
      </c>
      <c r="Z352" s="40" t="s">
        <v>2181</v>
      </c>
      <c r="AA352" s="40"/>
      <c r="AB352" s="40"/>
      <c r="AC352" s="40"/>
      <c r="AD352" s="40"/>
      <c r="AE352" s="40">
        <f t="shared" si="46"/>
        <v>1</v>
      </c>
      <c r="AF352" s="25">
        <v>44669</v>
      </c>
      <c r="AG352" s="25">
        <v>44749</v>
      </c>
      <c r="AH352" s="25"/>
      <c r="AI352" s="25"/>
      <c r="AJ352" s="26">
        <f t="shared" si="47"/>
        <v>1</v>
      </c>
      <c r="AK352" s="26">
        <f t="shared" si="48"/>
        <v>0.28000000000000003</v>
      </c>
      <c r="AL352" s="26">
        <f t="shared" si="49"/>
        <v>1</v>
      </c>
      <c r="AM352" s="26" t="str">
        <f t="shared" si="50"/>
        <v/>
      </c>
      <c r="AN352" s="26" t="str">
        <f t="shared" si="51"/>
        <v/>
      </c>
      <c r="AO352" s="27" t="s">
        <v>636</v>
      </c>
      <c r="AP352" s="27" t="s">
        <v>73</v>
      </c>
      <c r="AQ352" s="27"/>
      <c r="AR352" s="27"/>
      <c r="AS352" s="27" t="s">
        <v>2182</v>
      </c>
      <c r="AT352" s="27" t="s">
        <v>2183</v>
      </c>
      <c r="AU352" s="27"/>
      <c r="AV352" s="27"/>
      <c r="AW352" s="27" t="s">
        <v>636</v>
      </c>
      <c r="AX352" s="27"/>
      <c r="AY352" s="27"/>
      <c r="AZ352" s="27"/>
      <c r="BA352" s="27" t="s">
        <v>2184</v>
      </c>
      <c r="BB352" s="27"/>
      <c r="BC352" s="28"/>
      <c r="BD352" s="28"/>
      <c r="BE352" s="23" t="s">
        <v>77</v>
      </c>
      <c r="BF352" s="94" t="s">
        <v>2773</v>
      </c>
      <c r="BG352">
        <f t="shared" si="52"/>
        <v>0</v>
      </c>
      <c r="BH352">
        <f t="shared" si="53"/>
        <v>1</v>
      </c>
    </row>
    <row r="353" spans="1:60" ht="15" customHeight="1" x14ac:dyDescent="0.25">
      <c r="A353" s="17">
        <v>9</v>
      </c>
      <c r="B353" s="23" t="s">
        <v>2142</v>
      </c>
      <c r="C353" s="23" t="s">
        <v>58</v>
      </c>
      <c r="D353" s="23" t="s">
        <v>246</v>
      </c>
      <c r="E353" s="23" t="s">
        <v>60</v>
      </c>
      <c r="F353" s="23" t="s">
        <v>61</v>
      </c>
      <c r="G353" s="23" t="s">
        <v>57</v>
      </c>
      <c r="H353" s="23" t="s">
        <v>247</v>
      </c>
      <c r="I353" s="23" t="s">
        <v>640</v>
      </c>
      <c r="J353" s="32">
        <v>44774</v>
      </c>
      <c r="K353" s="32">
        <v>44925</v>
      </c>
      <c r="L353" s="23" t="s">
        <v>315</v>
      </c>
      <c r="M353" s="23" t="s">
        <v>2146</v>
      </c>
      <c r="N353" s="23" t="s">
        <v>67</v>
      </c>
      <c r="O353" s="23" t="s">
        <v>250</v>
      </c>
      <c r="P353" s="23" t="s">
        <v>3</v>
      </c>
      <c r="Q353" s="23" t="s">
        <v>251</v>
      </c>
      <c r="R353" s="33">
        <f t="shared" si="45"/>
        <v>1</v>
      </c>
      <c r="S353" s="33">
        <v>0</v>
      </c>
      <c r="T353" s="33">
        <v>0</v>
      </c>
      <c r="U353" s="33">
        <v>1</v>
      </c>
      <c r="V353" s="33">
        <v>0</v>
      </c>
      <c r="W353" s="33">
        <v>0</v>
      </c>
      <c r="X353" s="33" t="s">
        <v>2185</v>
      </c>
      <c r="Y353" s="33">
        <v>0</v>
      </c>
      <c r="Z353" s="33" t="s">
        <v>2185</v>
      </c>
      <c r="AA353" s="33"/>
      <c r="AB353" s="33"/>
      <c r="AC353" s="33"/>
      <c r="AD353" s="33"/>
      <c r="AE353" s="33">
        <f t="shared" si="46"/>
        <v>0</v>
      </c>
      <c r="AF353" s="25">
        <v>44663</v>
      </c>
      <c r="AG353" s="25">
        <v>44749</v>
      </c>
      <c r="AH353" s="25"/>
      <c r="AI353" s="25"/>
      <c r="AJ353" s="26">
        <f t="shared" si="47"/>
        <v>0</v>
      </c>
      <c r="AK353" s="26" t="str">
        <f t="shared" si="48"/>
        <v/>
      </c>
      <c r="AL353" s="26" t="str">
        <f t="shared" si="49"/>
        <v/>
      </c>
      <c r="AM353" s="26">
        <f t="shared" si="50"/>
        <v>0</v>
      </c>
      <c r="AN353" s="26" t="str">
        <f t="shared" si="51"/>
        <v/>
      </c>
      <c r="AO353" s="27" t="s">
        <v>84</v>
      </c>
      <c r="AP353" s="27" t="s">
        <v>84</v>
      </c>
      <c r="AQ353" s="27"/>
      <c r="AR353" s="27"/>
      <c r="AS353" s="27" t="s">
        <v>2186</v>
      </c>
      <c r="AT353" s="27" t="s">
        <v>2176</v>
      </c>
      <c r="AU353" s="27"/>
      <c r="AV353" s="27"/>
      <c r="AW353" s="27" t="s">
        <v>84</v>
      </c>
      <c r="AX353" s="27"/>
      <c r="AY353" s="27"/>
      <c r="AZ353" s="27"/>
      <c r="BA353" s="27" t="s">
        <v>2187</v>
      </c>
      <c r="BB353" s="27"/>
      <c r="BC353" s="28"/>
      <c r="BD353" s="28"/>
      <c r="BE353" s="23" t="s">
        <v>77</v>
      </c>
      <c r="BF353" s="94" t="s">
        <v>2773</v>
      </c>
      <c r="BG353" t="str">
        <f t="shared" si="52"/>
        <v/>
      </c>
      <c r="BH353" t="str">
        <f t="shared" si="53"/>
        <v/>
      </c>
    </row>
    <row r="354" spans="1:60" ht="15" customHeight="1" x14ac:dyDescent="0.25">
      <c r="A354" s="17">
        <v>10</v>
      </c>
      <c r="B354" s="23" t="s">
        <v>2142</v>
      </c>
      <c r="C354" s="23" t="s">
        <v>357</v>
      </c>
      <c r="D354" s="23" t="s">
        <v>246</v>
      </c>
      <c r="E354" s="23" t="s">
        <v>60</v>
      </c>
      <c r="F354" s="23" t="s">
        <v>61</v>
      </c>
      <c r="G354" s="23" t="s">
        <v>57</v>
      </c>
      <c r="H354" s="23" t="s">
        <v>247</v>
      </c>
      <c r="I354" s="23" t="s">
        <v>642</v>
      </c>
      <c r="J354" s="32">
        <v>44562</v>
      </c>
      <c r="K354" s="32">
        <v>44926</v>
      </c>
      <c r="L354" s="23" t="s">
        <v>249</v>
      </c>
      <c r="M354" s="23" t="s">
        <v>2146</v>
      </c>
      <c r="N354" s="23" t="s">
        <v>67</v>
      </c>
      <c r="O354" s="23" t="s">
        <v>250</v>
      </c>
      <c r="P354" s="23" t="s">
        <v>3</v>
      </c>
      <c r="Q354" s="23" t="s">
        <v>251</v>
      </c>
      <c r="R354" s="41">
        <f t="shared" si="45"/>
        <v>4</v>
      </c>
      <c r="S354" s="41">
        <v>1</v>
      </c>
      <c r="T354" s="41">
        <v>1</v>
      </c>
      <c r="U354" s="41">
        <v>1</v>
      </c>
      <c r="V354" s="41">
        <v>1</v>
      </c>
      <c r="W354" s="41">
        <v>1</v>
      </c>
      <c r="X354" s="41" t="s">
        <v>2188</v>
      </c>
      <c r="Y354" s="41">
        <v>1</v>
      </c>
      <c r="Z354" s="41" t="s">
        <v>2189</v>
      </c>
      <c r="AA354" s="41"/>
      <c r="AB354" s="41"/>
      <c r="AC354" s="41"/>
      <c r="AD354" s="41"/>
      <c r="AE354" s="41">
        <f t="shared" si="46"/>
        <v>2</v>
      </c>
      <c r="AF354" s="25">
        <v>44663</v>
      </c>
      <c r="AG354" s="25">
        <v>44749</v>
      </c>
      <c r="AH354" s="25"/>
      <c r="AI354" s="25"/>
      <c r="AJ354" s="26">
        <f t="shared" si="47"/>
        <v>0.5</v>
      </c>
      <c r="AK354" s="26">
        <f t="shared" si="48"/>
        <v>1</v>
      </c>
      <c r="AL354" s="26">
        <f t="shared" si="49"/>
        <v>1</v>
      </c>
      <c r="AM354" s="26">
        <f t="shared" si="50"/>
        <v>0</v>
      </c>
      <c r="AN354" s="26">
        <f t="shared" si="51"/>
        <v>0</v>
      </c>
      <c r="AO354" s="27" t="s">
        <v>73</v>
      </c>
      <c r="AP354" s="27" t="s">
        <v>73</v>
      </c>
      <c r="AQ354" s="27"/>
      <c r="AR354" s="27"/>
      <c r="AS354" s="27" t="s">
        <v>2190</v>
      </c>
      <c r="AT354" s="27" t="s">
        <v>2191</v>
      </c>
      <c r="AU354" s="27"/>
      <c r="AV354" s="27"/>
      <c r="AW354" s="27" t="s">
        <v>73</v>
      </c>
      <c r="AX354" s="27"/>
      <c r="AY354" s="27"/>
      <c r="AZ354" s="27"/>
      <c r="BA354" s="27" t="s">
        <v>2192</v>
      </c>
      <c r="BB354" s="27"/>
      <c r="BC354" s="28"/>
      <c r="BD354" s="28"/>
      <c r="BE354" s="23" t="s">
        <v>77</v>
      </c>
      <c r="BF354" s="94" t="s">
        <v>2773</v>
      </c>
      <c r="BG354">
        <f t="shared" si="52"/>
        <v>1</v>
      </c>
      <c r="BH354">
        <f t="shared" si="53"/>
        <v>1</v>
      </c>
    </row>
    <row r="355" spans="1:60" ht="15" customHeight="1" x14ac:dyDescent="0.25">
      <c r="A355" s="17">
        <v>11</v>
      </c>
      <c r="B355" s="23" t="s">
        <v>2142</v>
      </c>
      <c r="C355" s="23" t="s">
        <v>357</v>
      </c>
      <c r="D355" s="23" t="s">
        <v>246</v>
      </c>
      <c r="E355" s="23" t="s">
        <v>60</v>
      </c>
      <c r="F355" s="23" t="s">
        <v>61</v>
      </c>
      <c r="G355" s="23" t="s">
        <v>57</v>
      </c>
      <c r="H355" s="23" t="s">
        <v>247</v>
      </c>
      <c r="I355" s="23" t="s">
        <v>648</v>
      </c>
      <c r="J355" s="32">
        <v>44835</v>
      </c>
      <c r="K355" s="32">
        <v>44926</v>
      </c>
      <c r="L355" s="23" t="s">
        <v>366</v>
      </c>
      <c r="M355" s="23" t="s">
        <v>2146</v>
      </c>
      <c r="N355" s="23" t="s">
        <v>67</v>
      </c>
      <c r="O355" s="23" t="s">
        <v>250</v>
      </c>
      <c r="P355" s="23" t="s">
        <v>3</v>
      </c>
      <c r="Q355" s="23" t="s">
        <v>251</v>
      </c>
      <c r="R355" s="41">
        <f t="shared" si="45"/>
        <v>2</v>
      </c>
      <c r="S355" s="41">
        <v>0</v>
      </c>
      <c r="T355" s="41">
        <v>0</v>
      </c>
      <c r="U355" s="41">
        <v>0</v>
      </c>
      <c r="V355" s="41">
        <v>2</v>
      </c>
      <c r="W355" s="41">
        <v>0</v>
      </c>
      <c r="X355" s="41" t="s">
        <v>2174</v>
      </c>
      <c r="Y355" s="41">
        <v>0</v>
      </c>
      <c r="Z355" s="41" t="s">
        <v>2174</v>
      </c>
      <c r="AA355" s="41"/>
      <c r="AB355" s="41"/>
      <c r="AC355" s="41"/>
      <c r="AD355" s="41"/>
      <c r="AE355" s="41">
        <f t="shared" si="46"/>
        <v>0</v>
      </c>
      <c r="AF355" s="25">
        <v>44663</v>
      </c>
      <c r="AG355" s="25">
        <v>44749</v>
      </c>
      <c r="AH355" s="25"/>
      <c r="AI355" s="25"/>
      <c r="AJ355" s="26">
        <f t="shared" si="47"/>
        <v>0</v>
      </c>
      <c r="AK355" s="26" t="str">
        <f t="shared" si="48"/>
        <v/>
      </c>
      <c r="AL355" s="26" t="str">
        <f t="shared" si="49"/>
        <v/>
      </c>
      <c r="AM355" s="26" t="str">
        <f t="shared" si="50"/>
        <v/>
      </c>
      <c r="AN355" s="26">
        <f t="shared" si="51"/>
        <v>0</v>
      </c>
      <c r="AO355" s="27" t="s">
        <v>84</v>
      </c>
      <c r="AP355" s="27" t="s">
        <v>84</v>
      </c>
      <c r="AQ355" s="27"/>
      <c r="AR355" s="27"/>
      <c r="AS355" s="27" t="s">
        <v>2175</v>
      </c>
      <c r="AT355" s="27" t="s">
        <v>2176</v>
      </c>
      <c r="AU355" s="27"/>
      <c r="AV355" s="27"/>
      <c r="AW355" s="27" t="s">
        <v>84</v>
      </c>
      <c r="AX355" s="27"/>
      <c r="AY355" s="27"/>
      <c r="AZ355" s="27"/>
      <c r="BA355" s="27" t="s">
        <v>2193</v>
      </c>
      <c r="BB355" s="27"/>
      <c r="BC355" s="28"/>
      <c r="BD355" s="28"/>
      <c r="BE355" s="23" t="s">
        <v>77</v>
      </c>
      <c r="BF355" s="94" t="s">
        <v>2773</v>
      </c>
      <c r="BG355" t="str">
        <f t="shared" si="52"/>
        <v/>
      </c>
      <c r="BH355" t="str">
        <f t="shared" si="53"/>
        <v/>
      </c>
    </row>
    <row r="356" spans="1:60" ht="15" customHeight="1" x14ac:dyDescent="0.25">
      <c r="A356" s="17">
        <v>12</v>
      </c>
      <c r="B356" s="23" t="s">
        <v>2142</v>
      </c>
      <c r="C356" s="23" t="s">
        <v>435</v>
      </c>
      <c r="D356" s="23" t="s">
        <v>436</v>
      </c>
      <c r="E356" s="23" t="s">
        <v>447</v>
      </c>
      <c r="F356" s="23" t="s">
        <v>448</v>
      </c>
      <c r="G356" s="23" t="s">
        <v>1803</v>
      </c>
      <c r="H356" s="23" t="s">
        <v>63</v>
      </c>
      <c r="I356" s="23" t="s">
        <v>2194</v>
      </c>
      <c r="J356" s="32">
        <v>44652</v>
      </c>
      <c r="K356" s="32">
        <v>44926</v>
      </c>
      <c r="L356" s="23" t="s">
        <v>2195</v>
      </c>
      <c r="M356" s="23" t="s">
        <v>2146</v>
      </c>
      <c r="N356" s="23" t="s">
        <v>67</v>
      </c>
      <c r="O356" s="23" t="s">
        <v>440</v>
      </c>
      <c r="P356" s="23" t="s">
        <v>3</v>
      </c>
      <c r="Q356" s="23" t="s">
        <v>251</v>
      </c>
      <c r="R356" s="33">
        <f t="shared" si="45"/>
        <v>3</v>
      </c>
      <c r="S356" s="33">
        <v>0</v>
      </c>
      <c r="T356" s="33">
        <v>1</v>
      </c>
      <c r="U356" s="33">
        <v>1</v>
      </c>
      <c r="V356" s="33">
        <v>1</v>
      </c>
      <c r="W356" s="33">
        <v>0</v>
      </c>
      <c r="X356" s="33" t="s">
        <v>2196</v>
      </c>
      <c r="Y356" s="33">
        <v>1</v>
      </c>
      <c r="Z356" s="33" t="s">
        <v>2197</v>
      </c>
      <c r="AA356" s="33"/>
      <c r="AB356" s="33"/>
      <c r="AC356" s="33"/>
      <c r="AD356" s="33"/>
      <c r="AE356" s="33">
        <f t="shared" si="46"/>
        <v>1</v>
      </c>
      <c r="AF356" s="25">
        <v>44669</v>
      </c>
      <c r="AG356" s="25">
        <v>44749</v>
      </c>
      <c r="AH356" s="25"/>
      <c r="AI356" s="25"/>
      <c r="AJ356" s="26">
        <f t="shared" si="47"/>
        <v>0.33333333333333331</v>
      </c>
      <c r="AK356" s="26" t="str">
        <f t="shared" si="48"/>
        <v/>
      </c>
      <c r="AL356" s="26">
        <f t="shared" si="49"/>
        <v>1</v>
      </c>
      <c r="AM356" s="26">
        <f t="shared" si="50"/>
        <v>0</v>
      </c>
      <c r="AN356" s="26">
        <f t="shared" si="51"/>
        <v>0</v>
      </c>
      <c r="AO356" s="27" t="s">
        <v>84</v>
      </c>
      <c r="AP356" s="27" t="s">
        <v>73</v>
      </c>
      <c r="AQ356" s="27"/>
      <c r="AR356" s="27"/>
      <c r="AS356" s="27" t="s">
        <v>2198</v>
      </c>
      <c r="AT356" s="27" t="s">
        <v>656</v>
      </c>
      <c r="AU356" s="27"/>
      <c r="AV356" s="27"/>
      <c r="AW356" s="27" t="s">
        <v>84</v>
      </c>
      <c r="AX356" s="27"/>
      <c r="AY356" s="27"/>
      <c r="AZ356" s="27"/>
      <c r="BA356" s="27" t="s">
        <v>2199</v>
      </c>
      <c r="BB356" s="27"/>
      <c r="BC356" s="28"/>
      <c r="BD356" s="28"/>
      <c r="BE356" s="23" t="s">
        <v>77</v>
      </c>
      <c r="BF356" s="94" t="s">
        <v>2772</v>
      </c>
      <c r="BG356" t="str">
        <f t="shared" si="52"/>
        <v/>
      </c>
      <c r="BH356">
        <f t="shared" si="53"/>
        <v>1</v>
      </c>
    </row>
    <row r="357" spans="1:60" ht="15" customHeight="1" x14ac:dyDescent="0.25">
      <c r="A357" s="17">
        <v>13</v>
      </c>
      <c r="B357" s="23" t="s">
        <v>2142</v>
      </c>
      <c r="C357" s="23" t="s">
        <v>435</v>
      </c>
      <c r="D357" s="23" t="s">
        <v>436</v>
      </c>
      <c r="E357" s="23" t="s">
        <v>447</v>
      </c>
      <c r="F357" s="23" t="s">
        <v>448</v>
      </c>
      <c r="G357" s="23" t="s">
        <v>1746</v>
      </c>
      <c r="H357" s="23" t="s">
        <v>1746</v>
      </c>
      <c r="I357" s="23" t="s">
        <v>2200</v>
      </c>
      <c r="J357" s="32">
        <v>44652</v>
      </c>
      <c r="K357" s="32">
        <v>44926</v>
      </c>
      <c r="L357" s="23" t="s">
        <v>2201</v>
      </c>
      <c r="M357" s="23" t="s">
        <v>2146</v>
      </c>
      <c r="N357" s="23" t="s">
        <v>67</v>
      </c>
      <c r="O357" s="23" t="s">
        <v>440</v>
      </c>
      <c r="P357" s="23" t="s">
        <v>3</v>
      </c>
      <c r="Q357" s="23" t="s">
        <v>251</v>
      </c>
      <c r="R357" s="33">
        <f t="shared" si="45"/>
        <v>6</v>
      </c>
      <c r="S357" s="33">
        <v>0</v>
      </c>
      <c r="T357" s="33">
        <v>2</v>
      </c>
      <c r="U357" s="33">
        <v>2</v>
      </c>
      <c r="V357" s="33">
        <v>2</v>
      </c>
      <c r="W357" s="33">
        <v>0</v>
      </c>
      <c r="X357" s="33" t="s">
        <v>2202</v>
      </c>
      <c r="Y357" s="33">
        <v>2</v>
      </c>
      <c r="Z357" s="33" t="s">
        <v>2203</v>
      </c>
      <c r="AA357" s="33"/>
      <c r="AB357" s="33"/>
      <c r="AC357" s="33"/>
      <c r="AD357" s="33"/>
      <c r="AE357" s="33">
        <f t="shared" si="46"/>
        <v>2</v>
      </c>
      <c r="AF357" s="25">
        <v>44670</v>
      </c>
      <c r="AG357" s="25">
        <v>44749</v>
      </c>
      <c r="AH357" s="25"/>
      <c r="AI357" s="25"/>
      <c r="AJ357" s="26">
        <f t="shared" si="47"/>
        <v>0.33333333333333331</v>
      </c>
      <c r="AK357" s="26" t="str">
        <f t="shared" si="48"/>
        <v/>
      </c>
      <c r="AL357" s="26">
        <f t="shared" si="49"/>
        <v>1</v>
      </c>
      <c r="AM357" s="26">
        <f t="shared" si="50"/>
        <v>0</v>
      </c>
      <c r="AN357" s="26">
        <f t="shared" si="51"/>
        <v>0</v>
      </c>
      <c r="AO357" s="27" t="s">
        <v>84</v>
      </c>
      <c r="AP357" s="27" t="s">
        <v>73</v>
      </c>
      <c r="AQ357" s="27"/>
      <c r="AR357" s="27"/>
      <c r="AS357" s="27" t="s">
        <v>2204</v>
      </c>
      <c r="AT357" s="27" t="s">
        <v>656</v>
      </c>
      <c r="AU357" s="27"/>
      <c r="AV357" s="27"/>
      <c r="AW357" s="27" t="s">
        <v>73</v>
      </c>
      <c r="AX357" s="27"/>
      <c r="AY357" s="27"/>
      <c r="AZ357" s="27"/>
      <c r="BA357" s="27" t="s">
        <v>2205</v>
      </c>
      <c r="BB357" s="27"/>
      <c r="BC357" s="28"/>
      <c r="BD357" s="28"/>
      <c r="BE357" s="23" t="s">
        <v>257</v>
      </c>
      <c r="BF357" s="94" t="s">
        <v>2772</v>
      </c>
      <c r="BG357" t="str">
        <f t="shared" si="52"/>
        <v/>
      </c>
      <c r="BH357">
        <f t="shared" si="53"/>
        <v>1</v>
      </c>
    </row>
    <row r="358" spans="1:60" ht="15" customHeight="1" x14ac:dyDescent="0.25">
      <c r="A358" s="17">
        <v>1</v>
      </c>
      <c r="B358" s="23" t="s">
        <v>2206</v>
      </c>
      <c r="C358" s="23" t="s">
        <v>2207</v>
      </c>
      <c r="D358" s="23" t="s">
        <v>2208</v>
      </c>
      <c r="E358" s="23" t="s">
        <v>60</v>
      </c>
      <c r="F358" s="23" t="s">
        <v>61</v>
      </c>
      <c r="G358" s="23" t="s">
        <v>479</v>
      </c>
      <c r="H358" s="23" t="s">
        <v>2209</v>
      </c>
      <c r="I358" s="23" t="s">
        <v>2210</v>
      </c>
      <c r="J358" s="32">
        <v>44621</v>
      </c>
      <c r="K358" s="32">
        <v>44925</v>
      </c>
      <c r="L358" s="23" t="s">
        <v>2211</v>
      </c>
      <c r="M358" s="23" t="s">
        <v>530</v>
      </c>
      <c r="N358" s="23" t="s">
        <v>67</v>
      </c>
      <c r="O358" s="23" t="s">
        <v>2212</v>
      </c>
      <c r="P358" s="23" t="s">
        <v>374</v>
      </c>
      <c r="Q358" s="23" t="s">
        <v>251</v>
      </c>
      <c r="R358" s="33">
        <f t="shared" si="45"/>
        <v>60</v>
      </c>
      <c r="S358" s="33">
        <v>0</v>
      </c>
      <c r="T358" s="33">
        <v>20</v>
      </c>
      <c r="U358" s="33">
        <v>20</v>
      </c>
      <c r="V358" s="33">
        <v>20</v>
      </c>
      <c r="W358" s="33">
        <v>0</v>
      </c>
      <c r="X358" s="33" t="s">
        <v>2213</v>
      </c>
      <c r="Y358" s="33">
        <v>26</v>
      </c>
      <c r="Z358" s="33" t="s">
        <v>2214</v>
      </c>
      <c r="AA358" s="33"/>
      <c r="AB358" s="33"/>
      <c r="AC358" s="33"/>
      <c r="AD358" s="33"/>
      <c r="AE358" s="33">
        <f t="shared" si="46"/>
        <v>26</v>
      </c>
      <c r="AF358" s="25">
        <v>44663</v>
      </c>
      <c r="AG358" s="25">
        <v>44756</v>
      </c>
      <c r="AH358" s="25"/>
      <c r="AI358" s="25"/>
      <c r="AJ358" s="26">
        <f t="shared" si="47"/>
        <v>0.43333333333333335</v>
      </c>
      <c r="AK358" s="26" t="str">
        <f t="shared" si="48"/>
        <v/>
      </c>
      <c r="AL358" s="26">
        <f t="shared" si="49"/>
        <v>1</v>
      </c>
      <c r="AM358" s="26">
        <f t="shared" si="50"/>
        <v>0</v>
      </c>
      <c r="AN358" s="26">
        <f t="shared" si="51"/>
        <v>0</v>
      </c>
      <c r="AO358" s="27" t="s">
        <v>84</v>
      </c>
      <c r="AP358" s="27" t="s">
        <v>73</v>
      </c>
      <c r="AQ358" s="27"/>
      <c r="AR358" s="27"/>
      <c r="AS358" s="27" t="s">
        <v>2215</v>
      </c>
      <c r="AT358" s="27" t="s">
        <v>2216</v>
      </c>
      <c r="AU358" s="27"/>
      <c r="AV358" s="27"/>
      <c r="AW358" s="27" t="s">
        <v>73</v>
      </c>
      <c r="AX358" s="27"/>
      <c r="AY358" s="27"/>
      <c r="AZ358" s="27"/>
      <c r="BA358" s="27" t="s">
        <v>2217</v>
      </c>
      <c r="BB358" s="27"/>
      <c r="BC358" s="27"/>
      <c r="BD358" s="27"/>
      <c r="BE358" s="23" t="s">
        <v>2218</v>
      </c>
      <c r="BF358" s="94" t="s">
        <v>2773</v>
      </c>
      <c r="BG358" t="str">
        <f t="shared" si="52"/>
        <v/>
      </c>
      <c r="BH358">
        <f t="shared" si="53"/>
        <v>1</v>
      </c>
    </row>
    <row r="359" spans="1:60" ht="15" customHeight="1" x14ac:dyDescent="0.25">
      <c r="A359" s="17">
        <v>2</v>
      </c>
      <c r="B359" s="23" t="s">
        <v>2206</v>
      </c>
      <c r="C359" s="23" t="s">
        <v>2207</v>
      </c>
      <c r="D359" s="23" t="s">
        <v>2208</v>
      </c>
      <c r="E359" s="23" t="s">
        <v>60</v>
      </c>
      <c r="F359" s="23" t="s">
        <v>61</v>
      </c>
      <c r="G359" s="23" t="s">
        <v>479</v>
      </c>
      <c r="H359" s="23" t="s">
        <v>2209</v>
      </c>
      <c r="I359" s="23" t="s">
        <v>2219</v>
      </c>
      <c r="J359" s="32">
        <v>44621</v>
      </c>
      <c r="K359" s="32">
        <v>44925</v>
      </c>
      <c r="L359" s="23" t="s">
        <v>2220</v>
      </c>
      <c r="M359" s="23" t="s">
        <v>530</v>
      </c>
      <c r="N359" s="23" t="s">
        <v>67</v>
      </c>
      <c r="O359" s="23" t="s">
        <v>2212</v>
      </c>
      <c r="P359" s="23" t="s">
        <v>374</v>
      </c>
      <c r="Q359" s="23" t="s">
        <v>251</v>
      </c>
      <c r="R359" s="33">
        <f t="shared" si="45"/>
        <v>60</v>
      </c>
      <c r="S359" s="33">
        <v>0</v>
      </c>
      <c r="T359" s="33">
        <v>20</v>
      </c>
      <c r="U359" s="33">
        <v>20</v>
      </c>
      <c r="V359" s="33">
        <v>20</v>
      </c>
      <c r="W359" s="33">
        <v>0</v>
      </c>
      <c r="X359" s="33" t="s">
        <v>2221</v>
      </c>
      <c r="Y359" s="33">
        <v>26</v>
      </c>
      <c r="Z359" s="33" t="s">
        <v>2214</v>
      </c>
      <c r="AA359" s="33"/>
      <c r="AB359" s="33"/>
      <c r="AC359" s="33"/>
      <c r="AD359" s="33"/>
      <c r="AE359" s="33">
        <f t="shared" si="46"/>
        <v>26</v>
      </c>
      <c r="AF359" s="25">
        <v>44663</v>
      </c>
      <c r="AG359" s="25">
        <v>44756</v>
      </c>
      <c r="AH359" s="25"/>
      <c r="AI359" s="25"/>
      <c r="AJ359" s="26">
        <f t="shared" si="47"/>
        <v>0.43333333333333335</v>
      </c>
      <c r="AK359" s="26" t="str">
        <f t="shared" si="48"/>
        <v/>
      </c>
      <c r="AL359" s="26">
        <f t="shared" si="49"/>
        <v>1</v>
      </c>
      <c r="AM359" s="26">
        <f t="shared" si="50"/>
        <v>0</v>
      </c>
      <c r="AN359" s="26">
        <f t="shared" si="51"/>
        <v>0</v>
      </c>
      <c r="AO359" s="27" t="s">
        <v>84</v>
      </c>
      <c r="AP359" s="27" t="s">
        <v>73</v>
      </c>
      <c r="AQ359" s="27"/>
      <c r="AR359" s="27"/>
      <c r="AS359" s="27" t="s">
        <v>2222</v>
      </c>
      <c r="AT359" s="27" t="s">
        <v>2223</v>
      </c>
      <c r="AU359" s="27"/>
      <c r="AV359" s="27"/>
      <c r="AW359" s="27" t="s">
        <v>84</v>
      </c>
      <c r="AX359" s="27"/>
      <c r="AY359" s="27"/>
      <c r="AZ359" s="27"/>
      <c r="BA359" s="27" t="s">
        <v>2224</v>
      </c>
      <c r="BB359" s="27"/>
      <c r="BC359" s="28"/>
      <c r="BD359" s="28"/>
      <c r="BE359" s="23" t="s">
        <v>2218</v>
      </c>
      <c r="BF359" s="94" t="s">
        <v>2773</v>
      </c>
      <c r="BG359" t="str">
        <f t="shared" si="52"/>
        <v/>
      </c>
      <c r="BH359">
        <f t="shared" si="53"/>
        <v>1</v>
      </c>
    </row>
    <row r="360" spans="1:60" ht="15" customHeight="1" x14ac:dyDescent="0.25">
      <c r="A360" s="17">
        <v>3</v>
      </c>
      <c r="B360" s="23" t="s">
        <v>2206</v>
      </c>
      <c r="C360" s="23" t="s">
        <v>2207</v>
      </c>
      <c r="D360" s="23" t="s">
        <v>2208</v>
      </c>
      <c r="E360" s="23" t="s">
        <v>60</v>
      </c>
      <c r="F360" s="23" t="s">
        <v>61</v>
      </c>
      <c r="G360" s="23" t="s">
        <v>479</v>
      </c>
      <c r="H360" s="23" t="s">
        <v>2209</v>
      </c>
      <c r="I360" s="23" t="s">
        <v>2225</v>
      </c>
      <c r="J360" s="32">
        <v>44621</v>
      </c>
      <c r="K360" s="32">
        <v>44925</v>
      </c>
      <c r="L360" s="23" t="s">
        <v>2226</v>
      </c>
      <c r="M360" s="23" t="s">
        <v>530</v>
      </c>
      <c r="N360" s="23" t="s">
        <v>67</v>
      </c>
      <c r="O360" s="23" t="s">
        <v>2227</v>
      </c>
      <c r="P360" s="23" t="s">
        <v>374</v>
      </c>
      <c r="Q360" s="23" t="s">
        <v>251</v>
      </c>
      <c r="R360" s="82">
        <f t="shared" si="45"/>
        <v>4</v>
      </c>
      <c r="S360" s="82">
        <v>1</v>
      </c>
      <c r="T360" s="82">
        <v>1</v>
      </c>
      <c r="U360" s="82">
        <v>1</v>
      </c>
      <c r="V360" s="82">
        <v>1</v>
      </c>
      <c r="W360" s="82">
        <v>1</v>
      </c>
      <c r="X360" s="82" t="s">
        <v>2228</v>
      </c>
      <c r="Y360" s="82">
        <v>1</v>
      </c>
      <c r="Z360" s="82" t="s">
        <v>2229</v>
      </c>
      <c r="AA360" s="82"/>
      <c r="AB360" s="82"/>
      <c r="AC360" s="82"/>
      <c r="AD360" s="82"/>
      <c r="AE360" s="82">
        <f t="shared" si="46"/>
        <v>2</v>
      </c>
      <c r="AF360" s="25">
        <v>44663</v>
      </c>
      <c r="AG360" s="25">
        <v>44760</v>
      </c>
      <c r="AH360" s="25"/>
      <c r="AI360" s="25"/>
      <c r="AJ360" s="26">
        <f t="shared" si="47"/>
        <v>0.5</v>
      </c>
      <c r="AK360" s="26">
        <f t="shared" si="48"/>
        <v>1</v>
      </c>
      <c r="AL360" s="26">
        <f t="shared" si="49"/>
        <v>1</v>
      </c>
      <c r="AM360" s="26">
        <f t="shared" si="50"/>
        <v>0</v>
      </c>
      <c r="AN360" s="26">
        <f t="shared" si="51"/>
        <v>0</v>
      </c>
      <c r="AO360" s="27" t="s">
        <v>73</v>
      </c>
      <c r="AP360" s="27" t="s">
        <v>73</v>
      </c>
      <c r="AQ360" s="27"/>
      <c r="AR360" s="27"/>
      <c r="AS360" s="27" t="s">
        <v>2230</v>
      </c>
      <c r="AT360" s="27" t="s">
        <v>2231</v>
      </c>
      <c r="AU360" s="27"/>
      <c r="AV360" s="27"/>
      <c r="AW360" s="27" t="s">
        <v>73</v>
      </c>
      <c r="AX360" s="27"/>
      <c r="AY360" s="27"/>
      <c r="AZ360" s="27"/>
      <c r="BA360" s="27" t="s">
        <v>2232</v>
      </c>
      <c r="BB360" s="27"/>
      <c r="BC360" s="28"/>
      <c r="BD360" s="28"/>
      <c r="BE360" s="23" t="s">
        <v>2218</v>
      </c>
      <c r="BF360" s="94" t="s">
        <v>2773</v>
      </c>
      <c r="BG360">
        <f t="shared" si="52"/>
        <v>1</v>
      </c>
      <c r="BH360">
        <f t="shared" si="53"/>
        <v>1</v>
      </c>
    </row>
    <row r="361" spans="1:60" ht="15" customHeight="1" x14ac:dyDescent="0.25">
      <c r="A361" s="17">
        <v>4</v>
      </c>
      <c r="B361" s="23" t="s">
        <v>2206</v>
      </c>
      <c r="C361" s="23" t="s">
        <v>2207</v>
      </c>
      <c r="D361" s="23" t="s">
        <v>2208</v>
      </c>
      <c r="E361" s="23" t="s">
        <v>60</v>
      </c>
      <c r="F361" s="23" t="s">
        <v>61</v>
      </c>
      <c r="G361" s="23" t="s">
        <v>479</v>
      </c>
      <c r="H361" s="23" t="s">
        <v>2209</v>
      </c>
      <c r="I361" s="23" t="s">
        <v>2233</v>
      </c>
      <c r="J361" s="32">
        <v>44621</v>
      </c>
      <c r="K361" s="32">
        <v>44925</v>
      </c>
      <c r="L361" s="23" t="s">
        <v>2234</v>
      </c>
      <c r="M361" s="23" t="s">
        <v>530</v>
      </c>
      <c r="N361" s="23" t="s">
        <v>291</v>
      </c>
      <c r="O361" s="23" t="s">
        <v>2235</v>
      </c>
      <c r="P361" s="23" t="s">
        <v>374</v>
      </c>
      <c r="Q361" s="23" t="s">
        <v>251</v>
      </c>
      <c r="R361" s="49">
        <f t="shared" si="45"/>
        <v>0.99999999999999989</v>
      </c>
      <c r="S361" s="49">
        <v>0.05</v>
      </c>
      <c r="T361" s="49">
        <v>0.3</v>
      </c>
      <c r="U361" s="49">
        <v>0.3</v>
      </c>
      <c r="V361" s="49">
        <v>0.35</v>
      </c>
      <c r="W361" s="49">
        <v>0.05</v>
      </c>
      <c r="X361" s="49" t="s">
        <v>2236</v>
      </c>
      <c r="Y361" s="49">
        <v>0.3</v>
      </c>
      <c r="Z361" s="49" t="s">
        <v>2237</v>
      </c>
      <c r="AA361" s="49"/>
      <c r="AB361" s="49"/>
      <c r="AC361" s="49"/>
      <c r="AD361" s="49"/>
      <c r="AE361" s="49">
        <f t="shared" si="46"/>
        <v>0.35</v>
      </c>
      <c r="AF361" s="25">
        <v>44663</v>
      </c>
      <c r="AG361" s="25">
        <v>44756</v>
      </c>
      <c r="AH361" s="25"/>
      <c r="AI361" s="25"/>
      <c r="AJ361" s="26">
        <f t="shared" si="47"/>
        <v>0.35000000000000003</v>
      </c>
      <c r="AK361" s="26">
        <f t="shared" si="48"/>
        <v>1</v>
      </c>
      <c r="AL361" s="26">
        <f t="shared" si="49"/>
        <v>1</v>
      </c>
      <c r="AM361" s="26">
        <f t="shared" si="50"/>
        <v>0</v>
      </c>
      <c r="AN361" s="26">
        <f t="shared" si="51"/>
        <v>0</v>
      </c>
      <c r="AO361" s="27" t="s">
        <v>73</v>
      </c>
      <c r="AP361" s="27" t="s">
        <v>73</v>
      </c>
      <c r="AQ361" s="27"/>
      <c r="AR361" s="27"/>
      <c r="AS361" s="27" t="s">
        <v>2238</v>
      </c>
      <c r="AT361" s="27" t="s">
        <v>2239</v>
      </c>
      <c r="AU361" s="27"/>
      <c r="AV361" s="27"/>
      <c r="AW361" s="27" t="s">
        <v>636</v>
      </c>
      <c r="AX361" s="27"/>
      <c r="AY361" s="27"/>
      <c r="AZ361" s="27"/>
      <c r="BA361" s="27" t="s">
        <v>2240</v>
      </c>
      <c r="BB361" s="27"/>
      <c r="BC361" s="28"/>
      <c r="BD361" s="28"/>
      <c r="BE361" s="23" t="s">
        <v>2218</v>
      </c>
      <c r="BF361" s="94" t="s">
        <v>2773</v>
      </c>
      <c r="BG361">
        <f t="shared" si="52"/>
        <v>1</v>
      </c>
      <c r="BH361">
        <f t="shared" si="53"/>
        <v>1</v>
      </c>
    </row>
    <row r="362" spans="1:60" ht="15" customHeight="1" x14ac:dyDescent="0.25">
      <c r="A362" s="17">
        <v>5</v>
      </c>
      <c r="B362" s="23" t="s">
        <v>2206</v>
      </c>
      <c r="C362" s="23" t="s">
        <v>2207</v>
      </c>
      <c r="D362" s="23" t="s">
        <v>2241</v>
      </c>
      <c r="E362" s="23" t="s">
        <v>60</v>
      </c>
      <c r="F362" s="23" t="s">
        <v>61</v>
      </c>
      <c r="G362" s="23" t="s">
        <v>479</v>
      </c>
      <c r="H362" s="23" t="s">
        <v>2209</v>
      </c>
      <c r="I362" s="23" t="s">
        <v>2242</v>
      </c>
      <c r="J362" s="32">
        <v>44593</v>
      </c>
      <c r="K362" s="32">
        <v>44925</v>
      </c>
      <c r="L362" s="23" t="s">
        <v>2243</v>
      </c>
      <c r="M362" s="23" t="s">
        <v>530</v>
      </c>
      <c r="N362" s="23" t="s">
        <v>67</v>
      </c>
      <c r="O362" s="23" t="s">
        <v>2244</v>
      </c>
      <c r="P362" s="23" t="s">
        <v>374</v>
      </c>
      <c r="Q362" s="23" t="s">
        <v>251</v>
      </c>
      <c r="R362" s="33">
        <f t="shared" si="45"/>
        <v>2</v>
      </c>
      <c r="S362" s="33">
        <v>1</v>
      </c>
      <c r="T362" s="33">
        <v>1</v>
      </c>
      <c r="U362" s="33">
        <v>0</v>
      </c>
      <c r="V362" s="33">
        <v>0</v>
      </c>
      <c r="W362" s="33">
        <v>1</v>
      </c>
      <c r="X362" s="33" t="s">
        <v>2245</v>
      </c>
      <c r="Y362" s="33">
        <v>1</v>
      </c>
      <c r="Z362" s="33" t="s">
        <v>2246</v>
      </c>
      <c r="AA362" s="33"/>
      <c r="AB362" s="33"/>
      <c r="AC362" s="33"/>
      <c r="AD362" s="33"/>
      <c r="AE362" s="33">
        <f t="shared" si="46"/>
        <v>2</v>
      </c>
      <c r="AF362" s="25">
        <v>44663</v>
      </c>
      <c r="AG362" s="25">
        <v>44760</v>
      </c>
      <c r="AH362" s="25"/>
      <c r="AI362" s="25"/>
      <c r="AJ362" s="26">
        <f t="shared" si="47"/>
        <v>1</v>
      </c>
      <c r="AK362" s="26">
        <f t="shared" si="48"/>
        <v>1</v>
      </c>
      <c r="AL362" s="26">
        <f t="shared" si="49"/>
        <v>1</v>
      </c>
      <c r="AM362" s="26" t="str">
        <f t="shared" si="50"/>
        <v/>
      </c>
      <c r="AN362" s="26" t="str">
        <f t="shared" si="51"/>
        <v/>
      </c>
      <c r="AO362" s="27" t="s">
        <v>73</v>
      </c>
      <c r="AP362" s="27" t="s">
        <v>73</v>
      </c>
      <c r="AQ362" s="27"/>
      <c r="AR362" s="27"/>
      <c r="AS362" s="27" t="s">
        <v>2247</v>
      </c>
      <c r="AT362" s="27" t="s">
        <v>2248</v>
      </c>
      <c r="AU362" s="27"/>
      <c r="AV362" s="27"/>
      <c r="AW362" s="27" t="s">
        <v>73</v>
      </c>
      <c r="AX362" s="27"/>
      <c r="AY362" s="27"/>
      <c r="AZ362" s="27"/>
      <c r="BA362" s="27" t="s">
        <v>2249</v>
      </c>
      <c r="BB362" s="27"/>
      <c r="BC362" s="28"/>
      <c r="BD362" s="28"/>
      <c r="BE362" s="23" t="s">
        <v>2218</v>
      </c>
      <c r="BF362" s="94" t="s">
        <v>2773</v>
      </c>
      <c r="BG362">
        <f t="shared" si="52"/>
        <v>1</v>
      </c>
      <c r="BH362">
        <f t="shared" si="53"/>
        <v>1</v>
      </c>
    </row>
    <row r="363" spans="1:60" ht="15" customHeight="1" x14ac:dyDescent="0.25">
      <c r="A363" s="17">
        <v>6</v>
      </c>
      <c r="B363" s="23" t="s">
        <v>2206</v>
      </c>
      <c r="C363" s="23" t="s">
        <v>2207</v>
      </c>
      <c r="D363" s="23" t="s">
        <v>2241</v>
      </c>
      <c r="E363" s="23" t="s">
        <v>60</v>
      </c>
      <c r="F363" s="23" t="s">
        <v>61</v>
      </c>
      <c r="G363" s="23" t="s">
        <v>479</v>
      </c>
      <c r="H363" s="23" t="s">
        <v>2209</v>
      </c>
      <c r="I363" s="23" t="s">
        <v>2250</v>
      </c>
      <c r="J363" s="32">
        <v>44593</v>
      </c>
      <c r="K363" s="32">
        <v>44925</v>
      </c>
      <c r="L363" s="23" t="s">
        <v>2251</v>
      </c>
      <c r="M363" s="23" t="s">
        <v>530</v>
      </c>
      <c r="N363" s="23" t="s">
        <v>291</v>
      </c>
      <c r="O363" s="23" t="s">
        <v>2252</v>
      </c>
      <c r="P363" s="23" t="s">
        <v>374</v>
      </c>
      <c r="Q363" s="23" t="s">
        <v>251</v>
      </c>
      <c r="R363" s="49">
        <f t="shared" si="45"/>
        <v>0.99999999999999989</v>
      </c>
      <c r="S363" s="49">
        <v>0.05</v>
      </c>
      <c r="T363" s="49">
        <v>0.3</v>
      </c>
      <c r="U363" s="49">
        <v>0.3</v>
      </c>
      <c r="V363" s="49">
        <v>0.35</v>
      </c>
      <c r="W363" s="49">
        <v>0.05</v>
      </c>
      <c r="X363" s="49" t="s">
        <v>2253</v>
      </c>
      <c r="Y363" s="49">
        <v>0.3</v>
      </c>
      <c r="Z363" s="49" t="s">
        <v>2254</v>
      </c>
      <c r="AA363" s="49"/>
      <c r="AB363" s="49"/>
      <c r="AC363" s="49"/>
      <c r="AD363" s="49"/>
      <c r="AE363" s="49">
        <f t="shared" si="46"/>
        <v>0.35</v>
      </c>
      <c r="AF363" s="25">
        <v>44663</v>
      </c>
      <c r="AG363" s="25">
        <v>44760</v>
      </c>
      <c r="AH363" s="25"/>
      <c r="AI363" s="25"/>
      <c r="AJ363" s="26">
        <f t="shared" si="47"/>
        <v>0.35000000000000003</v>
      </c>
      <c r="AK363" s="26">
        <f t="shared" si="48"/>
        <v>1</v>
      </c>
      <c r="AL363" s="26">
        <f t="shared" si="49"/>
        <v>1</v>
      </c>
      <c r="AM363" s="26">
        <f t="shared" si="50"/>
        <v>0</v>
      </c>
      <c r="AN363" s="26">
        <f t="shared" si="51"/>
        <v>0</v>
      </c>
      <c r="AO363" s="27" t="s">
        <v>73</v>
      </c>
      <c r="AP363" s="27" t="s">
        <v>73</v>
      </c>
      <c r="AQ363" s="27"/>
      <c r="AR363" s="27"/>
      <c r="AS363" s="27" t="s">
        <v>2255</v>
      </c>
      <c r="AT363" s="27" t="s">
        <v>2256</v>
      </c>
      <c r="AU363" s="27"/>
      <c r="AV363" s="27"/>
      <c r="AW363" s="27" t="s">
        <v>73</v>
      </c>
      <c r="AX363" s="27"/>
      <c r="AY363" s="27"/>
      <c r="AZ363" s="27"/>
      <c r="BA363" s="27" t="s">
        <v>2257</v>
      </c>
      <c r="BB363" s="27"/>
      <c r="BC363" s="28"/>
      <c r="BD363" s="28"/>
      <c r="BE363" s="23" t="s">
        <v>2218</v>
      </c>
      <c r="BF363" s="94" t="s">
        <v>2773</v>
      </c>
      <c r="BG363">
        <f t="shared" si="52"/>
        <v>1</v>
      </c>
      <c r="BH363">
        <f t="shared" si="53"/>
        <v>1</v>
      </c>
    </row>
    <row r="364" spans="1:60" ht="15" customHeight="1" x14ac:dyDescent="0.25">
      <c r="A364" s="17">
        <v>7</v>
      </c>
      <c r="B364" s="23" t="s">
        <v>2206</v>
      </c>
      <c r="C364" s="23" t="s">
        <v>2207</v>
      </c>
      <c r="D364" s="23" t="s">
        <v>2241</v>
      </c>
      <c r="E364" s="23" t="s">
        <v>60</v>
      </c>
      <c r="F364" s="23" t="s">
        <v>61</v>
      </c>
      <c r="G364" s="23" t="s">
        <v>479</v>
      </c>
      <c r="H364" s="23" t="s">
        <v>2209</v>
      </c>
      <c r="I364" s="23" t="s">
        <v>2258</v>
      </c>
      <c r="J364" s="32">
        <v>44621</v>
      </c>
      <c r="K364" s="32">
        <v>44925</v>
      </c>
      <c r="L364" s="23" t="s">
        <v>2259</v>
      </c>
      <c r="M364" s="23" t="s">
        <v>530</v>
      </c>
      <c r="N364" s="23" t="s">
        <v>67</v>
      </c>
      <c r="O364" s="23" t="s">
        <v>2260</v>
      </c>
      <c r="P364" s="23" t="s">
        <v>374</v>
      </c>
      <c r="Q364" s="23" t="s">
        <v>251</v>
      </c>
      <c r="R364" s="33">
        <f t="shared" si="45"/>
        <v>1</v>
      </c>
      <c r="S364" s="33">
        <v>0</v>
      </c>
      <c r="T364" s="33">
        <v>0</v>
      </c>
      <c r="U364" s="33">
        <v>0</v>
      </c>
      <c r="V364" s="33">
        <v>1</v>
      </c>
      <c r="W364" s="33">
        <v>0</v>
      </c>
      <c r="X364" s="33" t="s">
        <v>2261</v>
      </c>
      <c r="Y364" s="33">
        <v>0</v>
      </c>
      <c r="Z364" s="33" t="s">
        <v>2262</v>
      </c>
      <c r="AA364" s="33"/>
      <c r="AB364" s="33"/>
      <c r="AC364" s="33"/>
      <c r="AD364" s="33"/>
      <c r="AE364" s="33">
        <f t="shared" si="46"/>
        <v>0</v>
      </c>
      <c r="AF364" s="25">
        <v>44663</v>
      </c>
      <c r="AG364" s="25">
        <v>44760</v>
      </c>
      <c r="AH364" s="25"/>
      <c r="AI364" s="25"/>
      <c r="AJ364" s="26">
        <f t="shared" si="47"/>
        <v>0</v>
      </c>
      <c r="AK364" s="26" t="str">
        <f t="shared" si="48"/>
        <v/>
      </c>
      <c r="AL364" s="26" t="str">
        <f t="shared" si="49"/>
        <v/>
      </c>
      <c r="AM364" s="26" t="str">
        <f t="shared" si="50"/>
        <v/>
      </c>
      <c r="AN364" s="26">
        <f t="shared" si="51"/>
        <v>0</v>
      </c>
      <c r="AO364" s="27" t="s">
        <v>84</v>
      </c>
      <c r="AP364" s="27" t="s">
        <v>84</v>
      </c>
      <c r="AQ364" s="27"/>
      <c r="AR364" s="27"/>
      <c r="AS364" s="27" t="s">
        <v>2263</v>
      </c>
      <c r="AT364" s="27" t="s">
        <v>2264</v>
      </c>
      <c r="AU364" s="27"/>
      <c r="AV364" s="27"/>
      <c r="AW364" s="27" t="s">
        <v>84</v>
      </c>
      <c r="AX364" s="27"/>
      <c r="AY364" s="27"/>
      <c r="AZ364" s="27"/>
      <c r="BA364" s="27" t="s">
        <v>2265</v>
      </c>
      <c r="BB364" s="27"/>
      <c r="BC364" s="28"/>
      <c r="BD364" s="28"/>
      <c r="BE364" s="23" t="s">
        <v>2218</v>
      </c>
      <c r="BF364" s="94" t="s">
        <v>2773</v>
      </c>
      <c r="BG364" t="str">
        <f t="shared" si="52"/>
        <v/>
      </c>
      <c r="BH364" t="str">
        <f t="shared" si="53"/>
        <v/>
      </c>
    </row>
    <row r="365" spans="1:60" ht="15" customHeight="1" x14ac:dyDescent="0.25">
      <c r="A365" s="17">
        <v>8</v>
      </c>
      <c r="B365" s="23" t="s">
        <v>2206</v>
      </c>
      <c r="C365" s="23" t="s">
        <v>2266</v>
      </c>
      <c r="D365" s="23" t="s">
        <v>2208</v>
      </c>
      <c r="E365" s="23" t="s">
        <v>60</v>
      </c>
      <c r="F365" s="23" t="s">
        <v>61</v>
      </c>
      <c r="G365" s="23" t="s">
        <v>479</v>
      </c>
      <c r="H365" s="23" t="s">
        <v>2209</v>
      </c>
      <c r="I365" s="23" t="s">
        <v>2267</v>
      </c>
      <c r="J365" s="32">
        <v>44562</v>
      </c>
      <c r="K365" s="32">
        <v>44925</v>
      </c>
      <c r="L365" s="23" t="s">
        <v>2268</v>
      </c>
      <c r="M365" s="23" t="s">
        <v>530</v>
      </c>
      <c r="N365" s="23" t="s">
        <v>291</v>
      </c>
      <c r="O365" s="23" t="s">
        <v>2269</v>
      </c>
      <c r="P365" s="23" t="s">
        <v>374</v>
      </c>
      <c r="Q365" s="23" t="s">
        <v>251</v>
      </c>
      <c r="R365" s="49">
        <f t="shared" si="45"/>
        <v>1</v>
      </c>
      <c r="S365" s="49">
        <v>0.25</v>
      </c>
      <c r="T365" s="49">
        <v>0.25</v>
      </c>
      <c r="U365" s="49">
        <v>0.25</v>
      </c>
      <c r="V365" s="49">
        <v>0.25</v>
      </c>
      <c r="W365" s="49">
        <v>0.25</v>
      </c>
      <c r="X365" s="49" t="s">
        <v>2270</v>
      </c>
      <c r="Y365" s="49">
        <v>0.25</v>
      </c>
      <c r="Z365" s="49" t="s">
        <v>2271</v>
      </c>
      <c r="AA365" s="49"/>
      <c r="AB365" s="49"/>
      <c r="AC365" s="49"/>
      <c r="AD365" s="49"/>
      <c r="AE365" s="49">
        <f t="shared" si="46"/>
        <v>0.5</v>
      </c>
      <c r="AF365" s="25">
        <v>44663</v>
      </c>
      <c r="AG365" s="25">
        <v>44756</v>
      </c>
      <c r="AH365" s="25"/>
      <c r="AI365" s="25"/>
      <c r="AJ365" s="26">
        <f t="shared" si="47"/>
        <v>0.5</v>
      </c>
      <c r="AK365" s="26">
        <f t="shared" si="48"/>
        <v>1</v>
      </c>
      <c r="AL365" s="26">
        <f t="shared" si="49"/>
        <v>1</v>
      </c>
      <c r="AM365" s="26">
        <f t="shared" si="50"/>
        <v>0</v>
      </c>
      <c r="AN365" s="26">
        <f t="shared" si="51"/>
        <v>0</v>
      </c>
      <c r="AO365" s="27" t="s">
        <v>73</v>
      </c>
      <c r="AP365" s="27" t="s">
        <v>73</v>
      </c>
      <c r="AQ365" s="27"/>
      <c r="AR365" s="27"/>
      <c r="AS365" s="27" t="s">
        <v>2272</v>
      </c>
      <c r="AT365" s="27" t="s">
        <v>2273</v>
      </c>
      <c r="AU365" s="27"/>
      <c r="AV365" s="27"/>
      <c r="AW365" s="27" t="s">
        <v>73</v>
      </c>
      <c r="AX365" s="27"/>
      <c r="AY365" s="27"/>
      <c r="AZ365" s="27"/>
      <c r="BA365" s="27" t="s">
        <v>2274</v>
      </c>
      <c r="BB365" s="27"/>
      <c r="BC365" s="28"/>
      <c r="BD365" s="28"/>
      <c r="BE365" s="23" t="s">
        <v>2218</v>
      </c>
      <c r="BF365" s="94" t="s">
        <v>2773</v>
      </c>
      <c r="BG365">
        <f t="shared" si="52"/>
        <v>1</v>
      </c>
      <c r="BH365">
        <f t="shared" si="53"/>
        <v>1</v>
      </c>
    </row>
    <row r="366" spans="1:60" ht="15" customHeight="1" x14ac:dyDescent="0.25">
      <c r="A366" s="17">
        <v>9</v>
      </c>
      <c r="B366" s="23" t="s">
        <v>2206</v>
      </c>
      <c r="C366" s="23" t="s">
        <v>245</v>
      </c>
      <c r="D366" s="23" t="s">
        <v>246</v>
      </c>
      <c r="E366" s="23" t="s">
        <v>60</v>
      </c>
      <c r="F366" s="23" t="s">
        <v>61</v>
      </c>
      <c r="G366" s="23" t="s">
        <v>57</v>
      </c>
      <c r="H366" s="23" t="s">
        <v>247</v>
      </c>
      <c r="I366" s="23" t="s">
        <v>248</v>
      </c>
      <c r="J366" s="32">
        <v>44562</v>
      </c>
      <c r="K366" s="32">
        <v>44926</v>
      </c>
      <c r="L366" s="23" t="s">
        <v>249</v>
      </c>
      <c r="M366" s="23" t="s">
        <v>530</v>
      </c>
      <c r="N366" s="23" t="s">
        <v>67</v>
      </c>
      <c r="O366" s="23" t="s">
        <v>250</v>
      </c>
      <c r="P366" s="23" t="s">
        <v>3</v>
      </c>
      <c r="Q366" s="23" t="s">
        <v>251</v>
      </c>
      <c r="R366" s="41">
        <f t="shared" si="45"/>
        <v>4</v>
      </c>
      <c r="S366" s="41">
        <v>1</v>
      </c>
      <c r="T366" s="41">
        <v>1</v>
      </c>
      <c r="U366" s="41">
        <v>1</v>
      </c>
      <c r="V366" s="41">
        <v>1</v>
      </c>
      <c r="W366" s="41">
        <v>1</v>
      </c>
      <c r="X366" s="41" t="s">
        <v>2275</v>
      </c>
      <c r="Y366" s="41">
        <v>1</v>
      </c>
      <c r="Z366" s="41" t="s">
        <v>2276</v>
      </c>
      <c r="AA366" s="41"/>
      <c r="AB366" s="41"/>
      <c r="AC366" s="41"/>
      <c r="AD366" s="41"/>
      <c r="AE366" s="41">
        <f t="shared" si="46"/>
        <v>2</v>
      </c>
      <c r="AF366" s="25">
        <v>44663</v>
      </c>
      <c r="AG366" s="25">
        <v>44756</v>
      </c>
      <c r="AH366" s="25"/>
      <c r="AI366" s="25"/>
      <c r="AJ366" s="26">
        <f t="shared" si="47"/>
        <v>0.5</v>
      </c>
      <c r="AK366" s="26">
        <f t="shared" si="48"/>
        <v>1</v>
      </c>
      <c r="AL366" s="26">
        <f t="shared" si="49"/>
        <v>1</v>
      </c>
      <c r="AM366" s="26">
        <f t="shared" si="50"/>
        <v>0</v>
      </c>
      <c r="AN366" s="26">
        <f t="shared" si="51"/>
        <v>0</v>
      </c>
      <c r="AO366" s="27" t="s">
        <v>73</v>
      </c>
      <c r="AP366" s="27" t="s">
        <v>73</v>
      </c>
      <c r="AQ366" s="27"/>
      <c r="AR366" s="27"/>
      <c r="AS366" s="27" t="s">
        <v>2277</v>
      </c>
      <c r="AT366" s="27" t="s">
        <v>2278</v>
      </c>
      <c r="AU366" s="27"/>
      <c r="AV366" s="27"/>
      <c r="AW366" s="27" t="s">
        <v>73</v>
      </c>
      <c r="AX366" s="27"/>
      <c r="AY366" s="27"/>
      <c r="AZ366" s="27"/>
      <c r="BA366" s="27" t="s">
        <v>2279</v>
      </c>
      <c r="BB366" s="27"/>
      <c r="BC366" s="28"/>
      <c r="BD366" s="28"/>
      <c r="BE366" s="23" t="s">
        <v>257</v>
      </c>
      <c r="BF366" s="94" t="s">
        <v>2773</v>
      </c>
      <c r="BG366">
        <f t="shared" si="52"/>
        <v>1</v>
      </c>
      <c r="BH366">
        <f t="shared" si="53"/>
        <v>1</v>
      </c>
    </row>
    <row r="367" spans="1:60" ht="15" customHeight="1" x14ac:dyDescent="0.25">
      <c r="A367" s="17">
        <v>10</v>
      </c>
      <c r="B367" s="23" t="s">
        <v>2206</v>
      </c>
      <c r="C367" s="23" t="s">
        <v>245</v>
      </c>
      <c r="D367" s="23" t="s">
        <v>246</v>
      </c>
      <c r="E367" s="23" t="s">
        <v>60</v>
      </c>
      <c r="F367" s="23" t="s">
        <v>61</v>
      </c>
      <c r="G367" s="23" t="s">
        <v>57</v>
      </c>
      <c r="H367" s="23" t="s">
        <v>247</v>
      </c>
      <c r="I367" s="23" t="s">
        <v>630</v>
      </c>
      <c r="J367" s="32">
        <v>44835</v>
      </c>
      <c r="K367" s="32">
        <v>44926</v>
      </c>
      <c r="L367" s="23" t="s">
        <v>631</v>
      </c>
      <c r="M367" s="23" t="s">
        <v>530</v>
      </c>
      <c r="N367" s="23" t="s">
        <v>67</v>
      </c>
      <c r="O367" s="23" t="s">
        <v>250</v>
      </c>
      <c r="P367" s="23" t="s">
        <v>3</v>
      </c>
      <c r="Q367" s="23" t="s">
        <v>251</v>
      </c>
      <c r="R367" s="41">
        <f t="shared" si="45"/>
        <v>1</v>
      </c>
      <c r="S367" s="41">
        <v>0</v>
      </c>
      <c r="T367" s="41">
        <v>0</v>
      </c>
      <c r="U367" s="41">
        <v>0</v>
      </c>
      <c r="V367" s="41">
        <v>1</v>
      </c>
      <c r="W367" s="41">
        <v>0</v>
      </c>
      <c r="X367" s="41" t="s">
        <v>2280</v>
      </c>
      <c r="Y367" s="41">
        <v>0</v>
      </c>
      <c r="Z367" s="41" t="s">
        <v>2280</v>
      </c>
      <c r="AA367" s="41"/>
      <c r="AB367" s="41"/>
      <c r="AC367" s="41"/>
      <c r="AD367" s="41"/>
      <c r="AE367" s="41">
        <f t="shared" si="46"/>
        <v>0</v>
      </c>
      <c r="AF367" s="25">
        <v>44663</v>
      </c>
      <c r="AG367" s="25">
        <v>44756</v>
      </c>
      <c r="AH367" s="25"/>
      <c r="AI367" s="25"/>
      <c r="AJ367" s="26">
        <f t="shared" si="47"/>
        <v>0</v>
      </c>
      <c r="AK367" s="26" t="str">
        <f t="shared" si="48"/>
        <v/>
      </c>
      <c r="AL367" s="26" t="str">
        <f t="shared" si="49"/>
        <v/>
      </c>
      <c r="AM367" s="26" t="str">
        <f t="shared" si="50"/>
        <v/>
      </c>
      <c r="AN367" s="26">
        <f t="shared" si="51"/>
        <v>0</v>
      </c>
      <c r="AO367" s="27" t="s">
        <v>84</v>
      </c>
      <c r="AP367" s="27" t="s">
        <v>84</v>
      </c>
      <c r="AQ367" s="27"/>
      <c r="AR367" s="27"/>
      <c r="AS367" s="27" t="s">
        <v>632</v>
      </c>
      <c r="AT367" s="27" t="s">
        <v>2281</v>
      </c>
      <c r="AU367" s="27"/>
      <c r="AV367" s="27"/>
      <c r="AW367" s="27" t="s">
        <v>84</v>
      </c>
      <c r="AX367" s="27"/>
      <c r="AY367" s="27"/>
      <c r="AZ367" s="27"/>
      <c r="BA367" s="27" t="s">
        <v>2282</v>
      </c>
      <c r="BB367" s="27"/>
      <c r="BC367" s="28"/>
      <c r="BD367" s="28"/>
      <c r="BE367" s="23" t="s">
        <v>257</v>
      </c>
      <c r="BF367" s="94" t="s">
        <v>2773</v>
      </c>
      <c r="BG367" t="str">
        <f t="shared" si="52"/>
        <v/>
      </c>
      <c r="BH367" t="str">
        <f t="shared" si="53"/>
        <v/>
      </c>
    </row>
    <row r="368" spans="1:60" ht="15" customHeight="1" x14ac:dyDescent="0.25">
      <c r="A368" s="17">
        <v>11</v>
      </c>
      <c r="B368" s="23" t="s">
        <v>2206</v>
      </c>
      <c r="C368" s="23" t="s">
        <v>58</v>
      </c>
      <c r="D368" s="23" t="s">
        <v>246</v>
      </c>
      <c r="E368" s="23" t="s">
        <v>60</v>
      </c>
      <c r="F368" s="23" t="s">
        <v>61</v>
      </c>
      <c r="G368" s="23" t="s">
        <v>57</v>
      </c>
      <c r="H368" s="23" t="s">
        <v>247</v>
      </c>
      <c r="I368" s="23" t="s">
        <v>297</v>
      </c>
      <c r="J368" s="32">
        <v>44835</v>
      </c>
      <c r="K368" s="32">
        <v>44926</v>
      </c>
      <c r="L368" s="23" t="s">
        <v>298</v>
      </c>
      <c r="M368" s="23" t="s">
        <v>530</v>
      </c>
      <c r="N368" s="23" t="s">
        <v>67</v>
      </c>
      <c r="O368" s="23" t="s">
        <v>250</v>
      </c>
      <c r="P368" s="23" t="s">
        <v>3</v>
      </c>
      <c r="Q368" s="23" t="s">
        <v>251</v>
      </c>
      <c r="R368" s="41">
        <f t="shared" si="45"/>
        <v>1</v>
      </c>
      <c r="S368" s="41">
        <v>0</v>
      </c>
      <c r="T368" s="41">
        <v>0</v>
      </c>
      <c r="U368" s="41">
        <v>0</v>
      </c>
      <c r="V368" s="41">
        <v>1</v>
      </c>
      <c r="W368" s="41">
        <v>0</v>
      </c>
      <c r="X368" s="41" t="s">
        <v>2280</v>
      </c>
      <c r="Y368" s="41">
        <v>0</v>
      </c>
      <c r="Z368" s="41" t="s">
        <v>2280</v>
      </c>
      <c r="AA368" s="41"/>
      <c r="AB368" s="41"/>
      <c r="AC368" s="41"/>
      <c r="AD368" s="41"/>
      <c r="AE368" s="41">
        <f t="shared" si="46"/>
        <v>0</v>
      </c>
      <c r="AF368" s="25">
        <v>44663</v>
      </c>
      <c r="AG368" s="25">
        <v>44756</v>
      </c>
      <c r="AH368" s="25"/>
      <c r="AI368" s="25"/>
      <c r="AJ368" s="26">
        <f t="shared" si="47"/>
        <v>0</v>
      </c>
      <c r="AK368" s="26" t="str">
        <f t="shared" si="48"/>
        <v/>
      </c>
      <c r="AL368" s="26" t="str">
        <f t="shared" si="49"/>
        <v/>
      </c>
      <c r="AM368" s="26" t="str">
        <f t="shared" si="50"/>
        <v/>
      </c>
      <c r="AN368" s="26">
        <f t="shared" si="51"/>
        <v>0</v>
      </c>
      <c r="AO368" s="27" t="s">
        <v>84</v>
      </c>
      <c r="AP368" s="27" t="s">
        <v>84</v>
      </c>
      <c r="AQ368" s="27"/>
      <c r="AR368" s="27"/>
      <c r="AS368" s="27" t="s">
        <v>95</v>
      </c>
      <c r="AT368" s="27" t="s">
        <v>2281</v>
      </c>
      <c r="AU368" s="27"/>
      <c r="AV368" s="27"/>
      <c r="AW368" s="27" t="s">
        <v>84</v>
      </c>
      <c r="AX368" s="27"/>
      <c r="AY368" s="27"/>
      <c r="AZ368" s="27"/>
      <c r="BA368" s="27" t="s">
        <v>2283</v>
      </c>
      <c r="BB368" s="27"/>
      <c r="BC368" s="28"/>
      <c r="BD368" s="28"/>
      <c r="BE368" s="23" t="s">
        <v>257</v>
      </c>
      <c r="BF368" s="94" t="s">
        <v>2773</v>
      </c>
      <c r="BG368" t="str">
        <f t="shared" si="52"/>
        <v/>
      </c>
      <c r="BH368" t="str">
        <f t="shared" si="53"/>
        <v/>
      </c>
    </row>
    <row r="369" spans="1:60" ht="15" customHeight="1" x14ac:dyDescent="0.25">
      <c r="A369" s="17">
        <v>12</v>
      </c>
      <c r="B369" s="23" t="s">
        <v>2206</v>
      </c>
      <c r="C369" s="23" t="s">
        <v>58</v>
      </c>
      <c r="D369" s="23" t="s">
        <v>246</v>
      </c>
      <c r="E369" s="23" t="s">
        <v>60</v>
      </c>
      <c r="F369" s="23" t="s">
        <v>61</v>
      </c>
      <c r="G369" s="23" t="s">
        <v>57</v>
      </c>
      <c r="H369" s="23" t="s">
        <v>247</v>
      </c>
      <c r="I369" s="23" t="s">
        <v>289</v>
      </c>
      <c r="J369" s="32">
        <v>44562</v>
      </c>
      <c r="K369" s="32">
        <v>44926</v>
      </c>
      <c r="L369" s="35" t="s">
        <v>290</v>
      </c>
      <c r="M369" s="23" t="s">
        <v>530</v>
      </c>
      <c r="N369" s="23" t="s">
        <v>291</v>
      </c>
      <c r="O369" s="23" t="s">
        <v>250</v>
      </c>
      <c r="P369" s="23" t="s">
        <v>3</v>
      </c>
      <c r="Q369" s="23" t="s">
        <v>251</v>
      </c>
      <c r="R369" s="40">
        <f t="shared" si="45"/>
        <v>1</v>
      </c>
      <c r="S369" s="40">
        <v>0.5</v>
      </c>
      <c r="T369" s="40">
        <v>0.5</v>
      </c>
      <c r="U369" s="40">
        <v>0</v>
      </c>
      <c r="V369" s="40">
        <v>0</v>
      </c>
      <c r="W369" s="40">
        <v>0.5</v>
      </c>
      <c r="X369" s="40" t="s">
        <v>2284</v>
      </c>
      <c r="Y369" s="40">
        <v>0.37</v>
      </c>
      <c r="Z369" s="40" t="s">
        <v>2285</v>
      </c>
      <c r="AA369" s="40"/>
      <c r="AB369" s="40"/>
      <c r="AC369" s="40"/>
      <c r="AD369" s="40"/>
      <c r="AE369" s="40">
        <f t="shared" si="46"/>
        <v>0.87</v>
      </c>
      <c r="AF369" s="25">
        <v>44663</v>
      </c>
      <c r="AG369" s="25">
        <v>44761</v>
      </c>
      <c r="AH369" s="25"/>
      <c r="AI369" s="25"/>
      <c r="AJ369" s="26">
        <f t="shared" si="47"/>
        <v>0.87</v>
      </c>
      <c r="AK369" s="26">
        <f t="shared" si="48"/>
        <v>1</v>
      </c>
      <c r="AL369" s="26">
        <f t="shared" si="49"/>
        <v>0.74</v>
      </c>
      <c r="AM369" s="26" t="str">
        <f t="shared" si="50"/>
        <v/>
      </c>
      <c r="AN369" s="26" t="str">
        <f t="shared" si="51"/>
        <v/>
      </c>
      <c r="AO369" s="27" t="s">
        <v>73</v>
      </c>
      <c r="AP369" s="27" t="s">
        <v>636</v>
      </c>
      <c r="AQ369" s="27"/>
      <c r="AR369" s="27"/>
      <c r="AS369" s="27" t="s">
        <v>2286</v>
      </c>
      <c r="AT369" s="27" t="s">
        <v>2287</v>
      </c>
      <c r="AU369" s="27"/>
      <c r="AV369" s="27"/>
      <c r="AW369" s="27" t="s">
        <v>73</v>
      </c>
      <c r="AX369" s="27"/>
      <c r="AY369" s="27"/>
      <c r="AZ369" s="27"/>
      <c r="BA369" s="27" t="s">
        <v>2288</v>
      </c>
      <c r="BB369" s="27"/>
      <c r="BC369" s="28"/>
      <c r="BD369" s="28"/>
      <c r="BE369" s="23" t="s">
        <v>257</v>
      </c>
      <c r="BF369" s="94" t="s">
        <v>2773</v>
      </c>
      <c r="BG369">
        <f t="shared" si="52"/>
        <v>1</v>
      </c>
      <c r="BH369">
        <f t="shared" si="53"/>
        <v>0</v>
      </c>
    </row>
    <row r="370" spans="1:60" ht="15" customHeight="1" x14ac:dyDescent="0.25">
      <c r="A370" s="17">
        <v>13</v>
      </c>
      <c r="B370" s="23" t="s">
        <v>2206</v>
      </c>
      <c r="C370" s="23" t="s">
        <v>58</v>
      </c>
      <c r="D370" s="23" t="s">
        <v>246</v>
      </c>
      <c r="E370" s="23" t="s">
        <v>60</v>
      </c>
      <c r="F370" s="23" t="s">
        <v>61</v>
      </c>
      <c r="G370" s="23" t="s">
        <v>57</v>
      </c>
      <c r="H370" s="23" t="s">
        <v>247</v>
      </c>
      <c r="I370" s="23" t="s">
        <v>640</v>
      </c>
      <c r="J370" s="32">
        <v>44774</v>
      </c>
      <c r="K370" s="32">
        <v>44925</v>
      </c>
      <c r="L370" s="23" t="s">
        <v>315</v>
      </c>
      <c r="M370" s="23" t="s">
        <v>530</v>
      </c>
      <c r="N370" s="23" t="s">
        <v>67</v>
      </c>
      <c r="O370" s="23" t="s">
        <v>250</v>
      </c>
      <c r="P370" s="23" t="s">
        <v>3</v>
      </c>
      <c r="Q370" s="23" t="s">
        <v>251</v>
      </c>
      <c r="R370" s="41">
        <f t="shared" si="45"/>
        <v>1</v>
      </c>
      <c r="S370" s="41">
        <v>0</v>
      </c>
      <c r="T370" s="41">
        <v>0</v>
      </c>
      <c r="U370" s="41">
        <v>1</v>
      </c>
      <c r="V370" s="41">
        <v>0</v>
      </c>
      <c r="W370" s="41">
        <v>0</v>
      </c>
      <c r="X370" s="41" t="s">
        <v>2289</v>
      </c>
      <c r="Y370" s="41">
        <v>0</v>
      </c>
      <c r="Z370" s="41" t="s">
        <v>2289</v>
      </c>
      <c r="AA370" s="41"/>
      <c r="AB370" s="41"/>
      <c r="AC370" s="41"/>
      <c r="AD370" s="41"/>
      <c r="AE370" s="41">
        <f t="shared" si="46"/>
        <v>0</v>
      </c>
      <c r="AF370" s="25">
        <v>44663</v>
      </c>
      <c r="AG370" s="25">
        <v>44756</v>
      </c>
      <c r="AH370" s="25"/>
      <c r="AI370" s="25"/>
      <c r="AJ370" s="26">
        <f t="shared" si="47"/>
        <v>0</v>
      </c>
      <c r="AK370" s="26" t="str">
        <f t="shared" si="48"/>
        <v/>
      </c>
      <c r="AL370" s="26" t="str">
        <f t="shared" si="49"/>
        <v/>
      </c>
      <c r="AM370" s="26">
        <f t="shared" si="50"/>
        <v>0</v>
      </c>
      <c r="AN370" s="26" t="str">
        <f t="shared" si="51"/>
        <v/>
      </c>
      <c r="AO370" s="27" t="s">
        <v>84</v>
      </c>
      <c r="AP370" s="27" t="s">
        <v>84</v>
      </c>
      <c r="AQ370" s="27"/>
      <c r="AR370" s="27"/>
      <c r="AS370" s="27" t="s">
        <v>2290</v>
      </c>
      <c r="AT370" s="27" t="s">
        <v>2290</v>
      </c>
      <c r="AU370" s="27"/>
      <c r="AV370" s="27"/>
      <c r="AW370" s="27" t="s">
        <v>84</v>
      </c>
      <c r="AX370" s="27"/>
      <c r="AY370" s="27"/>
      <c r="AZ370" s="27"/>
      <c r="BA370" s="27" t="s">
        <v>2291</v>
      </c>
      <c r="BB370" s="27"/>
      <c r="BC370" s="28"/>
      <c r="BD370" s="28"/>
      <c r="BE370" s="23" t="s">
        <v>257</v>
      </c>
      <c r="BF370" s="94" t="s">
        <v>2773</v>
      </c>
      <c r="BG370" t="str">
        <f t="shared" si="52"/>
        <v/>
      </c>
      <c r="BH370" t="str">
        <f t="shared" si="53"/>
        <v/>
      </c>
    </row>
    <row r="371" spans="1:60" ht="15" customHeight="1" x14ac:dyDescent="0.25">
      <c r="A371" s="17">
        <v>14</v>
      </c>
      <c r="B371" s="23" t="s">
        <v>2206</v>
      </c>
      <c r="C371" s="23" t="s">
        <v>357</v>
      </c>
      <c r="D371" s="23" t="s">
        <v>246</v>
      </c>
      <c r="E371" s="23" t="s">
        <v>60</v>
      </c>
      <c r="F371" s="23" t="s">
        <v>61</v>
      </c>
      <c r="G371" s="23" t="s">
        <v>57</v>
      </c>
      <c r="H371" s="23" t="s">
        <v>247</v>
      </c>
      <c r="I371" s="23" t="s">
        <v>642</v>
      </c>
      <c r="J371" s="32">
        <v>44562</v>
      </c>
      <c r="K371" s="32">
        <v>44926</v>
      </c>
      <c r="L371" s="23" t="s">
        <v>249</v>
      </c>
      <c r="M371" s="23" t="s">
        <v>530</v>
      </c>
      <c r="N371" s="23" t="s">
        <v>67</v>
      </c>
      <c r="O371" s="23" t="s">
        <v>250</v>
      </c>
      <c r="P371" s="23" t="s">
        <v>3</v>
      </c>
      <c r="Q371" s="23" t="s">
        <v>251</v>
      </c>
      <c r="R371" s="41">
        <f t="shared" si="45"/>
        <v>4</v>
      </c>
      <c r="S371" s="41">
        <v>1</v>
      </c>
      <c r="T371" s="41">
        <v>1</v>
      </c>
      <c r="U371" s="41">
        <v>1</v>
      </c>
      <c r="V371" s="41">
        <v>1</v>
      </c>
      <c r="W371" s="41">
        <v>1</v>
      </c>
      <c r="X371" s="41" t="s">
        <v>2292</v>
      </c>
      <c r="Y371" s="41">
        <v>1</v>
      </c>
      <c r="Z371" s="41" t="s">
        <v>2292</v>
      </c>
      <c r="AA371" s="41"/>
      <c r="AB371" s="41"/>
      <c r="AC371" s="41"/>
      <c r="AD371" s="41"/>
      <c r="AE371" s="41">
        <f t="shared" si="46"/>
        <v>2</v>
      </c>
      <c r="AF371" s="25">
        <v>44663</v>
      </c>
      <c r="AG371" s="25">
        <v>44756</v>
      </c>
      <c r="AH371" s="25"/>
      <c r="AI371" s="25"/>
      <c r="AJ371" s="26">
        <f t="shared" si="47"/>
        <v>0.5</v>
      </c>
      <c r="AK371" s="26">
        <f t="shared" si="48"/>
        <v>1</v>
      </c>
      <c r="AL371" s="26">
        <f t="shared" si="49"/>
        <v>1</v>
      </c>
      <c r="AM371" s="26">
        <f t="shared" si="50"/>
        <v>0</v>
      </c>
      <c r="AN371" s="26">
        <f t="shared" si="51"/>
        <v>0</v>
      </c>
      <c r="AO371" s="27" t="s">
        <v>73</v>
      </c>
      <c r="AP371" s="27" t="s">
        <v>73</v>
      </c>
      <c r="AQ371" s="27"/>
      <c r="AR371" s="27"/>
      <c r="AS371" s="27" t="s">
        <v>2293</v>
      </c>
      <c r="AT371" s="27" t="s">
        <v>2294</v>
      </c>
      <c r="AU371" s="27"/>
      <c r="AV371" s="27"/>
      <c r="AW371" s="27" t="s">
        <v>73</v>
      </c>
      <c r="AX371" s="27"/>
      <c r="AY371" s="27"/>
      <c r="AZ371" s="27"/>
      <c r="BA371" s="27" t="s">
        <v>2295</v>
      </c>
      <c r="BB371" s="27"/>
      <c r="BC371" s="28"/>
      <c r="BD371" s="28"/>
      <c r="BE371" s="23" t="s">
        <v>257</v>
      </c>
      <c r="BF371" s="94" t="s">
        <v>2773</v>
      </c>
      <c r="BG371">
        <f t="shared" si="52"/>
        <v>1</v>
      </c>
      <c r="BH371">
        <f t="shared" si="53"/>
        <v>1</v>
      </c>
    </row>
    <row r="372" spans="1:60" ht="15" customHeight="1" x14ac:dyDescent="0.25">
      <c r="A372" s="17">
        <v>15</v>
      </c>
      <c r="B372" s="23" t="s">
        <v>2206</v>
      </c>
      <c r="C372" s="23" t="s">
        <v>357</v>
      </c>
      <c r="D372" s="23" t="s">
        <v>246</v>
      </c>
      <c r="E372" s="23" t="s">
        <v>60</v>
      </c>
      <c r="F372" s="23" t="s">
        <v>61</v>
      </c>
      <c r="G372" s="23" t="s">
        <v>57</v>
      </c>
      <c r="H372" s="23" t="s">
        <v>247</v>
      </c>
      <c r="I372" s="23" t="s">
        <v>648</v>
      </c>
      <c r="J372" s="32">
        <v>44835</v>
      </c>
      <c r="K372" s="32">
        <v>44926</v>
      </c>
      <c r="L372" s="23" t="s">
        <v>366</v>
      </c>
      <c r="M372" s="23" t="s">
        <v>530</v>
      </c>
      <c r="N372" s="23" t="s">
        <v>67</v>
      </c>
      <c r="O372" s="23" t="s">
        <v>250</v>
      </c>
      <c r="P372" s="23" t="s">
        <v>3</v>
      </c>
      <c r="Q372" s="23" t="s">
        <v>251</v>
      </c>
      <c r="R372" s="41">
        <f t="shared" si="45"/>
        <v>2</v>
      </c>
      <c r="S372" s="41">
        <v>0</v>
      </c>
      <c r="T372" s="41">
        <v>0</v>
      </c>
      <c r="U372" s="41">
        <v>0</v>
      </c>
      <c r="V372" s="41">
        <v>2</v>
      </c>
      <c r="W372" s="41">
        <v>0</v>
      </c>
      <c r="X372" s="41" t="s">
        <v>2280</v>
      </c>
      <c r="Y372" s="41">
        <v>0</v>
      </c>
      <c r="Z372" s="41" t="s">
        <v>2280</v>
      </c>
      <c r="AA372" s="41"/>
      <c r="AB372" s="41"/>
      <c r="AC372" s="41"/>
      <c r="AD372" s="41"/>
      <c r="AE372" s="41">
        <f t="shared" si="46"/>
        <v>0</v>
      </c>
      <c r="AF372" s="25">
        <v>44663</v>
      </c>
      <c r="AG372" s="25">
        <v>44756</v>
      </c>
      <c r="AH372" s="25"/>
      <c r="AI372" s="25"/>
      <c r="AJ372" s="26">
        <f t="shared" si="47"/>
        <v>0</v>
      </c>
      <c r="AK372" s="26" t="str">
        <f t="shared" si="48"/>
        <v/>
      </c>
      <c r="AL372" s="26" t="str">
        <f t="shared" si="49"/>
        <v/>
      </c>
      <c r="AM372" s="26" t="str">
        <f t="shared" si="50"/>
        <v/>
      </c>
      <c r="AN372" s="26">
        <f t="shared" si="51"/>
        <v>0</v>
      </c>
      <c r="AO372" s="27" t="s">
        <v>84</v>
      </c>
      <c r="AP372" s="27" t="s">
        <v>84</v>
      </c>
      <c r="AQ372" s="27"/>
      <c r="AR372" s="27"/>
      <c r="AS372" s="27" t="s">
        <v>2280</v>
      </c>
      <c r="AT372" s="27" t="s">
        <v>2281</v>
      </c>
      <c r="AU372" s="27"/>
      <c r="AV372" s="27"/>
      <c r="AW372" s="27" t="s">
        <v>84</v>
      </c>
      <c r="AX372" s="27"/>
      <c r="AY372" s="27"/>
      <c r="AZ372" s="27"/>
      <c r="BA372" s="27" t="s">
        <v>2296</v>
      </c>
      <c r="BB372" s="27"/>
      <c r="BC372" s="28"/>
      <c r="BD372" s="28"/>
      <c r="BE372" s="23" t="s">
        <v>257</v>
      </c>
      <c r="BF372" s="94" t="s">
        <v>2773</v>
      </c>
      <c r="BG372" t="str">
        <f t="shared" si="52"/>
        <v/>
      </c>
      <c r="BH372" t="str">
        <f t="shared" si="53"/>
        <v/>
      </c>
    </row>
    <row r="373" spans="1:60" ht="15" customHeight="1" x14ac:dyDescent="0.25">
      <c r="A373" s="17">
        <v>16</v>
      </c>
      <c r="B373" s="23" t="s">
        <v>2206</v>
      </c>
      <c r="C373" s="23" t="s">
        <v>435</v>
      </c>
      <c r="D373" s="23" t="s">
        <v>436</v>
      </c>
      <c r="E373" s="23" t="s">
        <v>447</v>
      </c>
      <c r="F373" s="23" t="s">
        <v>448</v>
      </c>
      <c r="G373" s="23" t="s">
        <v>479</v>
      </c>
      <c r="H373" s="23" t="s">
        <v>2206</v>
      </c>
      <c r="I373" s="23" t="s">
        <v>2297</v>
      </c>
      <c r="J373" s="32">
        <v>44562</v>
      </c>
      <c r="K373" s="32">
        <v>44651</v>
      </c>
      <c r="L373" s="23" t="s">
        <v>2298</v>
      </c>
      <c r="M373" s="23" t="s">
        <v>530</v>
      </c>
      <c r="N373" s="23" t="s">
        <v>67</v>
      </c>
      <c r="O373" s="23" t="s">
        <v>440</v>
      </c>
      <c r="P373" s="23" t="s">
        <v>3</v>
      </c>
      <c r="Q373" s="23" t="s">
        <v>251</v>
      </c>
      <c r="R373" s="33">
        <f t="shared" si="45"/>
        <v>2</v>
      </c>
      <c r="S373" s="33">
        <v>2</v>
      </c>
      <c r="T373" s="33">
        <v>0</v>
      </c>
      <c r="U373" s="33">
        <v>0</v>
      </c>
      <c r="V373" s="33">
        <v>0</v>
      </c>
      <c r="W373" s="33">
        <v>2</v>
      </c>
      <c r="X373" s="33" t="s">
        <v>2299</v>
      </c>
      <c r="Y373" s="33">
        <v>0</v>
      </c>
      <c r="Z373" s="33" t="s">
        <v>2300</v>
      </c>
      <c r="AA373" s="33"/>
      <c r="AB373" s="33"/>
      <c r="AC373" s="33"/>
      <c r="AD373" s="33"/>
      <c r="AE373" s="33">
        <f t="shared" si="46"/>
        <v>2</v>
      </c>
      <c r="AF373" s="25">
        <v>44663</v>
      </c>
      <c r="AG373" s="25">
        <v>44756</v>
      </c>
      <c r="AH373" s="25"/>
      <c r="AI373" s="25"/>
      <c r="AJ373" s="26">
        <f t="shared" si="47"/>
        <v>1</v>
      </c>
      <c r="AK373" s="26">
        <f t="shared" si="48"/>
        <v>1</v>
      </c>
      <c r="AL373" s="26" t="str">
        <f t="shared" si="49"/>
        <v/>
      </c>
      <c r="AM373" s="26" t="str">
        <f t="shared" si="50"/>
        <v/>
      </c>
      <c r="AN373" s="26" t="str">
        <f t="shared" si="51"/>
        <v/>
      </c>
      <c r="AO373" s="27" t="s">
        <v>73</v>
      </c>
      <c r="AP373" s="27" t="s">
        <v>84</v>
      </c>
      <c r="AQ373" s="27"/>
      <c r="AR373" s="27"/>
      <c r="AS373" s="27" t="s">
        <v>2301</v>
      </c>
      <c r="AT373" s="27" t="s">
        <v>611</v>
      </c>
      <c r="AU373" s="27"/>
      <c r="AV373" s="27"/>
      <c r="AW373" s="27" t="s">
        <v>73</v>
      </c>
      <c r="AX373" s="27"/>
      <c r="AY373" s="27"/>
      <c r="AZ373" s="27"/>
      <c r="BA373" s="27" t="s">
        <v>2302</v>
      </c>
      <c r="BB373" s="27"/>
      <c r="BC373" s="28"/>
      <c r="BD373" s="28"/>
      <c r="BE373" s="23" t="s">
        <v>446</v>
      </c>
      <c r="BF373" s="94" t="s">
        <v>2772</v>
      </c>
      <c r="BG373">
        <f t="shared" si="52"/>
        <v>1</v>
      </c>
      <c r="BH373" t="str">
        <f t="shared" si="53"/>
        <v/>
      </c>
    </row>
    <row r="374" spans="1:60" ht="15" customHeight="1" x14ac:dyDescent="0.25">
      <c r="A374" s="17">
        <v>17</v>
      </c>
      <c r="B374" s="23" t="s">
        <v>2206</v>
      </c>
      <c r="C374" s="23" t="s">
        <v>435</v>
      </c>
      <c r="D374" s="23" t="s">
        <v>436</v>
      </c>
      <c r="E374" s="23" t="s">
        <v>447</v>
      </c>
      <c r="F374" s="23" t="s">
        <v>448</v>
      </c>
      <c r="G374" s="23" t="s">
        <v>62</v>
      </c>
      <c r="H374" s="23" t="s">
        <v>596</v>
      </c>
      <c r="I374" s="23" t="s">
        <v>2303</v>
      </c>
      <c r="J374" s="32">
        <v>44562</v>
      </c>
      <c r="K374" s="32">
        <v>44926</v>
      </c>
      <c r="L374" s="23" t="s">
        <v>2304</v>
      </c>
      <c r="M374" s="23" t="s">
        <v>530</v>
      </c>
      <c r="N374" s="23" t="s">
        <v>67</v>
      </c>
      <c r="O374" s="23" t="s">
        <v>440</v>
      </c>
      <c r="P374" s="23" t="s">
        <v>3</v>
      </c>
      <c r="Q374" s="23" t="s">
        <v>251</v>
      </c>
      <c r="R374" s="33">
        <f t="shared" si="45"/>
        <v>4</v>
      </c>
      <c r="S374" s="33">
        <v>1</v>
      </c>
      <c r="T374" s="33">
        <v>1</v>
      </c>
      <c r="U374" s="33">
        <v>1</v>
      </c>
      <c r="V374" s="33">
        <v>1</v>
      </c>
      <c r="W374" s="33">
        <v>1</v>
      </c>
      <c r="X374" s="33" t="s">
        <v>2305</v>
      </c>
      <c r="Y374" s="33">
        <v>1</v>
      </c>
      <c r="Z374" s="33" t="s">
        <v>2246</v>
      </c>
      <c r="AA374" s="33"/>
      <c r="AB374" s="33"/>
      <c r="AC374" s="33"/>
      <c r="AD374" s="33"/>
      <c r="AE374" s="33">
        <f t="shared" si="46"/>
        <v>2</v>
      </c>
      <c r="AF374" s="25">
        <v>44663</v>
      </c>
      <c r="AG374" s="25">
        <v>44760</v>
      </c>
      <c r="AH374" s="25"/>
      <c r="AI374" s="25"/>
      <c r="AJ374" s="26">
        <f t="shared" si="47"/>
        <v>0.5</v>
      </c>
      <c r="AK374" s="26">
        <f t="shared" si="48"/>
        <v>1</v>
      </c>
      <c r="AL374" s="26">
        <f t="shared" si="49"/>
        <v>1</v>
      </c>
      <c r="AM374" s="26">
        <f t="shared" si="50"/>
        <v>0</v>
      </c>
      <c r="AN374" s="26">
        <f t="shared" si="51"/>
        <v>0</v>
      </c>
      <c r="AO374" s="27" t="s">
        <v>73</v>
      </c>
      <c r="AP374" s="27" t="s">
        <v>73</v>
      </c>
      <c r="AQ374" s="27"/>
      <c r="AR374" s="27"/>
      <c r="AS374" s="27" t="s">
        <v>522</v>
      </c>
      <c r="AT374" s="27" t="s">
        <v>1120</v>
      </c>
      <c r="AU374" s="27"/>
      <c r="AV374" s="27"/>
      <c r="AW374" s="27" t="s">
        <v>73</v>
      </c>
      <c r="AX374" s="27"/>
      <c r="AY374" s="27"/>
      <c r="AZ374" s="27"/>
      <c r="BA374" s="27" t="s">
        <v>2306</v>
      </c>
      <c r="BB374" s="27"/>
      <c r="BC374" s="28"/>
      <c r="BD374" s="28"/>
      <c r="BE374" s="23" t="s">
        <v>446</v>
      </c>
      <c r="BF374" s="94" t="s">
        <v>2772</v>
      </c>
      <c r="BG374">
        <f t="shared" si="52"/>
        <v>1</v>
      </c>
      <c r="BH374">
        <f t="shared" si="53"/>
        <v>1</v>
      </c>
    </row>
    <row r="375" spans="1:60" ht="15" customHeight="1" x14ac:dyDescent="0.25">
      <c r="A375" s="17">
        <v>18</v>
      </c>
      <c r="B375" s="23" t="s">
        <v>2206</v>
      </c>
      <c r="C375" s="23" t="s">
        <v>435</v>
      </c>
      <c r="D375" s="23" t="s">
        <v>436</v>
      </c>
      <c r="E375" s="23" t="s">
        <v>447</v>
      </c>
      <c r="F375" s="23" t="s">
        <v>448</v>
      </c>
      <c r="G375" s="23" t="s">
        <v>479</v>
      </c>
      <c r="H375" s="23" t="s">
        <v>2206</v>
      </c>
      <c r="I375" s="23" t="s">
        <v>2307</v>
      </c>
      <c r="J375" s="32">
        <v>44562</v>
      </c>
      <c r="K375" s="32">
        <v>44926</v>
      </c>
      <c r="L375" s="23" t="s">
        <v>2308</v>
      </c>
      <c r="M375" s="23" t="s">
        <v>530</v>
      </c>
      <c r="N375" s="23" t="s">
        <v>67</v>
      </c>
      <c r="O375" s="23" t="s">
        <v>440</v>
      </c>
      <c r="P375" s="23" t="s">
        <v>3</v>
      </c>
      <c r="Q375" s="23" t="s">
        <v>251</v>
      </c>
      <c r="R375" s="33">
        <f t="shared" si="45"/>
        <v>3</v>
      </c>
      <c r="S375" s="33">
        <v>0</v>
      </c>
      <c r="T375" s="33">
        <v>0</v>
      </c>
      <c r="U375" s="33">
        <v>1</v>
      </c>
      <c r="V375" s="33">
        <v>2</v>
      </c>
      <c r="W375" s="33">
        <v>0</v>
      </c>
      <c r="X375" s="33" t="s">
        <v>641</v>
      </c>
      <c r="Y375" s="33">
        <v>0</v>
      </c>
      <c r="Z375" s="33" t="s">
        <v>641</v>
      </c>
      <c r="AA375" s="33"/>
      <c r="AB375" s="33"/>
      <c r="AC375" s="33"/>
      <c r="AD375" s="33"/>
      <c r="AE375" s="33">
        <f t="shared" si="46"/>
        <v>0</v>
      </c>
      <c r="AF375" s="25">
        <v>44663</v>
      </c>
      <c r="AG375" s="25">
        <v>44756</v>
      </c>
      <c r="AH375" s="25"/>
      <c r="AI375" s="25"/>
      <c r="AJ375" s="26">
        <f t="shared" si="47"/>
        <v>0</v>
      </c>
      <c r="AK375" s="26" t="str">
        <f t="shared" si="48"/>
        <v/>
      </c>
      <c r="AL375" s="26" t="str">
        <f t="shared" si="49"/>
        <v/>
      </c>
      <c r="AM375" s="26">
        <f t="shared" si="50"/>
        <v>0</v>
      </c>
      <c r="AN375" s="26">
        <f t="shared" si="51"/>
        <v>0</v>
      </c>
      <c r="AO375" s="27" t="s">
        <v>84</v>
      </c>
      <c r="AP375" s="27" t="s">
        <v>84</v>
      </c>
      <c r="AQ375" s="27"/>
      <c r="AR375" s="27"/>
      <c r="AS375" s="27" t="s">
        <v>2309</v>
      </c>
      <c r="AT375" s="27" t="s">
        <v>1741</v>
      </c>
      <c r="AU375" s="27"/>
      <c r="AV375" s="27"/>
      <c r="AW375" s="27" t="s">
        <v>84</v>
      </c>
      <c r="AX375" s="27"/>
      <c r="AY375" s="27"/>
      <c r="AZ375" s="27"/>
      <c r="BA375" s="27" t="s">
        <v>2310</v>
      </c>
      <c r="BB375" s="27"/>
      <c r="BC375" s="28"/>
      <c r="BD375" s="28"/>
      <c r="BE375" s="23" t="s">
        <v>446</v>
      </c>
      <c r="BF375" s="94" t="s">
        <v>2772</v>
      </c>
      <c r="BG375" t="str">
        <f t="shared" si="52"/>
        <v/>
      </c>
      <c r="BH375" t="str">
        <f t="shared" si="53"/>
        <v/>
      </c>
    </row>
    <row r="376" spans="1:60" ht="15" customHeight="1" x14ac:dyDescent="0.25">
      <c r="A376" s="17">
        <v>19</v>
      </c>
      <c r="B376" s="23" t="s">
        <v>2206</v>
      </c>
      <c r="C376" s="23" t="s">
        <v>435</v>
      </c>
      <c r="D376" s="23" t="s">
        <v>436</v>
      </c>
      <c r="E376" s="23" t="s">
        <v>447</v>
      </c>
      <c r="F376" s="23" t="s">
        <v>448</v>
      </c>
      <c r="G376" s="23" t="s">
        <v>479</v>
      </c>
      <c r="H376" s="23" t="s">
        <v>2206</v>
      </c>
      <c r="I376" s="23" t="s">
        <v>2311</v>
      </c>
      <c r="J376" s="32">
        <v>44562</v>
      </c>
      <c r="K376" s="32">
        <v>44926</v>
      </c>
      <c r="L376" s="23" t="s">
        <v>2312</v>
      </c>
      <c r="M376" s="23" t="s">
        <v>530</v>
      </c>
      <c r="N376" s="23" t="s">
        <v>67</v>
      </c>
      <c r="O376" s="23" t="s">
        <v>440</v>
      </c>
      <c r="P376" s="23" t="s">
        <v>3</v>
      </c>
      <c r="Q376" s="23" t="s">
        <v>251</v>
      </c>
      <c r="R376" s="33">
        <f t="shared" si="45"/>
        <v>10</v>
      </c>
      <c r="S376" s="33">
        <v>2</v>
      </c>
      <c r="T376" s="33">
        <v>3</v>
      </c>
      <c r="U376" s="33">
        <v>3</v>
      </c>
      <c r="V376" s="33">
        <v>2</v>
      </c>
      <c r="W376" s="33">
        <v>2</v>
      </c>
      <c r="X376" s="33" t="s">
        <v>2313</v>
      </c>
      <c r="Y376" s="33">
        <v>3</v>
      </c>
      <c r="Z376" s="33" t="s">
        <v>2314</v>
      </c>
      <c r="AA376" s="33"/>
      <c r="AB376" s="33"/>
      <c r="AC376" s="33"/>
      <c r="AD376" s="33"/>
      <c r="AE376" s="33">
        <f t="shared" si="46"/>
        <v>5</v>
      </c>
      <c r="AF376" s="25">
        <v>44663</v>
      </c>
      <c r="AG376" s="25">
        <v>44760</v>
      </c>
      <c r="AH376" s="25"/>
      <c r="AI376" s="25"/>
      <c r="AJ376" s="26">
        <f t="shared" si="47"/>
        <v>0.5</v>
      </c>
      <c r="AK376" s="26">
        <f t="shared" si="48"/>
        <v>1</v>
      </c>
      <c r="AL376" s="26">
        <f t="shared" si="49"/>
        <v>1</v>
      </c>
      <c r="AM376" s="26">
        <f t="shared" si="50"/>
        <v>0</v>
      </c>
      <c r="AN376" s="26">
        <f t="shared" si="51"/>
        <v>0</v>
      </c>
      <c r="AO376" s="27" t="s">
        <v>73</v>
      </c>
      <c r="AP376" s="27" t="s">
        <v>73</v>
      </c>
      <c r="AQ376" s="27"/>
      <c r="AR376" s="27"/>
      <c r="AS376" s="27" t="s">
        <v>2315</v>
      </c>
      <c r="AT376" s="27" t="s">
        <v>2316</v>
      </c>
      <c r="AU376" s="27"/>
      <c r="AV376" s="27"/>
      <c r="AW376" s="27" t="s">
        <v>73</v>
      </c>
      <c r="AX376" s="27"/>
      <c r="AY376" s="27"/>
      <c r="AZ376" s="27"/>
      <c r="BA376" s="27" t="s">
        <v>2317</v>
      </c>
      <c r="BB376" s="27"/>
      <c r="BC376" s="28"/>
      <c r="BD376" s="28"/>
      <c r="BE376" s="23" t="s">
        <v>446</v>
      </c>
      <c r="BF376" s="94" t="s">
        <v>2772</v>
      </c>
      <c r="BG376">
        <f t="shared" si="52"/>
        <v>1</v>
      </c>
      <c r="BH376">
        <f t="shared" si="53"/>
        <v>1</v>
      </c>
    </row>
    <row r="377" spans="1:60" ht="15" customHeight="1" x14ac:dyDescent="0.25">
      <c r="A377" s="17">
        <v>1</v>
      </c>
      <c r="B377" s="23" t="s">
        <v>2318</v>
      </c>
      <c r="C377" s="23" t="s">
        <v>2319</v>
      </c>
      <c r="D377" s="23" t="s">
        <v>2320</v>
      </c>
      <c r="E377" s="23" t="s">
        <v>60</v>
      </c>
      <c r="F377" s="23" t="s">
        <v>61</v>
      </c>
      <c r="G377" s="23" t="s">
        <v>57</v>
      </c>
      <c r="H377" s="23" t="s">
        <v>370</v>
      </c>
      <c r="I377" s="23" t="s">
        <v>2321</v>
      </c>
      <c r="J377" s="32">
        <v>44562</v>
      </c>
      <c r="K377" s="32">
        <v>44925</v>
      </c>
      <c r="L377" s="23" t="s">
        <v>2322</v>
      </c>
      <c r="M377" s="23" t="s">
        <v>530</v>
      </c>
      <c r="N377" s="23" t="s">
        <v>67</v>
      </c>
      <c r="O377" s="23" t="s">
        <v>2323</v>
      </c>
      <c r="P377" s="23" t="s">
        <v>374</v>
      </c>
      <c r="Q377" s="23" t="s">
        <v>251</v>
      </c>
      <c r="R377" s="41">
        <f t="shared" si="45"/>
        <v>10</v>
      </c>
      <c r="S377" s="41">
        <v>1</v>
      </c>
      <c r="T377" s="41">
        <v>3</v>
      </c>
      <c r="U377" s="41">
        <v>3</v>
      </c>
      <c r="V377" s="41">
        <v>3</v>
      </c>
      <c r="W377" s="41">
        <v>1</v>
      </c>
      <c r="X377" s="41" t="s">
        <v>2324</v>
      </c>
      <c r="Y377" s="41">
        <v>3</v>
      </c>
      <c r="Z377" s="41" t="s">
        <v>2324</v>
      </c>
      <c r="AA377" s="41"/>
      <c r="AB377" s="41"/>
      <c r="AC377" s="41"/>
      <c r="AD377" s="41"/>
      <c r="AE377" s="41">
        <f t="shared" si="46"/>
        <v>4</v>
      </c>
      <c r="AF377" s="25">
        <v>44670</v>
      </c>
      <c r="AG377" s="25">
        <v>44761</v>
      </c>
      <c r="AH377" s="25"/>
      <c r="AI377" s="25"/>
      <c r="AJ377" s="26">
        <f t="shared" si="47"/>
        <v>0.4</v>
      </c>
      <c r="AK377" s="26">
        <f t="shared" si="48"/>
        <v>1</v>
      </c>
      <c r="AL377" s="26">
        <f t="shared" si="49"/>
        <v>1</v>
      </c>
      <c r="AM377" s="26">
        <f t="shared" si="50"/>
        <v>0</v>
      </c>
      <c r="AN377" s="26">
        <f t="shared" si="51"/>
        <v>0</v>
      </c>
      <c r="AO377" s="27" t="s">
        <v>73</v>
      </c>
      <c r="AP377" s="27" t="s">
        <v>73</v>
      </c>
      <c r="AQ377" s="27"/>
      <c r="AR377" s="27"/>
      <c r="AS377" s="27" t="s">
        <v>2325</v>
      </c>
      <c r="AT377" s="27" t="s">
        <v>2326</v>
      </c>
      <c r="AU377" s="27"/>
      <c r="AV377" s="27"/>
      <c r="AW377" s="27" t="s">
        <v>73</v>
      </c>
      <c r="AX377" s="27"/>
      <c r="AY377" s="27"/>
      <c r="AZ377" s="27"/>
      <c r="BA377" s="27" t="s">
        <v>2327</v>
      </c>
      <c r="BB377" s="27"/>
      <c r="BC377" s="27"/>
      <c r="BD377" s="27"/>
      <c r="BE377" s="23" t="s">
        <v>257</v>
      </c>
      <c r="BF377" s="94" t="s">
        <v>2773</v>
      </c>
      <c r="BG377">
        <f t="shared" si="52"/>
        <v>1</v>
      </c>
      <c r="BH377">
        <f t="shared" si="53"/>
        <v>1</v>
      </c>
    </row>
    <row r="378" spans="1:60" ht="15" customHeight="1" x14ac:dyDescent="0.25">
      <c r="A378" s="17">
        <v>2</v>
      </c>
      <c r="B378" s="23" t="s">
        <v>2318</v>
      </c>
      <c r="C378" s="23" t="s">
        <v>2319</v>
      </c>
      <c r="D378" s="23" t="s">
        <v>2320</v>
      </c>
      <c r="E378" s="23" t="s">
        <v>60</v>
      </c>
      <c r="F378" s="23" t="s">
        <v>61</v>
      </c>
      <c r="G378" s="23" t="s">
        <v>57</v>
      </c>
      <c r="H378" s="23" t="s">
        <v>370</v>
      </c>
      <c r="I378" s="23" t="s">
        <v>2328</v>
      </c>
      <c r="J378" s="32">
        <v>44562</v>
      </c>
      <c r="K378" s="32">
        <v>44925</v>
      </c>
      <c r="L378" s="23" t="s">
        <v>2329</v>
      </c>
      <c r="M378" s="23" t="s">
        <v>530</v>
      </c>
      <c r="N378" s="23" t="s">
        <v>67</v>
      </c>
      <c r="O378" s="23" t="s">
        <v>2323</v>
      </c>
      <c r="P378" s="23" t="s">
        <v>374</v>
      </c>
      <c r="Q378" s="23" t="s">
        <v>251</v>
      </c>
      <c r="R378" s="41">
        <f t="shared" si="45"/>
        <v>4</v>
      </c>
      <c r="S378" s="41">
        <v>0</v>
      </c>
      <c r="T378" s="41">
        <v>1</v>
      </c>
      <c r="U378" s="41">
        <v>1</v>
      </c>
      <c r="V378" s="41">
        <v>2</v>
      </c>
      <c r="W378" s="41">
        <v>0</v>
      </c>
      <c r="X378" s="41" t="s">
        <v>2330</v>
      </c>
      <c r="Y378" s="41">
        <v>1</v>
      </c>
      <c r="Z378" s="41" t="s">
        <v>2331</v>
      </c>
      <c r="AA378" s="41"/>
      <c r="AB378" s="41"/>
      <c r="AC378" s="41"/>
      <c r="AD378" s="41"/>
      <c r="AE378" s="41">
        <f t="shared" si="46"/>
        <v>1</v>
      </c>
      <c r="AF378" s="25">
        <v>44666</v>
      </c>
      <c r="AG378" s="25">
        <v>44761</v>
      </c>
      <c r="AH378" s="25"/>
      <c r="AI378" s="25"/>
      <c r="AJ378" s="26">
        <f t="shared" si="47"/>
        <v>0.25</v>
      </c>
      <c r="AK378" s="26" t="str">
        <f t="shared" si="48"/>
        <v/>
      </c>
      <c r="AL378" s="26">
        <f t="shared" si="49"/>
        <v>1</v>
      </c>
      <c r="AM378" s="26">
        <f t="shared" si="50"/>
        <v>0</v>
      </c>
      <c r="AN378" s="26">
        <f t="shared" si="51"/>
        <v>0</v>
      </c>
      <c r="AO378" s="27" t="s">
        <v>84</v>
      </c>
      <c r="AP378" s="27" t="s">
        <v>73</v>
      </c>
      <c r="AQ378" s="27"/>
      <c r="AR378" s="27"/>
      <c r="AS378" s="27" t="s">
        <v>2332</v>
      </c>
      <c r="AT378" s="27" t="s">
        <v>2333</v>
      </c>
      <c r="AU378" s="27"/>
      <c r="AV378" s="27"/>
      <c r="AW378" s="27" t="s">
        <v>84</v>
      </c>
      <c r="AX378" s="27"/>
      <c r="AY378" s="27"/>
      <c r="AZ378" s="27"/>
      <c r="BA378" s="27" t="s">
        <v>84</v>
      </c>
      <c r="BB378" s="27"/>
      <c r="BC378" s="28"/>
      <c r="BD378" s="28"/>
      <c r="BE378" s="23" t="s">
        <v>257</v>
      </c>
      <c r="BF378" s="94" t="s">
        <v>2773</v>
      </c>
      <c r="BG378" t="str">
        <f t="shared" si="52"/>
        <v/>
      </c>
      <c r="BH378">
        <f t="shared" si="53"/>
        <v>1</v>
      </c>
    </row>
    <row r="379" spans="1:60" ht="15" customHeight="1" x14ac:dyDescent="0.25">
      <c r="A379" s="17">
        <v>3</v>
      </c>
      <c r="B379" s="23" t="s">
        <v>2318</v>
      </c>
      <c r="C379" s="23" t="s">
        <v>2319</v>
      </c>
      <c r="D379" s="23" t="s">
        <v>2320</v>
      </c>
      <c r="E379" s="23" t="s">
        <v>60</v>
      </c>
      <c r="F379" s="23" t="s">
        <v>61</v>
      </c>
      <c r="G379" s="23" t="s">
        <v>57</v>
      </c>
      <c r="H379" s="23" t="s">
        <v>370</v>
      </c>
      <c r="I379" s="23" t="s">
        <v>2334</v>
      </c>
      <c r="J379" s="32">
        <v>44562</v>
      </c>
      <c r="K379" s="32">
        <v>44925</v>
      </c>
      <c r="L379" s="23" t="s">
        <v>2335</v>
      </c>
      <c r="M379" s="23" t="s">
        <v>530</v>
      </c>
      <c r="N379" s="23" t="s">
        <v>291</v>
      </c>
      <c r="O379" s="23" t="s">
        <v>2323</v>
      </c>
      <c r="P379" s="23" t="s">
        <v>374</v>
      </c>
      <c r="Q379" s="23" t="s">
        <v>251</v>
      </c>
      <c r="R379" s="47">
        <f t="shared" si="45"/>
        <v>1</v>
      </c>
      <c r="S379" s="47">
        <v>0.25</v>
      </c>
      <c r="T379" s="47">
        <v>0.25</v>
      </c>
      <c r="U379" s="47">
        <v>0.25</v>
      </c>
      <c r="V379" s="47">
        <v>0.25</v>
      </c>
      <c r="W379" s="47">
        <v>0.25</v>
      </c>
      <c r="X379" s="47" t="s">
        <v>2336</v>
      </c>
      <c r="Y379" s="47">
        <v>0.25</v>
      </c>
      <c r="Z379" s="47" t="s">
        <v>2337</v>
      </c>
      <c r="AA379" s="47"/>
      <c r="AB379" s="47"/>
      <c r="AC379" s="47"/>
      <c r="AD379" s="47"/>
      <c r="AE379" s="47">
        <f t="shared" si="46"/>
        <v>0.5</v>
      </c>
      <c r="AF379" s="25">
        <v>44666</v>
      </c>
      <c r="AG379" s="25">
        <v>44761</v>
      </c>
      <c r="AH379" s="25"/>
      <c r="AI379" s="25"/>
      <c r="AJ379" s="26">
        <f t="shared" si="47"/>
        <v>0.5</v>
      </c>
      <c r="AK379" s="26">
        <f t="shared" si="48"/>
        <v>1</v>
      </c>
      <c r="AL379" s="26">
        <f t="shared" si="49"/>
        <v>1</v>
      </c>
      <c r="AM379" s="26">
        <f t="shared" si="50"/>
        <v>0</v>
      </c>
      <c r="AN379" s="26">
        <f t="shared" si="51"/>
        <v>0</v>
      </c>
      <c r="AO379" s="27" t="s">
        <v>73</v>
      </c>
      <c r="AP379" s="27" t="s">
        <v>73</v>
      </c>
      <c r="AQ379" s="27"/>
      <c r="AR379" s="27"/>
      <c r="AS379" s="27" t="s">
        <v>2338</v>
      </c>
      <c r="AT379" s="27" t="s">
        <v>2339</v>
      </c>
      <c r="AU379" s="27"/>
      <c r="AV379" s="27"/>
      <c r="AW379" s="27" t="s">
        <v>73</v>
      </c>
      <c r="AX379" s="27"/>
      <c r="AY379" s="27"/>
      <c r="AZ379" s="27"/>
      <c r="BA379" s="27" t="s">
        <v>2340</v>
      </c>
      <c r="BB379" s="27"/>
      <c r="BC379" s="28"/>
      <c r="BD379" s="28"/>
      <c r="BE379" s="23" t="s">
        <v>257</v>
      </c>
      <c r="BF379" s="94" t="s">
        <v>2773</v>
      </c>
      <c r="BG379">
        <f t="shared" si="52"/>
        <v>1</v>
      </c>
      <c r="BH379">
        <f t="shared" si="53"/>
        <v>1</v>
      </c>
    </row>
    <row r="380" spans="1:60" ht="15" customHeight="1" x14ac:dyDescent="0.25">
      <c r="A380" s="17">
        <v>4</v>
      </c>
      <c r="B380" s="23" t="s">
        <v>2318</v>
      </c>
      <c r="C380" s="23" t="s">
        <v>2319</v>
      </c>
      <c r="D380" s="23" t="s">
        <v>2320</v>
      </c>
      <c r="E380" s="23" t="s">
        <v>60</v>
      </c>
      <c r="F380" s="23" t="s">
        <v>61</v>
      </c>
      <c r="G380" s="23" t="s">
        <v>57</v>
      </c>
      <c r="H380" s="23" t="s">
        <v>370</v>
      </c>
      <c r="I380" s="23" t="s">
        <v>2341</v>
      </c>
      <c r="J380" s="32">
        <v>44562</v>
      </c>
      <c r="K380" s="32">
        <v>44925</v>
      </c>
      <c r="L380" s="23" t="s">
        <v>2342</v>
      </c>
      <c r="M380" s="23" t="s">
        <v>530</v>
      </c>
      <c r="N380" s="23" t="s">
        <v>67</v>
      </c>
      <c r="O380" s="23" t="s">
        <v>2323</v>
      </c>
      <c r="P380" s="23" t="s">
        <v>374</v>
      </c>
      <c r="Q380" s="23" t="s">
        <v>251</v>
      </c>
      <c r="R380" s="41">
        <f t="shared" si="45"/>
        <v>12</v>
      </c>
      <c r="S380" s="41">
        <v>3</v>
      </c>
      <c r="T380" s="41">
        <v>3</v>
      </c>
      <c r="U380" s="41">
        <v>3</v>
      </c>
      <c r="V380" s="41">
        <v>3</v>
      </c>
      <c r="W380" s="41">
        <v>3</v>
      </c>
      <c r="X380" s="41" t="s">
        <v>2343</v>
      </c>
      <c r="Y380" s="41">
        <v>3</v>
      </c>
      <c r="Z380" s="41" t="s">
        <v>2344</v>
      </c>
      <c r="AA380" s="41"/>
      <c r="AB380" s="41"/>
      <c r="AC380" s="41"/>
      <c r="AD380" s="41"/>
      <c r="AE380" s="41">
        <f t="shared" si="46"/>
        <v>6</v>
      </c>
      <c r="AF380" s="25">
        <v>44666</v>
      </c>
      <c r="AG380" s="25">
        <v>44761</v>
      </c>
      <c r="AH380" s="25"/>
      <c r="AI380" s="25"/>
      <c r="AJ380" s="26">
        <f t="shared" si="47"/>
        <v>0.5</v>
      </c>
      <c r="AK380" s="26">
        <f t="shared" si="48"/>
        <v>1</v>
      </c>
      <c r="AL380" s="26">
        <f t="shared" si="49"/>
        <v>1</v>
      </c>
      <c r="AM380" s="26">
        <f t="shared" si="50"/>
        <v>0</v>
      </c>
      <c r="AN380" s="26">
        <f t="shared" si="51"/>
        <v>0</v>
      </c>
      <c r="AO380" s="27" t="s">
        <v>73</v>
      </c>
      <c r="AP380" s="27" t="s">
        <v>73</v>
      </c>
      <c r="AQ380" s="27"/>
      <c r="AR380" s="27"/>
      <c r="AS380" s="27" t="s">
        <v>2345</v>
      </c>
      <c r="AT380" s="27" t="s">
        <v>2346</v>
      </c>
      <c r="AU380" s="27"/>
      <c r="AV380" s="27"/>
      <c r="AW380" s="27" t="s">
        <v>73</v>
      </c>
      <c r="AX380" s="27"/>
      <c r="AY380" s="27"/>
      <c r="AZ380" s="27"/>
      <c r="BA380" s="27" t="s">
        <v>2347</v>
      </c>
      <c r="BB380" s="27"/>
      <c r="BC380" s="28"/>
      <c r="BD380" s="28"/>
      <c r="BE380" s="23" t="s">
        <v>257</v>
      </c>
      <c r="BF380" s="94" t="s">
        <v>2773</v>
      </c>
      <c r="BG380">
        <f t="shared" si="52"/>
        <v>1</v>
      </c>
      <c r="BH380">
        <f t="shared" si="53"/>
        <v>1</v>
      </c>
    </row>
    <row r="381" spans="1:60" ht="15" customHeight="1" x14ac:dyDescent="0.25">
      <c r="A381" s="17">
        <v>5</v>
      </c>
      <c r="B381" s="23" t="s">
        <v>2318</v>
      </c>
      <c r="C381" s="23" t="s">
        <v>2319</v>
      </c>
      <c r="D381" s="23" t="s">
        <v>2320</v>
      </c>
      <c r="E381" s="23" t="s">
        <v>60</v>
      </c>
      <c r="F381" s="23" t="s">
        <v>61</v>
      </c>
      <c r="G381" s="23" t="s">
        <v>57</v>
      </c>
      <c r="H381" s="23" t="s">
        <v>370</v>
      </c>
      <c r="I381" s="23" t="s">
        <v>2348</v>
      </c>
      <c r="J381" s="32">
        <v>44562</v>
      </c>
      <c r="K381" s="32">
        <v>44925</v>
      </c>
      <c r="L381" s="23" t="s">
        <v>2342</v>
      </c>
      <c r="M381" s="23" t="s">
        <v>530</v>
      </c>
      <c r="N381" s="23" t="s">
        <v>67</v>
      </c>
      <c r="O381" s="23" t="s">
        <v>2323</v>
      </c>
      <c r="P381" s="23" t="s">
        <v>374</v>
      </c>
      <c r="Q381" s="23" t="s">
        <v>251</v>
      </c>
      <c r="R381" s="41">
        <f t="shared" si="45"/>
        <v>5</v>
      </c>
      <c r="S381" s="41">
        <v>1</v>
      </c>
      <c r="T381" s="41">
        <v>1</v>
      </c>
      <c r="U381" s="41">
        <v>2</v>
      </c>
      <c r="V381" s="41">
        <v>1</v>
      </c>
      <c r="W381" s="41">
        <v>1</v>
      </c>
      <c r="X381" s="41" t="s">
        <v>2349</v>
      </c>
      <c r="Y381" s="41">
        <v>1</v>
      </c>
      <c r="Z381" s="41" t="s">
        <v>2350</v>
      </c>
      <c r="AA381" s="41"/>
      <c r="AB381" s="41"/>
      <c r="AC381" s="41"/>
      <c r="AD381" s="41"/>
      <c r="AE381" s="41">
        <f t="shared" si="46"/>
        <v>2</v>
      </c>
      <c r="AF381" s="25">
        <v>44666</v>
      </c>
      <c r="AG381" s="25">
        <v>44761</v>
      </c>
      <c r="AH381" s="25"/>
      <c r="AI381" s="25"/>
      <c r="AJ381" s="26">
        <f t="shared" si="47"/>
        <v>0.4</v>
      </c>
      <c r="AK381" s="26">
        <f t="shared" si="48"/>
        <v>1</v>
      </c>
      <c r="AL381" s="26">
        <f t="shared" si="49"/>
        <v>1</v>
      </c>
      <c r="AM381" s="26">
        <f t="shared" si="50"/>
        <v>0</v>
      </c>
      <c r="AN381" s="26">
        <f t="shared" si="51"/>
        <v>0</v>
      </c>
      <c r="AO381" s="27" t="s">
        <v>73</v>
      </c>
      <c r="AP381" s="27" t="s">
        <v>73</v>
      </c>
      <c r="AQ381" s="27"/>
      <c r="AR381" s="27"/>
      <c r="AS381" s="27" t="s">
        <v>2351</v>
      </c>
      <c r="AT381" s="27" t="s">
        <v>2352</v>
      </c>
      <c r="AU381" s="27"/>
      <c r="AV381" s="27"/>
      <c r="AW381" s="27" t="s">
        <v>73</v>
      </c>
      <c r="AX381" s="27"/>
      <c r="AY381" s="27"/>
      <c r="AZ381" s="27"/>
      <c r="BA381" s="27" t="s">
        <v>2353</v>
      </c>
      <c r="BB381" s="27"/>
      <c r="BC381" s="28"/>
      <c r="BD381" s="28"/>
      <c r="BE381" s="23" t="s">
        <v>257</v>
      </c>
      <c r="BF381" s="94" t="s">
        <v>2773</v>
      </c>
      <c r="BG381">
        <f t="shared" si="52"/>
        <v>1</v>
      </c>
      <c r="BH381">
        <f t="shared" si="53"/>
        <v>1</v>
      </c>
    </row>
    <row r="382" spans="1:60" ht="15" customHeight="1" x14ac:dyDescent="0.25">
      <c r="A382" s="17">
        <v>6</v>
      </c>
      <c r="B382" s="23" t="s">
        <v>2318</v>
      </c>
      <c r="C382" s="23" t="s">
        <v>2319</v>
      </c>
      <c r="D382" s="23" t="s">
        <v>2320</v>
      </c>
      <c r="E382" s="23" t="s">
        <v>60</v>
      </c>
      <c r="F382" s="23" t="s">
        <v>61</v>
      </c>
      <c r="G382" s="23" t="s">
        <v>57</v>
      </c>
      <c r="H382" s="23" t="s">
        <v>370</v>
      </c>
      <c r="I382" s="23" t="s">
        <v>2354</v>
      </c>
      <c r="J382" s="32">
        <v>44682</v>
      </c>
      <c r="K382" s="32">
        <v>44925</v>
      </c>
      <c r="L382" s="23" t="s">
        <v>2355</v>
      </c>
      <c r="M382" s="23" t="s">
        <v>530</v>
      </c>
      <c r="N382" s="23" t="s">
        <v>67</v>
      </c>
      <c r="O382" s="23" t="s">
        <v>2323</v>
      </c>
      <c r="P382" s="23" t="s">
        <v>374</v>
      </c>
      <c r="Q382" s="23" t="s">
        <v>251</v>
      </c>
      <c r="R382" s="41">
        <f t="shared" si="45"/>
        <v>11</v>
      </c>
      <c r="S382" s="41">
        <v>0</v>
      </c>
      <c r="T382" s="41">
        <v>5</v>
      </c>
      <c r="U382" s="41">
        <v>3</v>
      </c>
      <c r="V382" s="41">
        <v>3</v>
      </c>
      <c r="W382" s="41">
        <v>0</v>
      </c>
      <c r="X382" s="41" t="s">
        <v>2356</v>
      </c>
      <c r="Y382" s="41">
        <v>4</v>
      </c>
      <c r="Z382" s="41" t="s">
        <v>2357</v>
      </c>
      <c r="AA382" s="41"/>
      <c r="AB382" s="41"/>
      <c r="AC382" s="41"/>
      <c r="AD382" s="41"/>
      <c r="AE382" s="41">
        <f t="shared" si="46"/>
        <v>4</v>
      </c>
      <c r="AF382" s="25">
        <v>44666</v>
      </c>
      <c r="AG382" s="25">
        <v>44761</v>
      </c>
      <c r="AH382" s="25"/>
      <c r="AI382" s="25"/>
      <c r="AJ382" s="26">
        <f t="shared" si="47"/>
        <v>0.36363636363636365</v>
      </c>
      <c r="AK382" s="26" t="str">
        <f t="shared" si="48"/>
        <v/>
      </c>
      <c r="AL382" s="26">
        <f t="shared" si="49"/>
        <v>0.8</v>
      </c>
      <c r="AM382" s="26">
        <f t="shared" si="50"/>
        <v>0</v>
      </c>
      <c r="AN382" s="26">
        <f t="shared" si="51"/>
        <v>0</v>
      </c>
      <c r="AO382" s="27" t="s">
        <v>84</v>
      </c>
      <c r="AP382" s="27" t="s">
        <v>73</v>
      </c>
      <c r="AQ382" s="27"/>
      <c r="AR382" s="27"/>
      <c r="AS382" s="27" t="s">
        <v>84</v>
      </c>
      <c r="AT382" s="27" t="s">
        <v>2358</v>
      </c>
      <c r="AU382" s="27"/>
      <c r="AV382" s="27"/>
      <c r="AW382" s="27" t="s">
        <v>84</v>
      </c>
      <c r="AX382" s="27"/>
      <c r="AY382" s="27"/>
      <c r="AZ382" s="27"/>
      <c r="BA382" s="27" t="s">
        <v>84</v>
      </c>
      <c r="BB382" s="27"/>
      <c r="BC382" s="28"/>
      <c r="BD382" s="28"/>
      <c r="BE382" s="23" t="s">
        <v>257</v>
      </c>
      <c r="BF382" s="94" t="s">
        <v>2773</v>
      </c>
      <c r="BG382" t="str">
        <f t="shared" si="52"/>
        <v/>
      </c>
      <c r="BH382">
        <f t="shared" si="53"/>
        <v>0.8</v>
      </c>
    </row>
    <row r="383" spans="1:60" ht="15" customHeight="1" x14ac:dyDescent="0.25">
      <c r="A383" s="17">
        <v>7</v>
      </c>
      <c r="B383" s="23" t="s">
        <v>2318</v>
      </c>
      <c r="C383" s="23" t="s">
        <v>2319</v>
      </c>
      <c r="D383" s="23" t="s">
        <v>2359</v>
      </c>
      <c r="E383" s="23" t="s">
        <v>60</v>
      </c>
      <c r="F383" s="23" t="s">
        <v>61</v>
      </c>
      <c r="G383" s="23" t="s">
        <v>57</v>
      </c>
      <c r="H383" s="23" t="s">
        <v>370</v>
      </c>
      <c r="I383" s="23" t="s">
        <v>2360</v>
      </c>
      <c r="J383" s="32">
        <v>44562</v>
      </c>
      <c r="K383" s="32">
        <v>44925</v>
      </c>
      <c r="L383" s="23" t="s">
        <v>2361</v>
      </c>
      <c r="M383" s="23" t="s">
        <v>530</v>
      </c>
      <c r="N383" s="23" t="s">
        <v>291</v>
      </c>
      <c r="O383" s="23" t="s">
        <v>2362</v>
      </c>
      <c r="P383" s="23" t="s">
        <v>374</v>
      </c>
      <c r="Q383" s="23" t="s">
        <v>251</v>
      </c>
      <c r="R383" s="47">
        <f t="shared" si="45"/>
        <v>1</v>
      </c>
      <c r="S383" s="47">
        <v>0.25</v>
      </c>
      <c r="T383" s="47">
        <v>0.25</v>
      </c>
      <c r="U383" s="47">
        <v>0.25</v>
      </c>
      <c r="V383" s="47">
        <v>0.25</v>
      </c>
      <c r="W383" s="47">
        <v>0.25</v>
      </c>
      <c r="X383" s="47" t="s">
        <v>2363</v>
      </c>
      <c r="Y383" s="47">
        <v>0.25</v>
      </c>
      <c r="Z383" s="47" t="s">
        <v>2364</v>
      </c>
      <c r="AA383" s="47"/>
      <c r="AB383" s="47"/>
      <c r="AC383" s="47"/>
      <c r="AD383" s="47"/>
      <c r="AE383" s="47">
        <f t="shared" si="46"/>
        <v>0.5</v>
      </c>
      <c r="AF383" s="25">
        <v>44666</v>
      </c>
      <c r="AG383" s="25">
        <v>44761</v>
      </c>
      <c r="AH383" s="25"/>
      <c r="AI383" s="25"/>
      <c r="AJ383" s="26">
        <f t="shared" si="47"/>
        <v>0.5</v>
      </c>
      <c r="AK383" s="26">
        <f t="shared" si="48"/>
        <v>1</v>
      </c>
      <c r="AL383" s="26">
        <f t="shared" si="49"/>
        <v>1</v>
      </c>
      <c r="AM383" s="26">
        <f t="shared" si="50"/>
        <v>0</v>
      </c>
      <c r="AN383" s="26">
        <f t="shared" si="51"/>
        <v>0</v>
      </c>
      <c r="AO383" s="27" t="s">
        <v>73</v>
      </c>
      <c r="AP383" s="27" t="s">
        <v>73</v>
      </c>
      <c r="AQ383" s="27"/>
      <c r="AR383" s="27"/>
      <c r="AS383" s="27" t="s">
        <v>2365</v>
      </c>
      <c r="AT383" s="27" t="s">
        <v>2366</v>
      </c>
      <c r="AU383" s="27"/>
      <c r="AV383" s="27"/>
      <c r="AW383" s="27" t="s">
        <v>73</v>
      </c>
      <c r="AX383" s="27"/>
      <c r="AY383" s="27"/>
      <c r="AZ383" s="27"/>
      <c r="BA383" s="27" t="s">
        <v>2367</v>
      </c>
      <c r="BB383" s="27"/>
      <c r="BC383" s="28"/>
      <c r="BD383" s="28"/>
      <c r="BE383" s="23" t="s">
        <v>257</v>
      </c>
      <c r="BF383" s="94" t="s">
        <v>2773</v>
      </c>
      <c r="BG383">
        <f t="shared" si="52"/>
        <v>1</v>
      </c>
      <c r="BH383">
        <f t="shared" si="53"/>
        <v>1</v>
      </c>
    </row>
    <row r="384" spans="1:60" ht="15" customHeight="1" x14ac:dyDescent="0.25">
      <c r="A384" s="17">
        <v>8</v>
      </c>
      <c r="B384" s="23" t="s">
        <v>2318</v>
      </c>
      <c r="C384" s="23" t="s">
        <v>2319</v>
      </c>
      <c r="D384" s="23" t="s">
        <v>2368</v>
      </c>
      <c r="E384" s="23" t="s">
        <v>60</v>
      </c>
      <c r="F384" s="23" t="s">
        <v>61</v>
      </c>
      <c r="G384" s="23" t="s">
        <v>57</v>
      </c>
      <c r="H384" s="23" t="s">
        <v>370</v>
      </c>
      <c r="I384" s="23" t="s">
        <v>2369</v>
      </c>
      <c r="J384" s="32">
        <v>44562</v>
      </c>
      <c r="K384" s="32">
        <v>44925</v>
      </c>
      <c r="L384" s="23" t="s">
        <v>2370</v>
      </c>
      <c r="M384" s="23" t="s">
        <v>530</v>
      </c>
      <c r="N384" s="23" t="s">
        <v>67</v>
      </c>
      <c r="O384" s="23" t="s">
        <v>2371</v>
      </c>
      <c r="P384" s="23" t="s">
        <v>374</v>
      </c>
      <c r="Q384" s="23" t="s">
        <v>251</v>
      </c>
      <c r="R384" s="41">
        <f t="shared" si="45"/>
        <v>4</v>
      </c>
      <c r="S384" s="41">
        <v>1</v>
      </c>
      <c r="T384" s="41">
        <v>1</v>
      </c>
      <c r="U384" s="41">
        <v>1</v>
      </c>
      <c r="V384" s="41">
        <v>1</v>
      </c>
      <c r="W384" s="41">
        <v>1</v>
      </c>
      <c r="X384" s="41" t="s">
        <v>2372</v>
      </c>
      <c r="Y384" s="41">
        <v>1</v>
      </c>
      <c r="Z384" s="41" t="s">
        <v>2373</v>
      </c>
      <c r="AA384" s="41"/>
      <c r="AB384" s="41"/>
      <c r="AC384" s="41"/>
      <c r="AD384" s="41"/>
      <c r="AE384" s="41">
        <f t="shared" si="46"/>
        <v>2</v>
      </c>
      <c r="AF384" s="25">
        <v>44666</v>
      </c>
      <c r="AG384" s="25">
        <v>44761</v>
      </c>
      <c r="AH384" s="25"/>
      <c r="AI384" s="25"/>
      <c r="AJ384" s="26">
        <f t="shared" si="47"/>
        <v>0.5</v>
      </c>
      <c r="AK384" s="26">
        <f t="shared" si="48"/>
        <v>1</v>
      </c>
      <c r="AL384" s="26">
        <f t="shared" si="49"/>
        <v>1</v>
      </c>
      <c r="AM384" s="26">
        <f t="shared" si="50"/>
        <v>0</v>
      </c>
      <c r="AN384" s="26">
        <f t="shared" si="51"/>
        <v>0</v>
      </c>
      <c r="AO384" s="27" t="s">
        <v>73</v>
      </c>
      <c r="AP384" s="27" t="s">
        <v>73</v>
      </c>
      <c r="AQ384" s="27"/>
      <c r="AR384" s="27"/>
      <c r="AS384" s="27" t="s">
        <v>2374</v>
      </c>
      <c r="AT384" s="27" t="s">
        <v>2375</v>
      </c>
      <c r="AU384" s="27"/>
      <c r="AV384" s="27"/>
      <c r="AW384" s="27" t="s">
        <v>73</v>
      </c>
      <c r="AX384" s="27"/>
      <c r="AY384" s="27"/>
      <c r="AZ384" s="27"/>
      <c r="BA384" s="27" t="s">
        <v>2376</v>
      </c>
      <c r="BB384" s="27"/>
      <c r="BC384" s="28"/>
      <c r="BD384" s="28"/>
      <c r="BE384" s="23" t="s">
        <v>257</v>
      </c>
      <c r="BF384" s="94" t="s">
        <v>2773</v>
      </c>
      <c r="BG384">
        <f t="shared" si="52"/>
        <v>1</v>
      </c>
      <c r="BH384">
        <f t="shared" si="53"/>
        <v>1</v>
      </c>
    </row>
    <row r="385" spans="1:60" ht="15" customHeight="1" x14ac:dyDescent="0.25">
      <c r="A385" s="17">
        <v>9</v>
      </c>
      <c r="B385" s="23" t="s">
        <v>2318</v>
      </c>
      <c r="C385" s="23" t="s">
        <v>2377</v>
      </c>
      <c r="D385" s="23" t="s">
        <v>2359</v>
      </c>
      <c r="E385" s="23" t="s">
        <v>60</v>
      </c>
      <c r="F385" s="23" t="s">
        <v>61</v>
      </c>
      <c r="G385" s="23" t="s">
        <v>57</v>
      </c>
      <c r="H385" s="23" t="s">
        <v>370</v>
      </c>
      <c r="I385" s="23" t="s">
        <v>2378</v>
      </c>
      <c r="J385" s="32">
        <v>44562</v>
      </c>
      <c r="K385" s="32">
        <v>44925</v>
      </c>
      <c r="L385" s="23" t="s">
        <v>2379</v>
      </c>
      <c r="M385" s="23" t="s">
        <v>530</v>
      </c>
      <c r="N385" s="23" t="s">
        <v>291</v>
      </c>
      <c r="O385" s="23" t="s">
        <v>2362</v>
      </c>
      <c r="P385" s="23" t="s">
        <v>374</v>
      </c>
      <c r="Q385" s="23" t="s">
        <v>251</v>
      </c>
      <c r="R385" s="47">
        <f t="shared" si="45"/>
        <v>1</v>
      </c>
      <c r="S385" s="47">
        <v>0.25</v>
      </c>
      <c r="T385" s="47">
        <v>0.25</v>
      </c>
      <c r="U385" s="47">
        <v>0.25</v>
      </c>
      <c r="V385" s="47">
        <v>0.25</v>
      </c>
      <c r="W385" s="47">
        <v>0.25</v>
      </c>
      <c r="X385" s="47" t="s">
        <v>2380</v>
      </c>
      <c r="Y385" s="47">
        <v>0.25</v>
      </c>
      <c r="Z385" s="47" t="s">
        <v>2381</v>
      </c>
      <c r="AA385" s="47"/>
      <c r="AB385" s="47"/>
      <c r="AC385" s="47"/>
      <c r="AD385" s="47"/>
      <c r="AE385" s="47">
        <f t="shared" si="46"/>
        <v>0.5</v>
      </c>
      <c r="AF385" s="25">
        <v>44666</v>
      </c>
      <c r="AG385" s="25">
        <v>44760</v>
      </c>
      <c r="AH385" s="25"/>
      <c r="AI385" s="25"/>
      <c r="AJ385" s="26">
        <f t="shared" si="47"/>
        <v>0.5</v>
      </c>
      <c r="AK385" s="26">
        <f t="shared" si="48"/>
        <v>1</v>
      </c>
      <c r="AL385" s="26">
        <f t="shared" si="49"/>
        <v>1</v>
      </c>
      <c r="AM385" s="26">
        <f t="shared" si="50"/>
        <v>0</v>
      </c>
      <c r="AN385" s="26">
        <f t="shared" si="51"/>
        <v>0</v>
      </c>
      <c r="AO385" s="27" t="s">
        <v>73</v>
      </c>
      <c r="AP385" s="27" t="s">
        <v>73</v>
      </c>
      <c r="AQ385" s="27"/>
      <c r="AR385" s="27"/>
      <c r="AS385" s="27" t="s">
        <v>2382</v>
      </c>
      <c r="AT385" s="27" t="s">
        <v>2383</v>
      </c>
      <c r="AU385" s="27"/>
      <c r="AV385" s="27"/>
      <c r="AW385" s="27" t="s">
        <v>73</v>
      </c>
      <c r="AX385" s="27"/>
      <c r="AY385" s="27"/>
      <c r="AZ385" s="27"/>
      <c r="BA385" s="27" t="s">
        <v>2384</v>
      </c>
      <c r="BB385" s="27"/>
      <c r="BC385" s="28"/>
      <c r="BD385" s="28"/>
      <c r="BE385" s="23" t="s">
        <v>257</v>
      </c>
      <c r="BF385" s="94" t="s">
        <v>2773</v>
      </c>
      <c r="BG385">
        <f t="shared" si="52"/>
        <v>1</v>
      </c>
      <c r="BH385">
        <f t="shared" si="53"/>
        <v>1</v>
      </c>
    </row>
    <row r="386" spans="1:60" ht="15" customHeight="1" x14ac:dyDescent="0.25">
      <c r="A386" s="17">
        <v>10</v>
      </c>
      <c r="B386" s="23" t="s">
        <v>2318</v>
      </c>
      <c r="C386" s="23" t="s">
        <v>2377</v>
      </c>
      <c r="D386" s="23" t="s">
        <v>2368</v>
      </c>
      <c r="E386" s="23" t="s">
        <v>60</v>
      </c>
      <c r="F386" s="23" t="s">
        <v>61</v>
      </c>
      <c r="G386" s="23" t="s">
        <v>57</v>
      </c>
      <c r="H386" s="23" t="s">
        <v>370</v>
      </c>
      <c r="I386" s="23" t="s">
        <v>2385</v>
      </c>
      <c r="J386" s="32">
        <v>44562</v>
      </c>
      <c r="K386" s="32">
        <v>44925</v>
      </c>
      <c r="L386" s="23" t="s">
        <v>2386</v>
      </c>
      <c r="M386" s="23" t="s">
        <v>530</v>
      </c>
      <c r="N386" s="23" t="s">
        <v>291</v>
      </c>
      <c r="O386" s="23" t="s">
        <v>2371</v>
      </c>
      <c r="P386" s="23" t="s">
        <v>374</v>
      </c>
      <c r="Q386" s="23" t="s">
        <v>251</v>
      </c>
      <c r="R386" s="47">
        <f t="shared" ref="R386:R449" si="54">SUM(S386:V386)</f>
        <v>1</v>
      </c>
      <c r="S386" s="47">
        <v>0.25</v>
      </c>
      <c r="T386" s="47">
        <v>0.25</v>
      </c>
      <c r="U386" s="47">
        <v>0.25</v>
      </c>
      <c r="V386" s="47">
        <v>0.25</v>
      </c>
      <c r="W386" s="47">
        <v>0.25</v>
      </c>
      <c r="X386" s="47" t="s">
        <v>2387</v>
      </c>
      <c r="Y386" s="47">
        <v>0.25</v>
      </c>
      <c r="Z386" s="47" t="s">
        <v>2388</v>
      </c>
      <c r="AA386" s="47"/>
      <c r="AB386" s="47"/>
      <c r="AC386" s="47"/>
      <c r="AD386" s="47"/>
      <c r="AE386" s="47">
        <f t="shared" ref="AE386:AE449" si="55">AC386+AA386+Y386+W386</f>
        <v>0.5</v>
      </c>
      <c r="AF386" s="25">
        <v>44670</v>
      </c>
      <c r="AG386" s="25">
        <v>44761</v>
      </c>
      <c r="AH386" s="25"/>
      <c r="AI386" s="25"/>
      <c r="AJ386" s="26">
        <f t="shared" ref="AJ386:AJ449" si="56">IFERROR(IF((W386+Y386+AA386+AC386)/R386&gt;1,1,(W386+Y386+AA386+AC386)/R386),0)</f>
        <v>0.5</v>
      </c>
      <c r="AK386" s="26">
        <f t="shared" ref="AK386:AK449" si="57">IFERROR(IF(S386=0,"",IF((W386/S386)&gt;1,1,(W386/S386))),"")</f>
        <v>1</v>
      </c>
      <c r="AL386" s="26">
        <f t="shared" ref="AL386:AL449" si="58">IFERROR(IF(T386=0,"",IF((Y386/T386)&gt;1,1,(Y386/T386))),"")</f>
        <v>1</v>
      </c>
      <c r="AM386" s="26">
        <f t="shared" ref="AM386:AM449" si="59">IFERROR(IF(U386=0,"",IF((AA386/U386)&gt;1,1,(AA386/U386))),"")</f>
        <v>0</v>
      </c>
      <c r="AN386" s="26">
        <f t="shared" ref="AN386:AN449" si="60">IFERROR(IF(V386=0,"",IF((AC386/V386)&gt;1,1,(AC386/V386))),"")</f>
        <v>0</v>
      </c>
      <c r="AO386" s="27" t="s">
        <v>73</v>
      </c>
      <c r="AP386" s="27" t="s">
        <v>73</v>
      </c>
      <c r="AQ386" s="27"/>
      <c r="AR386" s="27"/>
      <c r="AS386" s="27" t="s">
        <v>2389</v>
      </c>
      <c r="AT386" s="27" t="s">
        <v>2390</v>
      </c>
      <c r="AU386" s="27"/>
      <c r="AV386" s="27"/>
      <c r="AW386" s="27" t="s">
        <v>73</v>
      </c>
      <c r="AX386" s="27"/>
      <c r="AY386" s="27"/>
      <c r="AZ386" s="27"/>
      <c r="BA386" s="27" t="s">
        <v>2391</v>
      </c>
      <c r="BB386" s="27"/>
      <c r="BC386" s="28"/>
      <c r="BD386" s="28"/>
      <c r="BE386" s="23" t="s">
        <v>257</v>
      </c>
      <c r="BF386" s="94" t="s">
        <v>2773</v>
      </c>
      <c r="BG386">
        <f t="shared" ref="BG386:BG449" si="61">IF(AO386="Concepto Favorable",AK386,IF(AO386="Sin meta asignada en el periodo","",0))</f>
        <v>1</v>
      </c>
      <c r="BH386">
        <f t="shared" ref="BH386:BH449" si="62">IF(AP386="Concepto Favorable",AL386,IF(AP386="Sin meta asignada en el periodo","",0))</f>
        <v>1</v>
      </c>
    </row>
    <row r="387" spans="1:60" ht="15" customHeight="1" x14ac:dyDescent="0.25">
      <c r="A387" s="17">
        <v>11</v>
      </c>
      <c r="B387" s="23" t="s">
        <v>2318</v>
      </c>
      <c r="C387" s="23" t="s">
        <v>2377</v>
      </c>
      <c r="D387" s="23" t="s">
        <v>2368</v>
      </c>
      <c r="E387" s="23" t="s">
        <v>60</v>
      </c>
      <c r="F387" s="23" t="s">
        <v>61</v>
      </c>
      <c r="G387" s="23" t="s">
        <v>57</v>
      </c>
      <c r="H387" s="23" t="s">
        <v>370</v>
      </c>
      <c r="I387" s="23" t="s">
        <v>2392</v>
      </c>
      <c r="J387" s="32">
        <v>44562</v>
      </c>
      <c r="K387" s="32">
        <v>44925</v>
      </c>
      <c r="L387" s="23" t="s">
        <v>2393</v>
      </c>
      <c r="M387" s="23" t="s">
        <v>530</v>
      </c>
      <c r="N387" s="23" t="s">
        <v>291</v>
      </c>
      <c r="O387" s="23" t="s">
        <v>2371</v>
      </c>
      <c r="P387" s="23" t="s">
        <v>374</v>
      </c>
      <c r="Q387" s="23" t="s">
        <v>251</v>
      </c>
      <c r="R387" s="47">
        <f t="shared" si="54"/>
        <v>1</v>
      </c>
      <c r="S387" s="47">
        <v>0.25</v>
      </c>
      <c r="T387" s="47">
        <v>0.25</v>
      </c>
      <c r="U387" s="47">
        <v>0.25</v>
      </c>
      <c r="V387" s="47">
        <v>0.25</v>
      </c>
      <c r="W387" s="47">
        <v>0.25</v>
      </c>
      <c r="X387" s="47" t="s">
        <v>2394</v>
      </c>
      <c r="Y387" s="47">
        <v>0.25</v>
      </c>
      <c r="Z387" s="47" t="s">
        <v>2395</v>
      </c>
      <c r="AA387" s="47"/>
      <c r="AB387" s="47"/>
      <c r="AC387" s="47"/>
      <c r="AD387" s="47"/>
      <c r="AE387" s="47">
        <f t="shared" si="55"/>
        <v>0.5</v>
      </c>
      <c r="AF387" s="25">
        <v>44666</v>
      </c>
      <c r="AG387" s="25">
        <v>44760</v>
      </c>
      <c r="AH387" s="25"/>
      <c r="AI387" s="25"/>
      <c r="AJ387" s="26">
        <f t="shared" si="56"/>
        <v>0.5</v>
      </c>
      <c r="AK387" s="26">
        <f t="shared" si="57"/>
        <v>1</v>
      </c>
      <c r="AL387" s="26">
        <f t="shared" si="58"/>
        <v>1</v>
      </c>
      <c r="AM387" s="26">
        <f t="shared" si="59"/>
        <v>0</v>
      </c>
      <c r="AN387" s="26">
        <f t="shared" si="60"/>
        <v>0</v>
      </c>
      <c r="AO387" s="27" t="s">
        <v>73</v>
      </c>
      <c r="AP387" s="27" t="s">
        <v>73</v>
      </c>
      <c r="AQ387" s="27"/>
      <c r="AR387" s="27"/>
      <c r="AS387" s="27" t="s">
        <v>2396</v>
      </c>
      <c r="AT387" s="27" t="s">
        <v>2397</v>
      </c>
      <c r="AU387" s="27"/>
      <c r="AV387" s="27"/>
      <c r="AW387" s="27" t="s">
        <v>73</v>
      </c>
      <c r="AX387" s="27"/>
      <c r="AY387" s="27"/>
      <c r="AZ387" s="27"/>
      <c r="BA387" s="27" t="s">
        <v>2398</v>
      </c>
      <c r="BB387" s="27"/>
      <c r="BC387" s="28"/>
      <c r="BD387" s="28"/>
      <c r="BE387" s="23" t="s">
        <v>257</v>
      </c>
      <c r="BF387" s="94" t="s">
        <v>2773</v>
      </c>
      <c r="BG387">
        <f t="shared" si="61"/>
        <v>1</v>
      </c>
      <c r="BH387">
        <f t="shared" si="62"/>
        <v>1</v>
      </c>
    </row>
    <row r="388" spans="1:60" ht="15" customHeight="1" x14ac:dyDescent="0.25">
      <c r="A388" s="17">
        <v>12</v>
      </c>
      <c r="B388" s="23" t="s">
        <v>2318</v>
      </c>
      <c r="C388" s="23" t="s">
        <v>2377</v>
      </c>
      <c r="D388" s="23" t="s">
        <v>2368</v>
      </c>
      <c r="E388" s="23" t="s">
        <v>60</v>
      </c>
      <c r="F388" s="23" t="s">
        <v>61</v>
      </c>
      <c r="G388" s="23" t="s">
        <v>57</v>
      </c>
      <c r="H388" s="23" t="s">
        <v>370</v>
      </c>
      <c r="I388" s="23" t="s">
        <v>2399</v>
      </c>
      <c r="J388" s="32">
        <v>44562</v>
      </c>
      <c r="K388" s="32">
        <v>44925</v>
      </c>
      <c r="L388" s="23" t="s">
        <v>2400</v>
      </c>
      <c r="M388" s="23" t="s">
        <v>530</v>
      </c>
      <c r="N388" s="23" t="s">
        <v>291</v>
      </c>
      <c r="O388" s="23" t="s">
        <v>2371</v>
      </c>
      <c r="P388" s="23" t="s">
        <v>374</v>
      </c>
      <c r="Q388" s="23" t="s">
        <v>251</v>
      </c>
      <c r="R388" s="47">
        <f t="shared" si="54"/>
        <v>1</v>
      </c>
      <c r="S388" s="47">
        <v>0.25</v>
      </c>
      <c r="T388" s="47">
        <v>0.25</v>
      </c>
      <c r="U388" s="47">
        <v>0.25</v>
      </c>
      <c r="V388" s="47">
        <v>0.25</v>
      </c>
      <c r="W388" s="47">
        <v>0.25</v>
      </c>
      <c r="X388" s="47" t="s">
        <v>2401</v>
      </c>
      <c r="Y388" s="47">
        <v>0.25</v>
      </c>
      <c r="Z388" s="47" t="s">
        <v>2402</v>
      </c>
      <c r="AA388" s="47"/>
      <c r="AB388" s="47"/>
      <c r="AC388" s="47"/>
      <c r="AD388" s="47"/>
      <c r="AE388" s="47">
        <f t="shared" si="55"/>
        <v>0.5</v>
      </c>
      <c r="AF388" s="25">
        <v>44666</v>
      </c>
      <c r="AG388" s="25">
        <v>44760</v>
      </c>
      <c r="AH388" s="25"/>
      <c r="AI388" s="25"/>
      <c r="AJ388" s="26">
        <f t="shared" si="56"/>
        <v>0.5</v>
      </c>
      <c r="AK388" s="26">
        <f t="shared" si="57"/>
        <v>1</v>
      </c>
      <c r="AL388" s="26">
        <f t="shared" si="58"/>
        <v>1</v>
      </c>
      <c r="AM388" s="26">
        <f t="shared" si="59"/>
        <v>0</v>
      </c>
      <c r="AN388" s="26">
        <f t="shared" si="60"/>
        <v>0</v>
      </c>
      <c r="AO388" s="27" t="s">
        <v>73</v>
      </c>
      <c r="AP388" s="27" t="s">
        <v>73</v>
      </c>
      <c r="AQ388" s="27"/>
      <c r="AR388" s="27"/>
      <c r="AS388" s="27" t="s">
        <v>2403</v>
      </c>
      <c r="AT388" s="27" t="s">
        <v>2404</v>
      </c>
      <c r="AU388" s="27"/>
      <c r="AV388" s="27"/>
      <c r="AW388" s="27" t="s">
        <v>73</v>
      </c>
      <c r="AX388" s="27"/>
      <c r="AY388" s="27"/>
      <c r="AZ388" s="27"/>
      <c r="BA388" s="27" t="s">
        <v>2405</v>
      </c>
      <c r="BB388" s="27"/>
      <c r="BC388" s="28"/>
      <c r="BD388" s="28"/>
      <c r="BE388" s="23" t="s">
        <v>257</v>
      </c>
      <c r="BF388" s="94" t="s">
        <v>2773</v>
      </c>
      <c r="BG388">
        <f t="shared" si="61"/>
        <v>1</v>
      </c>
      <c r="BH388">
        <f t="shared" si="62"/>
        <v>1</v>
      </c>
    </row>
    <row r="389" spans="1:60" ht="15" customHeight="1" x14ac:dyDescent="0.25">
      <c r="A389" s="17">
        <v>13</v>
      </c>
      <c r="B389" s="23" t="s">
        <v>2318</v>
      </c>
      <c r="C389" s="23" t="s">
        <v>2377</v>
      </c>
      <c r="D389" s="23" t="s">
        <v>2368</v>
      </c>
      <c r="E389" s="23" t="s">
        <v>60</v>
      </c>
      <c r="F389" s="23" t="s">
        <v>61</v>
      </c>
      <c r="G389" s="23" t="s">
        <v>57</v>
      </c>
      <c r="H389" s="23" t="s">
        <v>370</v>
      </c>
      <c r="I389" s="23" t="s">
        <v>2406</v>
      </c>
      <c r="J389" s="32">
        <v>44562</v>
      </c>
      <c r="K389" s="32">
        <v>44925</v>
      </c>
      <c r="L389" s="23" t="s">
        <v>2407</v>
      </c>
      <c r="M389" s="23" t="s">
        <v>530</v>
      </c>
      <c r="N389" s="23" t="s">
        <v>291</v>
      </c>
      <c r="O389" s="23" t="s">
        <v>2371</v>
      </c>
      <c r="P389" s="23" t="s">
        <v>374</v>
      </c>
      <c r="Q389" s="23" t="s">
        <v>251</v>
      </c>
      <c r="R389" s="47">
        <f t="shared" si="54"/>
        <v>1</v>
      </c>
      <c r="S389" s="47">
        <v>0.25</v>
      </c>
      <c r="T389" s="47">
        <v>0.25</v>
      </c>
      <c r="U389" s="47">
        <v>0.25</v>
      </c>
      <c r="V389" s="47">
        <v>0.25</v>
      </c>
      <c r="W389" s="47">
        <v>0.25</v>
      </c>
      <c r="X389" s="47" t="s">
        <v>2408</v>
      </c>
      <c r="Y389" s="47">
        <v>0.25</v>
      </c>
      <c r="Z389" s="47" t="s">
        <v>2409</v>
      </c>
      <c r="AA389" s="47"/>
      <c r="AB389" s="47"/>
      <c r="AC389" s="47"/>
      <c r="AD389" s="47"/>
      <c r="AE389" s="47">
        <f t="shared" si="55"/>
        <v>0.5</v>
      </c>
      <c r="AF389" s="25">
        <v>44666</v>
      </c>
      <c r="AG389" s="25">
        <v>44760</v>
      </c>
      <c r="AH389" s="25"/>
      <c r="AI389" s="25"/>
      <c r="AJ389" s="26">
        <f t="shared" si="56"/>
        <v>0.5</v>
      </c>
      <c r="AK389" s="26">
        <f t="shared" si="57"/>
        <v>1</v>
      </c>
      <c r="AL389" s="26">
        <f t="shared" si="58"/>
        <v>1</v>
      </c>
      <c r="AM389" s="26">
        <f t="shared" si="59"/>
        <v>0</v>
      </c>
      <c r="AN389" s="26">
        <f t="shared" si="60"/>
        <v>0</v>
      </c>
      <c r="AO389" s="27" t="s">
        <v>73</v>
      </c>
      <c r="AP389" s="27" t="s">
        <v>73</v>
      </c>
      <c r="AQ389" s="27"/>
      <c r="AR389" s="27"/>
      <c r="AS389" s="27" t="s">
        <v>2410</v>
      </c>
      <c r="AT389" s="27" t="s">
        <v>2411</v>
      </c>
      <c r="AU389" s="27"/>
      <c r="AV389" s="27"/>
      <c r="AW389" s="27" t="s">
        <v>73</v>
      </c>
      <c r="AX389" s="27"/>
      <c r="AY389" s="27"/>
      <c r="AZ389" s="27"/>
      <c r="BA389" s="27" t="s">
        <v>2412</v>
      </c>
      <c r="BB389" s="27"/>
      <c r="BC389" s="28"/>
      <c r="BD389" s="28"/>
      <c r="BE389" s="23" t="s">
        <v>257</v>
      </c>
      <c r="BF389" s="94" t="s">
        <v>2773</v>
      </c>
      <c r="BG389">
        <f t="shared" si="61"/>
        <v>1</v>
      </c>
      <c r="BH389">
        <f t="shared" si="62"/>
        <v>1</v>
      </c>
    </row>
    <row r="390" spans="1:60" ht="15" customHeight="1" x14ac:dyDescent="0.25">
      <c r="A390" s="17">
        <v>14</v>
      </c>
      <c r="B390" s="23" t="s">
        <v>2318</v>
      </c>
      <c r="C390" s="23" t="s">
        <v>2377</v>
      </c>
      <c r="D390" s="23" t="s">
        <v>2368</v>
      </c>
      <c r="E390" s="23" t="s">
        <v>60</v>
      </c>
      <c r="F390" s="23" t="s">
        <v>61</v>
      </c>
      <c r="G390" s="23" t="s">
        <v>57</v>
      </c>
      <c r="H390" s="23" t="s">
        <v>370</v>
      </c>
      <c r="I390" s="23" t="s">
        <v>2413</v>
      </c>
      <c r="J390" s="32">
        <v>44562</v>
      </c>
      <c r="K390" s="32">
        <v>44925</v>
      </c>
      <c r="L390" s="23" t="s">
        <v>2414</v>
      </c>
      <c r="M390" s="23" t="s">
        <v>530</v>
      </c>
      <c r="N390" s="23" t="s">
        <v>67</v>
      </c>
      <c r="O390" s="23" t="s">
        <v>2371</v>
      </c>
      <c r="P390" s="23" t="s">
        <v>374</v>
      </c>
      <c r="Q390" s="23" t="s">
        <v>251</v>
      </c>
      <c r="R390" s="41">
        <f t="shared" si="54"/>
        <v>12</v>
      </c>
      <c r="S390" s="41">
        <v>3</v>
      </c>
      <c r="T390" s="41">
        <v>3</v>
      </c>
      <c r="U390" s="41">
        <v>3</v>
      </c>
      <c r="V390" s="41">
        <v>3</v>
      </c>
      <c r="W390" s="41">
        <v>3</v>
      </c>
      <c r="X390" s="41" t="s">
        <v>2415</v>
      </c>
      <c r="Y390" s="41">
        <v>3</v>
      </c>
      <c r="Z390" s="41" t="s">
        <v>2416</v>
      </c>
      <c r="AA390" s="41"/>
      <c r="AB390" s="41"/>
      <c r="AC390" s="41"/>
      <c r="AD390" s="41"/>
      <c r="AE390" s="41">
        <f t="shared" si="55"/>
        <v>6</v>
      </c>
      <c r="AF390" s="25">
        <v>44666</v>
      </c>
      <c r="AG390" s="25">
        <v>44760</v>
      </c>
      <c r="AH390" s="25"/>
      <c r="AI390" s="25"/>
      <c r="AJ390" s="26">
        <f t="shared" si="56"/>
        <v>0.5</v>
      </c>
      <c r="AK390" s="26">
        <f t="shared" si="57"/>
        <v>1</v>
      </c>
      <c r="AL390" s="26">
        <f t="shared" si="58"/>
        <v>1</v>
      </c>
      <c r="AM390" s="26">
        <f t="shared" si="59"/>
        <v>0</v>
      </c>
      <c r="AN390" s="26">
        <f t="shared" si="60"/>
        <v>0</v>
      </c>
      <c r="AO390" s="27" t="s">
        <v>73</v>
      </c>
      <c r="AP390" s="27" t="s">
        <v>73</v>
      </c>
      <c r="AQ390" s="27"/>
      <c r="AR390" s="27"/>
      <c r="AS390" s="27" t="s">
        <v>2417</v>
      </c>
      <c r="AT390" s="27" t="s">
        <v>2418</v>
      </c>
      <c r="AU390" s="27"/>
      <c r="AV390" s="27"/>
      <c r="AW390" s="27" t="s">
        <v>73</v>
      </c>
      <c r="AX390" s="27"/>
      <c r="AY390" s="27"/>
      <c r="AZ390" s="27"/>
      <c r="BA390" s="27" t="s">
        <v>2419</v>
      </c>
      <c r="BB390" s="27"/>
      <c r="BC390" s="28"/>
      <c r="BD390" s="28"/>
      <c r="BE390" s="23" t="s">
        <v>257</v>
      </c>
      <c r="BF390" s="94" t="s">
        <v>2773</v>
      </c>
      <c r="BG390">
        <f t="shared" si="61"/>
        <v>1</v>
      </c>
      <c r="BH390">
        <f t="shared" si="62"/>
        <v>1</v>
      </c>
    </row>
    <row r="391" spans="1:60" ht="15" customHeight="1" x14ac:dyDescent="0.25">
      <c r="A391" s="17">
        <v>15</v>
      </c>
      <c r="B391" s="23" t="s">
        <v>2318</v>
      </c>
      <c r="C391" s="23" t="s">
        <v>2377</v>
      </c>
      <c r="D391" s="23" t="s">
        <v>2420</v>
      </c>
      <c r="E391" s="23" t="s">
        <v>60</v>
      </c>
      <c r="F391" s="23" t="s">
        <v>61</v>
      </c>
      <c r="G391" s="23" t="s">
        <v>57</v>
      </c>
      <c r="H391" s="23" t="s">
        <v>370</v>
      </c>
      <c r="I391" s="23" t="s">
        <v>2421</v>
      </c>
      <c r="J391" s="32">
        <v>44562</v>
      </c>
      <c r="K391" s="32">
        <v>44925</v>
      </c>
      <c r="L391" s="23" t="s">
        <v>2422</v>
      </c>
      <c r="M391" s="23" t="s">
        <v>530</v>
      </c>
      <c r="N391" s="23" t="s">
        <v>291</v>
      </c>
      <c r="O391" s="23" t="s">
        <v>2423</v>
      </c>
      <c r="P391" s="23" t="s">
        <v>374</v>
      </c>
      <c r="Q391" s="23" t="s">
        <v>251</v>
      </c>
      <c r="R391" s="47">
        <f t="shared" si="54"/>
        <v>1</v>
      </c>
      <c r="S391" s="47">
        <v>0.25</v>
      </c>
      <c r="T391" s="47">
        <v>0.25</v>
      </c>
      <c r="U391" s="47">
        <v>0.25</v>
      </c>
      <c r="V391" s="47">
        <v>0.25</v>
      </c>
      <c r="W391" s="47">
        <v>0.25</v>
      </c>
      <c r="X391" s="47" t="s">
        <v>2424</v>
      </c>
      <c r="Y391" s="47">
        <v>0.25</v>
      </c>
      <c r="Z391" s="47" t="s">
        <v>2425</v>
      </c>
      <c r="AA391" s="47"/>
      <c r="AB391" s="47"/>
      <c r="AC391" s="47"/>
      <c r="AD391" s="47"/>
      <c r="AE391" s="47">
        <f t="shared" si="55"/>
        <v>0.5</v>
      </c>
      <c r="AF391" s="25">
        <v>44666</v>
      </c>
      <c r="AG391" s="25">
        <v>44761</v>
      </c>
      <c r="AH391" s="25"/>
      <c r="AI391" s="25"/>
      <c r="AJ391" s="26">
        <f t="shared" si="56"/>
        <v>0.5</v>
      </c>
      <c r="AK391" s="26">
        <f t="shared" si="57"/>
        <v>1</v>
      </c>
      <c r="AL391" s="26">
        <f t="shared" si="58"/>
        <v>1</v>
      </c>
      <c r="AM391" s="26">
        <f t="shared" si="59"/>
        <v>0</v>
      </c>
      <c r="AN391" s="26">
        <f t="shared" si="60"/>
        <v>0</v>
      </c>
      <c r="AO391" s="27" t="s">
        <v>73</v>
      </c>
      <c r="AP391" s="27" t="s">
        <v>73</v>
      </c>
      <c r="AQ391" s="27"/>
      <c r="AR391" s="27"/>
      <c r="AS391" s="27" t="s">
        <v>2426</v>
      </c>
      <c r="AT391" s="27" t="s">
        <v>2427</v>
      </c>
      <c r="AU391" s="27"/>
      <c r="AV391" s="27"/>
      <c r="AW391" s="27" t="s">
        <v>636</v>
      </c>
      <c r="AX391" s="27"/>
      <c r="AY391" s="27"/>
      <c r="AZ391" s="27"/>
      <c r="BA391" s="27" t="s">
        <v>2428</v>
      </c>
      <c r="BB391" s="27"/>
      <c r="BC391" s="28"/>
      <c r="BD391" s="28"/>
      <c r="BE391" s="23" t="s">
        <v>257</v>
      </c>
      <c r="BF391" s="94" t="s">
        <v>2773</v>
      </c>
      <c r="BG391">
        <f t="shared" si="61"/>
        <v>1</v>
      </c>
      <c r="BH391">
        <f t="shared" si="62"/>
        <v>1</v>
      </c>
    </row>
    <row r="392" spans="1:60" ht="15" customHeight="1" x14ac:dyDescent="0.25">
      <c r="A392" s="17">
        <v>16</v>
      </c>
      <c r="B392" s="23" t="s">
        <v>2318</v>
      </c>
      <c r="C392" s="23" t="s">
        <v>2377</v>
      </c>
      <c r="D392" s="23" t="s">
        <v>2420</v>
      </c>
      <c r="E392" s="23" t="s">
        <v>60</v>
      </c>
      <c r="F392" s="23" t="s">
        <v>61</v>
      </c>
      <c r="G392" s="23" t="s">
        <v>57</v>
      </c>
      <c r="H392" s="23" t="s">
        <v>370</v>
      </c>
      <c r="I392" s="23" t="s">
        <v>2429</v>
      </c>
      <c r="J392" s="32">
        <v>44562</v>
      </c>
      <c r="K392" s="32">
        <v>44925</v>
      </c>
      <c r="L392" s="23" t="s">
        <v>2430</v>
      </c>
      <c r="M392" s="23" t="s">
        <v>530</v>
      </c>
      <c r="N392" s="23" t="s">
        <v>291</v>
      </c>
      <c r="O392" s="23" t="s">
        <v>2423</v>
      </c>
      <c r="P392" s="23" t="s">
        <v>374</v>
      </c>
      <c r="Q392" s="23" t="s">
        <v>251</v>
      </c>
      <c r="R392" s="47">
        <f t="shared" si="54"/>
        <v>1</v>
      </c>
      <c r="S392" s="47">
        <v>0.25</v>
      </c>
      <c r="T392" s="47">
        <v>0.25</v>
      </c>
      <c r="U392" s="47">
        <v>0.25</v>
      </c>
      <c r="V392" s="47">
        <v>0.25</v>
      </c>
      <c r="W392" s="47">
        <v>0.25</v>
      </c>
      <c r="X392" s="47" t="s">
        <v>2431</v>
      </c>
      <c r="Y392" s="47">
        <v>0.25</v>
      </c>
      <c r="Z392" s="47" t="s">
        <v>2432</v>
      </c>
      <c r="AA392" s="47"/>
      <c r="AB392" s="47"/>
      <c r="AC392" s="47"/>
      <c r="AD392" s="47"/>
      <c r="AE392" s="47">
        <f t="shared" si="55"/>
        <v>0.5</v>
      </c>
      <c r="AF392" s="25">
        <v>44666</v>
      </c>
      <c r="AG392" s="25">
        <v>44761</v>
      </c>
      <c r="AH392" s="25"/>
      <c r="AI392" s="25"/>
      <c r="AJ392" s="26">
        <f t="shared" si="56"/>
        <v>0.5</v>
      </c>
      <c r="AK392" s="26">
        <f t="shared" si="57"/>
        <v>1</v>
      </c>
      <c r="AL392" s="26">
        <f t="shared" si="58"/>
        <v>1</v>
      </c>
      <c r="AM392" s="26">
        <f t="shared" si="59"/>
        <v>0</v>
      </c>
      <c r="AN392" s="26">
        <f t="shared" si="60"/>
        <v>0</v>
      </c>
      <c r="AO392" s="27" t="s">
        <v>73</v>
      </c>
      <c r="AP392" s="27" t="s">
        <v>73</v>
      </c>
      <c r="AQ392" s="27"/>
      <c r="AR392" s="27"/>
      <c r="AS392" s="27" t="s">
        <v>2433</v>
      </c>
      <c r="AT392" s="27" t="s">
        <v>2434</v>
      </c>
      <c r="AU392" s="27"/>
      <c r="AV392" s="27"/>
      <c r="AW392" s="27" t="s">
        <v>73</v>
      </c>
      <c r="AX392" s="27"/>
      <c r="AY392" s="27"/>
      <c r="AZ392" s="27"/>
      <c r="BA392" s="27" t="s">
        <v>2435</v>
      </c>
      <c r="BB392" s="27"/>
      <c r="BC392" s="28"/>
      <c r="BD392" s="28"/>
      <c r="BE392" s="23" t="s">
        <v>257</v>
      </c>
      <c r="BF392" s="94" t="s">
        <v>2773</v>
      </c>
      <c r="BG392">
        <f t="shared" si="61"/>
        <v>1</v>
      </c>
      <c r="BH392">
        <f t="shared" si="62"/>
        <v>1</v>
      </c>
    </row>
    <row r="393" spans="1:60" ht="15" customHeight="1" x14ac:dyDescent="0.25">
      <c r="A393" s="17">
        <v>17</v>
      </c>
      <c r="B393" s="23" t="s">
        <v>2318</v>
      </c>
      <c r="C393" s="23" t="s">
        <v>2377</v>
      </c>
      <c r="D393" s="23" t="s">
        <v>2420</v>
      </c>
      <c r="E393" s="23" t="s">
        <v>60</v>
      </c>
      <c r="F393" s="23" t="s">
        <v>61</v>
      </c>
      <c r="G393" s="23" t="s">
        <v>57</v>
      </c>
      <c r="H393" s="23" t="s">
        <v>370</v>
      </c>
      <c r="I393" s="23" t="s">
        <v>2436</v>
      </c>
      <c r="J393" s="32">
        <v>44562</v>
      </c>
      <c r="K393" s="32">
        <v>44925</v>
      </c>
      <c r="L393" s="23" t="s">
        <v>2437</v>
      </c>
      <c r="M393" s="23" t="s">
        <v>530</v>
      </c>
      <c r="N393" s="23" t="s">
        <v>67</v>
      </c>
      <c r="O393" s="23" t="s">
        <v>2423</v>
      </c>
      <c r="P393" s="23" t="s">
        <v>374</v>
      </c>
      <c r="Q393" s="23" t="s">
        <v>251</v>
      </c>
      <c r="R393" s="41">
        <f t="shared" si="54"/>
        <v>24</v>
      </c>
      <c r="S393" s="41">
        <v>6</v>
      </c>
      <c r="T393" s="41">
        <v>6</v>
      </c>
      <c r="U393" s="41">
        <v>6</v>
      </c>
      <c r="V393" s="41">
        <v>6</v>
      </c>
      <c r="W393" s="41">
        <v>6</v>
      </c>
      <c r="X393" s="41" t="s">
        <v>2438</v>
      </c>
      <c r="Y393" s="41">
        <v>6</v>
      </c>
      <c r="Z393" s="41" t="s">
        <v>2439</v>
      </c>
      <c r="AA393" s="41"/>
      <c r="AB393" s="41"/>
      <c r="AC393" s="41"/>
      <c r="AD393" s="41"/>
      <c r="AE393" s="41">
        <f t="shared" si="55"/>
        <v>12</v>
      </c>
      <c r="AF393" s="25">
        <v>44666</v>
      </c>
      <c r="AG393" s="25">
        <v>44761</v>
      </c>
      <c r="AH393" s="25"/>
      <c r="AI393" s="25"/>
      <c r="AJ393" s="26">
        <f t="shared" si="56"/>
        <v>0.5</v>
      </c>
      <c r="AK393" s="26">
        <f t="shared" si="57"/>
        <v>1</v>
      </c>
      <c r="AL393" s="26">
        <f t="shared" si="58"/>
        <v>1</v>
      </c>
      <c r="AM393" s="26">
        <f t="shared" si="59"/>
        <v>0</v>
      </c>
      <c r="AN393" s="26">
        <f t="shared" si="60"/>
        <v>0</v>
      </c>
      <c r="AO393" s="27" t="s">
        <v>73</v>
      </c>
      <c r="AP393" s="27" t="s">
        <v>73</v>
      </c>
      <c r="AQ393" s="27"/>
      <c r="AR393" s="27"/>
      <c r="AS393" s="27" t="s">
        <v>2440</v>
      </c>
      <c r="AT393" s="27" t="s">
        <v>2441</v>
      </c>
      <c r="AU393" s="27"/>
      <c r="AV393" s="27"/>
      <c r="AW393" s="27" t="s">
        <v>73</v>
      </c>
      <c r="AX393" s="27"/>
      <c r="AY393" s="27"/>
      <c r="AZ393" s="27"/>
      <c r="BA393" s="27" t="s">
        <v>2442</v>
      </c>
      <c r="BB393" s="27"/>
      <c r="BC393" s="28"/>
      <c r="BD393" s="28"/>
      <c r="BE393" s="23" t="s">
        <v>257</v>
      </c>
      <c r="BF393" s="94" t="s">
        <v>2773</v>
      </c>
      <c r="BG393">
        <f t="shared" si="61"/>
        <v>1</v>
      </c>
      <c r="BH393">
        <f t="shared" si="62"/>
        <v>1</v>
      </c>
    </row>
    <row r="394" spans="1:60" ht="15" customHeight="1" x14ac:dyDescent="0.25">
      <c r="A394" s="17">
        <v>18</v>
      </c>
      <c r="B394" s="23" t="s">
        <v>2318</v>
      </c>
      <c r="C394" s="23" t="s">
        <v>2443</v>
      </c>
      <c r="D394" s="23" t="s">
        <v>2359</v>
      </c>
      <c r="E394" s="23" t="s">
        <v>60</v>
      </c>
      <c r="F394" s="23" t="s">
        <v>61</v>
      </c>
      <c r="G394" s="23" t="s">
        <v>57</v>
      </c>
      <c r="H394" s="23" t="s">
        <v>370</v>
      </c>
      <c r="I394" s="23" t="s">
        <v>2444</v>
      </c>
      <c r="J394" s="32">
        <v>44562</v>
      </c>
      <c r="K394" s="32">
        <v>44592</v>
      </c>
      <c r="L394" s="23" t="s">
        <v>2445</v>
      </c>
      <c r="M394" s="23" t="s">
        <v>530</v>
      </c>
      <c r="N394" s="23" t="s">
        <v>67</v>
      </c>
      <c r="O394" s="23" t="s">
        <v>2362</v>
      </c>
      <c r="P394" s="23" t="s">
        <v>374</v>
      </c>
      <c r="Q394" s="23" t="s">
        <v>251</v>
      </c>
      <c r="R394" s="41">
        <f t="shared" si="54"/>
        <v>1</v>
      </c>
      <c r="S394" s="41">
        <v>1</v>
      </c>
      <c r="T394" s="41">
        <v>0</v>
      </c>
      <c r="U394" s="41">
        <v>0</v>
      </c>
      <c r="V394" s="41">
        <v>0</v>
      </c>
      <c r="W394" s="41">
        <v>1</v>
      </c>
      <c r="X394" s="41" t="s">
        <v>2446</v>
      </c>
      <c r="Y394" s="41">
        <v>0</v>
      </c>
      <c r="Z394" s="41" t="s">
        <v>2447</v>
      </c>
      <c r="AA394" s="41"/>
      <c r="AB394" s="41"/>
      <c r="AC394" s="41"/>
      <c r="AD394" s="41"/>
      <c r="AE394" s="41">
        <f t="shared" si="55"/>
        <v>1</v>
      </c>
      <c r="AF394" s="25">
        <v>44666</v>
      </c>
      <c r="AG394" s="25">
        <v>44760</v>
      </c>
      <c r="AH394" s="25"/>
      <c r="AI394" s="25"/>
      <c r="AJ394" s="26">
        <f t="shared" si="56"/>
        <v>1</v>
      </c>
      <c r="AK394" s="26">
        <f t="shared" si="57"/>
        <v>1</v>
      </c>
      <c r="AL394" s="26" t="str">
        <f t="shared" si="58"/>
        <v/>
      </c>
      <c r="AM394" s="26" t="str">
        <f t="shared" si="59"/>
        <v/>
      </c>
      <c r="AN394" s="26" t="str">
        <f t="shared" si="60"/>
        <v/>
      </c>
      <c r="AO394" s="27" t="s">
        <v>73</v>
      </c>
      <c r="AP394" s="27" t="s">
        <v>84</v>
      </c>
      <c r="AQ394" s="27"/>
      <c r="AR394" s="27"/>
      <c r="AS394" s="27" t="s">
        <v>2448</v>
      </c>
      <c r="AT394" s="27" t="s">
        <v>2447</v>
      </c>
      <c r="AU394" s="27"/>
      <c r="AV394" s="27"/>
      <c r="AW394" s="27" t="s">
        <v>636</v>
      </c>
      <c r="AX394" s="27"/>
      <c r="AY394" s="27"/>
      <c r="AZ394" s="27"/>
      <c r="BA394" s="27" t="s">
        <v>2449</v>
      </c>
      <c r="BB394" s="27"/>
      <c r="BC394" s="28"/>
      <c r="BD394" s="28"/>
      <c r="BE394" s="23" t="s">
        <v>257</v>
      </c>
      <c r="BF394" s="94" t="s">
        <v>2773</v>
      </c>
      <c r="BG394">
        <f t="shared" si="61"/>
        <v>1</v>
      </c>
      <c r="BH394" t="str">
        <f t="shared" si="62"/>
        <v/>
      </c>
    </row>
    <row r="395" spans="1:60" ht="15" customHeight="1" x14ac:dyDescent="0.25">
      <c r="A395" s="17">
        <v>19</v>
      </c>
      <c r="B395" s="23" t="s">
        <v>2318</v>
      </c>
      <c r="C395" s="23" t="s">
        <v>2443</v>
      </c>
      <c r="D395" s="23" t="s">
        <v>2359</v>
      </c>
      <c r="E395" s="23" t="s">
        <v>60</v>
      </c>
      <c r="F395" s="23" t="s">
        <v>61</v>
      </c>
      <c r="G395" s="23" t="s">
        <v>57</v>
      </c>
      <c r="H395" s="23" t="s">
        <v>370</v>
      </c>
      <c r="I395" s="23" t="s">
        <v>2450</v>
      </c>
      <c r="J395" s="32">
        <v>44562</v>
      </c>
      <c r="K395" s="32">
        <v>44925</v>
      </c>
      <c r="L395" s="23" t="s">
        <v>2451</v>
      </c>
      <c r="M395" s="23" t="s">
        <v>530</v>
      </c>
      <c r="N395" s="23" t="s">
        <v>291</v>
      </c>
      <c r="O395" s="23" t="s">
        <v>2362</v>
      </c>
      <c r="P395" s="23" t="s">
        <v>374</v>
      </c>
      <c r="Q395" s="23" t="s">
        <v>251</v>
      </c>
      <c r="R395" s="47">
        <f t="shared" si="54"/>
        <v>1</v>
      </c>
      <c r="S395" s="47">
        <v>0.25</v>
      </c>
      <c r="T395" s="47">
        <v>0.25</v>
      </c>
      <c r="U395" s="47">
        <v>0.25</v>
      </c>
      <c r="V395" s="47">
        <v>0.25</v>
      </c>
      <c r="W395" s="47">
        <v>0.25</v>
      </c>
      <c r="X395" s="47" t="s">
        <v>2452</v>
      </c>
      <c r="Y395" s="47">
        <v>0.25</v>
      </c>
      <c r="Z395" s="47" t="s">
        <v>2453</v>
      </c>
      <c r="AA395" s="47"/>
      <c r="AB395" s="47"/>
      <c r="AC395" s="47"/>
      <c r="AD395" s="47"/>
      <c r="AE395" s="47">
        <f t="shared" si="55"/>
        <v>0.5</v>
      </c>
      <c r="AF395" s="25">
        <v>44666</v>
      </c>
      <c r="AG395" s="25">
        <v>44760</v>
      </c>
      <c r="AH395" s="25"/>
      <c r="AI395" s="25"/>
      <c r="AJ395" s="26">
        <f t="shared" si="56"/>
        <v>0.5</v>
      </c>
      <c r="AK395" s="26">
        <f t="shared" si="57"/>
        <v>1</v>
      </c>
      <c r="AL395" s="26">
        <f t="shared" si="58"/>
        <v>1</v>
      </c>
      <c r="AM395" s="26">
        <f t="shared" si="59"/>
        <v>0</v>
      </c>
      <c r="AN395" s="26">
        <f t="shared" si="60"/>
        <v>0</v>
      </c>
      <c r="AO395" s="27" t="s">
        <v>73</v>
      </c>
      <c r="AP395" s="27" t="s">
        <v>73</v>
      </c>
      <c r="AQ395" s="27"/>
      <c r="AR395" s="27"/>
      <c r="AS395" s="27" t="s">
        <v>2454</v>
      </c>
      <c r="AT395" s="27" t="s">
        <v>2455</v>
      </c>
      <c r="AU395" s="27"/>
      <c r="AV395" s="27"/>
      <c r="AW395" s="27" t="s">
        <v>73</v>
      </c>
      <c r="AX395" s="27"/>
      <c r="AY395" s="27"/>
      <c r="AZ395" s="27"/>
      <c r="BA395" s="27" t="s">
        <v>2456</v>
      </c>
      <c r="BB395" s="27"/>
      <c r="BC395" s="28"/>
      <c r="BD395" s="28"/>
      <c r="BE395" s="23" t="s">
        <v>257</v>
      </c>
      <c r="BF395" s="94" t="s">
        <v>2773</v>
      </c>
      <c r="BG395">
        <f t="shared" si="61"/>
        <v>1</v>
      </c>
      <c r="BH395">
        <f t="shared" si="62"/>
        <v>1</v>
      </c>
    </row>
    <row r="396" spans="1:60" ht="15" customHeight="1" x14ac:dyDescent="0.25">
      <c r="A396" s="17">
        <v>20</v>
      </c>
      <c r="B396" s="23" t="s">
        <v>2318</v>
      </c>
      <c r="C396" s="23" t="s">
        <v>2443</v>
      </c>
      <c r="D396" s="23" t="s">
        <v>2359</v>
      </c>
      <c r="E396" s="23" t="s">
        <v>60</v>
      </c>
      <c r="F396" s="23" t="s">
        <v>61</v>
      </c>
      <c r="G396" s="23" t="s">
        <v>57</v>
      </c>
      <c r="H396" s="23" t="s">
        <v>370</v>
      </c>
      <c r="I396" s="23" t="s">
        <v>2457</v>
      </c>
      <c r="J396" s="32">
        <v>44562</v>
      </c>
      <c r="K396" s="32">
        <v>44925</v>
      </c>
      <c r="L396" s="23" t="s">
        <v>2458</v>
      </c>
      <c r="M396" s="23" t="s">
        <v>530</v>
      </c>
      <c r="N396" s="23" t="s">
        <v>291</v>
      </c>
      <c r="O396" s="23" t="s">
        <v>2362</v>
      </c>
      <c r="P396" s="23" t="s">
        <v>374</v>
      </c>
      <c r="Q396" s="23" t="s">
        <v>251</v>
      </c>
      <c r="R396" s="83">
        <f t="shared" si="54"/>
        <v>1</v>
      </c>
      <c r="S396" s="83">
        <v>0.25</v>
      </c>
      <c r="T396" s="83">
        <v>0.25</v>
      </c>
      <c r="U396" s="83">
        <v>0.25</v>
      </c>
      <c r="V396" s="83">
        <v>0.25</v>
      </c>
      <c r="W396" s="83">
        <v>0.25</v>
      </c>
      <c r="X396" s="83" t="s">
        <v>2459</v>
      </c>
      <c r="Y396" s="83">
        <v>0.25</v>
      </c>
      <c r="Z396" s="83" t="s">
        <v>2460</v>
      </c>
      <c r="AA396" s="83"/>
      <c r="AB396" s="83"/>
      <c r="AC396" s="83"/>
      <c r="AD396" s="83"/>
      <c r="AE396" s="83">
        <f t="shared" si="55"/>
        <v>0.5</v>
      </c>
      <c r="AF396" s="25">
        <v>44666</v>
      </c>
      <c r="AG396" s="25">
        <v>44760</v>
      </c>
      <c r="AH396" s="25"/>
      <c r="AI396" s="25"/>
      <c r="AJ396" s="26">
        <f t="shared" si="56"/>
        <v>0.5</v>
      </c>
      <c r="AK396" s="26">
        <f t="shared" si="57"/>
        <v>1</v>
      </c>
      <c r="AL396" s="26">
        <f t="shared" si="58"/>
        <v>1</v>
      </c>
      <c r="AM396" s="26">
        <f t="shared" si="59"/>
        <v>0</v>
      </c>
      <c r="AN396" s="26">
        <f t="shared" si="60"/>
        <v>0</v>
      </c>
      <c r="AO396" s="27" t="s">
        <v>73</v>
      </c>
      <c r="AP396" s="27" t="s">
        <v>73</v>
      </c>
      <c r="AQ396" s="27"/>
      <c r="AR396" s="27"/>
      <c r="AS396" s="27" t="s">
        <v>2461</v>
      </c>
      <c r="AT396" s="27" t="s">
        <v>2462</v>
      </c>
      <c r="AU396" s="27"/>
      <c r="AV396" s="27"/>
      <c r="AW396" s="27" t="s">
        <v>73</v>
      </c>
      <c r="AX396" s="27"/>
      <c r="AY396" s="27"/>
      <c r="AZ396" s="27"/>
      <c r="BA396" s="27" t="s">
        <v>2463</v>
      </c>
      <c r="BB396" s="27"/>
      <c r="BC396" s="28"/>
      <c r="BD396" s="28"/>
      <c r="BE396" s="23" t="s">
        <v>257</v>
      </c>
      <c r="BF396" s="94" t="s">
        <v>2773</v>
      </c>
      <c r="BG396">
        <f t="shared" si="61"/>
        <v>1</v>
      </c>
      <c r="BH396">
        <f t="shared" si="62"/>
        <v>1</v>
      </c>
    </row>
    <row r="397" spans="1:60" ht="15" customHeight="1" x14ac:dyDescent="0.25">
      <c r="A397" s="17">
        <v>21</v>
      </c>
      <c r="B397" s="23" t="s">
        <v>2318</v>
      </c>
      <c r="C397" s="23" t="s">
        <v>2443</v>
      </c>
      <c r="D397" s="23" t="s">
        <v>2359</v>
      </c>
      <c r="E397" s="23" t="s">
        <v>60</v>
      </c>
      <c r="F397" s="23" t="s">
        <v>61</v>
      </c>
      <c r="G397" s="23" t="s">
        <v>57</v>
      </c>
      <c r="H397" s="23" t="s">
        <v>370</v>
      </c>
      <c r="I397" s="23" t="s">
        <v>2464</v>
      </c>
      <c r="J397" s="32">
        <v>44562</v>
      </c>
      <c r="K397" s="32">
        <v>44925</v>
      </c>
      <c r="L397" s="23" t="s">
        <v>2465</v>
      </c>
      <c r="M397" s="23" t="s">
        <v>530</v>
      </c>
      <c r="N397" s="23" t="s">
        <v>67</v>
      </c>
      <c r="O397" s="23" t="s">
        <v>2362</v>
      </c>
      <c r="P397" s="23" t="s">
        <v>374</v>
      </c>
      <c r="Q397" s="23" t="s">
        <v>251</v>
      </c>
      <c r="R397" s="84">
        <f t="shared" si="54"/>
        <v>12</v>
      </c>
      <c r="S397" s="84">
        <v>3</v>
      </c>
      <c r="T397" s="84">
        <v>3</v>
      </c>
      <c r="U397" s="84">
        <v>3</v>
      </c>
      <c r="V397" s="84">
        <v>3</v>
      </c>
      <c r="W397" s="84">
        <v>3</v>
      </c>
      <c r="X397" s="84" t="s">
        <v>2466</v>
      </c>
      <c r="Y397" s="84">
        <v>3</v>
      </c>
      <c r="Z397" s="84" t="s">
        <v>2467</v>
      </c>
      <c r="AA397" s="84"/>
      <c r="AB397" s="84"/>
      <c r="AC397" s="84"/>
      <c r="AD397" s="84"/>
      <c r="AE397" s="84">
        <f t="shared" si="55"/>
        <v>6</v>
      </c>
      <c r="AF397" s="25">
        <v>44666</v>
      </c>
      <c r="AG397" s="25">
        <v>44760</v>
      </c>
      <c r="AH397" s="25"/>
      <c r="AI397" s="25"/>
      <c r="AJ397" s="26">
        <f t="shared" si="56"/>
        <v>0.5</v>
      </c>
      <c r="AK397" s="26">
        <f t="shared" si="57"/>
        <v>1</v>
      </c>
      <c r="AL397" s="26">
        <f t="shared" si="58"/>
        <v>1</v>
      </c>
      <c r="AM397" s="26">
        <f t="shared" si="59"/>
        <v>0</v>
      </c>
      <c r="AN397" s="26">
        <f t="shared" si="60"/>
        <v>0</v>
      </c>
      <c r="AO397" s="27" t="s">
        <v>73</v>
      </c>
      <c r="AP397" s="27" t="s">
        <v>73</v>
      </c>
      <c r="AQ397" s="27"/>
      <c r="AR397" s="27"/>
      <c r="AS397" s="27" t="s">
        <v>2468</v>
      </c>
      <c r="AT397" s="27" t="s">
        <v>2469</v>
      </c>
      <c r="AU397" s="27"/>
      <c r="AV397" s="27"/>
      <c r="AW397" s="27" t="s">
        <v>636</v>
      </c>
      <c r="AX397" s="27"/>
      <c r="AY397" s="27"/>
      <c r="AZ397" s="27"/>
      <c r="BA397" s="27" t="s">
        <v>2470</v>
      </c>
      <c r="BB397" s="27"/>
      <c r="BC397" s="28"/>
      <c r="BD397" s="28"/>
      <c r="BE397" s="23" t="s">
        <v>257</v>
      </c>
      <c r="BF397" s="94" t="s">
        <v>2773</v>
      </c>
      <c r="BG397">
        <f t="shared" si="61"/>
        <v>1</v>
      </c>
      <c r="BH397">
        <f t="shared" si="62"/>
        <v>1</v>
      </c>
    </row>
    <row r="398" spans="1:60" ht="15" customHeight="1" x14ac:dyDescent="0.25">
      <c r="A398" s="17">
        <v>22</v>
      </c>
      <c r="B398" s="23" t="s">
        <v>2318</v>
      </c>
      <c r="C398" s="23" t="s">
        <v>245</v>
      </c>
      <c r="D398" s="23" t="s">
        <v>246</v>
      </c>
      <c r="E398" s="23" t="s">
        <v>60</v>
      </c>
      <c r="F398" s="23" t="s">
        <v>61</v>
      </c>
      <c r="G398" s="23" t="s">
        <v>57</v>
      </c>
      <c r="H398" s="23" t="s">
        <v>247</v>
      </c>
      <c r="I398" s="23" t="s">
        <v>248</v>
      </c>
      <c r="J398" s="32">
        <v>44562</v>
      </c>
      <c r="K398" s="32">
        <v>44926</v>
      </c>
      <c r="L398" s="23" t="s">
        <v>249</v>
      </c>
      <c r="M398" s="23" t="s">
        <v>530</v>
      </c>
      <c r="N398" s="23" t="s">
        <v>67</v>
      </c>
      <c r="O398" s="23" t="s">
        <v>250</v>
      </c>
      <c r="P398" s="23" t="s">
        <v>3</v>
      </c>
      <c r="Q398" s="23" t="s">
        <v>251</v>
      </c>
      <c r="R398" s="41">
        <f t="shared" si="54"/>
        <v>4</v>
      </c>
      <c r="S398" s="41">
        <v>1</v>
      </c>
      <c r="T398" s="41">
        <v>1</v>
      </c>
      <c r="U398" s="41">
        <v>1</v>
      </c>
      <c r="V398" s="41">
        <v>1</v>
      </c>
      <c r="W398" s="41">
        <v>1</v>
      </c>
      <c r="X398" s="41" t="s">
        <v>2275</v>
      </c>
      <c r="Y398" s="41">
        <v>1</v>
      </c>
      <c r="Z398" s="41" t="s">
        <v>2276</v>
      </c>
      <c r="AA398" s="41"/>
      <c r="AB398" s="41"/>
      <c r="AC398" s="41"/>
      <c r="AD398" s="41"/>
      <c r="AE398" s="41">
        <f t="shared" si="55"/>
        <v>2</v>
      </c>
      <c r="AF398" s="25">
        <v>44666</v>
      </c>
      <c r="AG398" s="25">
        <v>44760</v>
      </c>
      <c r="AH398" s="25"/>
      <c r="AI398" s="25"/>
      <c r="AJ398" s="26">
        <f t="shared" si="56"/>
        <v>0.5</v>
      </c>
      <c r="AK398" s="26">
        <f t="shared" si="57"/>
        <v>1</v>
      </c>
      <c r="AL398" s="26">
        <f t="shared" si="58"/>
        <v>1</v>
      </c>
      <c r="AM398" s="26">
        <f t="shared" si="59"/>
        <v>0</v>
      </c>
      <c r="AN398" s="26">
        <f t="shared" si="60"/>
        <v>0</v>
      </c>
      <c r="AO398" s="27" t="s">
        <v>73</v>
      </c>
      <c r="AP398" s="27" t="s">
        <v>73</v>
      </c>
      <c r="AQ398" s="27"/>
      <c r="AR398" s="27"/>
      <c r="AS398" s="27" t="s">
        <v>2471</v>
      </c>
      <c r="AT398" s="27" t="s">
        <v>2472</v>
      </c>
      <c r="AU398" s="27"/>
      <c r="AV398" s="27"/>
      <c r="AW398" s="27" t="s">
        <v>73</v>
      </c>
      <c r="AX398" s="27"/>
      <c r="AY398" s="27"/>
      <c r="AZ398" s="27"/>
      <c r="BA398" s="27" t="s">
        <v>2473</v>
      </c>
      <c r="BB398" s="27"/>
      <c r="BC398" s="28"/>
      <c r="BD398" s="28"/>
      <c r="BE398" s="23" t="s">
        <v>257</v>
      </c>
      <c r="BF398" s="94" t="s">
        <v>2773</v>
      </c>
      <c r="BG398">
        <f t="shared" si="61"/>
        <v>1</v>
      </c>
      <c r="BH398">
        <f t="shared" si="62"/>
        <v>1</v>
      </c>
    </row>
    <row r="399" spans="1:60" ht="15" customHeight="1" x14ac:dyDescent="0.25">
      <c r="A399" s="17">
        <v>23</v>
      </c>
      <c r="B399" s="23" t="s">
        <v>2318</v>
      </c>
      <c r="C399" s="23" t="s">
        <v>245</v>
      </c>
      <c r="D399" s="23" t="s">
        <v>246</v>
      </c>
      <c r="E399" s="23" t="s">
        <v>60</v>
      </c>
      <c r="F399" s="23" t="s">
        <v>61</v>
      </c>
      <c r="G399" s="23" t="s">
        <v>57</v>
      </c>
      <c r="H399" s="23" t="s">
        <v>247</v>
      </c>
      <c r="I399" s="23" t="s">
        <v>630</v>
      </c>
      <c r="J399" s="32">
        <v>44835</v>
      </c>
      <c r="K399" s="32">
        <v>44926</v>
      </c>
      <c r="L399" s="23" t="s">
        <v>631</v>
      </c>
      <c r="M399" s="23" t="s">
        <v>530</v>
      </c>
      <c r="N399" s="23" t="s">
        <v>67</v>
      </c>
      <c r="O399" s="23" t="s">
        <v>250</v>
      </c>
      <c r="P399" s="23" t="s">
        <v>3</v>
      </c>
      <c r="Q399" s="23" t="s">
        <v>251</v>
      </c>
      <c r="R399" s="41">
        <f t="shared" si="54"/>
        <v>1</v>
      </c>
      <c r="S399" s="41">
        <v>0</v>
      </c>
      <c r="T399" s="41">
        <v>0</v>
      </c>
      <c r="U399" s="41">
        <v>0</v>
      </c>
      <c r="V399" s="41">
        <v>1</v>
      </c>
      <c r="W399" s="41">
        <v>0</v>
      </c>
      <c r="X399" s="41" t="s">
        <v>97</v>
      </c>
      <c r="Y399" s="41">
        <v>0</v>
      </c>
      <c r="Z399" s="41" t="s">
        <v>97</v>
      </c>
      <c r="AA399" s="41"/>
      <c r="AB399" s="41"/>
      <c r="AC399" s="41"/>
      <c r="AD399" s="41"/>
      <c r="AE399" s="41">
        <f t="shared" si="55"/>
        <v>0</v>
      </c>
      <c r="AF399" s="25">
        <v>44666</v>
      </c>
      <c r="AG399" s="25">
        <v>44760</v>
      </c>
      <c r="AH399" s="25"/>
      <c r="AI399" s="25"/>
      <c r="AJ399" s="26">
        <f t="shared" si="56"/>
        <v>0</v>
      </c>
      <c r="AK399" s="26" t="str">
        <f t="shared" si="57"/>
        <v/>
      </c>
      <c r="AL399" s="26" t="str">
        <f t="shared" si="58"/>
        <v/>
      </c>
      <c r="AM399" s="26" t="str">
        <f t="shared" si="59"/>
        <v/>
      </c>
      <c r="AN399" s="26">
        <f t="shared" si="60"/>
        <v>0</v>
      </c>
      <c r="AO399" s="27" t="s">
        <v>84</v>
      </c>
      <c r="AP399" s="27" t="s">
        <v>84</v>
      </c>
      <c r="AQ399" s="27"/>
      <c r="AR399" s="27"/>
      <c r="AS399" s="27" t="s">
        <v>84</v>
      </c>
      <c r="AT399" s="27" t="s">
        <v>84</v>
      </c>
      <c r="AU399" s="27"/>
      <c r="AV399" s="27"/>
      <c r="AW399" s="27" t="s">
        <v>84</v>
      </c>
      <c r="AX399" s="27"/>
      <c r="AY399" s="27"/>
      <c r="AZ399" s="27"/>
      <c r="BA399" s="27" t="s">
        <v>662</v>
      </c>
      <c r="BB399" s="27"/>
      <c r="BC399" s="28"/>
      <c r="BD399" s="28"/>
      <c r="BE399" s="23" t="s">
        <v>257</v>
      </c>
      <c r="BF399" s="94" t="s">
        <v>2773</v>
      </c>
      <c r="BG399" t="str">
        <f t="shared" si="61"/>
        <v/>
      </c>
      <c r="BH399" t="str">
        <f t="shared" si="62"/>
        <v/>
      </c>
    </row>
    <row r="400" spans="1:60" ht="15" customHeight="1" x14ac:dyDescent="0.25">
      <c r="A400" s="17">
        <v>24</v>
      </c>
      <c r="B400" s="23" t="s">
        <v>2318</v>
      </c>
      <c r="C400" s="23" t="s">
        <v>58</v>
      </c>
      <c r="D400" s="23" t="s">
        <v>246</v>
      </c>
      <c r="E400" s="23" t="s">
        <v>60</v>
      </c>
      <c r="F400" s="23" t="s">
        <v>61</v>
      </c>
      <c r="G400" s="23" t="s">
        <v>57</v>
      </c>
      <c r="H400" s="23" t="s">
        <v>247</v>
      </c>
      <c r="I400" s="23" t="s">
        <v>297</v>
      </c>
      <c r="J400" s="32">
        <v>44835</v>
      </c>
      <c r="K400" s="32">
        <v>44926</v>
      </c>
      <c r="L400" s="23" t="s">
        <v>298</v>
      </c>
      <c r="M400" s="23" t="s">
        <v>530</v>
      </c>
      <c r="N400" s="23" t="s">
        <v>67</v>
      </c>
      <c r="O400" s="23" t="s">
        <v>250</v>
      </c>
      <c r="P400" s="23" t="s">
        <v>3</v>
      </c>
      <c r="Q400" s="23" t="s">
        <v>251</v>
      </c>
      <c r="R400" s="41">
        <f t="shared" si="54"/>
        <v>1</v>
      </c>
      <c r="S400" s="41">
        <v>0</v>
      </c>
      <c r="T400" s="41">
        <v>0</v>
      </c>
      <c r="U400" s="41">
        <v>0</v>
      </c>
      <c r="V400" s="41">
        <v>1</v>
      </c>
      <c r="W400" s="41">
        <v>0</v>
      </c>
      <c r="X400" s="41" t="s">
        <v>97</v>
      </c>
      <c r="Y400" s="41">
        <v>0</v>
      </c>
      <c r="Z400" s="41" t="s">
        <v>97</v>
      </c>
      <c r="AA400" s="41"/>
      <c r="AB400" s="41"/>
      <c r="AC400" s="41"/>
      <c r="AD400" s="41"/>
      <c r="AE400" s="41">
        <f t="shared" si="55"/>
        <v>0</v>
      </c>
      <c r="AF400" s="25">
        <v>44666</v>
      </c>
      <c r="AG400" s="25">
        <v>44760</v>
      </c>
      <c r="AH400" s="25"/>
      <c r="AI400" s="25"/>
      <c r="AJ400" s="26">
        <f t="shared" si="56"/>
        <v>0</v>
      </c>
      <c r="AK400" s="26" t="str">
        <f t="shared" si="57"/>
        <v/>
      </c>
      <c r="AL400" s="26" t="str">
        <f t="shared" si="58"/>
        <v/>
      </c>
      <c r="AM400" s="26" t="str">
        <f t="shared" si="59"/>
        <v/>
      </c>
      <c r="AN400" s="26">
        <f t="shared" si="60"/>
        <v>0</v>
      </c>
      <c r="AO400" s="27" t="s">
        <v>84</v>
      </c>
      <c r="AP400" s="27" t="s">
        <v>84</v>
      </c>
      <c r="AQ400" s="27"/>
      <c r="AR400" s="27"/>
      <c r="AS400" s="27" t="s">
        <v>84</v>
      </c>
      <c r="AT400" s="27" t="s">
        <v>84</v>
      </c>
      <c r="AU400" s="27"/>
      <c r="AV400" s="27"/>
      <c r="AW400" s="27" t="s">
        <v>84</v>
      </c>
      <c r="AX400" s="27"/>
      <c r="AY400" s="27"/>
      <c r="AZ400" s="27"/>
      <c r="BA400" s="27" t="s">
        <v>917</v>
      </c>
      <c r="BB400" s="27"/>
      <c r="BC400" s="28"/>
      <c r="BD400" s="28"/>
      <c r="BE400" s="23" t="s">
        <v>257</v>
      </c>
      <c r="BF400" s="94" t="s">
        <v>2773</v>
      </c>
      <c r="BG400" t="str">
        <f t="shared" si="61"/>
        <v/>
      </c>
      <c r="BH400" t="str">
        <f t="shared" si="62"/>
        <v/>
      </c>
    </row>
    <row r="401" spans="1:60" ht="15" customHeight="1" x14ac:dyDescent="0.25">
      <c r="A401" s="17">
        <v>25</v>
      </c>
      <c r="B401" s="23" t="s">
        <v>2318</v>
      </c>
      <c r="C401" s="23" t="s">
        <v>58</v>
      </c>
      <c r="D401" s="23" t="s">
        <v>246</v>
      </c>
      <c r="E401" s="23" t="s">
        <v>60</v>
      </c>
      <c r="F401" s="23" t="s">
        <v>61</v>
      </c>
      <c r="G401" s="23" t="s">
        <v>57</v>
      </c>
      <c r="H401" s="23" t="s">
        <v>247</v>
      </c>
      <c r="I401" s="23" t="s">
        <v>289</v>
      </c>
      <c r="J401" s="32">
        <v>44562</v>
      </c>
      <c r="K401" s="32">
        <v>44926</v>
      </c>
      <c r="L401" s="35" t="s">
        <v>290</v>
      </c>
      <c r="M401" s="23" t="s">
        <v>530</v>
      </c>
      <c r="N401" s="23" t="s">
        <v>291</v>
      </c>
      <c r="O401" s="23" t="s">
        <v>250</v>
      </c>
      <c r="P401" s="23" t="s">
        <v>3</v>
      </c>
      <c r="Q401" s="23" t="s">
        <v>251</v>
      </c>
      <c r="R401" s="40">
        <f t="shared" si="54"/>
        <v>1</v>
      </c>
      <c r="S401" s="40">
        <v>0.5</v>
      </c>
      <c r="T401" s="40">
        <v>0.5</v>
      </c>
      <c r="U401" s="40">
        <v>0</v>
      </c>
      <c r="V401" s="40">
        <v>0</v>
      </c>
      <c r="W401" s="40">
        <v>0.5</v>
      </c>
      <c r="X401" s="40" t="s">
        <v>2474</v>
      </c>
      <c r="Y401" s="40">
        <v>0.04</v>
      </c>
      <c r="Z401" s="40" t="s">
        <v>2475</v>
      </c>
      <c r="AA401" s="40"/>
      <c r="AB401" s="40"/>
      <c r="AC401" s="40"/>
      <c r="AD401" s="40"/>
      <c r="AE401" s="40">
        <f t="shared" si="55"/>
        <v>0.54</v>
      </c>
      <c r="AF401" s="25">
        <v>44669</v>
      </c>
      <c r="AG401" s="25">
        <v>44761</v>
      </c>
      <c r="AH401" s="25"/>
      <c r="AI401" s="25"/>
      <c r="AJ401" s="26">
        <f t="shared" si="56"/>
        <v>0.54</v>
      </c>
      <c r="AK401" s="26">
        <f t="shared" si="57"/>
        <v>1</v>
      </c>
      <c r="AL401" s="26">
        <f t="shared" si="58"/>
        <v>0.08</v>
      </c>
      <c r="AM401" s="26" t="str">
        <f t="shared" si="59"/>
        <v/>
      </c>
      <c r="AN401" s="26" t="str">
        <f t="shared" si="60"/>
        <v/>
      </c>
      <c r="AO401" s="27" t="s">
        <v>73</v>
      </c>
      <c r="AP401" s="27" t="s">
        <v>636</v>
      </c>
      <c r="AQ401" s="27"/>
      <c r="AR401" s="27"/>
      <c r="AS401" s="27" t="s">
        <v>2476</v>
      </c>
      <c r="AT401" s="27" t="s">
        <v>2477</v>
      </c>
      <c r="AU401" s="27"/>
      <c r="AV401" s="27"/>
      <c r="AW401" s="27" t="s">
        <v>636</v>
      </c>
      <c r="AX401" s="27"/>
      <c r="AY401" s="27"/>
      <c r="AZ401" s="27"/>
      <c r="BA401" s="27" t="s">
        <v>2478</v>
      </c>
      <c r="BB401" s="27"/>
      <c r="BC401" s="28"/>
      <c r="BD401" s="28"/>
      <c r="BE401" s="23" t="s">
        <v>257</v>
      </c>
      <c r="BF401" s="94" t="s">
        <v>2773</v>
      </c>
      <c r="BG401">
        <f t="shared" si="61"/>
        <v>1</v>
      </c>
      <c r="BH401">
        <f t="shared" si="62"/>
        <v>0</v>
      </c>
    </row>
    <row r="402" spans="1:60" ht="15" customHeight="1" x14ac:dyDescent="0.25">
      <c r="A402" s="17">
        <v>26</v>
      </c>
      <c r="B402" s="23" t="s">
        <v>2318</v>
      </c>
      <c r="C402" s="23" t="s">
        <v>58</v>
      </c>
      <c r="D402" s="23" t="s">
        <v>246</v>
      </c>
      <c r="E402" s="23" t="s">
        <v>60</v>
      </c>
      <c r="F402" s="23" t="s">
        <v>61</v>
      </c>
      <c r="G402" s="23" t="s">
        <v>57</v>
      </c>
      <c r="H402" s="23" t="s">
        <v>247</v>
      </c>
      <c r="I402" s="23" t="s">
        <v>640</v>
      </c>
      <c r="J402" s="32">
        <v>44774</v>
      </c>
      <c r="K402" s="32">
        <v>44925</v>
      </c>
      <c r="L402" s="23" t="s">
        <v>315</v>
      </c>
      <c r="M402" s="23" t="s">
        <v>530</v>
      </c>
      <c r="N402" s="23" t="s">
        <v>67</v>
      </c>
      <c r="O402" s="23" t="s">
        <v>250</v>
      </c>
      <c r="P402" s="23" t="s">
        <v>3</v>
      </c>
      <c r="Q402" s="23" t="s">
        <v>251</v>
      </c>
      <c r="R402" s="41">
        <f t="shared" si="54"/>
        <v>1</v>
      </c>
      <c r="S402" s="41">
        <v>0</v>
      </c>
      <c r="T402" s="41">
        <v>0</v>
      </c>
      <c r="U402" s="41">
        <v>1</v>
      </c>
      <c r="V402" s="41">
        <v>0</v>
      </c>
      <c r="W402" s="41">
        <v>0</v>
      </c>
      <c r="X402" s="41" t="s">
        <v>641</v>
      </c>
      <c r="Y402" s="41">
        <v>0</v>
      </c>
      <c r="Z402" s="41" t="s">
        <v>641</v>
      </c>
      <c r="AA402" s="41"/>
      <c r="AB402" s="41"/>
      <c r="AC402" s="41"/>
      <c r="AD402" s="41"/>
      <c r="AE402" s="41">
        <f t="shared" si="55"/>
        <v>0</v>
      </c>
      <c r="AF402" s="25">
        <v>44666</v>
      </c>
      <c r="AG402" s="25">
        <v>44760</v>
      </c>
      <c r="AH402" s="25"/>
      <c r="AI402" s="25"/>
      <c r="AJ402" s="26">
        <f t="shared" si="56"/>
        <v>0</v>
      </c>
      <c r="AK402" s="26" t="str">
        <f t="shared" si="57"/>
        <v/>
      </c>
      <c r="AL402" s="26" t="str">
        <f t="shared" si="58"/>
        <v/>
      </c>
      <c r="AM402" s="26">
        <f t="shared" si="59"/>
        <v>0</v>
      </c>
      <c r="AN402" s="26" t="str">
        <f t="shared" si="60"/>
        <v/>
      </c>
      <c r="AO402" s="27" t="s">
        <v>84</v>
      </c>
      <c r="AP402" s="27" t="s">
        <v>84</v>
      </c>
      <c r="AQ402" s="27"/>
      <c r="AR402" s="27"/>
      <c r="AS402" s="27" t="s">
        <v>84</v>
      </c>
      <c r="AT402" s="27" t="s">
        <v>84</v>
      </c>
      <c r="AU402" s="27"/>
      <c r="AV402" s="27"/>
      <c r="AW402" s="27" t="s">
        <v>84</v>
      </c>
      <c r="AX402" s="27"/>
      <c r="AY402" s="27"/>
      <c r="AZ402" s="27"/>
      <c r="BA402" s="27" t="s">
        <v>917</v>
      </c>
      <c r="BB402" s="27"/>
      <c r="BC402" s="28"/>
      <c r="BD402" s="28"/>
      <c r="BE402" s="23" t="s">
        <v>257</v>
      </c>
      <c r="BF402" s="94" t="s">
        <v>2773</v>
      </c>
      <c r="BG402" t="str">
        <f t="shared" si="61"/>
        <v/>
      </c>
      <c r="BH402" t="str">
        <f t="shared" si="62"/>
        <v/>
      </c>
    </row>
    <row r="403" spans="1:60" ht="15" customHeight="1" x14ac:dyDescent="0.25">
      <c r="A403" s="17">
        <v>27</v>
      </c>
      <c r="B403" s="23" t="s">
        <v>2318</v>
      </c>
      <c r="C403" s="23" t="s">
        <v>357</v>
      </c>
      <c r="D403" s="23" t="s">
        <v>246</v>
      </c>
      <c r="E403" s="23" t="s">
        <v>60</v>
      </c>
      <c r="F403" s="23" t="s">
        <v>61</v>
      </c>
      <c r="G403" s="23" t="s">
        <v>57</v>
      </c>
      <c r="H403" s="23" t="s">
        <v>247</v>
      </c>
      <c r="I403" s="23" t="s">
        <v>814</v>
      </c>
      <c r="J403" s="32">
        <v>44562</v>
      </c>
      <c r="K403" s="32">
        <v>44926</v>
      </c>
      <c r="L403" s="23" t="s">
        <v>249</v>
      </c>
      <c r="M403" s="23" t="s">
        <v>530</v>
      </c>
      <c r="N403" s="23" t="s">
        <v>67</v>
      </c>
      <c r="O403" s="23" t="s">
        <v>250</v>
      </c>
      <c r="P403" s="23" t="s">
        <v>3</v>
      </c>
      <c r="Q403" s="23" t="s">
        <v>251</v>
      </c>
      <c r="R403" s="41">
        <f t="shared" si="54"/>
        <v>4</v>
      </c>
      <c r="S403" s="41">
        <v>1</v>
      </c>
      <c r="T403" s="41">
        <v>1</v>
      </c>
      <c r="U403" s="41">
        <v>1</v>
      </c>
      <c r="V403" s="41">
        <v>1</v>
      </c>
      <c r="W403" s="41">
        <v>1</v>
      </c>
      <c r="X403" s="41" t="s">
        <v>2479</v>
      </c>
      <c r="Y403" s="41">
        <v>1</v>
      </c>
      <c r="Z403" s="41" t="s">
        <v>2480</v>
      </c>
      <c r="AA403" s="41"/>
      <c r="AB403" s="41"/>
      <c r="AC403" s="41"/>
      <c r="AD403" s="41"/>
      <c r="AE403" s="41">
        <f t="shared" si="55"/>
        <v>2</v>
      </c>
      <c r="AF403" s="25">
        <v>44666</v>
      </c>
      <c r="AG403" s="25">
        <v>44760</v>
      </c>
      <c r="AH403" s="25"/>
      <c r="AI403" s="25"/>
      <c r="AJ403" s="26">
        <f t="shared" si="56"/>
        <v>0.5</v>
      </c>
      <c r="AK403" s="26">
        <f t="shared" si="57"/>
        <v>1</v>
      </c>
      <c r="AL403" s="26">
        <f t="shared" si="58"/>
        <v>1</v>
      </c>
      <c r="AM403" s="26">
        <f t="shared" si="59"/>
        <v>0</v>
      </c>
      <c r="AN403" s="26">
        <f t="shared" si="60"/>
        <v>0</v>
      </c>
      <c r="AO403" s="27" t="s">
        <v>73</v>
      </c>
      <c r="AP403" s="27" t="s">
        <v>73</v>
      </c>
      <c r="AQ403" s="27"/>
      <c r="AR403" s="27"/>
      <c r="AS403" s="27" t="s">
        <v>2481</v>
      </c>
      <c r="AT403" s="27" t="s">
        <v>2482</v>
      </c>
      <c r="AU403" s="27"/>
      <c r="AV403" s="27"/>
      <c r="AW403" s="27" t="s">
        <v>636</v>
      </c>
      <c r="AX403" s="27"/>
      <c r="AY403" s="27"/>
      <c r="AZ403" s="27"/>
      <c r="BA403" s="27" t="s">
        <v>2483</v>
      </c>
      <c r="BB403" s="27"/>
      <c r="BC403" s="28"/>
      <c r="BD403" s="28"/>
      <c r="BE403" s="23" t="s">
        <v>257</v>
      </c>
      <c r="BF403" s="94" t="s">
        <v>2773</v>
      </c>
      <c r="BG403">
        <f t="shared" si="61"/>
        <v>1</v>
      </c>
      <c r="BH403">
        <f t="shared" si="62"/>
        <v>1</v>
      </c>
    </row>
    <row r="404" spans="1:60" ht="15" customHeight="1" x14ac:dyDescent="0.25">
      <c r="A404" s="17">
        <v>28</v>
      </c>
      <c r="B404" s="23" t="s">
        <v>2318</v>
      </c>
      <c r="C404" s="23" t="s">
        <v>357</v>
      </c>
      <c r="D404" s="23" t="s">
        <v>246</v>
      </c>
      <c r="E404" s="23" t="s">
        <v>60</v>
      </c>
      <c r="F404" s="23" t="s">
        <v>61</v>
      </c>
      <c r="G404" s="23" t="s">
        <v>57</v>
      </c>
      <c r="H404" s="23" t="s">
        <v>247</v>
      </c>
      <c r="I404" s="23" t="s">
        <v>648</v>
      </c>
      <c r="J404" s="32">
        <v>44835</v>
      </c>
      <c r="K404" s="32">
        <v>44926</v>
      </c>
      <c r="L404" s="23" t="s">
        <v>366</v>
      </c>
      <c r="M404" s="23" t="s">
        <v>530</v>
      </c>
      <c r="N404" s="23" t="s">
        <v>67</v>
      </c>
      <c r="O404" s="23" t="s">
        <v>250</v>
      </c>
      <c r="P404" s="23" t="s">
        <v>3</v>
      </c>
      <c r="Q404" s="23" t="s">
        <v>251</v>
      </c>
      <c r="R404" s="41">
        <f t="shared" si="54"/>
        <v>2</v>
      </c>
      <c r="S404" s="41">
        <v>0</v>
      </c>
      <c r="T404" s="41">
        <v>0</v>
      </c>
      <c r="U404" s="41">
        <v>0</v>
      </c>
      <c r="V404" s="41">
        <v>2</v>
      </c>
      <c r="W404" s="41">
        <v>0</v>
      </c>
      <c r="X404" s="41" t="s">
        <v>97</v>
      </c>
      <c r="Y404" s="41">
        <v>0</v>
      </c>
      <c r="Z404" s="41" t="s">
        <v>97</v>
      </c>
      <c r="AA404" s="41"/>
      <c r="AB404" s="41"/>
      <c r="AC404" s="41"/>
      <c r="AD404" s="41"/>
      <c r="AE404" s="41">
        <f t="shared" si="55"/>
        <v>0</v>
      </c>
      <c r="AF404" s="25">
        <v>44666</v>
      </c>
      <c r="AG404" s="25">
        <v>44760</v>
      </c>
      <c r="AH404" s="25"/>
      <c r="AI404" s="25"/>
      <c r="AJ404" s="26">
        <f t="shared" si="56"/>
        <v>0</v>
      </c>
      <c r="AK404" s="26" t="str">
        <f t="shared" si="57"/>
        <v/>
      </c>
      <c r="AL404" s="26" t="str">
        <f t="shared" si="58"/>
        <v/>
      </c>
      <c r="AM404" s="26" t="str">
        <f t="shared" si="59"/>
        <v/>
      </c>
      <c r="AN404" s="26">
        <f t="shared" si="60"/>
        <v>0</v>
      </c>
      <c r="AO404" s="27" t="s">
        <v>84</v>
      </c>
      <c r="AP404" s="27" t="s">
        <v>84</v>
      </c>
      <c r="AQ404" s="27"/>
      <c r="AR404" s="27"/>
      <c r="AS404" s="27" t="s">
        <v>84</v>
      </c>
      <c r="AT404" s="27" t="s">
        <v>84</v>
      </c>
      <c r="AU404" s="27"/>
      <c r="AV404" s="27"/>
      <c r="AW404" s="27" t="s">
        <v>84</v>
      </c>
      <c r="AX404" s="27"/>
      <c r="AY404" s="27"/>
      <c r="AZ404" s="27"/>
      <c r="BA404" s="27" t="s">
        <v>917</v>
      </c>
      <c r="BB404" s="27"/>
      <c r="BC404" s="28"/>
      <c r="BD404" s="28"/>
      <c r="BE404" s="23" t="s">
        <v>257</v>
      </c>
      <c r="BF404" s="94" t="s">
        <v>2773</v>
      </c>
      <c r="BG404" t="str">
        <f t="shared" si="61"/>
        <v/>
      </c>
      <c r="BH404" t="str">
        <f t="shared" si="62"/>
        <v/>
      </c>
    </row>
    <row r="405" spans="1:60" ht="15" customHeight="1" x14ac:dyDescent="0.25">
      <c r="A405" s="17">
        <v>1</v>
      </c>
      <c r="B405" s="23" t="s">
        <v>2484</v>
      </c>
      <c r="C405" s="23" t="s">
        <v>2485</v>
      </c>
      <c r="D405" s="23" t="s">
        <v>2486</v>
      </c>
      <c r="E405" s="23" t="s">
        <v>60</v>
      </c>
      <c r="F405" s="23" t="s">
        <v>61</v>
      </c>
      <c r="G405" s="23" t="s">
        <v>62</v>
      </c>
      <c r="H405" s="23" t="s">
        <v>2487</v>
      </c>
      <c r="I405" s="23" t="s">
        <v>2488</v>
      </c>
      <c r="J405" s="32">
        <v>44593</v>
      </c>
      <c r="K405" s="32">
        <v>44926</v>
      </c>
      <c r="L405" s="23" t="s">
        <v>2489</v>
      </c>
      <c r="M405" s="23" t="s">
        <v>2490</v>
      </c>
      <c r="N405" s="23" t="s">
        <v>67</v>
      </c>
      <c r="O405" s="23" t="s">
        <v>2491</v>
      </c>
      <c r="P405" s="23" t="s">
        <v>374</v>
      </c>
      <c r="Q405" s="23" t="s">
        <v>251</v>
      </c>
      <c r="R405" s="33">
        <f t="shared" si="54"/>
        <v>4</v>
      </c>
      <c r="S405" s="33">
        <v>1</v>
      </c>
      <c r="T405" s="33">
        <v>1</v>
      </c>
      <c r="U405" s="33">
        <v>1</v>
      </c>
      <c r="V405" s="33">
        <v>1</v>
      </c>
      <c r="W405" s="33">
        <v>1</v>
      </c>
      <c r="X405" s="33" t="s">
        <v>2492</v>
      </c>
      <c r="Y405" s="33">
        <v>1</v>
      </c>
      <c r="Z405" s="33" t="s">
        <v>2492</v>
      </c>
      <c r="AA405" s="33"/>
      <c r="AB405" s="33"/>
      <c r="AC405" s="33"/>
      <c r="AD405" s="33"/>
      <c r="AE405" s="33">
        <f t="shared" si="55"/>
        <v>2</v>
      </c>
      <c r="AF405" s="25">
        <v>44670</v>
      </c>
      <c r="AG405" s="25">
        <v>44760</v>
      </c>
      <c r="AH405" s="25"/>
      <c r="AI405" s="25"/>
      <c r="AJ405" s="26">
        <f t="shared" si="56"/>
        <v>0.5</v>
      </c>
      <c r="AK405" s="26">
        <f t="shared" si="57"/>
        <v>1</v>
      </c>
      <c r="AL405" s="26">
        <f t="shared" si="58"/>
        <v>1</v>
      </c>
      <c r="AM405" s="26">
        <f t="shared" si="59"/>
        <v>0</v>
      </c>
      <c r="AN405" s="26">
        <f t="shared" si="60"/>
        <v>0</v>
      </c>
      <c r="AO405" s="27" t="s">
        <v>73</v>
      </c>
      <c r="AP405" s="27" t="s">
        <v>73</v>
      </c>
      <c r="AQ405" s="27"/>
      <c r="AR405" s="27"/>
      <c r="AS405" s="27" t="s">
        <v>2493</v>
      </c>
      <c r="AT405" s="27" t="s">
        <v>2494</v>
      </c>
      <c r="AU405" s="27"/>
      <c r="AV405" s="27"/>
      <c r="AW405" s="27" t="s">
        <v>73</v>
      </c>
      <c r="AX405" s="27"/>
      <c r="AY405" s="27"/>
      <c r="AZ405" s="27"/>
      <c r="BA405" s="27" t="s">
        <v>2495</v>
      </c>
      <c r="BB405" s="27"/>
      <c r="BC405" s="27"/>
      <c r="BD405" s="27"/>
      <c r="BE405" s="23" t="s">
        <v>77</v>
      </c>
      <c r="BF405" s="94" t="s">
        <v>2773</v>
      </c>
      <c r="BG405">
        <f t="shared" si="61"/>
        <v>1</v>
      </c>
      <c r="BH405">
        <f t="shared" si="62"/>
        <v>1</v>
      </c>
    </row>
    <row r="406" spans="1:60" ht="15" customHeight="1" x14ac:dyDescent="0.25">
      <c r="A406" s="17">
        <v>2</v>
      </c>
      <c r="B406" s="23" t="s">
        <v>2484</v>
      </c>
      <c r="C406" s="23" t="s">
        <v>2485</v>
      </c>
      <c r="D406" s="23" t="s">
        <v>2486</v>
      </c>
      <c r="E406" s="23" t="s">
        <v>60</v>
      </c>
      <c r="F406" s="23" t="s">
        <v>61</v>
      </c>
      <c r="G406" s="23" t="s">
        <v>62</v>
      </c>
      <c r="H406" s="23" t="s">
        <v>2487</v>
      </c>
      <c r="I406" s="23" t="s">
        <v>2496</v>
      </c>
      <c r="J406" s="32">
        <v>44593</v>
      </c>
      <c r="K406" s="32">
        <v>44926</v>
      </c>
      <c r="L406" s="23" t="s">
        <v>2497</v>
      </c>
      <c r="M406" s="23" t="s">
        <v>2490</v>
      </c>
      <c r="N406" s="23" t="s">
        <v>67</v>
      </c>
      <c r="O406" s="23" t="s">
        <v>2491</v>
      </c>
      <c r="P406" s="23" t="s">
        <v>374</v>
      </c>
      <c r="Q406" s="23" t="s">
        <v>251</v>
      </c>
      <c r="R406" s="33">
        <f t="shared" si="54"/>
        <v>4</v>
      </c>
      <c r="S406" s="33">
        <v>1</v>
      </c>
      <c r="T406" s="33">
        <v>1</v>
      </c>
      <c r="U406" s="33">
        <v>1</v>
      </c>
      <c r="V406" s="33">
        <v>1</v>
      </c>
      <c r="W406" s="33">
        <v>1</v>
      </c>
      <c r="X406" s="33" t="s">
        <v>2498</v>
      </c>
      <c r="Y406" s="33">
        <v>1</v>
      </c>
      <c r="Z406" s="33" t="s">
        <v>2499</v>
      </c>
      <c r="AA406" s="33"/>
      <c r="AB406" s="33"/>
      <c r="AC406" s="33"/>
      <c r="AD406" s="33"/>
      <c r="AE406" s="33">
        <f t="shared" si="55"/>
        <v>2</v>
      </c>
      <c r="AF406" s="25">
        <v>44670</v>
      </c>
      <c r="AG406" s="25">
        <v>44760</v>
      </c>
      <c r="AH406" s="25"/>
      <c r="AI406" s="25"/>
      <c r="AJ406" s="26">
        <f t="shared" si="56"/>
        <v>0.5</v>
      </c>
      <c r="AK406" s="26">
        <f t="shared" si="57"/>
        <v>1</v>
      </c>
      <c r="AL406" s="26">
        <f t="shared" si="58"/>
        <v>1</v>
      </c>
      <c r="AM406" s="26">
        <f t="shared" si="59"/>
        <v>0</v>
      </c>
      <c r="AN406" s="26">
        <f t="shared" si="60"/>
        <v>0</v>
      </c>
      <c r="AO406" s="27" t="s">
        <v>73</v>
      </c>
      <c r="AP406" s="27" t="s">
        <v>73</v>
      </c>
      <c r="AQ406" s="27"/>
      <c r="AR406" s="27"/>
      <c r="AS406" s="27" t="s">
        <v>1586</v>
      </c>
      <c r="AT406" s="27" t="s">
        <v>2500</v>
      </c>
      <c r="AU406" s="27"/>
      <c r="AV406" s="27"/>
      <c r="AW406" s="27" t="s">
        <v>73</v>
      </c>
      <c r="AX406" s="27"/>
      <c r="AY406" s="27"/>
      <c r="AZ406" s="27"/>
      <c r="BA406" s="27" t="s">
        <v>2501</v>
      </c>
      <c r="BB406" s="27"/>
      <c r="BC406" s="28"/>
      <c r="BD406" s="28"/>
      <c r="BE406" s="23" t="s">
        <v>77</v>
      </c>
      <c r="BF406" s="94" t="s">
        <v>2773</v>
      </c>
      <c r="BG406">
        <f t="shared" si="61"/>
        <v>1</v>
      </c>
      <c r="BH406">
        <f t="shared" si="62"/>
        <v>1</v>
      </c>
    </row>
    <row r="407" spans="1:60" ht="15" customHeight="1" x14ac:dyDescent="0.25">
      <c r="A407" s="17">
        <v>3</v>
      </c>
      <c r="B407" s="23" t="s">
        <v>2484</v>
      </c>
      <c r="C407" s="23" t="s">
        <v>2485</v>
      </c>
      <c r="D407" s="23" t="s">
        <v>2502</v>
      </c>
      <c r="E407" s="23" t="s">
        <v>60</v>
      </c>
      <c r="F407" s="23" t="s">
        <v>61</v>
      </c>
      <c r="G407" s="23" t="s">
        <v>62</v>
      </c>
      <c r="H407" s="23" t="s">
        <v>63</v>
      </c>
      <c r="I407" s="23" t="s">
        <v>2503</v>
      </c>
      <c r="J407" s="32">
        <v>44593</v>
      </c>
      <c r="K407" s="32">
        <v>44926</v>
      </c>
      <c r="L407" s="23" t="s">
        <v>2504</v>
      </c>
      <c r="M407" s="23" t="s">
        <v>2490</v>
      </c>
      <c r="N407" s="23" t="s">
        <v>291</v>
      </c>
      <c r="O407" s="23" t="s">
        <v>2505</v>
      </c>
      <c r="P407" s="23" t="s">
        <v>374</v>
      </c>
      <c r="Q407" s="23" t="s">
        <v>251</v>
      </c>
      <c r="R407" s="40">
        <f t="shared" si="54"/>
        <v>1</v>
      </c>
      <c r="S407" s="40">
        <v>0.2</v>
      </c>
      <c r="T407" s="40">
        <v>0.3</v>
      </c>
      <c r="U407" s="40">
        <v>0.3</v>
      </c>
      <c r="V407" s="40">
        <v>0.2</v>
      </c>
      <c r="W407" s="40">
        <v>0.2</v>
      </c>
      <c r="X407" s="40" t="s">
        <v>2506</v>
      </c>
      <c r="Y407" s="40">
        <v>0.3</v>
      </c>
      <c r="Z407" s="40" t="s">
        <v>2506</v>
      </c>
      <c r="AA407" s="40"/>
      <c r="AB407" s="40"/>
      <c r="AC407" s="40"/>
      <c r="AD407" s="40"/>
      <c r="AE407" s="40">
        <f t="shared" si="55"/>
        <v>0.5</v>
      </c>
      <c r="AF407" s="25">
        <v>44670</v>
      </c>
      <c r="AG407" s="25">
        <v>44760</v>
      </c>
      <c r="AH407" s="25"/>
      <c r="AI407" s="25"/>
      <c r="AJ407" s="26">
        <f t="shared" si="56"/>
        <v>0.5</v>
      </c>
      <c r="AK407" s="26">
        <f t="shared" si="57"/>
        <v>1</v>
      </c>
      <c r="AL407" s="26">
        <f t="shared" si="58"/>
        <v>1</v>
      </c>
      <c r="AM407" s="26">
        <f t="shared" si="59"/>
        <v>0</v>
      </c>
      <c r="AN407" s="26">
        <f t="shared" si="60"/>
        <v>0</v>
      </c>
      <c r="AO407" s="27" t="s">
        <v>73</v>
      </c>
      <c r="AP407" s="27" t="s">
        <v>73</v>
      </c>
      <c r="AQ407" s="27"/>
      <c r="AR407" s="27"/>
      <c r="AS407" s="27" t="s">
        <v>2507</v>
      </c>
      <c r="AT407" s="27" t="s">
        <v>2507</v>
      </c>
      <c r="AU407" s="27"/>
      <c r="AV407" s="27"/>
      <c r="AW407" s="27" t="s">
        <v>73</v>
      </c>
      <c r="AX407" s="27"/>
      <c r="AY407" s="27"/>
      <c r="AZ407" s="27"/>
      <c r="BA407" s="27" t="s">
        <v>2508</v>
      </c>
      <c r="BB407" s="27"/>
      <c r="BC407" s="28"/>
      <c r="BD407" s="28"/>
      <c r="BE407" s="23" t="s">
        <v>77</v>
      </c>
      <c r="BF407" s="94" t="s">
        <v>2773</v>
      </c>
      <c r="BG407">
        <f t="shared" si="61"/>
        <v>1</v>
      </c>
      <c r="BH407">
        <f t="shared" si="62"/>
        <v>1</v>
      </c>
    </row>
    <row r="408" spans="1:60" ht="15" customHeight="1" x14ac:dyDescent="0.25">
      <c r="A408" s="17">
        <v>4</v>
      </c>
      <c r="B408" s="23" t="s">
        <v>2484</v>
      </c>
      <c r="C408" s="23" t="s">
        <v>2485</v>
      </c>
      <c r="D408" s="23" t="s">
        <v>2502</v>
      </c>
      <c r="E408" s="23" t="s">
        <v>60</v>
      </c>
      <c r="F408" s="23" t="s">
        <v>61</v>
      </c>
      <c r="G408" s="23" t="s">
        <v>62</v>
      </c>
      <c r="H408" s="23" t="s">
        <v>63</v>
      </c>
      <c r="I408" s="23" t="s">
        <v>2509</v>
      </c>
      <c r="J408" s="32">
        <v>44593</v>
      </c>
      <c r="K408" s="32">
        <v>44926</v>
      </c>
      <c r="L408" s="23" t="s">
        <v>2510</v>
      </c>
      <c r="M408" s="23" t="s">
        <v>2490</v>
      </c>
      <c r="N408" s="23" t="s">
        <v>291</v>
      </c>
      <c r="O408" s="23" t="s">
        <v>2505</v>
      </c>
      <c r="P408" s="23" t="s">
        <v>374</v>
      </c>
      <c r="Q408" s="23" t="s">
        <v>251</v>
      </c>
      <c r="R408" s="40">
        <f t="shared" si="54"/>
        <v>1</v>
      </c>
      <c r="S408" s="40">
        <v>0.2</v>
      </c>
      <c r="T408" s="40">
        <v>0.3</v>
      </c>
      <c r="U408" s="40">
        <v>0.3</v>
      </c>
      <c r="V408" s="40">
        <v>0.2</v>
      </c>
      <c r="W408" s="40">
        <v>0.2</v>
      </c>
      <c r="X408" s="40" t="s">
        <v>2511</v>
      </c>
      <c r="Y408" s="40">
        <v>0.3</v>
      </c>
      <c r="Z408" s="40" t="s">
        <v>2511</v>
      </c>
      <c r="AA408" s="40"/>
      <c r="AB408" s="40"/>
      <c r="AC408" s="40"/>
      <c r="AD408" s="40"/>
      <c r="AE408" s="40">
        <f t="shared" si="55"/>
        <v>0.5</v>
      </c>
      <c r="AF408" s="25">
        <v>44670</v>
      </c>
      <c r="AG408" s="25">
        <v>44760</v>
      </c>
      <c r="AH408" s="25"/>
      <c r="AI408" s="25"/>
      <c r="AJ408" s="26">
        <f t="shared" si="56"/>
        <v>0.5</v>
      </c>
      <c r="AK408" s="26">
        <f t="shared" si="57"/>
        <v>1</v>
      </c>
      <c r="AL408" s="26">
        <f t="shared" si="58"/>
        <v>1</v>
      </c>
      <c r="AM408" s="26">
        <f t="shared" si="59"/>
        <v>0</v>
      </c>
      <c r="AN408" s="26">
        <f t="shared" si="60"/>
        <v>0</v>
      </c>
      <c r="AO408" s="27" t="s">
        <v>73</v>
      </c>
      <c r="AP408" s="27" t="s">
        <v>73</v>
      </c>
      <c r="AQ408" s="27"/>
      <c r="AR408" s="27"/>
      <c r="AS408" s="27" t="s">
        <v>1551</v>
      </c>
      <c r="AT408" s="27" t="s">
        <v>2512</v>
      </c>
      <c r="AU408" s="27"/>
      <c r="AV408" s="27"/>
      <c r="AW408" s="27" t="s">
        <v>73</v>
      </c>
      <c r="AX408" s="27"/>
      <c r="AY408" s="27"/>
      <c r="AZ408" s="27"/>
      <c r="BA408" s="27" t="s">
        <v>2513</v>
      </c>
      <c r="BB408" s="27"/>
      <c r="BC408" s="28"/>
      <c r="BD408" s="28"/>
      <c r="BE408" s="23" t="s">
        <v>77</v>
      </c>
      <c r="BF408" s="94" t="s">
        <v>2773</v>
      </c>
      <c r="BG408">
        <f t="shared" si="61"/>
        <v>1</v>
      </c>
      <c r="BH408">
        <f t="shared" si="62"/>
        <v>1</v>
      </c>
    </row>
    <row r="409" spans="1:60" ht="15" customHeight="1" x14ac:dyDescent="0.25">
      <c r="A409" s="17">
        <v>5</v>
      </c>
      <c r="B409" s="23" t="s">
        <v>2484</v>
      </c>
      <c r="C409" s="23" t="s">
        <v>2485</v>
      </c>
      <c r="D409" s="85" t="s">
        <v>2502</v>
      </c>
      <c r="E409" s="23" t="s">
        <v>60</v>
      </c>
      <c r="F409" s="23" t="s">
        <v>61</v>
      </c>
      <c r="G409" s="23" t="s">
        <v>62</v>
      </c>
      <c r="H409" s="23" t="s">
        <v>63</v>
      </c>
      <c r="I409" s="23" t="s">
        <v>2514</v>
      </c>
      <c r="J409" s="32">
        <v>44593</v>
      </c>
      <c r="K409" s="32">
        <v>44926</v>
      </c>
      <c r="L409" s="23" t="s">
        <v>2515</v>
      </c>
      <c r="M409" s="23" t="s">
        <v>2490</v>
      </c>
      <c r="N409" s="23" t="s">
        <v>291</v>
      </c>
      <c r="O409" s="23" t="s">
        <v>2505</v>
      </c>
      <c r="P409" s="23" t="s">
        <v>374</v>
      </c>
      <c r="Q409" s="23" t="s">
        <v>251</v>
      </c>
      <c r="R409" s="40">
        <f t="shared" si="54"/>
        <v>1</v>
      </c>
      <c r="S409" s="40">
        <v>0.2</v>
      </c>
      <c r="T409" s="40">
        <v>0.3</v>
      </c>
      <c r="U409" s="40">
        <v>0.3</v>
      </c>
      <c r="V409" s="40">
        <v>0.2</v>
      </c>
      <c r="W409" s="40">
        <v>0.2</v>
      </c>
      <c r="X409" s="40" t="s">
        <v>2516</v>
      </c>
      <c r="Y409" s="40">
        <v>0.3</v>
      </c>
      <c r="Z409" s="40" t="s">
        <v>2516</v>
      </c>
      <c r="AA409" s="40"/>
      <c r="AB409" s="40"/>
      <c r="AC409" s="40"/>
      <c r="AD409" s="40"/>
      <c r="AE409" s="40">
        <f t="shared" si="55"/>
        <v>0.5</v>
      </c>
      <c r="AF409" s="25">
        <v>44670</v>
      </c>
      <c r="AG409" s="25">
        <v>44760</v>
      </c>
      <c r="AH409" s="25"/>
      <c r="AI409" s="25"/>
      <c r="AJ409" s="26">
        <f t="shared" si="56"/>
        <v>0.5</v>
      </c>
      <c r="AK409" s="26">
        <f t="shared" si="57"/>
        <v>1</v>
      </c>
      <c r="AL409" s="26">
        <f t="shared" si="58"/>
        <v>1</v>
      </c>
      <c r="AM409" s="26">
        <f t="shared" si="59"/>
        <v>0</v>
      </c>
      <c r="AN409" s="26">
        <f t="shared" si="60"/>
        <v>0</v>
      </c>
      <c r="AO409" s="27" t="s">
        <v>73</v>
      </c>
      <c r="AP409" s="27" t="s">
        <v>73</v>
      </c>
      <c r="AQ409" s="27"/>
      <c r="AR409" s="27"/>
      <c r="AS409" s="27" t="s">
        <v>1516</v>
      </c>
      <c r="AT409" s="27" t="s">
        <v>2517</v>
      </c>
      <c r="AU409" s="27"/>
      <c r="AV409" s="27"/>
      <c r="AW409" s="27" t="s">
        <v>73</v>
      </c>
      <c r="AX409" s="27"/>
      <c r="AY409" s="27"/>
      <c r="AZ409" s="27"/>
      <c r="BA409" s="27" t="s">
        <v>2518</v>
      </c>
      <c r="BB409" s="27"/>
      <c r="BC409" s="28"/>
      <c r="BD409" s="28"/>
      <c r="BE409" s="23" t="s">
        <v>77</v>
      </c>
      <c r="BF409" s="94" t="s">
        <v>2773</v>
      </c>
      <c r="BG409">
        <f t="shared" si="61"/>
        <v>1</v>
      </c>
      <c r="BH409">
        <f t="shared" si="62"/>
        <v>1</v>
      </c>
    </row>
    <row r="410" spans="1:60" ht="15" customHeight="1" x14ac:dyDescent="0.25">
      <c r="A410" s="17">
        <v>6</v>
      </c>
      <c r="B410" s="23" t="s">
        <v>2484</v>
      </c>
      <c r="C410" s="23" t="s">
        <v>2485</v>
      </c>
      <c r="D410" s="23" t="s">
        <v>2502</v>
      </c>
      <c r="E410" s="23" t="s">
        <v>60</v>
      </c>
      <c r="F410" s="23" t="s">
        <v>61</v>
      </c>
      <c r="G410" s="23" t="s">
        <v>62</v>
      </c>
      <c r="H410" s="23" t="s">
        <v>63</v>
      </c>
      <c r="I410" s="23" t="s">
        <v>2519</v>
      </c>
      <c r="J410" s="32">
        <v>44563</v>
      </c>
      <c r="K410" s="32">
        <v>44926</v>
      </c>
      <c r="L410" s="23" t="s">
        <v>2520</v>
      </c>
      <c r="M410" s="23" t="s">
        <v>2490</v>
      </c>
      <c r="N410" s="23" t="s">
        <v>291</v>
      </c>
      <c r="O410" s="23" t="s">
        <v>2505</v>
      </c>
      <c r="P410" s="23" t="s">
        <v>374</v>
      </c>
      <c r="Q410" s="23" t="s">
        <v>251</v>
      </c>
      <c r="R410" s="40">
        <f t="shared" si="54"/>
        <v>1</v>
      </c>
      <c r="S410" s="40">
        <v>0.25</v>
      </c>
      <c r="T410" s="40">
        <v>0.25</v>
      </c>
      <c r="U410" s="40">
        <v>0.25</v>
      </c>
      <c r="V410" s="40">
        <v>0.25</v>
      </c>
      <c r="W410" s="40">
        <v>0.25</v>
      </c>
      <c r="X410" s="40" t="s">
        <v>2521</v>
      </c>
      <c r="Y410" s="40">
        <v>0.25</v>
      </c>
      <c r="Z410" s="40" t="s">
        <v>2522</v>
      </c>
      <c r="AA410" s="40"/>
      <c r="AB410" s="40"/>
      <c r="AC410" s="40"/>
      <c r="AD410" s="40"/>
      <c r="AE410" s="40">
        <f t="shared" si="55"/>
        <v>0.5</v>
      </c>
      <c r="AF410" s="25">
        <v>44670</v>
      </c>
      <c r="AG410" s="25">
        <v>44760</v>
      </c>
      <c r="AH410" s="25"/>
      <c r="AI410" s="25"/>
      <c r="AJ410" s="26">
        <f t="shared" si="56"/>
        <v>0.5</v>
      </c>
      <c r="AK410" s="26">
        <f t="shared" si="57"/>
        <v>1</v>
      </c>
      <c r="AL410" s="26">
        <f t="shared" si="58"/>
        <v>1</v>
      </c>
      <c r="AM410" s="26">
        <f t="shared" si="59"/>
        <v>0</v>
      </c>
      <c r="AN410" s="26">
        <f t="shared" si="60"/>
        <v>0</v>
      </c>
      <c r="AO410" s="27" t="s">
        <v>73</v>
      </c>
      <c r="AP410" s="27" t="s">
        <v>73</v>
      </c>
      <c r="AQ410" s="27"/>
      <c r="AR410" s="27"/>
      <c r="AS410" s="27" t="s">
        <v>2523</v>
      </c>
      <c r="AT410" s="27" t="s">
        <v>2524</v>
      </c>
      <c r="AU410" s="27"/>
      <c r="AV410" s="27"/>
      <c r="AW410" s="27" t="s">
        <v>73</v>
      </c>
      <c r="AX410" s="27"/>
      <c r="AY410" s="27"/>
      <c r="AZ410" s="27"/>
      <c r="BA410" s="27" t="s">
        <v>2525</v>
      </c>
      <c r="BB410" s="27"/>
      <c r="BC410" s="28"/>
      <c r="BD410" s="28"/>
      <c r="BE410" s="23" t="s">
        <v>77</v>
      </c>
      <c r="BF410" s="94" t="s">
        <v>2773</v>
      </c>
      <c r="BG410">
        <f t="shared" si="61"/>
        <v>1</v>
      </c>
      <c r="BH410">
        <f t="shared" si="62"/>
        <v>1</v>
      </c>
    </row>
    <row r="411" spans="1:60" ht="15" customHeight="1" x14ac:dyDescent="0.25">
      <c r="A411" s="17">
        <v>7</v>
      </c>
      <c r="B411" s="23" t="s">
        <v>2484</v>
      </c>
      <c r="C411" s="23" t="s">
        <v>2485</v>
      </c>
      <c r="D411" s="23" t="s">
        <v>2502</v>
      </c>
      <c r="E411" s="23" t="s">
        <v>60</v>
      </c>
      <c r="F411" s="23" t="s">
        <v>61</v>
      </c>
      <c r="G411" s="23" t="s">
        <v>62</v>
      </c>
      <c r="H411" s="23" t="s">
        <v>63</v>
      </c>
      <c r="I411" s="23" t="s">
        <v>2526</v>
      </c>
      <c r="J411" s="86">
        <v>44593</v>
      </c>
      <c r="K411" s="86">
        <v>44926</v>
      </c>
      <c r="L411" s="23" t="s">
        <v>2527</v>
      </c>
      <c r="M411" s="23" t="s">
        <v>2490</v>
      </c>
      <c r="N411" s="23" t="s">
        <v>291</v>
      </c>
      <c r="O411" s="23" t="s">
        <v>2505</v>
      </c>
      <c r="P411" s="23" t="s">
        <v>374</v>
      </c>
      <c r="Q411" s="23" t="s">
        <v>251</v>
      </c>
      <c r="R411" s="40">
        <f t="shared" si="54"/>
        <v>1</v>
      </c>
      <c r="S411" s="40">
        <v>0.2</v>
      </c>
      <c r="T411" s="40">
        <v>0.3</v>
      </c>
      <c r="U411" s="40">
        <v>0.3</v>
      </c>
      <c r="V411" s="40">
        <v>0.2</v>
      </c>
      <c r="W411" s="40">
        <v>0.2</v>
      </c>
      <c r="X411" s="40" t="s">
        <v>2528</v>
      </c>
      <c r="Y411" s="40">
        <v>0.3</v>
      </c>
      <c r="Z411" s="40" t="s">
        <v>2528</v>
      </c>
      <c r="AA411" s="40"/>
      <c r="AB411" s="40"/>
      <c r="AC411" s="40"/>
      <c r="AD411" s="40"/>
      <c r="AE411" s="40">
        <f t="shared" si="55"/>
        <v>0.5</v>
      </c>
      <c r="AF411" s="25">
        <v>44670</v>
      </c>
      <c r="AG411" s="25">
        <v>44760</v>
      </c>
      <c r="AH411" s="25"/>
      <c r="AI411" s="25"/>
      <c r="AJ411" s="26">
        <f t="shared" si="56"/>
        <v>0.5</v>
      </c>
      <c r="AK411" s="26">
        <f t="shared" si="57"/>
        <v>1</v>
      </c>
      <c r="AL411" s="26">
        <f t="shared" si="58"/>
        <v>1</v>
      </c>
      <c r="AM411" s="26">
        <f t="shared" si="59"/>
        <v>0</v>
      </c>
      <c r="AN411" s="26">
        <f t="shared" si="60"/>
        <v>0</v>
      </c>
      <c r="AO411" s="27" t="s">
        <v>73</v>
      </c>
      <c r="AP411" s="27" t="s">
        <v>73</v>
      </c>
      <c r="AQ411" s="27"/>
      <c r="AR411" s="27"/>
      <c r="AS411" s="27" t="s">
        <v>1586</v>
      </c>
      <c r="AT411" s="27" t="s">
        <v>2529</v>
      </c>
      <c r="AU411" s="27"/>
      <c r="AV411" s="27"/>
      <c r="AW411" s="27" t="s">
        <v>73</v>
      </c>
      <c r="AX411" s="27"/>
      <c r="AY411" s="27"/>
      <c r="AZ411" s="27"/>
      <c r="BA411" s="27" t="s">
        <v>2530</v>
      </c>
      <c r="BB411" s="27"/>
      <c r="BC411" s="28"/>
      <c r="BD411" s="28"/>
      <c r="BE411" s="23" t="s">
        <v>77</v>
      </c>
      <c r="BF411" s="94" t="s">
        <v>2773</v>
      </c>
      <c r="BG411">
        <f t="shared" si="61"/>
        <v>1</v>
      </c>
      <c r="BH411">
        <f t="shared" si="62"/>
        <v>1</v>
      </c>
    </row>
    <row r="412" spans="1:60" ht="15" customHeight="1" x14ac:dyDescent="0.25">
      <c r="A412" s="17">
        <v>8</v>
      </c>
      <c r="B412" s="23" t="s">
        <v>2484</v>
      </c>
      <c r="C412" s="23" t="s">
        <v>2531</v>
      </c>
      <c r="D412" s="23" t="s">
        <v>2486</v>
      </c>
      <c r="E412" s="23" t="s">
        <v>60</v>
      </c>
      <c r="F412" s="23" t="s">
        <v>61</v>
      </c>
      <c r="G412" s="23" t="s">
        <v>62</v>
      </c>
      <c r="H412" s="23" t="s">
        <v>2487</v>
      </c>
      <c r="I412" s="23" t="s">
        <v>2532</v>
      </c>
      <c r="J412" s="32">
        <v>44593</v>
      </c>
      <c r="K412" s="32">
        <v>44926</v>
      </c>
      <c r="L412" s="23" t="s">
        <v>2533</v>
      </c>
      <c r="M412" s="23" t="s">
        <v>2490</v>
      </c>
      <c r="N412" s="23" t="s">
        <v>291</v>
      </c>
      <c r="O412" s="23" t="s">
        <v>2491</v>
      </c>
      <c r="P412" s="23" t="s">
        <v>374</v>
      </c>
      <c r="Q412" s="23" t="s">
        <v>251</v>
      </c>
      <c r="R412" s="40">
        <f t="shared" si="54"/>
        <v>1</v>
      </c>
      <c r="S412" s="40">
        <v>0.2</v>
      </c>
      <c r="T412" s="40">
        <v>0.3</v>
      </c>
      <c r="U412" s="40">
        <v>0.3</v>
      </c>
      <c r="V412" s="40">
        <v>0.2</v>
      </c>
      <c r="W412" s="40">
        <v>0.2</v>
      </c>
      <c r="X412" s="40" t="s">
        <v>2534</v>
      </c>
      <c r="Y412" s="40">
        <v>0.3</v>
      </c>
      <c r="Z412" s="40" t="s">
        <v>2535</v>
      </c>
      <c r="AA412" s="40"/>
      <c r="AB412" s="40"/>
      <c r="AC412" s="40"/>
      <c r="AD412" s="40"/>
      <c r="AE412" s="40">
        <f t="shared" si="55"/>
        <v>0.5</v>
      </c>
      <c r="AF412" s="25">
        <v>44670</v>
      </c>
      <c r="AG412" s="25">
        <v>44760</v>
      </c>
      <c r="AH412" s="25"/>
      <c r="AI412" s="25"/>
      <c r="AJ412" s="26">
        <f t="shared" si="56"/>
        <v>0.5</v>
      </c>
      <c r="AK412" s="26">
        <f t="shared" si="57"/>
        <v>1</v>
      </c>
      <c r="AL412" s="26">
        <f t="shared" si="58"/>
        <v>1</v>
      </c>
      <c r="AM412" s="26">
        <f t="shared" si="59"/>
        <v>0</v>
      </c>
      <c r="AN412" s="26">
        <f t="shared" si="60"/>
        <v>0</v>
      </c>
      <c r="AO412" s="27" t="s">
        <v>73</v>
      </c>
      <c r="AP412" s="27" t="s">
        <v>73</v>
      </c>
      <c r="AQ412" s="27"/>
      <c r="AR412" s="27"/>
      <c r="AS412" s="27" t="s">
        <v>2536</v>
      </c>
      <c r="AT412" s="27" t="s">
        <v>2537</v>
      </c>
      <c r="AU412" s="27"/>
      <c r="AV412" s="27"/>
      <c r="AW412" s="27" t="s">
        <v>73</v>
      </c>
      <c r="AX412" s="27"/>
      <c r="AY412" s="27"/>
      <c r="AZ412" s="27"/>
      <c r="BA412" s="27" t="s">
        <v>2538</v>
      </c>
      <c r="BB412" s="27"/>
      <c r="BC412" s="28"/>
      <c r="BD412" s="28"/>
      <c r="BE412" s="23" t="s">
        <v>77</v>
      </c>
      <c r="BF412" s="94" t="s">
        <v>2773</v>
      </c>
      <c r="BG412">
        <f t="shared" si="61"/>
        <v>1</v>
      </c>
      <c r="BH412">
        <f t="shared" si="62"/>
        <v>1</v>
      </c>
    </row>
    <row r="413" spans="1:60" ht="15" customHeight="1" x14ac:dyDescent="0.25">
      <c r="A413" s="17">
        <v>9</v>
      </c>
      <c r="B413" s="23" t="s">
        <v>2484</v>
      </c>
      <c r="C413" s="23" t="s">
        <v>2531</v>
      </c>
      <c r="D413" s="23" t="s">
        <v>2502</v>
      </c>
      <c r="E413" s="23" t="s">
        <v>60</v>
      </c>
      <c r="F413" s="23" t="s">
        <v>61</v>
      </c>
      <c r="G413" s="23" t="s">
        <v>62</v>
      </c>
      <c r="H413" s="23" t="s">
        <v>63</v>
      </c>
      <c r="I413" s="23" t="s">
        <v>2539</v>
      </c>
      <c r="J413" s="32">
        <v>44593</v>
      </c>
      <c r="K413" s="32">
        <v>44926</v>
      </c>
      <c r="L413" s="23" t="s">
        <v>2540</v>
      </c>
      <c r="M413" s="23" t="s">
        <v>2490</v>
      </c>
      <c r="N413" s="23" t="s">
        <v>291</v>
      </c>
      <c r="O413" s="23" t="s">
        <v>2505</v>
      </c>
      <c r="P413" s="23" t="s">
        <v>374</v>
      </c>
      <c r="Q413" s="23" t="s">
        <v>251</v>
      </c>
      <c r="R413" s="40">
        <f t="shared" si="54"/>
        <v>1</v>
      </c>
      <c r="S413" s="40">
        <v>0.2</v>
      </c>
      <c r="T413" s="40">
        <v>0.3</v>
      </c>
      <c r="U413" s="40">
        <v>0.3</v>
      </c>
      <c r="V413" s="40">
        <v>0.2</v>
      </c>
      <c r="W413" s="40">
        <v>0.2</v>
      </c>
      <c r="X413" s="40" t="s">
        <v>2541</v>
      </c>
      <c r="Y413" s="40">
        <v>0.3</v>
      </c>
      <c r="Z413" s="40" t="s">
        <v>2541</v>
      </c>
      <c r="AA413" s="40"/>
      <c r="AB413" s="40"/>
      <c r="AC413" s="40"/>
      <c r="AD413" s="40"/>
      <c r="AE413" s="40">
        <f t="shared" si="55"/>
        <v>0.5</v>
      </c>
      <c r="AF413" s="25">
        <v>44670</v>
      </c>
      <c r="AG413" s="25">
        <v>44760</v>
      </c>
      <c r="AH413" s="25"/>
      <c r="AI413" s="25"/>
      <c r="AJ413" s="26">
        <f t="shared" si="56"/>
        <v>0.5</v>
      </c>
      <c r="AK413" s="26">
        <f t="shared" si="57"/>
        <v>1</v>
      </c>
      <c r="AL413" s="26">
        <f t="shared" si="58"/>
        <v>1</v>
      </c>
      <c r="AM413" s="26">
        <f t="shared" si="59"/>
        <v>0</v>
      </c>
      <c r="AN413" s="26">
        <f t="shared" si="60"/>
        <v>0</v>
      </c>
      <c r="AO413" s="27" t="s">
        <v>73</v>
      </c>
      <c r="AP413" s="27" t="s">
        <v>73</v>
      </c>
      <c r="AQ413" s="27"/>
      <c r="AR413" s="27"/>
      <c r="AS413" s="27" t="s">
        <v>1533</v>
      </c>
      <c r="AT413" s="27" t="s">
        <v>1533</v>
      </c>
      <c r="AU413" s="27"/>
      <c r="AV413" s="27"/>
      <c r="AW413" s="27" t="s">
        <v>73</v>
      </c>
      <c r="AX413" s="27"/>
      <c r="AY413" s="27"/>
      <c r="AZ413" s="27"/>
      <c r="BA413" s="27" t="s">
        <v>2542</v>
      </c>
      <c r="BB413" s="27"/>
      <c r="BC413" s="28"/>
      <c r="BD413" s="28"/>
      <c r="BE413" s="23" t="s">
        <v>77</v>
      </c>
      <c r="BF413" s="94" t="s">
        <v>2773</v>
      </c>
      <c r="BG413">
        <f t="shared" si="61"/>
        <v>1</v>
      </c>
      <c r="BH413">
        <f t="shared" si="62"/>
        <v>1</v>
      </c>
    </row>
    <row r="414" spans="1:60" ht="15" customHeight="1" x14ac:dyDescent="0.25">
      <c r="A414" s="17">
        <v>10</v>
      </c>
      <c r="B414" s="23" t="s">
        <v>2484</v>
      </c>
      <c r="C414" s="23" t="s">
        <v>2531</v>
      </c>
      <c r="D414" s="23" t="s">
        <v>2502</v>
      </c>
      <c r="E414" s="23" t="s">
        <v>60</v>
      </c>
      <c r="F414" s="23" t="s">
        <v>61</v>
      </c>
      <c r="G414" s="23" t="s">
        <v>62</v>
      </c>
      <c r="H414" s="23" t="s">
        <v>63</v>
      </c>
      <c r="I414" s="23" t="s">
        <v>2543</v>
      </c>
      <c r="J414" s="32">
        <v>44593</v>
      </c>
      <c r="K414" s="32">
        <v>44926</v>
      </c>
      <c r="L414" s="23" t="s">
        <v>2544</v>
      </c>
      <c r="M414" s="23" t="s">
        <v>2490</v>
      </c>
      <c r="N414" s="23" t="s">
        <v>291</v>
      </c>
      <c r="O414" s="23" t="s">
        <v>2505</v>
      </c>
      <c r="P414" s="23" t="s">
        <v>374</v>
      </c>
      <c r="Q414" s="23" t="s">
        <v>251</v>
      </c>
      <c r="R414" s="40">
        <f t="shared" si="54"/>
        <v>1</v>
      </c>
      <c r="S414" s="40">
        <v>0.2</v>
      </c>
      <c r="T414" s="40">
        <v>0.3</v>
      </c>
      <c r="U414" s="40">
        <v>0.3</v>
      </c>
      <c r="V414" s="40">
        <v>0.2</v>
      </c>
      <c r="W414" s="40">
        <v>0.2</v>
      </c>
      <c r="X414" s="40" t="s">
        <v>2545</v>
      </c>
      <c r="Y414" s="40">
        <v>0.3</v>
      </c>
      <c r="Z414" s="40" t="s">
        <v>2545</v>
      </c>
      <c r="AA414" s="40"/>
      <c r="AB414" s="40"/>
      <c r="AC414" s="40"/>
      <c r="AD414" s="40"/>
      <c r="AE414" s="40">
        <f t="shared" si="55"/>
        <v>0.5</v>
      </c>
      <c r="AF414" s="25">
        <v>44670</v>
      </c>
      <c r="AG414" s="25">
        <v>44760</v>
      </c>
      <c r="AH414" s="25"/>
      <c r="AI414" s="25"/>
      <c r="AJ414" s="26">
        <f t="shared" si="56"/>
        <v>0.5</v>
      </c>
      <c r="AK414" s="26">
        <f t="shared" si="57"/>
        <v>1</v>
      </c>
      <c r="AL414" s="26">
        <f t="shared" si="58"/>
        <v>1</v>
      </c>
      <c r="AM414" s="26">
        <f t="shared" si="59"/>
        <v>0</v>
      </c>
      <c r="AN414" s="26">
        <f t="shared" si="60"/>
        <v>0</v>
      </c>
      <c r="AO414" s="27" t="s">
        <v>73</v>
      </c>
      <c r="AP414" s="27" t="s">
        <v>73</v>
      </c>
      <c r="AQ414" s="27"/>
      <c r="AR414" s="27"/>
      <c r="AS414" s="27" t="s">
        <v>1533</v>
      </c>
      <c r="AT414" s="27" t="s">
        <v>2546</v>
      </c>
      <c r="AU414" s="27"/>
      <c r="AV414" s="27"/>
      <c r="AW414" s="27" t="s">
        <v>73</v>
      </c>
      <c r="AX414" s="27"/>
      <c r="AY414" s="27"/>
      <c r="AZ414" s="27"/>
      <c r="BA414" s="27" t="s">
        <v>2547</v>
      </c>
      <c r="BB414" s="27"/>
      <c r="BC414" s="28"/>
      <c r="BD414" s="28"/>
      <c r="BE414" s="23" t="s">
        <v>77</v>
      </c>
      <c r="BF414" s="94" t="s">
        <v>2773</v>
      </c>
      <c r="BG414">
        <f t="shared" si="61"/>
        <v>1</v>
      </c>
      <c r="BH414">
        <f t="shared" si="62"/>
        <v>1</v>
      </c>
    </row>
    <row r="415" spans="1:60" ht="15" customHeight="1" x14ac:dyDescent="0.25">
      <c r="A415" s="17">
        <v>11</v>
      </c>
      <c r="B415" s="23" t="s">
        <v>2484</v>
      </c>
      <c r="C415" s="23" t="s">
        <v>245</v>
      </c>
      <c r="D415" s="23" t="s">
        <v>246</v>
      </c>
      <c r="E415" s="23" t="s">
        <v>60</v>
      </c>
      <c r="F415" s="23" t="s">
        <v>61</v>
      </c>
      <c r="G415" s="23" t="s">
        <v>57</v>
      </c>
      <c r="H415" s="23" t="s">
        <v>247</v>
      </c>
      <c r="I415" s="23" t="s">
        <v>248</v>
      </c>
      <c r="J415" s="32">
        <v>44562</v>
      </c>
      <c r="K415" s="32">
        <v>44926</v>
      </c>
      <c r="L415" s="23" t="s">
        <v>249</v>
      </c>
      <c r="M415" s="23" t="s">
        <v>2490</v>
      </c>
      <c r="N415" s="23" t="s">
        <v>67</v>
      </c>
      <c r="O415" s="23" t="s">
        <v>250</v>
      </c>
      <c r="P415" s="23" t="s">
        <v>3</v>
      </c>
      <c r="Q415" s="23" t="s">
        <v>251</v>
      </c>
      <c r="R415" s="41">
        <f t="shared" si="54"/>
        <v>4</v>
      </c>
      <c r="S415" s="41">
        <v>1</v>
      </c>
      <c r="T415" s="41">
        <v>1</v>
      </c>
      <c r="U415" s="41">
        <v>1</v>
      </c>
      <c r="V415" s="41">
        <v>1</v>
      </c>
      <c r="W415" s="41">
        <v>1</v>
      </c>
      <c r="X415" s="41" t="s">
        <v>2548</v>
      </c>
      <c r="Y415" s="41">
        <v>1</v>
      </c>
      <c r="Z415" s="41" t="s">
        <v>2548</v>
      </c>
      <c r="AA415" s="41"/>
      <c r="AB415" s="41"/>
      <c r="AC415" s="41"/>
      <c r="AD415" s="41"/>
      <c r="AE415" s="41">
        <f t="shared" si="55"/>
        <v>2</v>
      </c>
      <c r="AF415" s="25">
        <v>44670</v>
      </c>
      <c r="AG415" s="25">
        <v>44760</v>
      </c>
      <c r="AH415" s="25"/>
      <c r="AI415" s="25"/>
      <c r="AJ415" s="26">
        <f t="shared" si="56"/>
        <v>0.5</v>
      </c>
      <c r="AK415" s="26">
        <f t="shared" si="57"/>
        <v>1</v>
      </c>
      <c r="AL415" s="26">
        <f t="shared" si="58"/>
        <v>1</v>
      </c>
      <c r="AM415" s="26">
        <f t="shared" si="59"/>
        <v>0</v>
      </c>
      <c r="AN415" s="26">
        <f t="shared" si="60"/>
        <v>0</v>
      </c>
      <c r="AO415" s="27" t="s">
        <v>73</v>
      </c>
      <c r="AP415" s="27" t="s">
        <v>73</v>
      </c>
      <c r="AQ415" s="27"/>
      <c r="AR415" s="27"/>
      <c r="AS415" s="27" t="s">
        <v>1533</v>
      </c>
      <c r="AT415" s="27" t="s">
        <v>2507</v>
      </c>
      <c r="AU415" s="27"/>
      <c r="AV415" s="27"/>
      <c r="AW415" s="27" t="s">
        <v>73</v>
      </c>
      <c r="AX415" s="27"/>
      <c r="AY415" s="27"/>
      <c r="AZ415" s="27"/>
      <c r="BA415" s="27" t="s">
        <v>2549</v>
      </c>
      <c r="BB415" s="27"/>
      <c r="BC415" s="28"/>
      <c r="BD415" s="28"/>
      <c r="BE415" s="23" t="s">
        <v>257</v>
      </c>
      <c r="BF415" s="94" t="s">
        <v>2773</v>
      </c>
      <c r="BG415">
        <f t="shared" si="61"/>
        <v>1</v>
      </c>
      <c r="BH415">
        <f t="shared" si="62"/>
        <v>1</v>
      </c>
    </row>
    <row r="416" spans="1:60" ht="15" customHeight="1" x14ac:dyDescent="0.25">
      <c r="A416" s="17">
        <v>12</v>
      </c>
      <c r="B416" s="23" t="s">
        <v>2484</v>
      </c>
      <c r="C416" s="23" t="s">
        <v>245</v>
      </c>
      <c r="D416" s="23" t="s">
        <v>246</v>
      </c>
      <c r="E416" s="23" t="s">
        <v>60</v>
      </c>
      <c r="F416" s="23" t="s">
        <v>61</v>
      </c>
      <c r="G416" s="23" t="s">
        <v>57</v>
      </c>
      <c r="H416" s="23" t="s">
        <v>247</v>
      </c>
      <c r="I416" s="23" t="s">
        <v>630</v>
      </c>
      <c r="J416" s="32">
        <v>44835</v>
      </c>
      <c r="K416" s="32">
        <v>44926</v>
      </c>
      <c r="L416" s="23" t="s">
        <v>631</v>
      </c>
      <c r="M416" s="23" t="s">
        <v>2490</v>
      </c>
      <c r="N416" s="23" t="s">
        <v>67</v>
      </c>
      <c r="O416" s="23" t="s">
        <v>250</v>
      </c>
      <c r="P416" s="23" t="s">
        <v>3</v>
      </c>
      <c r="Q416" s="23" t="s">
        <v>251</v>
      </c>
      <c r="R416" s="41">
        <f t="shared" si="54"/>
        <v>1</v>
      </c>
      <c r="S416" s="41">
        <v>0</v>
      </c>
      <c r="T416" s="41">
        <v>0</v>
      </c>
      <c r="U416" s="41">
        <v>0</v>
      </c>
      <c r="V416" s="41">
        <v>1</v>
      </c>
      <c r="W416" s="41">
        <v>0</v>
      </c>
      <c r="X416" s="41" t="s">
        <v>2550</v>
      </c>
      <c r="Y416" s="41">
        <v>1</v>
      </c>
      <c r="Z416" s="41" t="s">
        <v>2551</v>
      </c>
      <c r="AA416" s="41"/>
      <c r="AB416" s="41"/>
      <c r="AC416" s="41"/>
      <c r="AD416" s="41"/>
      <c r="AE416" s="41">
        <f t="shared" si="55"/>
        <v>1</v>
      </c>
      <c r="AF416" s="25">
        <v>44670</v>
      </c>
      <c r="AG416" s="25">
        <v>44760</v>
      </c>
      <c r="AH416" s="25"/>
      <c r="AI416" s="25"/>
      <c r="AJ416" s="26">
        <f t="shared" si="56"/>
        <v>1</v>
      </c>
      <c r="AK416" s="26" t="str">
        <f t="shared" si="57"/>
        <v/>
      </c>
      <c r="AL416" s="26" t="str">
        <f t="shared" si="58"/>
        <v/>
      </c>
      <c r="AM416" s="26" t="str">
        <f t="shared" si="59"/>
        <v/>
      </c>
      <c r="AN416" s="26">
        <f t="shared" si="60"/>
        <v>0</v>
      </c>
      <c r="AO416" s="27" t="s">
        <v>84</v>
      </c>
      <c r="AP416" s="27" t="s">
        <v>73</v>
      </c>
      <c r="AQ416" s="27"/>
      <c r="AR416" s="27"/>
      <c r="AS416" s="27" t="s">
        <v>2550</v>
      </c>
      <c r="AT416" s="27" t="s">
        <v>2552</v>
      </c>
      <c r="AU416" s="27"/>
      <c r="AV416" s="27"/>
      <c r="AW416" s="27" t="s">
        <v>84</v>
      </c>
      <c r="AX416" s="27"/>
      <c r="AY416" s="27"/>
      <c r="AZ416" s="27"/>
      <c r="BA416" s="27" t="s">
        <v>990</v>
      </c>
      <c r="BB416" s="27"/>
      <c r="BC416" s="28"/>
      <c r="BD416" s="28"/>
      <c r="BE416" s="23" t="s">
        <v>257</v>
      </c>
      <c r="BF416" s="94" t="s">
        <v>2773</v>
      </c>
      <c r="BG416" t="str">
        <f t="shared" si="61"/>
        <v/>
      </c>
      <c r="BH416" t="str">
        <f t="shared" si="62"/>
        <v/>
      </c>
    </row>
    <row r="417" spans="1:60" ht="15" customHeight="1" x14ac:dyDescent="0.25">
      <c r="A417" s="17">
        <v>13</v>
      </c>
      <c r="B417" s="23" t="s">
        <v>2484</v>
      </c>
      <c r="C417" s="23" t="s">
        <v>58</v>
      </c>
      <c r="D417" s="23" t="s">
        <v>246</v>
      </c>
      <c r="E417" s="23" t="s">
        <v>60</v>
      </c>
      <c r="F417" s="23" t="s">
        <v>61</v>
      </c>
      <c r="G417" s="23" t="s">
        <v>57</v>
      </c>
      <c r="H417" s="23" t="s">
        <v>247</v>
      </c>
      <c r="I417" s="23" t="s">
        <v>289</v>
      </c>
      <c r="J417" s="32">
        <v>44562</v>
      </c>
      <c r="K417" s="32">
        <v>44926</v>
      </c>
      <c r="L417" s="35" t="s">
        <v>290</v>
      </c>
      <c r="M417" s="23" t="s">
        <v>2490</v>
      </c>
      <c r="N417" s="23" t="s">
        <v>291</v>
      </c>
      <c r="O417" s="23" t="s">
        <v>250</v>
      </c>
      <c r="P417" s="23" t="s">
        <v>3</v>
      </c>
      <c r="Q417" s="23" t="s">
        <v>251</v>
      </c>
      <c r="R417" s="40">
        <f t="shared" si="54"/>
        <v>1</v>
      </c>
      <c r="S417" s="40">
        <v>0.5</v>
      </c>
      <c r="T417" s="40">
        <v>0.5</v>
      </c>
      <c r="U417" s="40">
        <v>0</v>
      </c>
      <c r="V417" s="40">
        <v>0</v>
      </c>
      <c r="W417" s="40">
        <v>0.5</v>
      </c>
      <c r="X417" s="40" t="s">
        <v>2553</v>
      </c>
      <c r="Y417" s="40">
        <v>0.5</v>
      </c>
      <c r="Z417" s="40" t="s">
        <v>2554</v>
      </c>
      <c r="AA417" s="40"/>
      <c r="AB417" s="40"/>
      <c r="AC417" s="40"/>
      <c r="AD417" s="40"/>
      <c r="AE417" s="40">
        <f t="shared" si="55"/>
        <v>1</v>
      </c>
      <c r="AF417" s="25">
        <v>44670</v>
      </c>
      <c r="AG417" s="25">
        <v>44760</v>
      </c>
      <c r="AH417" s="25"/>
      <c r="AI417" s="25"/>
      <c r="AJ417" s="26">
        <f t="shared" si="56"/>
        <v>1</v>
      </c>
      <c r="AK417" s="26">
        <f t="shared" si="57"/>
        <v>1</v>
      </c>
      <c r="AL417" s="26">
        <f t="shared" si="58"/>
        <v>1</v>
      </c>
      <c r="AM417" s="26" t="str">
        <f t="shared" si="59"/>
        <v/>
      </c>
      <c r="AN417" s="26" t="str">
        <f t="shared" si="60"/>
        <v/>
      </c>
      <c r="AO417" s="27" t="s">
        <v>73</v>
      </c>
      <c r="AP417" s="27" t="s">
        <v>73</v>
      </c>
      <c r="AQ417" s="27"/>
      <c r="AR417" s="27"/>
      <c r="AS417" s="27" t="s">
        <v>1516</v>
      </c>
      <c r="AT417" s="27" t="s">
        <v>2555</v>
      </c>
      <c r="AU417" s="27"/>
      <c r="AV417" s="27"/>
      <c r="AW417" s="27" t="s">
        <v>73</v>
      </c>
      <c r="AX417" s="27"/>
      <c r="AY417" s="27"/>
      <c r="AZ417" s="27"/>
      <c r="BA417" s="27" t="s">
        <v>2556</v>
      </c>
      <c r="BB417" s="27"/>
      <c r="BC417" s="28"/>
      <c r="BD417" s="28"/>
      <c r="BE417" s="23" t="s">
        <v>257</v>
      </c>
      <c r="BF417" s="94" t="s">
        <v>2773</v>
      </c>
      <c r="BG417">
        <f t="shared" si="61"/>
        <v>1</v>
      </c>
      <c r="BH417">
        <f t="shared" si="62"/>
        <v>1</v>
      </c>
    </row>
    <row r="418" spans="1:60" ht="15" customHeight="1" x14ac:dyDescent="0.25">
      <c r="A418" s="17">
        <v>14</v>
      </c>
      <c r="B418" s="23" t="s">
        <v>2484</v>
      </c>
      <c r="C418" s="23" t="s">
        <v>58</v>
      </c>
      <c r="D418" s="23" t="s">
        <v>246</v>
      </c>
      <c r="E418" s="23" t="s">
        <v>60</v>
      </c>
      <c r="F418" s="23" t="s">
        <v>61</v>
      </c>
      <c r="G418" s="23" t="s">
        <v>57</v>
      </c>
      <c r="H418" s="23" t="s">
        <v>247</v>
      </c>
      <c r="I418" s="23" t="s">
        <v>640</v>
      </c>
      <c r="J418" s="32">
        <v>44774</v>
      </c>
      <c r="K418" s="32">
        <v>44925</v>
      </c>
      <c r="L418" s="23" t="s">
        <v>315</v>
      </c>
      <c r="M418" s="23" t="s">
        <v>2490</v>
      </c>
      <c r="N418" s="23" t="s">
        <v>67</v>
      </c>
      <c r="O418" s="23" t="s">
        <v>250</v>
      </c>
      <c r="P418" s="23" t="s">
        <v>3</v>
      </c>
      <c r="Q418" s="23" t="s">
        <v>251</v>
      </c>
      <c r="R418" s="41">
        <f t="shared" si="54"/>
        <v>1</v>
      </c>
      <c r="S418" s="41">
        <v>0</v>
      </c>
      <c r="T418" s="41">
        <v>0</v>
      </c>
      <c r="U418" s="41">
        <v>1</v>
      </c>
      <c r="V418" s="41">
        <v>0</v>
      </c>
      <c r="W418" s="41">
        <v>0</v>
      </c>
      <c r="X418" s="41" t="s">
        <v>2557</v>
      </c>
      <c r="Y418" s="41">
        <v>0</v>
      </c>
      <c r="Z418" s="41" t="s">
        <v>2557</v>
      </c>
      <c r="AA418" s="41"/>
      <c r="AB418" s="41"/>
      <c r="AC418" s="41"/>
      <c r="AD418" s="41"/>
      <c r="AE418" s="41">
        <f t="shared" si="55"/>
        <v>0</v>
      </c>
      <c r="AF418" s="25">
        <v>44670</v>
      </c>
      <c r="AG418" s="25">
        <v>44760</v>
      </c>
      <c r="AH418" s="25"/>
      <c r="AI418" s="25"/>
      <c r="AJ418" s="26">
        <f t="shared" si="56"/>
        <v>0</v>
      </c>
      <c r="AK418" s="26" t="str">
        <f t="shared" si="57"/>
        <v/>
      </c>
      <c r="AL418" s="26" t="str">
        <f t="shared" si="58"/>
        <v/>
      </c>
      <c r="AM418" s="26">
        <f t="shared" si="59"/>
        <v>0</v>
      </c>
      <c r="AN418" s="26" t="str">
        <f t="shared" si="60"/>
        <v/>
      </c>
      <c r="AO418" s="27" t="s">
        <v>84</v>
      </c>
      <c r="AP418" s="27" t="s">
        <v>84</v>
      </c>
      <c r="AQ418" s="27"/>
      <c r="AR418" s="27"/>
      <c r="AS418" s="27" t="s">
        <v>2557</v>
      </c>
      <c r="AT418" s="27" t="s">
        <v>2557</v>
      </c>
      <c r="AU418" s="27"/>
      <c r="AV418" s="27"/>
      <c r="AW418" s="27" t="s">
        <v>84</v>
      </c>
      <c r="AX418" s="27"/>
      <c r="AY418" s="27"/>
      <c r="AZ418" s="27"/>
      <c r="BA418" s="27" t="s">
        <v>990</v>
      </c>
      <c r="BB418" s="27"/>
      <c r="BC418" s="28"/>
      <c r="BD418" s="28"/>
      <c r="BE418" s="23" t="s">
        <v>257</v>
      </c>
      <c r="BF418" s="94" t="s">
        <v>2773</v>
      </c>
      <c r="BG418" t="str">
        <f t="shared" si="61"/>
        <v/>
      </c>
      <c r="BH418" t="str">
        <f t="shared" si="62"/>
        <v/>
      </c>
    </row>
    <row r="419" spans="1:60" ht="15" customHeight="1" x14ac:dyDescent="0.25">
      <c r="A419" s="17">
        <v>15</v>
      </c>
      <c r="B419" s="23" t="s">
        <v>2484</v>
      </c>
      <c r="C419" s="23" t="s">
        <v>58</v>
      </c>
      <c r="D419" s="23" t="s">
        <v>246</v>
      </c>
      <c r="E419" s="23" t="s">
        <v>60</v>
      </c>
      <c r="F419" s="23" t="s">
        <v>61</v>
      </c>
      <c r="G419" s="23" t="s">
        <v>57</v>
      </c>
      <c r="H419" s="23" t="s">
        <v>247</v>
      </c>
      <c r="I419" s="23" t="s">
        <v>297</v>
      </c>
      <c r="J419" s="32">
        <v>44835</v>
      </c>
      <c r="K419" s="32">
        <v>44926</v>
      </c>
      <c r="L419" s="23" t="s">
        <v>298</v>
      </c>
      <c r="M419" s="23" t="s">
        <v>2490</v>
      </c>
      <c r="N419" s="23" t="s">
        <v>67</v>
      </c>
      <c r="O419" s="23" t="s">
        <v>250</v>
      </c>
      <c r="P419" s="23" t="s">
        <v>3</v>
      </c>
      <c r="Q419" s="23" t="s">
        <v>251</v>
      </c>
      <c r="R419" s="41">
        <f t="shared" si="54"/>
        <v>1</v>
      </c>
      <c r="S419" s="41">
        <v>0</v>
      </c>
      <c r="T419" s="41">
        <v>0</v>
      </c>
      <c r="U419" s="41">
        <v>0</v>
      </c>
      <c r="V419" s="41">
        <v>1</v>
      </c>
      <c r="W419" s="41">
        <v>0</v>
      </c>
      <c r="X419" s="41" t="s">
        <v>2558</v>
      </c>
      <c r="Y419" s="41">
        <v>0</v>
      </c>
      <c r="Z419" s="41" t="s">
        <v>2558</v>
      </c>
      <c r="AA419" s="41"/>
      <c r="AB419" s="41"/>
      <c r="AC419" s="41"/>
      <c r="AD419" s="41"/>
      <c r="AE419" s="41">
        <f t="shared" si="55"/>
        <v>0</v>
      </c>
      <c r="AF419" s="25">
        <v>44670</v>
      </c>
      <c r="AG419" s="25">
        <v>44760</v>
      </c>
      <c r="AH419" s="25"/>
      <c r="AI419" s="25"/>
      <c r="AJ419" s="26">
        <f t="shared" si="56"/>
        <v>0</v>
      </c>
      <c r="AK419" s="26" t="str">
        <f t="shared" si="57"/>
        <v/>
      </c>
      <c r="AL419" s="26" t="str">
        <f t="shared" si="58"/>
        <v/>
      </c>
      <c r="AM419" s="26" t="str">
        <f t="shared" si="59"/>
        <v/>
      </c>
      <c r="AN419" s="26">
        <f t="shared" si="60"/>
        <v>0</v>
      </c>
      <c r="AO419" s="27" t="s">
        <v>84</v>
      </c>
      <c r="AP419" s="27" t="s">
        <v>84</v>
      </c>
      <c r="AQ419" s="27"/>
      <c r="AR419" s="27"/>
      <c r="AS419" s="27" t="s">
        <v>2558</v>
      </c>
      <c r="AT419" s="27" t="s">
        <v>2557</v>
      </c>
      <c r="AU419" s="27"/>
      <c r="AV419" s="27"/>
      <c r="AW419" s="27" t="s">
        <v>84</v>
      </c>
      <c r="AX419" s="27"/>
      <c r="AY419" s="27"/>
      <c r="AZ419" s="27"/>
      <c r="BA419" s="27" t="s">
        <v>1733</v>
      </c>
      <c r="BB419" s="27"/>
      <c r="BC419" s="28"/>
      <c r="BD419" s="28"/>
      <c r="BE419" s="23" t="s">
        <v>257</v>
      </c>
      <c r="BF419" s="94" t="s">
        <v>2773</v>
      </c>
      <c r="BG419" t="str">
        <f t="shared" si="61"/>
        <v/>
      </c>
      <c r="BH419" t="str">
        <f t="shared" si="62"/>
        <v/>
      </c>
    </row>
    <row r="420" spans="1:60" ht="15" customHeight="1" x14ac:dyDescent="0.25">
      <c r="A420" s="17">
        <v>16</v>
      </c>
      <c r="B420" s="23" t="s">
        <v>2484</v>
      </c>
      <c r="C420" s="23" t="s">
        <v>357</v>
      </c>
      <c r="D420" s="23" t="s">
        <v>246</v>
      </c>
      <c r="E420" s="23" t="s">
        <v>60</v>
      </c>
      <c r="F420" s="23" t="s">
        <v>61</v>
      </c>
      <c r="G420" s="23" t="s">
        <v>57</v>
      </c>
      <c r="H420" s="23" t="s">
        <v>247</v>
      </c>
      <c r="I420" s="23" t="s">
        <v>642</v>
      </c>
      <c r="J420" s="32">
        <v>44593</v>
      </c>
      <c r="K420" s="32">
        <v>44926</v>
      </c>
      <c r="L420" s="23" t="s">
        <v>249</v>
      </c>
      <c r="M420" s="23" t="s">
        <v>2490</v>
      </c>
      <c r="N420" s="23" t="s">
        <v>67</v>
      </c>
      <c r="O420" s="23" t="s">
        <v>250</v>
      </c>
      <c r="P420" s="23" t="s">
        <v>3</v>
      </c>
      <c r="Q420" s="23" t="s">
        <v>251</v>
      </c>
      <c r="R420" s="41">
        <f t="shared" si="54"/>
        <v>4</v>
      </c>
      <c r="S420" s="41">
        <v>1</v>
      </c>
      <c r="T420" s="41">
        <v>1</v>
      </c>
      <c r="U420" s="41">
        <v>1</v>
      </c>
      <c r="V420" s="41">
        <v>1</v>
      </c>
      <c r="W420" s="41">
        <v>1</v>
      </c>
      <c r="X420" s="41" t="s">
        <v>2559</v>
      </c>
      <c r="Y420" s="41">
        <v>1</v>
      </c>
      <c r="Z420" s="41" t="s">
        <v>2559</v>
      </c>
      <c r="AA420" s="41"/>
      <c r="AB420" s="41"/>
      <c r="AC420" s="41"/>
      <c r="AD420" s="41"/>
      <c r="AE420" s="41">
        <f t="shared" si="55"/>
        <v>2</v>
      </c>
      <c r="AF420" s="25">
        <v>44670</v>
      </c>
      <c r="AG420" s="25">
        <v>44760</v>
      </c>
      <c r="AH420" s="25"/>
      <c r="AI420" s="25"/>
      <c r="AJ420" s="26">
        <f t="shared" si="56"/>
        <v>0.5</v>
      </c>
      <c r="AK420" s="26">
        <f t="shared" si="57"/>
        <v>1</v>
      </c>
      <c r="AL420" s="26">
        <f t="shared" si="58"/>
        <v>1</v>
      </c>
      <c r="AM420" s="26">
        <f t="shared" si="59"/>
        <v>0</v>
      </c>
      <c r="AN420" s="26">
        <f t="shared" si="60"/>
        <v>0</v>
      </c>
      <c r="AO420" s="27" t="s">
        <v>73</v>
      </c>
      <c r="AP420" s="27" t="s">
        <v>73</v>
      </c>
      <c r="AQ420" s="27"/>
      <c r="AR420" s="27"/>
      <c r="AS420" s="27" t="s">
        <v>2091</v>
      </c>
      <c r="AT420" s="27" t="s">
        <v>2091</v>
      </c>
      <c r="AU420" s="27"/>
      <c r="AV420" s="27"/>
      <c r="AW420" s="27" t="s">
        <v>73</v>
      </c>
      <c r="AX420" s="27"/>
      <c r="AY420" s="27"/>
      <c r="AZ420" s="27"/>
      <c r="BA420" s="27" t="s">
        <v>2560</v>
      </c>
      <c r="BB420" s="27"/>
      <c r="BC420" s="28"/>
      <c r="BD420" s="28"/>
      <c r="BE420" s="23" t="s">
        <v>257</v>
      </c>
      <c r="BF420" s="94" t="s">
        <v>2773</v>
      </c>
      <c r="BG420">
        <f t="shared" si="61"/>
        <v>1</v>
      </c>
      <c r="BH420">
        <f t="shared" si="62"/>
        <v>1</v>
      </c>
    </row>
    <row r="421" spans="1:60" ht="15" customHeight="1" x14ac:dyDescent="0.25">
      <c r="A421" s="17">
        <v>17</v>
      </c>
      <c r="B421" s="23" t="s">
        <v>2484</v>
      </c>
      <c r="C421" s="23" t="s">
        <v>357</v>
      </c>
      <c r="D421" s="23" t="s">
        <v>246</v>
      </c>
      <c r="E421" s="23" t="s">
        <v>60</v>
      </c>
      <c r="F421" s="23" t="s">
        <v>61</v>
      </c>
      <c r="G421" s="23" t="s">
        <v>57</v>
      </c>
      <c r="H421" s="23" t="s">
        <v>247</v>
      </c>
      <c r="I421" s="23" t="s">
        <v>648</v>
      </c>
      <c r="J421" s="32">
        <v>44835</v>
      </c>
      <c r="K421" s="32">
        <v>44926</v>
      </c>
      <c r="L421" s="23" t="s">
        <v>366</v>
      </c>
      <c r="M421" s="23" t="s">
        <v>2490</v>
      </c>
      <c r="N421" s="23" t="s">
        <v>67</v>
      </c>
      <c r="O421" s="23" t="s">
        <v>250</v>
      </c>
      <c r="P421" s="23" t="s">
        <v>3</v>
      </c>
      <c r="Q421" s="23" t="s">
        <v>251</v>
      </c>
      <c r="R421" s="41">
        <f t="shared" si="54"/>
        <v>2</v>
      </c>
      <c r="S421" s="41">
        <v>0</v>
      </c>
      <c r="T421" s="41">
        <v>0</v>
      </c>
      <c r="U421" s="41">
        <v>0</v>
      </c>
      <c r="V421" s="41">
        <v>2</v>
      </c>
      <c r="W421" s="41">
        <v>0</v>
      </c>
      <c r="X421" s="41" t="s">
        <v>2561</v>
      </c>
      <c r="Y421" s="41">
        <v>0</v>
      </c>
      <c r="Z421" s="41" t="s">
        <v>2561</v>
      </c>
      <c r="AA421" s="41"/>
      <c r="AB421" s="41"/>
      <c r="AC421" s="41"/>
      <c r="AD421" s="41"/>
      <c r="AE421" s="41">
        <f t="shared" si="55"/>
        <v>0</v>
      </c>
      <c r="AF421" s="25">
        <v>44670</v>
      </c>
      <c r="AG421" s="25">
        <v>44760</v>
      </c>
      <c r="AH421" s="25"/>
      <c r="AI421" s="25"/>
      <c r="AJ421" s="26">
        <f t="shared" si="56"/>
        <v>0</v>
      </c>
      <c r="AK421" s="26" t="str">
        <f t="shared" si="57"/>
        <v/>
      </c>
      <c r="AL421" s="26" t="str">
        <f t="shared" si="58"/>
        <v/>
      </c>
      <c r="AM421" s="26" t="str">
        <f t="shared" si="59"/>
        <v/>
      </c>
      <c r="AN421" s="26">
        <f t="shared" si="60"/>
        <v>0</v>
      </c>
      <c r="AO421" s="27" t="s">
        <v>84</v>
      </c>
      <c r="AP421" s="27" t="s">
        <v>84</v>
      </c>
      <c r="AQ421" s="27"/>
      <c r="AR421" s="27"/>
      <c r="AS421" s="27" t="s">
        <v>2561</v>
      </c>
      <c r="AT421" s="27" t="s">
        <v>2561</v>
      </c>
      <c r="AU421" s="27"/>
      <c r="AV421" s="27"/>
      <c r="AW421" s="27" t="s">
        <v>84</v>
      </c>
      <c r="AX421" s="27"/>
      <c r="AY421" s="27"/>
      <c r="AZ421" s="27"/>
      <c r="BA421" s="27" t="s">
        <v>1733</v>
      </c>
      <c r="BB421" s="27"/>
      <c r="BC421" s="28"/>
      <c r="BD421" s="28"/>
      <c r="BE421" s="23" t="s">
        <v>257</v>
      </c>
      <c r="BF421" s="94" t="s">
        <v>2773</v>
      </c>
      <c r="BG421" t="str">
        <f t="shared" si="61"/>
        <v/>
      </c>
      <c r="BH421" t="str">
        <f t="shared" si="62"/>
        <v/>
      </c>
    </row>
    <row r="422" spans="1:60" ht="15" customHeight="1" x14ac:dyDescent="0.25">
      <c r="A422" s="17">
        <v>18</v>
      </c>
      <c r="B422" s="23" t="s">
        <v>2484</v>
      </c>
      <c r="C422" s="23" t="s">
        <v>435</v>
      </c>
      <c r="D422" s="23" t="s">
        <v>436</v>
      </c>
      <c r="E422" s="23" t="s">
        <v>447</v>
      </c>
      <c r="F422" s="23" t="s">
        <v>448</v>
      </c>
      <c r="G422" s="23" t="s">
        <v>479</v>
      </c>
      <c r="H422" s="23" t="s">
        <v>480</v>
      </c>
      <c r="I422" s="23" t="s">
        <v>2562</v>
      </c>
      <c r="J422" s="32">
        <v>44682</v>
      </c>
      <c r="K422" s="32">
        <v>44926</v>
      </c>
      <c r="L422" s="23" t="s">
        <v>2563</v>
      </c>
      <c r="M422" s="23" t="s">
        <v>2490</v>
      </c>
      <c r="N422" s="23" t="s">
        <v>67</v>
      </c>
      <c r="O422" s="23" t="s">
        <v>440</v>
      </c>
      <c r="P422" s="23" t="s">
        <v>3</v>
      </c>
      <c r="Q422" s="23" t="s">
        <v>251</v>
      </c>
      <c r="R422" s="33">
        <f t="shared" si="54"/>
        <v>6</v>
      </c>
      <c r="S422" s="33">
        <v>0</v>
      </c>
      <c r="T422" s="33">
        <v>2</v>
      </c>
      <c r="U422" s="33">
        <v>2</v>
      </c>
      <c r="V422" s="33">
        <v>2</v>
      </c>
      <c r="W422" s="33">
        <v>0</v>
      </c>
      <c r="X422" s="33" t="s">
        <v>2564</v>
      </c>
      <c r="Y422" s="33">
        <v>2</v>
      </c>
      <c r="Z422" s="33" t="s">
        <v>2565</v>
      </c>
      <c r="AA422" s="33"/>
      <c r="AB422" s="33"/>
      <c r="AC422" s="33"/>
      <c r="AD422" s="33"/>
      <c r="AE422" s="33">
        <f t="shared" si="55"/>
        <v>2</v>
      </c>
      <c r="AF422" s="25">
        <v>44670</v>
      </c>
      <c r="AG422" s="25">
        <v>44760</v>
      </c>
      <c r="AH422" s="25"/>
      <c r="AI422" s="25"/>
      <c r="AJ422" s="26">
        <f t="shared" si="56"/>
        <v>0.33333333333333331</v>
      </c>
      <c r="AK422" s="26" t="str">
        <f t="shared" si="57"/>
        <v/>
      </c>
      <c r="AL422" s="26">
        <f t="shared" si="58"/>
        <v>1</v>
      </c>
      <c r="AM422" s="26">
        <f t="shared" si="59"/>
        <v>0</v>
      </c>
      <c r="AN422" s="26">
        <f t="shared" si="60"/>
        <v>0</v>
      </c>
      <c r="AO422" s="27" t="s">
        <v>84</v>
      </c>
      <c r="AP422" s="27" t="s">
        <v>73</v>
      </c>
      <c r="AQ422" s="27"/>
      <c r="AR422" s="27"/>
      <c r="AS422" s="27" t="s">
        <v>2564</v>
      </c>
      <c r="AT422" s="27" t="s">
        <v>2566</v>
      </c>
      <c r="AU422" s="27"/>
      <c r="AV422" s="27"/>
      <c r="AW422" s="27" t="s">
        <v>84</v>
      </c>
      <c r="AX422" s="27"/>
      <c r="AY422" s="27"/>
      <c r="AZ422" s="27"/>
      <c r="BA422" s="27" t="s">
        <v>990</v>
      </c>
      <c r="BB422" s="27"/>
      <c r="BC422" s="28"/>
      <c r="BD422" s="28"/>
      <c r="BE422" s="23" t="s">
        <v>436</v>
      </c>
      <c r="BF422" s="94" t="s">
        <v>2772</v>
      </c>
      <c r="BG422" t="str">
        <f t="shared" si="61"/>
        <v/>
      </c>
      <c r="BH422">
        <f t="shared" si="62"/>
        <v>1</v>
      </c>
    </row>
    <row r="423" spans="1:60" ht="15" customHeight="1" x14ac:dyDescent="0.25">
      <c r="A423" s="17">
        <v>19</v>
      </c>
      <c r="B423" s="23" t="s">
        <v>2484</v>
      </c>
      <c r="C423" s="23" t="s">
        <v>435</v>
      </c>
      <c r="D423" s="23" t="s">
        <v>436</v>
      </c>
      <c r="E423" s="23" t="s">
        <v>447</v>
      </c>
      <c r="F423" s="23" t="s">
        <v>448</v>
      </c>
      <c r="G423" s="23" t="s">
        <v>650</v>
      </c>
      <c r="H423" s="23" t="s">
        <v>2567</v>
      </c>
      <c r="I423" s="23" t="s">
        <v>2568</v>
      </c>
      <c r="J423" s="32">
        <v>44562</v>
      </c>
      <c r="K423" s="32">
        <v>44926</v>
      </c>
      <c r="L423" s="23" t="s">
        <v>2569</v>
      </c>
      <c r="M423" s="23" t="s">
        <v>2490</v>
      </c>
      <c r="N423" s="23" t="s">
        <v>67</v>
      </c>
      <c r="O423" s="23" t="s">
        <v>440</v>
      </c>
      <c r="P423" s="23" t="s">
        <v>3</v>
      </c>
      <c r="Q423" s="23" t="s">
        <v>251</v>
      </c>
      <c r="R423" s="33">
        <f t="shared" si="54"/>
        <v>6</v>
      </c>
      <c r="S423" s="33">
        <v>1</v>
      </c>
      <c r="T423" s="33">
        <v>2</v>
      </c>
      <c r="U423" s="33">
        <v>2</v>
      </c>
      <c r="V423" s="33">
        <v>1</v>
      </c>
      <c r="W423" s="33">
        <v>1</v>
      </c>
      <c r="X423" s="33" t="s">
        <v>2570</v>
      </c>
      <c r="Y423" s="33">
        <v>2</v>
      </c>
      <c r="Z423" s="33" t="s">
        <v>2570</v>
      </c>
      <c r="AA423" s="33"/>
      <c r="AB423" s="33"/>
      <c r="AC423" s="33"/>
      <c r="AD423" s="33"/>
      <c r="AE423" s="33">
        <f t="shared" si="55"/>
        <v>3</v>
      </c>
      <c r="AF423" s="25">
        <v>44670</v>
      </c>
      <c r="AG423" s="25">
        <v>44760</v>
      </c>
      <c r="AH423" s="25"/>
      <c r="AI423" s="25"/>
      <c r="AJ423" s="26">
        <f t="shared" si="56"/>
        <v>0.5</v>
      </c>
      <c r="AK423" s="26">
        <f t="shared" si="57"/>
        <v>1</v>
      </c>
      <c r="AL423" s="26">
        <f t="shared" si="58"/>
        <v>1</v>
      </c>
      <c r="AM423" s="26">
        <f t="shared" si="59"/>
        <v>0</v>
      </c>
      <c r="AN423" s="26">
        <f t="shared" si="60"/>
        <v>0</v>
      </c>
      <c r="AO423" s="27" t="s">
        <v>73</v>
      </c>
      <c r="AP423" s="27" t="s">
        <v>73</v>
      </c>
      <c r="AQ423" s="27"/>
      <c r="AR423" s="27"/>
      <c r="AS423" s="27" t="s">
        <v>2571</v>
      </c>
      <c r="AT423" s="27" t="s">
        <v>2572</v>
      </c>
      <c r="AU423" s="27"/>
      <c r="AV423" s="27"/>
      <c r="AW423" s="27" t="s">
        <v>73</v>
      </c>
      <c r="AX423" s="27"/>
      <c r="AY423" s="27"/>
      <c r="AZ423" s="27"/>
      <c r="BA423" s="27" t="s">
        <v>2573</v>
      </c>
      <c r="BB423" s="27"/>
      <c r="BC423" s="28"/>
      <c r="BD423" s="28"/>
      <c r="BE423" s="23" t="s">
        <v>436</v>
      </c>
      <c r="BF423" s="94" t="s">
        <v>2772</v>
      </c>
      <c r="BG423">
        <f t="shared" si="61"/>
        <v>1</v>
      </c>
      <c r="BH423">
        <f t="shared" si="62"/>
        <v>1</v>
      </c>
    </row>
    <row r="424" spans="1:60" ht="15" customHeight="1" x14ac:dyDescent="0.25">
      <c r="A424" s="17">
        <v>20</v>
      </c>
      <c r="B424" s="23" t="s">
        <v>2484</v>
      </c>
      <c r="C424" s="23" t="s">
        <v>435</v>
      </c>
      <c r="D424" s="23" t="s">
        <v>436</v>
      </c>
      <c r="E424" s="23" t="s">
        <v>447</v>
      </c>
      <c r="F424" s="23" t="s">
        <v>448</v>
      </c>
      <c r="G424" s="23" t="s">
        <v>650</v>
      </c>
      <c r="H424" s="23" t="s">
        <v>2567</v>
      </c>
      <c r="I424" s="23" t="s">
        <v>2574</v>
      </c>
      <c r="J424" s="32">
        <v>44562</v>
      </c>
      <c r="K424" s="32">
        <v>44926</v>
      </c>
      <c r="L424" s="23" t="s">
        <v>2575</v>
      </c>
      <c r="M424" s="23" t="s">
        <v>2490</v>
      </c>
      <c r="N424" s="23" t="s">
        <v>67</v>
      </c>
      <c r="O424" s="23" t="s">
        <v>440</v>
      </c>
      <c r="P424" s="23" t="s">
        <v>3</v>
      </c>
      <c r="Q424" s="23" t="s">
        <v>251</v>
      </c>
      <c r="R424" s="33">
        <f t="shared" si="54"/>
        <v>8</v>
      </c>
      <c r="S424" s="33">
        <v>2</v>
      </c>
      <c r="T424" s="33">
        <v>2</v>
      </c>
      <c r="U424" s="33">
        <v>2</v>
      </c>
      <c r="V424" s="33">
        <v>2</v>
      </c>
      <c r="W424" s="33">
        <v>2</v>
      </c>
      <c r="X424" s="33" t="s">
        <v>2576</v>
      </c>
      <c r="Y424" s="33">
        <v>2</v>
      </c>
      <c r="Z424" s="33" t="s">
        <v>2576</v>
      </c>
      <c r="AA424" s="33"/>
      <c r="AB424" s="33"/>
      <c r="AC424" s="33"/>
      <c r="AD424" s="33"/>
      <c r="AE424" s="33">
        <f t="shared" si="55"/>
        <v>4</v>
      </c>
      <c r="AF424" s="25">
        <v>44670</v>
      </c>
      <c r="AG424" s="25">
        <v>44760</v>
      </c>
      <c r="AH424" s="25"/>
      <c r="AI424" s="25"/>
      <c r="AJ424" s="26">
        <f t="shared" si="56"/>
        <v>0.5</v>
      </c>
      <c r="AK424" s="26">
        <f t="shared" si="57"/>
        <v>1</v>
      </c>
      <c r="AL424" s="26">
        <f t="shared" si="58"/>
        <v>1</v>
      </c>
      <c r="AM424" s="26">
        <f t="shared" si="59"/>
        <v>0</v>
      </c>
      <c r="AN424" s="26">
        <f t="shared" si="60"/>
        <v>0</v>
      </c>
      <c r="AO424" s="27" t="s">
        <v>73</v>
      </c>
      <c r="AP424" s="27" t="s">
        <v>73</v>
      </c>
      <c r="AQ424" s="27"/>
      <c r="AR424" s="27"/>
      <c r="AS424" s="27" t="s">
        <v>2577</v>
      </c>
      <c r="AT424" s="27" t="s">
        <v>2578</v>
      </c>
      <c r="AU424" s="27"/>
      <c r="AV424" s="27"/>
      <c r="AW424" s="27" t="s">
        <v>73</v>
      </c>
      <c r="AX424" s="27"/>
      <c r="AY424" s="27"/>
      <c r="AZ424" s="27"/>
      <c r="BA424" s="27" t="s">
        <v>2579</v>
      </c>
      <c r="BB424" s="27"/>
      <c r="BC424" s="28"/>
      <c r="BD424" s="28"/>
      <c r="BE424" s="23" t="s">
        <v>436</v>
      </c>
      <c r="BF424" s="94" t="s">
        <v>2772</v>
      </c>
      <c r="BG424">
        <f t="shared" si="61"/>
        <v>1</v>
      </c>
      <c r="BH424">
        <f t="shared" si="62"/>
        <v>1</v>
      </c>
    </row>
    <row r="425" spans="1:60" ht="15" customHeight="1" x14ac:dyDescent="0.25">
      <c r="A425" s="17">
        <v>21</v>
      </c>
      <c r="B425" s="23" t="s">
        <v>2484</v>
      </c>
      <c r="C425" s="23" t="s">
        <v>435</v>
      </c>
      <c r="D425" s="23" t="s">
        <v>436</v>
      </c>
      <c r="E425" s="23" t="s">
        <v>447</v>
      </c>
      <c r="F425" s="23" t="s">
        <v>448</v>
      </c>
      <c r="G425" s="23" t="s">
        <v>62</v>
      </c>
      <c r="H425" s="23" t="s">
        <v>596</v>
      </c>
      <c r="I425" s="23" t="s">
        <v>2580</v>
      </c>
      <c r="J425" s="32">
        <v>44835</v>
      </c>
      <c r="K425" s="32">
        <v>44926</v>
      </c>
      <c r="L425" s="23" t="s">
        <v>2581</v>
      </c>
      <c r="M425" s="23" t="s">
        <v>2490</v>
      </c>
      <c r="N425" s="23" t="s">
        <v>67</v>
      </c>
      <c r="O425" s="23" t="s">
        <v>440</v>
      </c>
      <c r="P425" s="23" t="s">
        <v>3</v>
      </c>
      <c r="Q425" s="23" t="s">
        <v>251</v>
      </c>
      <c r="R425" s="33">
        <f t="shared" si="54"/>
        <v>1</v>
      </c>
      <c r="S425" s="33">
        <v>0</v>
      </c>
      <c r="T425" s="33">
        <v>0</v>
      </c>
      <c r="U425" s="33">
        <v>0</v>
      </c>
      <c r="V425" s="33">
        <v>1</v>
      </c>
      <c r="W425" s="33">
        <v>0</v>
      </c>
      <c r="X425" s="33" t="s">
        <v>2550</v>
      </c>
      <c r="Y425" s="33">
        <v>0</v>
      </c>
      <c r="Z425" s="33" t="s">
        <v>2550</v>
      </c>
      <c r="AA425" s="33"/>
      <c r="AB425" s="33"/>
      <c r="AC425" s="33"/>
      <c r="AD425" s="33"/>
      <c r="AE425" s="33">
        <f t="shared" si="55"/>
        <v>0</v>
      </c>
      <c r="AF425" s="25">
        <v>44670</v>
      </c>
      <c r="AG425" s="25">
        <v>44760</v>
      </c>
      <c r="AH425" s="25"/>
      <c r="AI425" s="25"/>
      <c r="AJ425" s="26">
        <f t="shared" si="56"/>
        <v>0</v>
      </c>
      <c r="AK425" s="26" t="str">
        <f t="shared" si="57"/>
        <v/>
      </c>
      <c r="AL425" s="26" t="str">
        <f t="shared" si="58"/>
        <v/>
      </c>
      <c r="AM425" s="26" t="str">
        <f t="shared" si="59"/>
        <v/>
      </c>
      <c r="AN425" s="26">
        <f t="shared" si="60"/>
        <v>0</v>
      </c>
      <c r="AO425" s="27" t="s">
        <v>84</v>
      </c>
      <c r="AP425" s="27" t="s">
        <v>84</v>
      </c>
      <c r="AQ425" s="27"/>
      <c r="AR425" s="27"/>
      <c r="AS425" s="27" t="s">
        <v>2550</v>
      </c>
      <c r="AT425" s="27" t="s">
        <v>84</v>
      </c>
      <c r="AU425" s="27"/>
      <c r="AV425" s="27"/>
      <c r="AW425" s="27" t="s">
        <v>84</v>
      </c>
      <c r="AX425" s="27"/>
      <c r="AY425" s="27"/>
      <c r="AZ425" s="27"/>
      <c r="BA425" s="27" t="s">
        <v>1733</v>
      </c>
      <c r="BB425" s="27"/>
      <c r="BC425" s="28"/>
      <c r="BD425" s="28"/>
      <c r="BE425" s="23" t="s">
        <v>436</v>
      </c>
      <c r="BF425" s="94" t="s">
        <v>2772</v>
      </c>
      <c r="BG425" t="str">
        <f t="shared" si="61"/>
        <v/>
      </c>
      <c r="BH425" t="str">
        <f t="shared" si="62"/>
        <v/>
      </c>
    </row>
    <row r="426" spans="1:60" ht="15" customHeight="1" x14ac:dyDescent="0.25">
      <c r="A426" s="17">
        <v>1</v>
      </c>
      <c r="B426" s="23" t="s">
        <v>2582</v>
      </c>
      <c r="C426" s="23" t="s">
        <v>2583</v>
      </c>
      <c r="D426" s="35" t="s">
        <v>2584</v>
      </c>
      <c r="E426" s="35" t="s">
        <v>678</v>
      </c>
      <c r="F426" s="35" t="s">
        <v>679</v>
      </c>
      <c r="G426" s="35" t="s">
        <v>62</v>
      </c>
      <c r="H426" s="35" t="s">
        <v>247</v>
      </c>
      <c r="I426" s="35" t="s">
        <v>2585</v>
      </c>
      <c r="J426" s="87">
        <v>44593</v>
      </c>
      <c r="K426" s="87">
        <v>44926</v>
      </c>
      <c r="L426" s="35" t="s">
        <v>2586</v>
      </c>
      <c r="M426" s="35" t="s">
        <v>2587</v>
      </c>
      <c r="N426" s="23" t="s">
        <v>67</v>
      </c>
      <c r="O426" s="35" t="s">
        <v>2588</v>
      </c>
      <c r="P426" s="35" t="s">
        <v>374</v>
      </c>
      <c r="Q426" s="23" t="s">
        <v>251</v>
      </c>
      <c r="R426" s="88">
        <f t="shared" si="54"/>
        <v>2</v>
      </c>
      <c r="S426" s="88">
        <v>0</v>
      </c>
      <c r="T426" s="88">
        <v>1</v>
      </c>
      <c r="U426" s="88">
        <v>0</v>
      </c>
      <c r="V426" s="88">
        <v>1</v>
      </c>
      <c r="W426" s="88">
        <v>0</v>
      </c>
      <c r="X426" s="88" t="s">
        <v>2589</v>
      </c>
      <c r="Y426" s="88">
        <v>1</v>
      </c>
      <c r="Z426" s="88" t="s">
        <v>2590</v>
      </c>
      <c r="AA426" s="88"/>
      <c r="AB426" s="88"/>
      <c r="AC426" s="88"/>
      <c r="AD426" s="88"/>
      <c r="AE426" s="88">
        <f t="shared" si="55"/>
        <v>1</v>
      </c>
      <c r="AF426" s="25">
        <v>44669</v>
      </c>
      <c r="AG426" s="25">
        <v>44760</v>
      </c>
      <c r="AH426" s="25"/>
      <c r="AI426" s="25"/>
      <c r="AJ426" s="26">
        <f t="shared" si="56"/>
        <v>0.5</v>
      </c>
      <c r="AK426" s="26" t="str">
        <f t="shared" si="57"/>
        <v/>
      </c>
      <c r="AL426" s="26">
        <f t="shared" si="58"/>
        <v>1</v>
      </c>
      <c r="AM426" s="26" t="str">
        <f t="shared" si="59"/>
        <v/>
      </c>
      <c r="AN426" s="26">
        <f t="shared" si="60"/>
        <v>0</v>
      </c>
      <c r="AO426" s="27" t="s">
        <v>84</v>
      </c>
      <c r="AP426" s="27" t="s">
        <v>73</v>
      </c>
      <c r="AQ426" s="27"/>
      <c r="AR426" s="27"/>
      <c r="AS426" s="27" t="s">
        <v>754</v>
      </c>
      <c r="AT426" s="27" t="s">
        <v>2591</v>
      </c>
      <c r="AU426" s="27"/>
      <c r="AV426" s="27"/>
      <c r="AW426" s="27" t="s">
        <v>84</v>
      </c>
      <c r="AX426" s="27"/>
      <c r="AY426" s="27"/>
      <c r="AZ426" s="27"/>
      <c r="BA426" s="27" t="s">
        <v>754</v>
      </c>
      <c r="BB426" s="27"/>
      <c r="BC426" s="27"/>
      <c r="BD426" s="27"/>
      <c r="BE426" s="35" t="s">
        <v>77</v>
      </c>
      <c r="BF426" s="96" t="s">
        <v>2773</v>
      </c>
      <c r="BG426" t="str">
        <f t="shared" si="61"/>
        <v/>
      </c>
      <c r="BH426">
        <f t="shared" si="62"/>
        <v>1</v>
      </c>
    </row>
    <row r="427" spans="1:60" ht="15" customHeight="1" x14ac:dyDescent="0.25">
      <c r="A427" s="17">
        <v>2</v>
      </c>
      <c r="B427" s="23" t="s">
        <v>2582</v>
      </c>
      <c r="C427" s="23" t="s">
        <v>2592</v>
      </c>
      <c r="D427" s="35" t="s">
        <v>2593</v>
      </c>
      <c r="E427" s="35" t="s">
        <v>447</v>
      </c>
      <c r="F427" s="35" t="s">
        <v>2594</v>
      </c>
      <c r="G427" s="35" t="s">
        <v>1902</v>
      </c>
      <c r="H427" s="35" t="s">
        <v>1903</v>
      </c>
      <c r="I427" s="35" t="s">
        <v>2595</v>
      </c>
      <c r="J427" s="87">
        <v>44566</v>
      </c>
      <c r="K427" s="87">
        <v>44880</v>
      </c>
      <c r="L427" s="35" t="s">
        <v>2596</v>
      </c>
      <c r="M427" s="35" t="s">
        <v>2587</v>
      </c>
      <c r="N427" s="23" t="s">
        <v>67</v>
      </c>
      <c r="O427" s="35" t="s">
        <v>2597</v>
      </c>
      <c r="P427" s="35" t="s">
        <v>374</v>
      </c>
      <c r="Q427" s="23" t="s">
        <v>251</v>
      </c>
      <c r="R427" s="41">
        <f t="shared" si="54"/>
        <v>10</v>
      </c>
      <c r="S427" s="41">
        <v>2</v>
      </c>
      <c r="T427" s="41">
        <v>3</v>
      </c>
      <c r="U427" s="41">
        <v>4</v>
      </c>
      <c r="V427" s="41">
        <v>1</v>
      </c>
      <c r="W427" s="41">
        <v>2</v>
      </c>
      <c r="X427" s="41" t="s">
        <v>2598</v>
      </c>
      <c r="Y427" s="41">
        <v>3</v>
      </c>
      <c r="Z427" s="41" t="s">
        <v>2599</v>
      </c>
      <c r="AA427" s="41"/>
      <c r="AB427" s="41"/>
      <c r="AC427" s="41"/>
      <c r="AD427" s="41"/>
      <c r="AE427" s="41">
        <f t="shared" si="55"/>
        <v>5</v>
      </c>
      <c r="AF427" s="25">
        <v>44669</v>
      </c>
      <c r="AG427" s="25">
        <v>44760</v>
      </c>
      <c r="AH427" s="25"/>
      <c r="AI427" s="25"/>
      <c r="AJ427" s="26">
        <f t="shared" si="56"/>
        <v>0.5</v>
      </c>
      <c r="AK427" s="26">
        <f t="shared" si="57"/>
        <v>1</v>
      </c>
      <c r="AL427" s="26">
        <f t="shared" si="58"/>
        <v>1</v>
      </c>
      <c r="AM427" s="26">
        <f t="shared" si="59"/>
        <v>0</v>
      </c>
      <c r="AN427" s="26">
        <f t="shared" si="60"/>
        <v>0</v>
      </c>
      <c r="AO427" s="27" t="s">
        <v>73</v>
      </c>
      <c r="AP427" s="27" t="s">
        <v>73</v>
      </c>
      <c r="AQ427" s="27"/>
      <c r="AR427" s="27"/>
      <c r="AS427" s="27" t="s">
        <v>2600</v>
      </c>
      <c r="AT427" s="27" t="s">
        <v>2601</v>
      </c>
      <c r="AU427" s="27"/>
      <c r="AV427" s="27"/>
      <c r="AW427" s="27" t="s">
        <v>73</v>
      </c>
      <c r="AX427" s="27"/>
      <c r="AY427" s="27"/>
      <c r="AZ427" s="27"/>
      <c r="BA427" s="27" t="s">
        <v>2602</v>
      </c>
      <c r="BB427" s="27"/>
      <c r="BC427" s="28"/>
      <c r="BD427" s="28"/>
      <c r="BE427" s="35" t="s">
        <v>77</v>
      </c>
      <c r="BF427" s="96" t="s">
        <v>2773</v>
      </c>
      <c r="BG427">
        <f t="shared" si="61"/>
        <v>1</v>
      </c>
      <c r="BH427">
        <f t="shared" si="62"/>
        <v>1</v>
      </c>
    </row>
    <row r="428" spans="1:60" ht="15" customHeight="1" x14ac:dyDescent="0.25">
      <c r="A428" s="17">
        <v>3</v>
      </c>
      <c r="B428" s="23" t="s">
        <v>2582</v>
      </c>
      <c r="C428" s="23" t="s">
        <v>2592</v>
      </c>
      <c r="D428" s="35" t="s">
        <v>2593</v>
      </c>
      <c r="E428" s="35" t="s">
        <v>447</v>
      </c>
      <c r="F428" s="35" t="s">
        <v>2594</v>
      </c>
      <c r="G428" s="35" t="s">
        <v>1902</v>
      </c>
      <c r="H428" s="35" t="s">
        <v>1903</v>
      </c>
      <c r="I428" s="35" t="s">
        <v>2603</v>
      </c>
      <c r="J428" s="87">
        <v>44713</v>
      </c>
      <c r="K428" s="87">
        <v>44925</v>
      </c>
      <c r="L428" s="35" t="s">
        <v>2604</v>
      </c>
      <c r="M428" s="35" t="s">
        <v>2587</v>
      </c>
      <c r="N428" s="23" t="s">
        <v>67</v>
      </c>
      <c r="O428" s="35" t="s">
        <v>2597</v>
      </c>
      <c r="P428" s="35" t="s">
        <v>374</v>
      </c>
      <c r="Q428" s="23" t="s">
        <v>251</v>
      </c>
      <c r="R428" s="41">
        <f t="shared" si="54"/>
        <v>5</v>
      </c>
      <c r="S428" s="41">
        <v>0</v>
      </c>
      <c r="T428" s="41">
        <v>0</v>
      </c>
      <c r="U428" s="41">
        <v>0</v>
      </c>
      <c r="V428" s="41">
        <v>5</v>
      </c>
      <c r="W428" s="41">
        <v>0</v>
      </c>
      <c r="X428" s="41" t="s">
        <v>2589</v>
      </c>
      <c r="Y428" s="41">
        <v>0</v>
      </c>
      <c r="Z428" s="41" t="s">
        <v>2605</v>
      </c>
      <c r="AA428" s="41"/>
      <c r="AB428" s="41"/>
      <c r="AC428" s="41"/>
      <c r="AD428" s="41"/>
      <c r="AE428" s="41">
        <f t="shared" si="55"/>
        <v>0</v>
      </c>
      <c r="AF428" s="25">
        <v>44669</v>
      </c>
      <c r="AG428" s="25">
        <v>44760</v>
      </c>
      <c r="AH428" s="25"/>
      <c r="AI428" s="25"/>
      <c r="AJ428" s="26">
        <f t="shared" si="56"/>
        <v>0</v>
      </c>
      <c r="AK428" s="26" t="str">
        <f t="shared" si="57"/>
        <v/>
      </c>
      <c r="AL428" s="26" t="str">
        <f t="shared" si="58"/>
        <v/>
      </c>
      <c r="AM428" s="26" t="str">
        <f t="shared" si="59"/>
        <v/>
      </c>
      <c r="AN428" s="26">
        <f t="shared" si="60"/>
        <v>0</v>
      </c>
      <c r="AO428" s="27" t="s">
        <v>84</v>
      </c>
      <c r="AP428" s="27" t="s">
        <v>84</v>
      </c>
      <c r="AQ428" s="27"/>
      <c r="AR428" s="27"/>
      <c r="AS428" s="27" t="s">
        <v>1110</v>
      </c>
      <c r="AT428" s="27" t="s">
        <v>2606</v>
      </c>
      <c r="AU428" s="27"/>
      <c r="AV428" s="27"/>
      <c r="AW428" s="27" t="s">
        <v>84</v>
      </c>
      <c r="AX428" s="27"/>
      <c r="AY428" s="27"/>
      <c r="AZ428" s="27"/>
      <c r="BA428" s="27" t="s">
        <v>2607</v>
      </c>
      <c r="BB428" s="27"/>
      <c r="BC428" s="28"/>
      <c r="BD428" s="28"/>
      <c r="BE428" s="35" t="s">
        <v>77</v>
      </c>
      <c r="BF428" s="96" t="s">
        <v>2773</v>
      </c>
      <c r="BG428" t="str">
        <f t="shared" si="61"/>
        <v/>
      </c>
      <c r="BH428" t="str">
        <f t="shared" si="62"/>
        <v/>
      </c>
    </row>
    <row r="429" spans="1:60" ht="15" customHeight="1" x14ac:dyDescent="0.25">
      <c r="A429" s="17">
        <v>4</v>
      </c>
      <c r="B429" s="23" t="s">
        <v>2582</v>
      </c>
      <c r="C429" s="23" t="s">
        <v>2592</v>
      </c>
      <c r="D429" s="35" t="s">
        <v>2608</v>
      </c>
      <c r="E429" s="35" t="s">
        <v>447</v>
      </c>
      <c r="F429" s="35" t="s">
        <v>2594</v>
      </c>
      <c r="G429" s="35" t="s">
        <v>1902</v>
      </c>
      <c r="H429" s="35" t="s">
        <v>1903</v>
      </c>
      <c r="I429" s="35" t="s">
        <v>2609</v>
      </c>
      <c r="J429" s="87">
        <v>44593</v>
      </c>
      <c r="K429" s="87">
        <v>44926</v>
      </c>
      <c r="L429" s="35" t="s">
        <v>2610</v>
      </c>
      <c r="M429" s="35" t="s">
        <v>2587</v>
      </c>
      <c r="N429" s="23" t="s">
        <v>291</v>
      </c>
      <c r="O429" s="35" t="s">
        <v>2611</v>
      </c>
      <c r="P429" s="35" t="s">
        <v>374</v>
      </c>
      <c r="Q429" s="23" t="s">
        <v>251</v>
      </c>
      <c r="R429" s="89">
        <f t="shared" si="54"/>
        <v>1</v>
      </c>
      <c r="S429" s="89">
        <v>0.15</v>
      </c>
      <c r="T429" s="89">
        <v>0.25</v>
      </c>
      <c r="U429" s="89">
        <v>0.4</v>
      </c>
      <c r="V429" s="89">
        <v>0.2</v>
      </c>
      <c r="W429" s="89">
        <v>0.15</v>
      </c>
      <c r="X429" s="89" t="s">
        <v>2612</v>
      </c>
      <c r="Y429" s="89">
        <v>0.25</v>
      </c>
      <c r="Z429" s="89" t="s">
        <v>2613</v>
      </c>
      <c r="AA429" s="89"/>
      <c r="AB429" s="89"/>
      <c r="AC429" s="89"/>
      <c r="AD429" s="89"/>
      <c r="AE429" s="89">
        <f t="shared" si="55"/>
        <v>0.4</v>
      </c>
      <c r="AF429" s="25">
        <v>44669</v>
      </c>
      <c r="AG429" s="25">
        <v>44760</v>
      </c>
      <c r="AH429" s="25"/>
      <c r="AI429" s="25"/>
      <c r="AJ429" s="26">
        <f t="shared" si="56"/>
        <v>0.4</v>
      </c>
      <c r="AK429" s="26">
        <f t="shared" si="57"/>
        <v>1</v>
      </c>
      <c r="AL429" s="26">
        <f t="shared" si="58"/>
        <v>1</v>
      </c>
      <c r="AM429" s="26">
        <f t="shared" si="59"/>
        <v>0</v>
      </c>
      <c r="AN429" s="26">
        <f t="shared" si="60"/>
        <v>0</v>
      </c>
      <c r="AO429" s="27" t="s">
        <v>73</v>
      </c>
      <c r="AP429" s="27" t="s">
        <v>73</v>
      </c>
      <c r="AQ429" s="27"/>
      <c r="AR429" s="27"/>
      <c r="AS429" s="27" t="s">
        <v>2614</v>
      </c>
      <c r="AT429" s="27" t="s">
        <v>2615</v>
      </c>
      <c r="AU429" s="27"/>
      <c r="AV429" s="27"/>
      <c r="AW429" s="27" t="s">
        <v>73</v>
      </c>
      <c r="AX429" s="27"/>
      <c r="AY429" s="27"/>
      <c r="AZ429" s="27"/>
      <c r="BA429" s="27" t="s">
        <v>2616</v>
      </c>
      <c r="BB429" s="27"/>
      <c r="BC429" s="28"/>
      <c r="BD429" s="28"/>
      <c r="BE429" s="35" t="s">
        <v>77</v>
      </c>
      <c r="BF429" s="96" t="s">
        <v>2773</v>
      </c>
      <c r="BG429">
        <f t="shared" si="61"/>
        <v>1</v>
      </c>
      <c r="BH429">
        <f t="shared" si="62"/>
        <v>1</v>
      </c>
    </row>
    <row r="430" spans="1:60" ht="15" customHeight="1" x14ac:dyDescent="0.25">
      <c r="A430" s="17">
        <v>5</v>
      </c>
      <c r="B430" s="23" t="s">
        <v>2582</v>
      </c>
      <c r="C430" s="23" t="s">
        <v>2592</v>
      </c>
      <c r="D430" s="35" t="s">
        <v>2608</v>
      </c>
      <c r="E430" s="35" t="s">
        <v>447</v>
      </c>
      <c r="F430" s="35" t="s">
        <v>2594</v>
      </c>
      <c r="G430" s="35" t="s">
        <v>1902</v>
      </c>
      <c r="H430" s="35" t="s">
        <v>1903</v>
      </c>
      <c r="I430" s="35" t="s">
        <v>2617</v>
      </c>
      <c r="J430" s="87">
        <v>44621</v>
      </c>
      <c r="K430" s="87">
        <v>44926</v>
      </c>
      <c r="L430" s="35" t="s">
        <v>2618</v>
      </c>
      <c r="M430" s="35" t="s">
        <v>2587</v>
      </c>
      <c r="N430" s="23" t="s">
        <v>67</v>
      </c>
      <c r="O430" s="35" t="s">
        <v>2611</v>
      </c>
      <c r="P430" s="35" t="s">
        <v>374</v>
      </c>
      <c r="Q430" s="23" t="s">
        <v>251</v>
      </c>
      <c r="R430" s="88">
        <f t="shared" si="54"/>
        <v>2</v>
      </c>
      <c r="S430" s="88">
        <v>0</v>
      </c>
      <c r="T430" s="88">
        <v>1</v>
      </c>
      <c r="U430" s="88">
        <v>0</v>
      </c>
      <c r="V430" s="88">
        <v>1</v>
      </c>
      <c r="W430" s="88">
        <v>0</v>
      </c>
      <c r="X430" s="88" t="s">
        <v>2589</v>
      </c>
      <c r="Y430" s="88">
        <v>1</v>
      </c>
      <c r="Z430" s="88" t="s">
        <v>2619</v>
      </c>
      <c r="AA430" s="88"/>
      <c r="AB430" s="88"/>
      <c r="AC430" s="88"/>
      <c r="AD430" s="88"/>
      <c r="AE430" s="88">
        <f t="shared" si="55"/>
        <v>1</v>
      </c>
      <c r="AF430" s="25">
        <v>44669</v>
      </c>
      <c r="AG430" s="25">
        <v>44760</v>
      </c>
      <c r="AH430" s="25"/>
      <c r="AI430" s="25"/>
      <c r="AJ430" s="26">
        <f t="shared" si="56"/>
        <v>0.5</v>
      </c>
      <c r="AK430" s="26" t="str">
        <f t="shared" si="57"/>
        <v/>
      </c>
      <c r="AL430" s="26">
        <f t="shared" si="58"/>
        <v>1</v>
      </c>
      <c r="AM430" s="26" t="str">
        <f t="shared" si="59"/>
        <v/>
      </c>
      <c r="AN430" s="26">
        <f t="shared" si="60"/>
        <v>0</v>
      </c>
      <c r="AO430" s="27" t="s">
        <v>84</v>
      </c>
      <c r="AP430" s="27" t="s">
        <v>73</v>
      </c>
      <c r="AQ430" s="27"/>
      <c r="AR430" s="27"/>
      <c r="AS430" s="27" t="s">
        <v>1110</v>
      </c>
      <c r="AT430" s="27" t="s">
        <v>2620</v>
      </c>
      <c r="AU430" s="27"/>
      <c r="AV430" s="27"/>
      <c r="AW430" s="27" t="s">
        <v>84</v>
      </c>
      <c r="AX430" s="27"/>
      <c r="AY430" s="27"/>
      <c r="AZ430" s="27"/>
      <c r="BA430" s="27" t="s">
        <v>2621</v>
      </c>
      <c r="BB430" s="27"/>
      <c r="BC430" s="28"/>
      <c r="BD430" s="28"/>
      <c r="BE430" s="35" t="s">
        <v>77</v>
      </c>
      <c r="BF430" s="96" t="s">
        <v>2773</v>
      </c>
      <c r="BG430" t="str">
        <f t="shared" si="61"/>
        <v/>
      </c>
      <c r="BH430">
        <f t="shared" si="62"/>
        <v>1</v>
      </c>
    </row>
    <row r="431" spans="1:60" ht="15" customHeight="1" x14ac:dyDescent="0.25">
      <c r="A431" s="17">
        <v>6</v>
      </c>
      <c r="B431" s="23" t="s">
        <v>2582</v>
      </c>
      <c r="C431" s="23" t="s">
        <v>2622</v>
      </c>
      <c r="D431" s="35" t="s">
        <v>2623</v>
      </c>
      <c r="E431" s="35" t="s">
        <v>1206</v>
      </c>
      <c r="F431" s="35" t="s">
        <v>2624</v>
      </c>
      <c r="G431" s="35" t="s">
        <v>1902</v>
      </c>
      <c r="H431" s="35" t="s">
        <v>1903</v>
      </c>
      <c r="I431" s="35" t="s">
        <v>2625</v>
      </c>
      <c r="J431" s="87">
        <v>44593</v>
      </c>
      <c r="K431" s="87">
        <v>44926</v>
      </c>
      <c r="L431" s="35" t="s">
        <v>2626</v>
      </c>
      <c r="M431" s="35" t="s">
        <v>2587</v>
      </c>
      <c r="N431" s="23" t="s">
        <v>67</v>
      </c>
      <c r="O431" s="35" t="s">
        <v>2627</v>
      </c>
      <c r="P431" s="35" t="s">
        <v>374</v>
      </c>
      <c r="Q431" s="23" t="s">
        <v>251</v>
      </c>
      <c r="R431" s="41">
        <f t="shared" si="54"/>
        <v>2</v>
      </c>
      <c r="S431" s="41">
        <v>0</v>
      </c>
      <c r="T431" s="41">
        <v>1</v>
      </c>
      <c r="U431" s="41">
        <v>0</v>
      </c>
      <c r="V431" s="41">
        <v>1</v>
      </c>
      <c r="W431" s="41">
        <v>0</v>
      </c>
      <c r="X431" s="41" t="s">
        <v>2589</v>
      </c>
      <c r="Y431" s="41">
        <v>1</v>
      </c>
      <c r="Z431" s="41" t="s">
        <v>2628</v>
      </c>
      <c r="AA431" s="41"/>
      <c r="AB431" s="41"/>
      <c r="AC431" s="41"/>
      <c r="AD431" s="41"/>
      <c r="AE431" s="41">
        <f t="shared" si="55"/>
        <v>1</v>
      </c>
      <c r="AF431" s="25">
        <v>44669</v>
      </c>
      <c r="AG431" s="25">
        <v>44760</v>
      </c>
      <c r="AH431" s="25"/>
      <c r="AI431" s="25"/>
      <c r="AJ431" s="26">
        <f t="shared" si="56"/>
        <v>0.5</v>
      </c>
      <c r="AK431" s="26" t="str">
        <f t="shared" si="57"/>
        <v/>
      </c>
      <c r="AL431" s="26">
        <f t="shared" si="58"/>
        <v>1</v>
      </c>
      <c r="AM431" s="26" t="str">
        <f t="shared" si="59"/>
        <v/>
      </c>
      <c r="AN431" s="26">
        <f t="shared" si="60"/>
        <v>0</v>
      </c>
      <c r="AO431" s="27" t="s">
        <v>84</v>
      </c>
      <c r="AP431" s="27" t="s">
        <v>73</v>
      </c>
      <c r="AQ431" s="27"/>
      <c r="AR431" s="27"/>
      <c r="AS431" s="27" t="s">
        <v>754</v>
      </c>
      <c r="AT431" s="27" t="s">
        <v>2629</v>
      </c>
      <c r="AU431" s="27"/>
      <c r="AV431" s="27"/>
      <c r="AW431" s="27" t="s">
        <v>84</v>
      </c>
      <c r="AX431" s="27"/>
      <c r="AY431" s="27"/>
      <c r="AZ431" s="27"/>
      <c r="BA431" s="27" t="s">
        <v>2630</v>
      </c>
      <c r="BB431" s="27"/>
      <c r="BC431" s="28"/>
      <c r="BD431" s="28"/>
      <c r="BE431" s="35" t="s">
        <v>77</v>
      </c>
      <c r="BF431" s="96" t="s">
        <v>2773</v>
      </c>
      <c r="BG431" t="str">
        <f t="shared" si="61"/>
        <v/>
      </c>
      <c r="BH431">
        <f t="shared" si="62"/>
        <v>1</v>
      </c>
    </row>
    <row r="432" spans="1:60" ht="15" customHeight="1" x14ac:dyDescent="0.25">
      <c r="A432" s="17">
        <v>7</v>
      </c>
      <c r="B432" s="23" t="s">
        <v>2582</v>
      </c>
      <c r="C432" s="23" t="s">
        <v>2622</v>
      </c>
      <c r="D432" s="35" t="s">
        <v>2631</v>
      </c>
      <c r="E432" s="35" t="s">
        <v>1206</v>
      </c>
      <c r="F432" s="35" t="s">
        <v>2624</v>
      </c>
      <c r="G432" s="35" t="s">
        <v>1902</v>
      </c>
      <c r="H432" s="35" t="s">
        <v>1903</v>
      </c>
      <c r="I432" s="35" t="s">
        <v>2632</v>
      </c>
      <c r="J432" s="87">
        <v>44593</v>
      </c>
      <c r="K432" s="87">
        <v>44926</v>
      </c>
      <c r="L432" s="35" t="s">
        <v>2633</v>
      </c>
      <c r="M432" s="35" t="s">
        <v>2587</v>
      </c>
      <c r="N432" s="23" t="s">
        <v>67</v>
      </c>
      <c r="O432" s="35" t="s">
        <v>2634</v>
      </c>
      <c r="P432" s="35" t="s">
        <v>374</v>
      </c>
      <c r="Q432" s="23" t="s">
        <v>251</v>
      </c>
      <c r="R432" s="41">
        <f t="shared" si="54"/>
        <v>2</v>
      </c>
      <c r="S432" s="41">
        <v>0</v>
      </c>
      <c r="T432" s="41">
        <v>0</v>
      </c>
      <c r="U432" s="41">
        <v>0</v>
      </c>
      <c r="V432" s="41">
        <v>2</v>
      </c>
      <c r="W432" s="41">
        <v>0</v>
      </c>
      <c r="X432" s="41" t="s">
        <v>2589</v>
      </c>
      <c r="Y432" s="41">
        <v>0</v>
      </c>
      <c r="Z432" s="41" t="s">
        <v>2605</v>
      </c>
      <c r="AA432" s="41"/>
      <c r="AB432" s="41"/>
      <c r="AC432" s="41"/>
      <c r="AD432" s="41"/>
      <c r="AE432" s="41">
        <f t="shared" si="55"/>
        <v>0</v>
      </c>
      <c r="AF432" s="25">
        <v>44669</v>
      </c>
      <c r="AG432" s="25">
        <v>44760</v>
      </c>
      <c r="AH432" s="25"/>
      <c r="AI432" s="25"/>
      <c r="AJ432" s="26">
        <f t="shared" si="56"/>
        <v>0</v>
      </c>
      <c r="AK432" s="26" t="str">
        <f t="shared" si="57"/>
        <v/>
      </c>
      <c r="AL432" s="26" t="str">
        <f t="shared" si="58"/>
        <v/>
      </c>
      <c r="AM432" s="26" t="str">
        <f t="shared" si="59"/>
        <v/>
      </c>
      <c r="AN432" s="26">
        <f t="shared" si="60"/>
        <v>0</v>
      </c>
      <c r="AO432" s="27" t="s">
        <v>84</v>
      </c>
      <c r="AP432" s="27" t="s">
        <v>84</v>
      </c>
      <c r="AQ432" s="27"/>
      <c r="AR432" s="27"/>
      <c r="AS432" s="27" t="s">
        <v>2635</v>
      </c>
      <c r="AT432" s="27" t="s">
        <v>1817</v>
      </c>
      <c r="AU432" s="27"/>
      <c r="AV432" s="27"/>
      <c r="AW432" s="27" t="s">
        <v>84</v>
      </c>
      <c r="AX432" s="27"/>
      <c r="AY432" s="27"/>
      <c r="AZ432" s="27"/>
      <c r="BA432" s="27" t="s">
        <v>2636</v>
      </c>
      <c r="BB432" s="27"/>
      <c r="BC432" s="28"/>
      <c r="BD432" s="28"/>
      <c r="BE432" s="35" t="s">
        <v>77</v>
      </c>
      <c r="BF432" s="96" t="s">
        <v>2773</v>
      </c>
      <c r="BG432" t="str">
        <f t="shared" si="61"/>
        <v/>
      </c>
      <c r="BH432" t="str">
        <f t="shared" si="62"/>
        <v/>
      </c>
    </row>
    <row r="433" spans="1:60" ht="15" customHeight="1" x14ac:dyDescent="0.25">
      <c r="A433" s="17">
        <v>8</v>
      </c>
      <c r="B433" s="23" t="s">
        <v>2582</v>
      </c>
      <c r="C433" s="23" t="s">
        <v>2622</v>
      </c>
      <c r="D433" s="35" t="s">
        <v>2637</v>
      </c>
      <c r="E433" s="35" t="s">
        <v>1206</v>
      </c>
      <c r="F433" s="35" t="s">
        <v>2624</v>
      </c>
      <c r="G433" s="35" t="s">
        <v>1902</v>
      </c>
      <c r="H433" s="35" t="s">
        <v>1903</v>
      </c>
      <c r="I433" s="35" t="s">
        <v>2638</v>
      </c>
      <c r="J433" s="87">
        <v>44576</v>
      </c>
      <c r="K433" s="87">
        <v>44926</v>
      </c>
      <c r="L433" s="35" t="s">
        <v>2639</v>
      </c>
      <c r="M433" s="35" t="s">
        <v>2587</v>
      </c>
      <c r="N433" s="23" t="s">
        <v>291</v>
      </c>
      <c r="O433" s="35" t="s">
        <v>2640</v>
      </c>
      <c r="P433" s="35" t="s">
        <v>374</v>
      </c>
      <c r="Q433" s="23" t="s">
        <v>251</v>
      </c>
      <c r="R433" s="89">
        <f t="shared" si="54"/>
        <v>0.99999999999999989</v>
      </c>
      <c r="S433" s="89">
        <v>0.5</v>
      </c>
      <c r="T433" s="89">
        <v>0.1</v>
      </c>
      <c r="U433" s="89">
        <v>0.3</v>
      </c>
      <c r="V433" s="89">
        <v>0.1</v>
      </c>
      <c r="W433" s="89">
        <v>0.5</v>
      </c>
      <c r="X433" s="89" t="s">
        <v>2641</v>
      </c>
      <c r="Y433" s="89">
        <v>0.1</v>
      </c>
      <c r="Z433" s="89" t="s">
        <v>2642</v>
      </c>
      <c r="AA433" s="89"/>
      <c r="AB433" s="89"/>
      <c r="AC433" s="89"/>
      <c r="AD433" s="89"/>
      <c r="AE433" s="89">
        <f t="shared" si="55"/>
        <v>0.6</v>
      </c>
      <c r="AF433" s="25">
        <v>44669</v>
      </c>
      <c r="AG433" s="25">
        <v>44760</v>
      </c>
      <c r="AH433" s="25"/>
      <c r="AI433" s="25"/>
      <c r="AJ433" s="26">
        <f t="shared" si="56"/>
        <v>0.60000000000000009</v>
      </c>
      <c r="AK433" s="26">
        <f t="shared" si="57"/>
        <v>1</v>
      </c>
      <c r="AL433" s="26">
        <f t="shared" si="58"/>
        <v>1</v>
      </c>
      <c r="AM433" s="26">
        <f t="shared" si="59"/>
        <v>0</v>
      </c>
      <c r="AN433" s="26">
        <f t="shared" si="60"/>
        <v>0</v>
      </c>
      <c r="AO433" s="27" t="s">
        <v>73</v>
      </c>
      <c r="AP433" s="27" t="s">
        <v>73</v>
      </c>
      <c r="AQ433" s="27"/>
      <c r="AR433" s="27"/>
      <c r="AS433" s="27" t="s">
        <v>2643</v>
      </c>
      <c r="AT433" s="27" t="s">
        <v>2644</v>
      </c>
      <c r="AU433" s="27"/>
      <c r="AV433" s="27"/>
      <c r="AW433" s="27" t="s">
        <v>73</v>
      </c>
      <c r="AX433" s="27"/>
      <c r="AY433" s="27"/>
      <c r="AZ433" s="27"/>
      <c r="BA433" s="27" t="s">
        <v>2645</v>
      </c>
      <c r="BB433" s="27"/>
      <c r="BC433" s="28"/>
      <c r="BD433" s="28"/>
      <c r="BE433" s="35" t="s">
        <v>77</v>
      </c>
      <c r="BF433" s="96" t="s">
        <v>2773</v>
      </c>
      <c r="BG433">
        <f t="shared" si="61"/>
        <v>1</v>
      </c>
      <c r="BH433">
        <f t="shared" si="62"/>
        <v>1</v>
      </c>
    </row>
    <row r="434" spans="1:60" ht="15" customHeight="1" x14ac:dyDescent="0.25">
      <c r="A434" s="17">
        <v>9</v>
      </c>
      <c r="B434" s="23" t="s">
        <v>2582</v>
      </c>
      <c r="C434" s="23" t="s">
        <v>2622</v>
      </c>
      <c r="D434" s="35" t="s">
        <v>2637</v>
      </c>
      <c r="E434" s="35" t="s">
        <v>1206</v>
      </c>
      <c r="F434" s="35" t="s">
        <v>2624</v>
      </c>
      <c r="G434" s="35" t="s">
        <v>1902</v>
      </c>
      <c r="H434" s="35" t="s">
        <v>1903</v>
      </c>
      <c r="I434" s="35" t="s">
        <v>2646</v>
      </c>
      <c r="J434" s="87">
        <v>44666</v>
      </c>
      <c r="K434" s="87">
        <v>44926</v>
      </c>
      <c r="L434" s="35" t="s">
        <v>2647</v>
      </c>
      <c r="M434" s="35" t="s">
        <v>2587</v>
      </c>
      <c r="N434" s="23" t="s">
        <v>291</v>
      </c>
      <c r="O434" s="35" t="s">
        <v>2640</v>
      </c>
      <c r="P434" s="35" t="s">
        <v>374</v>
      </c>
      <c r="Q434" s="23" t="s">
        <v>251</v>
      </c>
      <c r="R434" s="89">
        <f t="shared" si="54"/>
        <v>1</v>
      </c>
      <c r="S434" s="89">
        <v>0</v>
      </c>
      <c r="T434" s="89">
        <v>0.3</v>
      </c>
      <c r="U434" s="89">
        <v>0.2</v>
      </c>
      <c r="V434" s="89">
        <v>0.5</v>
      </c>
      <c r="W434" s="89">
        <v>0</v>
      </c>
      <c r="X434" s="89" t="s">
        <v>2589</v>
      </c>
      <c r="Y434" s="89">
        <v>0.3</v>
      </c>
      <c r="Z434" s="89" t="s">
        <v>2648</v>
      </c>
      <c r="AA434" s="89"/>
      <c r="AB434" s="89"/>
      <c r="AC434" s="89"/>
      <c r="AD434" s="89"/>
      <c r="AE434" s="89">
        <f t="shared" si="55"/>
        <v>0.3</v>
      </c>
      <c r="AF434" s="25">
        <v>44669</v>
      </c>
      <c r="AG434" s="25">
        <v>44760</v>
      </c>
      <c r="AH434" s="25"/>
      <c r="AI434" s="25"/>
      <c r="AJ434" s="26">
        <f t="shared" si="56"/>
        <v>0.3</v>
      </c>
      <c r="AK434" s="26" t="str">
        <f t="shared" si="57"/>
        <v/>
      </c>
      <c r="AL434" s="26">
        <f t="shared" si="58"/>
        <v>1</v>
      </c>
      <c r="AM434" s="26">
        <f t="shared" si="59"/>
        <v>0</v>
      </c>
      <c r="AN434" s="26">
        <f t="shared" si="60"/>
        <v>0</v>
      </c>
      <c r="AO434" s="27" t="s">
        <v>84</v>
      </c>
      <c r="AP434" s="27" t="s">
        <v>73</v>
      </c>
      <c r="AQ434" s="27"/>
      <c r="AR434" s="27"/>
      <c r="AS434" s="27" t="s">
        <v>754</v>
      </c>
      <c r="AT434" s="27" t="s">
        <v>2649</v>
      </c>
      <c r="AU434" s="27"/>
      <c r="AV434" s="27"/>
      <c r="AW434" s="27" t="s">
        <v>84</v>
      </c>
      <c r="AX434" s="27"/>
      <c r="AY434" s="27"/>
      <c r="AZ434" s="27"/>
      <c r="BA434" s="27" t="s">
        <v>2650</v>
      </c>
      <c r="BB434" s="27"/>
      <c r="BC434" s="28"/>
      <c r="BD434" s="28"/>
      <c r="BE434" s="35" t="s">
        <v>77</v>
      </c>
      <c r="BF434" s="96" t="s">
        <v>2773</v>
      </c>
      <c r="BG434" t="str">
        <f t="shared" si="61"/>
        <v/>
      </c>
      <c r="BH434">
        <f t="shared" si="62"/>
        <v>1</v>
      </c>
    </row>
    <row r="435" spans="1:60" ht="15" customHeight="1" x14ac:dyDescent="0.25">
      <c r="A435" s="17">
        <v>10</v>
      </c>
      <c r="B435" s="23" t="s">
        <v>2582</v>
      </c>
      <c r="C435" s="23" t="s">
        <v>2651</v>
      </c>
      <c r="D435" s="35" t="s">
        <v>2652</v>
      </c>
      <c r="E435" s="35" t="s">
        <v>1206</v>
      </c>
      <c r="F435" s="35" t="s">
        <v>2624</v>
      </c>
      <c r="G435" s="35" t="s">
        <v>1902</v>
      </c>
      <c r="H435" s="35" t="s">
        <v>1903</v>
      </c>
      <c r="I435" s="35" t="s">
        <v>2653</v>
      </c>
      <c r="J435" s="87">
        <v>44593</v>
      </c>
      <c r="K435" s="87">
        <v>44926</v>
      </c>
      <c r="L435" s="35" t="s">
        <v>2633</v>
      </c>
      <c r="M435" s="35" t="s">
        <v>2587</v>
      </c>
      <c r="N435" s="23" t="s">
        <v>67</v>
      </c>
      <c r="O435" s="35" t="s">
        <v>2654</v>
      </c>
      <c r="P435" s="35" t="s">
        <v>374</v>
      </c>
      <c r="Q435" s="23" t="s">
        <v>251</v>
      </c>
      <c r="R435" s="41">
        <f t="shared" si="54"/>
        <v>2</v>
      </c>
      <c r="S435" s="41">
        <v>0</v>
      </c>
      <c r="T435" s="41">
        <v>0</v>
      </c>
      <c r="U435" s="41">
        <v>0</v>
      </c>
      <c r="V435" s="41">
        <v>2</v>
      </c>
      <c r="W435" s="41">
        <v>0</v>
      </c>
      <c r="X435" s="41" t="s">
        <v>2589</v>
      </c>
      <c r="Y435" s="41">
        <v>0</v>
      </c>
      <c r="Z435" s="41" t="s">
        <v>2589</v>
      </c>
      <c r="AA435" s="41"/>
      <c r="AB435" s="41"/>
      <c r="AC435" s="41"/>
      <c r="AD435" s="41"/>
      <c r="AE435" s="41">
        <f t="shared" si="55"/>
        <v>0</v>
      </c>
      <c r="AF435" s="25">
        <v>44669</v>
      </c>
      <c r="AG435" s="25"/>
      <c r="AH435" s="25"/>
      <c r="AI435" s="25"/>
      <c r="AJ435" s="26">
        <f t="shared" si="56"/>
        <v>0</v>
      </c>
      <c r="AK435" s="26" t="str">
        <f t="shared" si="57"/>
        <v/>
      </c>
      <c r="AL435" s="26" t="str">
        <f t="shared" si="58"/>
        <v/>
      </c>
      <c r="AM435" s="26" t="str">
        <f t="shared" si="59"/>
        <v/>
      </c>
      <c r="AN435" s="26">
        <f t="shared" si="60"/>
        <v>0</v>
      </c>
      <c r="AO435" s="27" t="s">
        <v>84</v>
      </c>
      <c r="AP435" s="27" t="s">
        <v>84</v>
      </c>
      <c r="AQ435" s="27"/>
      <c r="AR435" s="27"/>
      <c r="AS435" s="27" t="s">
        <v>754</v>
      </c>
      <c r="AT435" s="27" t="s">
        <v>1817</v>
      </c>
      <c r="AU435" s="27"/>
      <c r="AV435" s="27"/>
      <c r="AW435" s="27" t="s">
        <v>84</v>
      </c>
      <c r="AX435" s="27"/>
      <c r="AY435" s="27"/>
      <c r="AZ435" s="27"/>
      <c r="BA435" s="27" t="s">
        <v>2655</v>
      </c>
      <c r="BB435" s="27"/>
      <c r="BC435" s="28"/>
      <c r="BD435" s="28"/>
      <c r="BE435" s="35" t="s">
        <v>77</v>
      </c>
      <c r="BF435" s="96" t="s">
        <v>2773</v>
      </c>
      <c r="BG435" t="str">
        <f t="shared" si="61"/>
        <v/>
      </c>
      <c r="BH435" t="str">
        <f t="shared" si="62"/>
        <v/>
      </c>
    </row>
    <row r="436" spans="1:60" ht="15" customHeight="1" x14ac:dyDescent="0.25">
      <c r="A436" s="17">
        <v>11</v>
      </c>
      <c r="B436" s="23" t="s">
        <v>2582</v>
      </c>
      <c r="C436" s="23" t="s">
        <v>2651</v>
      </c>
      <c r="D436" s="35" t="s">
        <v>2656</v>
      </c>
      <c r="E436" s="35" t="s">
        <v>1206</v>
      </c>
      <c r="F436" s="35" t="s">
        <v>2624</v>
      </c>
      <c r="G436" s="35" t="s">
        <v>1902</v>
      </c>
      <c r="H436" s="35" t="s">
        <v>1903</v>
      </c>
      <c r="I436" s="35" t="s">
        <v>2657</v>
      </c>
      <c r="J436" s="87">
        <v>44652</v>
      </c>
      <c r="K436" s="87">
        <v>44926</v>
      </c>
      <c r="L436" s="35" t="s">
        <v>2658</v>
      </c>
      <c r="M436" s="35" t="s">
        <v>2587</v>
      </c>
      <c r="N436" s="23" t="s">
        <v>67</v>
      </c>
      <c r="O436" s="35" t="s">
        <v>2659</v>
      </c>
      <c r="P436" s="35" t="s">
        <v>374</v>
      </c>
      <c r="Q436" s="23" t="s">
        <v>251</v>
      </c>
      <c r="R436" s="88">
        <f t="shared" si="54"/>
        <v>4</v>
      </c>
      <c r="S436" s="88">
        <v>0</v>
      </c>
      <c r="T436" s="88">
        <v>2</v>
      </c>
      <c r="U436" s="88">
        <v>0</v>
      </c>
      <c r="V436" s="88">
        <v>2</v>
      </c>
      <c r="W436" s="88">
        <v>0</v>
      </c>
      <c r="X436" s="88" t="s">
        <v>2589</v>
      </c>
      <c r="Y436" s="88">
        <v>2</v>
      </c>
      <c r="Z436" s="88" t="s">
        <v>2660</v>
      </c>
      <c r="AA436" s="88"/>
      <c r="AB436" s="88"/>
      <c r="AC436" s="88"/>
      <c r="AD436" s="88"/>
      <c r="AE436" s="88">
        <f t="shared" si="55"/>
        <v>2</v>
      </c>
      <c r="AF436" s="25">
        <v>44669</v>
      </c>
      <c r="AG436" s="25">
        <v>44760</v>
      </c>
      <c r="AH436" s="25"/>
      <c r="AI436" s="25"/>
      <c r="AJ436" s="26">
        <f t="shared" si="56"/>
        <v>0.5</v>
      </c>
      <c r="AK436" s="26" t="str">
        <f t="shared" si="57"/>
        <v/>
      </c>
      <c r="AL436" s="26">
        <f t="shared" si="58"/>
        <v>1</v>
      </c>
      <c r="AM436" s="26" t="str">
        <f t="shared" si="59"/>
        <v/>
      </c>
      <c r="AN436" s="26">
        <f t="shared" si="60"/>
        <v>0</v>
      </c>
      <c r="AO436" s="27" t="s">
        <v>84</v>
      </c>
      <c r="AP436" s="27" t="s">
        <v>73</v>
      </c>
      <c r="AQ436" s="27"/>
      <c r="AR436" s="27"/>
      <c r="AS436" s="27" t="s">
        <v>1110</v>
      </c>
      <c r="AT436" s="27" t="s">
        <v>2661</v>
      </c>
      <c r="AU436" s="27"/>
      <c r="AV436" s="27"/>
      <c r="AW436" s="27" t="s">
        <v>84</v>
      </c>
      <c r="AX436" s="27"/>
      <c r="AY436" s="27"/>
      <c r="AZ436" s="27"/>
      <c r="BA436" s="27" t="s">
        <v>2662</v>
      </c>
      <c r="BB436" s="27"/>
      <c r="BC436" s="28"/>
      <c r="BD436" s="28"/>
      <c r="BE436" s="35" t="s">
        <v>77</v>
      </c>
      <c r="BF436" s="96" t="s">
        <v>2773</v>
      </c>
      <c r="BG436" t="str">
        <f t="shared" si="61"/>
        <v/>
      </c>
      <c r="BH436">
        <f t="shared" si="62"/>
        <v>1</v>
      </c>
    </row>
    <row r="437" spans="1:60" ht="15" customHeight="1" x14ac:dyDescent="0.25">
      <c r="A437" s="17">
        <v>12</v>
      </c>
      <c r="B437" s="23" t="s">
        <v>2582</v>
      </c>
      <c r="C437" s="23" t="s">
        <v>245</v>
      </c>
      <c r="D437" s="35" t="s">
        <v>246</v>
      </c>
      <c r="E437" s="35" t="s">
        <v>60</v>
      </c>
      <c r="F437" s="35" t="s">
        <v>61</v>
      </c>
      <c r="G437" s="35" t="s">
        <v>57</v>
      </c>
      <c r="H437" s="35" t="s">
        <v>247</v>
      </c>
      <c r="I437" s="35" t="s">
        <v>248</v>
      </c>
      <c r="J437" s="32">
        <v>44562</v>
      </c>
      <c r="K437" s="32">
        <v>44926</v>
      </c>
      <c r="L437" s="23" t="s">
        <v>249</v>
      </c>
      <c r="M437" s="35" t="s">
        <v>2587</v>
      </c>
      <c r="N437" s="23" t="s">
        <v>67</v>
      </c>
      <c r="O437" s="23" t="s">
        <v>250</v>
      </c>
      <c r="P437" s="35" t="s">
        <v>3</v>
      </c>
      <c r="Q437" s="23" t="s">
        <v>251</v>
      </c>
      <c r="R437" s="41">
        <f t="shared" si="54"/>
        <v>4</v>
      </c>
      <c r="S437" s="41">
        <v>1</v>
      </c>
      <c r="T437" s="41">
        <v>1</v>
      </c>
      <c r="U437" s="41">
        <v>1</v>
      </c>
      <c r="V437" s="41">
        <v>1</v>
      </c>
      <c r="W437" s="41">
        <v>1</v>
      </c>
      <c r="X437" s="41" t="s">
        <v>2663</v>
      </c>
      <c r="Y437" s="41">
        <v>1</v>
      </c>
      <c r="Z437" s="41" t="s">
        <v>2664</v>
      </c>
      <c r="AA437" s="41"/>
      <c r="AB437" s="41"/>
      <c r="AC437" s="41"/>
      <c r="AD437" s="41"/>
      <c r="AE437" s="41">
        <f t="shared" si="55"/>
        <v>2</v>
      </c>
      <c r="AF437" s="25">
        <v>44669</v>
      </c>
      <c r="AG437" s="25">
        <v>44760</v>
      </c>
      <c r="AH437" s="25"/>
      <c r="AI437" s="25"/>
      <c r="AJ437" s="26">
        <f t="shared" si="56"/>
        <v>0.5</v>
      </c>
      <c r="AK437" s="26">
        <f t="shared" si="57"/>
        <v>1</v>
      </c>
      <c r="AL437" s="26">
        <f t="shared" si="58"/>
        <v>1</v>
      </c>
      <c r="AM437" s="26">
        <f t="shared" si="59"/>
        <v>0</v>
      </c>
      <c r="AN437" s="26">
        <f t="shared" si="60"/>
        <v>0</v>
      </c>
      <c r="AO437" s="27" t="s">
        <v>73</v>
      </c>
      <c r="AP437" s="27" t="s">
        <v>73</v>
      </c>
      <c r="AQ437" s="27"/>
      <c r="AR437" s="27"/>
      <c r="AS437" s="27" t="s">
        <v>2665</v>
      </c>
      <c r="AT437" s="27" t="s">
        <v>2666</v>
      </c>
      <c r="AU437" s="27"/>
      <c r="AV437" s="27"/>
      <c r="AW437" s="27" t="s">
        <v>73</v>
      </c>
      <c r="AX437" s="27"/>
      <c r="AY437" s="27"/>
      <c r="AZ437" s="27"/>
      <c r="BA437" s="27" t="s">
        <v>2667</v>
      </c>
      <c r="BB437" s="27"/>
      <c r="BC437" s="28"/>
      <c r="BD437" s="28"/>
      <c r="BE437" s="35" t="s">
        <v>77</v>
      </c>
      <c r="BF437" s="96" t="s">
        <v>2773</v>
      </c>
      <c r="BG437">
        <f t="shared" si="61"/>
        <v>1</v>
      </c>
      <c r="BH437">
        <f t="shared" si="62"/>
        <v>1</v>
      </c>
    </row>
    <row r="438" spans="1:60" ht="15" customHeight="1" x14ac:dyDescent="0.25">
      <c r="A438" s="17">
        <v>13</v>
      </c>
      <c r="B438" s="23" t="s">
        <v>2582</v>
      </c>
      <c r="C438" s="23" t="s">
        <v>245</v>
      </c>
      <c r="D438" s="35" t="s">
        <v>246</v>
      </c>
      <c r="E438" s="35" t="s">
        <v>60</v>
      </c>
      <c r="F438" s="35" t="s">
        <v>61</v>
      </c>
      <c r="G438" s="35" t="s">
        <v>57</v>
      </c>
      <c r="H438" s="35" t="s">
        <v>247</v>
      </c>
      <c r="I438" s="23" t="s">
        <v>630</v>
      </c>
      <c r="J438" s="32">
        <v>44835</v>
      </c>
      <c r="K438" s="32">
        <v>44926</v>
      </c>
      <c r="L438" s="23" t="s">
        <v>631</v>
      </c>
      <c r="M438" s="35" t="s">
        <v>2587</v>
      </c>
      <c r="N438" s="23" t="s">
        <v>67</v>
      </c>
      <c r="O438" s="23" t="s">
        <v>250</v>
      </c>
      <c r="P438" s="23" t="s">
        <v>3</v>
      </c>
      <c r="Q438" s="23" t="s">
        <v>251</v>
      </c>
      <c r="R438" s="41">
        <f t="shared" si="54"/>
        <v>1</v>
      </c>
      <c r="S438" s="41">
        <v>0</v>
      </c>
      <c r="T438" s="41">
        <v>0</v>
      </c>
      <c r="U438" s="41">
        <v>0</v>
      </c>
      <c r="V438" s="41">
        <v>1</v>
      </c>
      <c r="W438" s="41">
        <v>0</v>
      </c>
      <c r="X438" s="41" t="s">
        <v>2589</v>
      </c>
      <c r="Y438" s="41">
        <v>0</v>
      </c>
      <c r="Z438" s="41" t="s">
        <v>2589</v>
      </c>
      <c r="AA438" s="41"/>
      <c r="AB438" s="41"/>
      <c r="AC438" s="41"/>
      <c r="AD438" s="41"/>
      <c r="AE438" s="41">
        <f t="shared" si="55"/>
        <v>0</v>
      </c>
      <c r="AF438" s="25">
        <v>44669</v>
      </c>
      <c r="AG438" s="25"/>
      <c r="AH438" s="25"/>
      <c r="AI438" s="25"/>
      <c r="AJ438" s="26">
        <f t="shared" si="56"/>
        <v>0</v>
      </c>
      <c r="AK438" s="26" t="str">
        <f t="shared" si="57"/>
        <v/>
      </c>
      <c r="AL438" s="26" t="str">
        <f t="shared" si="58"/>
        <v/>
      </c>
      <c r="AM438" s="26" t="str">
        <f t="shared" si="59"/>
        <v/>
      </c>
      <c r="AN438" s="26">
        <f t="shared" si="60"/>
        <v>0</v>
      </c>
      <c r="AO438" s="27" t="s">
        <v>84</v>
      </c>
      <c r="AP438" s="27" t="s">
        <v>84</v>
      </c>
      <c r="AQ438" s="27"/>
      <c r="AR438" s="27"/>
      <c r="AS438" s="27" t="s">
        <v>1110</v>
      </c>
      <c r="AT438" s="27" t="s">
        <v>1817</v>
      </c>
      <c r="AU438" s="27"/>
      <c r="AV438" s="27"/>
      <c r="AW438" s="27" t="s">
        <v>84</v>
      </c>
      <c r="AX438" s="27"/>
      <c r="AY438" s="27"/>
      <c r="AZ438" s="27"/>
      <c r="BA438" s="27" t="s">
        <v>2668</v>
      </c>
      <c r="BB438" s="27"/>
      <c r="BC438" s="28"/>
      <c r="BD438" s="28"/>
      <c r="BE438" s="35" t="s">
        <v>77</v>
      </c>
      <c r="BF438" s="96" t="s">
        <v>2773</v>
      </c>
      <c r="BG438" t="str">
        <f t="shared" si="61"/>
        <v/>
      </c>
      <c r="BH438" t="str">
        <f t="shared" si="62"/>
        <v/>
      </c>
    </row>
    <row r="439" spans="1:60" ht="15" customHeight="1" x14ac:dyDescent="0.25">
      <c r="A439" s="17">
        <v>14</v>
      </c>
      <c r="B439" s="23" t="s">
        <v>2582</v>
      </c>
      <c r="C439" s="23" t="s">
        <v>58</v>
      </c>
      <c r="D439" s="35" t="s">
        <v>246</v>
      </c>
      <c r="E439" s="35" t="s">
        <v>60</v>
      </c>
      <c r="F439" s="35" t="s">
        <v>61</v>
      </c>
      <c r="G439" s="35" t="s">
        <v>57</v>
      </c>
      <c r="H439" s="35" t="s">
        <v>247</v>
      </c>
      <c r="I439" s="35" t="s">
        <v>289</v>
      </c>
      <c r="J439" s="32">
        <v>44562</v>
      </c>
      <c r="K439" s="32">
        <v>44926</v>
      </c>
      <c r="L439" s="35" t="s">
        <v>290</v>
      </c>
      <c r="M439" s="35" t="s">
        <v>2587</v>
      </c>
      <c r="N439" s="23" t="s">
        <v>291</v>
      </c>
      <c r="O439" s="23" t="s">
        <v>250</v>
      </c>
      <c r="P439" s="35" t="s">
        <v>3</v>
      </c>
      <c r="Q439" s="23" t="s">
        <v>251</v>
      </c>
      <c r="R439" s="40">
        <f t="shared" si="54"/>
        <v>1</v>
      </c>
      <c r="S439" s="40">
        <v>0.5</v>
      </c>
      <c r="T439" s="40">
        <v>0.5</v>
      </c>
      <c r="U439" s="40">
        <v>0</v>
      </c>
      <c r="V439" s="40">
        <v>0</v>
      </c>
      <c r="W439" s="40">
        <v>0.5</v>
      </c>
      <c r="X439" s="40" t="s">
        <v>2669</v>
      </c>
      <c r="Y439" s="40">
        <v>0.5</v>
      </c>
      <c r="Z439" s="40" t="s">
        <v>2670</v>
      </c>
      <c r="AA439" s="40"/>
      <c r="AB439" s="40"/>
      <c r="AC439" s="40"/>
      <c r="AD439" s="40"/>
      <c r="AE439" s="40">
        <f t="shared" si="55"/>
        <v>1</v>
      </c>
      <c r="AF439" s="25">
        <v>44669</v>
      </c>
      <c r="AG439" s="25">
        <v>44760</v>
      </c>
      <c r="AH439" s="25"/>
      <c r="AI439" s="25"/>
      <c r="AJ439" s="26">
        <f t="shared" si="56"/>
        <v>1</v>
      </c>
      <c r="AK439" s="26">
        <f t="shared" si="57"/>
        <v>1</v>
      </c>
      <c r="AL439" s="26">
        <f t="shared" si="58"/>
        <v>1</v>
      </c>
      <c r="AM439" s="26" t="str">
        <f t="shared" si="59"/>
        <v/>
      </c>
      <c r="AN439" s="26" t="str">
        <f t="shared" si="60"/>
        <v/>
      </c>
      <c r="AO439" s="27" t="s">
        <v>73</v>
      </c>
      <c r="AP439" s="27" t="s">
        <v>73</v>
      </c>
      <c r="AQ439" s="27"/>
      <c r="AR439" s="27"/>
      <c r="AS439" s="27" t="s">
        <v>2671</v>
      </c>
      <c r="AT439" s="27" t="s">
        <v>2672</v>
      </c>
      <c r="AU439" s="27"/>
      <c r="AV439" s="27"/>
      <c r="AW439" s="27" t="s">
        <v>73</v>
      </c>
      <c r="AX439" s="27"/>
      <c r="AY439" s="27"/>
      <c r="AZ439" s="27"/>
      <c r="BA439" s="27" t="s">
        <v>2673</v>
      </c>
      <c r="BB439" s="27"/>
      <c r="BC439" s="28"/>
      <c r="BD439" s="28"/>
      <c r="BE439" s="35" t="s">
        <v>77</v>
      </c>
      <c r="BF439" s="96" t="s">
        <v>2773</v>
      </c>
      <c r="BG439">
        <f t="shared" si="61"/>
        <v>1</v>
      </c>
      <c r="BH439">
        <f t="shared" si="62"/>
        <v>1</v>
      </c>
    </row>
    <row r="440" spans="1:60" ht="15" customHeight="1" x14ac:dyDescent="0.25">
      <c r="A440" s="17">
        <v>15</v>
      </c>
      <c r="B440" s="23" t="s">
        <v>2582</v>
      </c>
      <c r="C440" s="23" t="s">
        <v>58</v>
      </c>
      <c r="D440" s="35" t="s">
        <v>246</v>
      </c>
      <c r="E440" s="35" t="s">
        <v>60</v>
      </c>
      <c r="F440" s="35" t="s">
        <v>61</v>
      </c>
      <c r="G440" s="35" t="s">
        <v>57</v>
      </c>
      <c r="H440" s="35" t="s">
        <v>247</v>
      </c>
      <c r="I440" s="35" t="s">
        <v>906</v>
      </c>
      <c r="J440" s="87">
        <v>44562</v>
      </c>
      <c r="K440" s="87">
        <v>44925</v>
      </c>
      <c r="L440" s="35" t="s">
        <v>805</v>
      </c>
      <c r="M440" s="35" t="s">
        <v>2587</v>
      </c>
      <c r="N440" s="23" t="s">
        <v>67</v>
      </c>
      <c r="O440" s="23" t="s">
        <v>250</v>
      </c>
      <c r="P440" s="35" t="s">
        <v>3</v>
      </c>
      <c r="Q440" s="23" t="s">
        <v>251</v>
      </c>
      <c r="R440" s="33">
        <f t="shared" si="54"/>
        <v>4</v>
      </c>
      <c r="S440" s="33">
        <v>1</v>
      </c>
      <c r="T440" s="33">
        <v>1</v>
      </c>
      <c r="U440" s="33">
        <v>1</v>
      </c>
      <c r="V440" s="33">
        <v>1</v>
      </c>
      <c r="W440" s="33">
        <v>1</v>
      </c>
      <c r="X440" s="33" t="s">
        <v>2674</v>
      </c>
      <c r="Y440" s="33">
        <v>1</v>
      </c>
      <c r="Z440" s="33" t="s">
        <v>2675</v>
      </c>
      <c r="AA440" s="33"/>
      <c r="AB440" s="33"/>
      <c r="AC440" s="33"/>
      <c r="AD440" s="33"/>
      <c r="AE440" s="33">
        <f t="shared" si="55"/>
        <v>2</v>
      </c>
      <c r="AF440" s="25">
        <v>44669</v>
      </c>
      <c r="AG440" s="25">
        <v>44760</v>
      </c>
      <c r="AH440" s="25"/>
      <c r="AI440" s="25"/>
      <c r="AJ440" s="26">
        <f t="shared" si="56"/>
        <v>0.5</v>
      </c>
      <c r="AK440" s="26">
        <f t="shared" si="57"/>
        <v>1</v>
      </c>
      <c r="AL440" s="26">
        <f t="shared" si="58"/>
        <v>1</v>
      </c>
      <c r="AM440" s="26">
        <f t="shared" si="59"/>
        <v>0</v>
      </c>
      <c r="AN440" s="26">
        <f t="shared" si="60"/>
        <v>0</v>
      </c>
      <c r="AO440" s="27" t="s">
        <v>73</v>
      </c>
      <c r="AP440" s="27" t="s">
        <v>73</v>
      </c>
      <c r="AQ440" s="27"/>
      <c r="AR440" s="27"/>
      <c r="AS440" s="27" t="s">
        <v>2676</v>
      </c>
      <c r="AT440" s="27" t="s">
        <v>2677</v>
      </c>
      <c r="AU440" s="27"/>
      <c r="AV440" s="27"/>
      <c r="AW440" s="27" t="s">
        <v>73</v>
      </c>
      <c r="AX440" s="27"/>
      <c r="AY440" s="27"/>
      <c r="AZ440" s="27"/>
      <c r="BA440" s="27" t="s">
        <v>2678</v>
      </c>
      <c r="BB440" s="27"/>
      <c r="BC440" s="28"/>
      <c r="BD440" s="28"/>
      <c r="BE440" s="35" t="s">
        <v>77</v>
      </c>
      <c r="BF440" s="96" t="s">
        <v>2773</v>
      </c>
      <c r="BG440">
        <f t="shared" si="61"/>
        <v>1</v>
      </c>
      <c r="BH440">
        <f t="shared" si="62"/>
        <v>1</v>
      </c>
    </row>
    <row r="441" spans="1:60" ht="15" customHeight="1" x14ac:dyDescent="0.25">
      <c r="A441" s="17">
        <v>16</v>
      </c>
      <c r="B441" s="23" t="s">
        <v>2582</v>
      </c>
      <c r="C441" s="23" t="s">
        <v>58</v>
      </c>
      <c r="D441" s="35" t="s">
        <v>246</v>
      </c>
      <c r="E441" s="35" t="s">
        <v>60</v>
      </c>
      <c r="F441" s="35" t="s">
        <v>61</v>
      </c>
      <c r="G441" s="35" t="s">
        <v>57</v>
      </c>
      <c r="H441" s="35" t="s">
        <v>247</v>
      </c>
      <c r="I441" s="35" t="s">
        <v>640</v>
      </c>
      <c r="J441" s="32">
        <v>44774</v>
      </c>
      <c r="K441" s="32">
        <v>44925</v>
      </c>
      <c r="L441" s="23" t="s">
        <v>315</v>
      </c>
      <c r="M441" s="35" t="s">
        <v>2587</v>
      </c>
      <c r="N441" s="23" t="s">
        <v>67</v>
      </c>
      <c r="O441" s="23" t="s">
        <v>250</v>
      </c>
      <c r="P441" s="23" t="s">
        <v>3</v>
      </c>
      <c r="Q441" s="23" t="s">
        <v>251</v>
      </c>
      <c r="R441" s="41">
        <f t="shared" si="54"/>
        <v>1</v>
      </c>
      <c r="S441" s="41">
        <v>0</v>
      </c>
      <c r="T441" s="41">
        <v>0</v>
      </c>
      <c r="U441" s="41">
        <v>1</v>
      </c>
      <c r="V441" s="41">
        <v>0</v>
      </c>
      <c r="W441" s="41">
        <v>0</v>
      </c>
      <c r="X441" s="41" t="s">
        <v>2589</v>
      </c>
      <c r="Y441" s="41">
        <v>0</v>
      </c>
      <c r="Z441" s="41" t="s">
        <v>2589</v>
      </c>
      <c r="AA441" s="41"/>
      <c r="AB441" s="41"/>
      <c r="AC441" s="41"/>
      <c r="AD441" s="41"/>
      <c r="AE441" s="41">
        <f t="shared" si="55"/>
        <v>0</v>
      </c>
      <c r="AF441" s="25">
        <v>44669</v>
      </c>
      <c r="AG441" s="25">
        <v>44760</v>
      </c>
      <c r="AH441" s="25"/>
      <c r="AI441" s="25"/>
      <c r="AJ441" s="26">
        <f t="shared" si="56"/>
        <v>0</v>
      </c>
      <c r="AK441" s="26" t="str">
        <f t="shared" si="57"/>
        <v/>
      </c>
      <c r="AL441" s="26" t="str">
        <f t="shared" si="58"/>
        <v/>
      </c>
      <c r="AM441" s="26">
        <f t="shared" si="59"/>
        <v>0</v>
      </c>
      <c r="AN441" s="26" t="str">
        <f t="shared" si="60"/>
        <v/>
      </c>
      <c r="AO441" s="27" t="s">
        <v>84</v>
      </c>
      <c r="AP441" s="27" t="s">
        <v>84</v>
      </c>
      <c r="AQ441" s="27"/>
      <c r="AR441" s="27"/>
      <c r="AS441" s="27" t="s">
        <v>754</v>
      </c>
      <c r="AT441" s="27" t="s">
        <v>1817</v>
      </c>
      <c r="AU441" s="27"/>
      <c r="AV441" s="27"/>
      <c r="AW441" s="27" t="s">
        <v>84</v>
      </c>
      <c r="AX441" s="27"/>
      <c r="AY441" s="27"/>
      <c r="AZ441" s="27"/>
      <c r="BA441" s="27" t="s">
        <v>2679</v>
      </c>
      <c r="BB441" s="27"/>
      <c r="BC441" s="28"/>
      <c r="BD441" s="28"/>
      <c r="BE441" s="35" t="s">
        <v>77</v>
      </c>
      <c r="BF441" s="96" t="s">
        <v>2773</v>
      </c>
      <c r="BG441" t="str">
        <f t="shared" si="61"/>
        <v/>
      </c>
      <c r="BH441" t="str">
        <f t="shared" si="62"/>
        <v/>
      </c>
    </row>
    <row r="442" spans="1:60" ht="15" customHeight="1" x14ac:dyDescent="0.25">
      <c r="A442" s="17">
        <v>17</v>
      </c>
      <c r="B442" s="23" t="s">
        <v>2582</v>
      </c>
      <c r="C442" s="23" t="s">
        <v>357</v>
      </c>
      <c r="D442" s="35" t="s">
        <v>246</v>
      </c>
      <c r="E442" s="35" t="s">
        <v>60</v>
      </c>
      <c r="F442" s="35" t="s">
        <v>61</v>
      </c>
      <c r="G442" s="35" t="s">
        <v>57</v>
      </c>
      <c r="H442" s="35" t="s">
        <v>247</v>
      </c>
      <c r="I442" s="23" t="s">
        <v>814</v>
      </c>
      <c r="J442" s="87">
        <v>44562</v>
      </c>
      <c r="K442" s="87">
        <v>44925</v>
      </c>
      <c r="L442" s="23" t="s">
        <v>249</v>
      </c>
      <c r="M442" s="35" t="s">
        <v>2587</v>
      </c>
      <c r="N442" s="23" t="s">
        <v>67</v>
      </c>
      <c r="O442" s="23" t="s">
        <v>250</v>
      </c>
      <c r="P442" s="35" t="s">
        <v>3</v>
      </c>
      <c r="Q442" s="23" t="s">
        <v>251</v>
      </c>
      <c r="R442" s="41">
        <f t="shared" si="54"/>
        <v>4</v>
      </c>
      <c r="S442" s="41">
        <v>1</v>
      </c>
      <c r="T442" s="41">
        <v>1</v>
      </c>
      <c r="U442" s="41">
        <v>1</v>
      </c>
      <c r="V442" s="41">
        <v>1</v>
      </c>
      <c r="W442" s="41">
        <v>1</v>
      </c>
      <c r="X442" s="41" t="s">
        <v>2680</v>
      </c>
      <c r="Y442" s="41">
        <v>1</v>
      </c>
      <c r="Z442" s="41" t="s">
        <v>2681</v>
      </c>
      <c r="AA442" s="41"/>
      <c r="AB442" s="41"/>
      <c r="AC442" s="41"/>
      <c r="AD442" s="41"/>
      <c r="AE442" s="41">
        <f t="shared" si="55"/>
        <v>2</v>
      </c>
      <c r="AF442" s="25">
        <v>44669</v>
      </c>
      <c r="AG442" s="25">
        <v>44760</v>
      </c>
      <c r="AH442" s="25"/>
      <c r="AI442" s="25"/>
      <c r="AJ442" s="26">
        <f t="shared" si="56"/>
        <v>0.5</v>
      </c>
      <c r="AK442" s="26">
        <f t="shared" si="57"/>
        <v>1</v>
      </c>
      <c r="AL442" s="26">
        <f t="shared" si="58"/>
        <v>1</v>
      </c>
      <c r="AM442" s="26">
        <f t="shared" si="59"/>
        <v>0</v>
      </c>
      <c r="AN442" s="26">
        <f t="shared" si="60"/>
        <v>0</v>
      </c>
      <c r="AO442" s="27" t="s">
        <v>73</v>
      </c>
      <c r="AP442" s="27" t="s">
        <v>73</v>
      </c>
      <c r="AQ442" s="27"/>
      <c r="AR442" s="27"/>
      <c r="AS442" s="27" t="s">
        <v>2682</v>
      </c>
      <c r="AT442" s="27" t="s">
        <v>2683</v>
      </c>
      <c r="AU442" s="27"/>
      <c r="AV442" s="27"/>
      <c r="AW442" s="27" t="s">
        <v>73</v>
      </c>
      <c r="AX442" s="27"/>
      <c r="AY442" s="27"/>
      <c r="AZ442" s="27"/>
      <c r="BA442" s="27" t="s">
        <v>2684</v>
      </c>
      <c r="BB442" s="27"/>
      <c r="BC442" s="28"/>
      <c r="BD442" s="28"/>
      <c r="BE442" s="35" t="s">
        <v>77</v>
      </c>
      <c r="BF442" s="96" t="s">
        <v>2773</v>
      </c>
      <c r="BG442">
        <f t="shared" si="61"/>
        <v>1</v>
      </c>
      <c r="BH442">
        <f t="shared" si="62"/>
        <v>1</v>
      </c>
    </row>
    <row r="443" spans="1:60" ht="15" customHeight="1" x14ac:dyDescent="0.25">
      <c r="A443" s="17">
        <v>18</v>
      </c>
      <c r="B443" s="23" t="s">
        <v>2582</v>
      </c>
      <c r="C443" s="23" t="s">
        <v>357</v>
      </c>
      <c r="D443" s="35" t="s">
        <v>246</v>
      </c>
      <c r="E443" s="35" t="s">
        <v>60</v>
      </c>
      <c r="F443" s="35" t="s">
        <v>61</v>
      </c>
      <c r="G443" s="35" t="s">
        <v>57</v>
      </c>
      <c r="H443" s="35" t="s">
        <v>247</v>
      </c>
      <c r="I443" s="35" t="s">
        <v>648</v>
      </c>
      <c r="J443" s="87">
        <v>44835</v>
      </c>
      <c r="K443" s="32">
        <v>44926</v>
      </c>
      <c r="L443" s="23" t="s">
        <v>366</v>
      </c>
      <c r="M443" s="35" t="s">
        <v>2587</v>
      </c>
      <c r="N443" s="23" t="s">
        <v>67</v>
      </c>
      <c r="O443" s="23" t="s">
        <v>250</v>
      </c>
      <c r="P443" s="35" t="s">
        <v>3</v>
      </c>
      <c r="Q443" s="23" t="s">
        <v>251</v>
      </c>
      <c r="R443" s="41">
        <f t="shared" si="54"/>
        <v>2</v>
      </c>
      <c r="S443" s="41">
        <v>0</v>
      </c>
      <c r="T443" s="41">
        <v>0</v>
      </c>
      <c r="U443" s="41">
        <v>0</v>
      </c>
      <c r="V443" s="41">
        <v>2</v>
      </c>
      <c r="W443" s="41">
        <v>0</v>
      </c>
      <c r="X443" s="41" t="s">
        <v>2589</v>
      </c>
      <c r="Y443" s="41">
        <v>0</v>
      </c>
      <c r="Z443" s="41" t="s">
        <v>2589</v>
      </c>
      <c r="AA443" s="41"/>
      <c r="AB443" s="41"/>
      <c r="AC443" s="41"/>
      <c r="AD443" s="41"/>
      <c r="AE443" s="41">
        <f t="shared" si="55"/>
        <v>0</v>
      </c>
      <c r="AF443" s="25">
        <v>44669</v>
      </c>
      <c r="AG443" s="25"/>
      <c r="AH443" s="25"/>
      <c r="AI443" s="25"/>
      <c r="AJ443" s="26">
        <f t="shared" si="56"/>
        <v>0</v>
      </c>
      <c r="AK443" s="26" t="str">
        <f t="shared" si="57"/>
        <v/>
      </c>
      <c r="AL443" s="26" t="str">
        <f t="shared" si="58"/>
        <v/>
      </c>
      <c r="AM443" s="26" t="str">
        <f t="shared" si="59"/>
        <v/>
      </c>
      <c r="AN443" s="26">
        <f t="shared" si="60"/>
        <v>0</v>
      </c>
      <c r="AO443" s="27" t="s">
        <v>84</v>
      </c>
      <c r="AP443" s="27" t="s">
        <v>84</v>
      </c>
      <c r="AQ443" s="27"/>
      <c r="AR443" s="27"/>
      <c r="AS443" s="27" t="s">
        <v>754</v>
      </c>
      <c r="AT443" s="27" t="s">
        <v>1817</v>
      </c>
      <c r="AU443" s="27"/>
      <c r="AV443" s="27"/>
      <c r="AW443" s="27" t="s">
        <v>84</v>
      </c>
      <c r="AX443" s="27"/>
      <c r="AY443" s="27"/>
      <c r="AZ443" s="27"/>
      <c r="BA443" s="27" t="s">
        <v>2668</v>
      </c>
      <c r="BB443" s="27"/>
      <c r="BC443" s="28"/>
      <c r="BD443" s="28"/>
      <c r="BE443" s="35" t="s">
        <v>77</v>
      </c>
      <c r="BF443" s="96" t="s">
        <v>2773</v>
      </c>
      <c r="BG443" t="str">
        <f t="shared" si="61"/>
        <v/>
      </c>
      <c r="BH443" t="str">
        <f t="shared" si="62"/>
        <v/>
      </c>
    </row>
    <row r="444" spans="1:60" ht="15" customHeight="1" x14ac:dyDescent="0.25">
      <c r="A444" s="17">
        <v>1</v>
      </c>
      <c r="B444" s="23" t="s">
        <v>2685</v>
      </c>
      <c r="C444" s="23" t="s">
        <v>257</v>
      </c>
      <c r="D444" s="23" t="s">
        <v>2686</v>
      </c>
      <c r="E444" s="23" t="s">
        <v>60</v>
      </c>
      <c r="F444" s="23" t="s">
        <v>61</v>
      </c>
      <c r="G444" s="23" t="s">
        <v>1803</v>
      </c>
      <c r="H444" s="23" t="s">
        <v>1803</v>
      </c>
      <c r="I444" s="23" t="s">
        <v>2687</v>
      </c>
      <c r="J444" s="32">
        <v>44562</v>
      </c>
      <c r="K444" s="32">
        <v>44925</v>
      </c>
      <c r="L444" s="23" t="s">
        <v>2688</v>
      </c>
      <c r="M444" s="23" t="s">
        <v>2689</v>
      </c>
      <c r="N444" s="23" t="s">
        <v>67</v>
      </c>
      <c r="O444" s="23" t="s">
        <v>2690</v>
      </c>
      <c r="P444" s="23" t="s">
        <v>374</v>
      </c>
      <c r="Q444" s="23" t="s">
        <v>251</v>
      </c>
      <c r="R444" s="33">
        <f t="shared" si="54"/>
        <v>4</v>
      </c>
      <c r="S444" s="33">
        <v>1</v>
      </c>
      <c r="T444" s="33">
        <v>1</v>
      </c>
      <c r="U444" s="33">
        <v>1</v>
      </c>
      <c r="V444" s="33">
        <v>1</v>
      </c>
      <c r="W444" s="33">
        <v>1</v>
      </c>
      <c r="X444" s="33" t="s">
        <v>2691</v>
      </c>
      <c r="Y444" s="33">
        <v>1</v>
      </c>
      <c r="Z444" s="33" t="s">
        <v>2692</v>
      </c>
      <c r="AA444" s="33"/>
      <c r="AB444" s="33"/>
      <c r="AC444" s="33"/>
      <c r="AD444" s="33"/>
      <c r="AE444" s="33">
        <f t="shared" si="55"/>
        <v>2</v>
      </c>
      <c r="AF444" s="25">
        <v>44670</v>
      </c>
      <c r="AG444" s="25">
        <v>44761</v>
      </c>
      <c r="AH444" s="25"/>
      <c r="AI444" s="25"/>
      <c r="AJ444" s="26">
        <f t="shared" si="56"/>
        <v>0.5</v>
      </c>
      <c r="AK444" s="26">
        <f t="shared" si="57"/>
        <v>1</v>
      </c>
      <c r="AL444" s="26">
        <f t="shared" si="58"/>
        <v>1</v>
      </c>
      <c r="AM444" s="26">
        <f t="shared" si="59"/>
        <v>0</v>
      </c>
      <c r="AN444" s="26">
        <f t="shared" si="60"/>
        <v>0</v>
      </c>
      <c r="AO444" s="27" t="s">
        <v>73</v>
      </c>
      <c r="AP444" s="27" t="s">
        <v>73</v>
      </c>
      <c r="AQ444" s="27"/>
      <c r="AR444" s="27"/>
      <c r="AS444" s="27" t="s">
        <v>2693</v>
      </c>
      <c r="AT444" s="27" t="s">
        <v>2694</v>
      </c>
      <c r="AU444" s="27"/>
      <c r="AV444" s="27"/>
      <c r="AW444" s="27" t="s">
        <v>73</v>
      </c>
      <c r="AX444" s="27"/>
      <c r="AY444" s="27"/>
      <c r="AZ444" s="27"/>
      <c r="BA444" s="27" t="s">
        <v>2695</v>
      </c>
      <c r="BB444" s="27"/>
      <c r="BC444" s="27"/>
      <c r="BD444" s="27"/>
      <c r="BE444" s="23" t="s">
        <v>77</v>
      </c>
      <c r="BF444" s="94" t="s">
        <v>2773</v>
      </c>
      <c r="BG444">
        <f t="shared" si="61"/>
        <v>1</v>
      </c>
      <c r="BH444">
        <f t="shared" si="62"/>
        <v>1</v>
      </c>
    </row>
    <row r="445" spans="1:60" ht="15" customHeight="1" x14ac:dyDescent="0.25">
      <c r="A445" s="17">
        <v>2</v>
      </c>
      <c r="B445" s="23" t="s">
        <v>2685</v>
      </c>
      <c r="C445" s="23" t="s">
        <v>257</v>
      </c>
      <c r="D445" s="23" t="s">
        <v>2696</v>
      </c>
      <c r="E445" s="23" t="s">
        <v>60</v>
      </c>
      <c r="F445" s="23" t="s">
        <v>61</v>
      </c>
      <c r="G445" s="23" t="s">
        <v>1803</v>
      </c>
      <c r="H445" s="23" t="s">
        <v>1803</v>
      </c>
      <c r="I445" s="23" t="s">
        <v>2697</v>
      </c>
      <c r="J445" s="32">
        <v>44621</v>
      </c>
      <c r="K445" s="32">
        <v>44925</v>
      </c>
      <c r="L445" s="23" t="s">
        <v>2698</v>
      </c>
      <c r="M445" s="23" t="s">
        <v>2689</v>
      </c>
      <c r="N445" s="23" t="s">
        <v>67</v>
      </c>
      <c r="O445" s="23" t="s">
        <v>2699</v>
      </c>
      <c r="P445" s="23" t="s">
        <v>374</v>
      </c>
      <c r="Q445" s="23" t="s">
        <v>251</v>
      </c>
      <c r="R445" s="33">
        <f t="shared" si="54"/>
        <v>16</v>
      </c>
      <c r="S445" s="33">
        <v>3</v>
      </c>
      <c r="T445" s="33">
        <v>4</v>
      </c>
      <c r="U445" s="33">
        <v>6</v>
      </c>
      <c r="V445" s="33">
        <v>3</v>
      </c>
      <c r="W445" s="33">
        <v>4</v>
      </c>
      <c r="X445" s="33" t="s">
        <v>2700</v>
      </c>
      <c r="Y445" s="33">
        <v>9</v>
      </c>
      <c r="Z445" s="33" t="s">
        <v>2701</v>
      </c>
      <c r="AA445" s="33"/>
      <c r="AB445" s="33"/>
      <c r="AC445" s="33"/>
      <c r="AD445" s="33"/>
      <c r="AE445" s="33">
        <f t="shared" si="55"/>
        <v>13</v>
      </c>
      <c r="AF445" s="25">
        <v>44670</v>
      </c>
      <c r="AG445" s="25">
        <v>44761</v>
      </c>
      <c r="AH445" s="25"/>
      <c r="AI445" s="25"/>
      <c r="AJ445" s="26">
        <f t="shared" si="56"/>
        <v>0.8125</v>
      </c>
      <c r="AK445" s="26">
        <f t="shared" si="57"/>
        <v>1</v>
      </c>
      <c r="AL445" s="26">
        <f t="shared" si="58"/>
        <v>1</v>
      </c>
      <c r="AM445" s="26">
        <f t="shared" si="59"/>
        <v>0</v>
      </c>
      <c r="AN445" s="26">
        <f t="shared" si="60"/>
        <v>0</v>
      </c>
      <c r="AO445" s="27" t="s">
        <v>73</v>
      </c>
      <c r="AP445" s="27" t="s">
        <v>73</v>
      </c>
      <c r="AQ445" s="27"/>
      <c r="AR445" s="27"/>
      <c r="AS445" s="27" t="s">
        <v>2702</v>
      </c>
      <c r="AT445" s="27" t="s">
        <v>2703</v>
      </c>
      <c r="AU445" s="27"/>
      <c r="AV445" s="27"/>
      <c r="AW445" s="27" t="s">
        <v>73</v>
      </c>
      <c r="AX445" s="27"/>
      <c r="AY445" s="27"/>
      <c r="AZ445" s="27"/>
      <c r="BA445" s="27" t="s">
        <v>2704</v>
      </c>
      <c r="BB445" s="27"/>
      <c r="BC445" s="28"/>
      <c r="BD445" s="28"/>
      <c r="BE445" s="23" t="s">
        <v>77</v>
      </c>
      <c r="BF445" s="94" t="s">
        <v>2773</v>
      </c>
      <c r="BG445">
        <f t="shared" si="61"/>
        <v>1</v>
      </c>
      <c r="BH445">
        <f t="shared" si="62"/>
        <v>1</v>
      </c>
    </row>
    <row r="446" spans="1:60" ht="15" customHeight="1" x14ac:dyDescent="0.25">
      <c r="A446" s="17">
        <v>3</v>
      </c>
      <c r="B446" s="23" t="s">
        <v>2685</v>
      </c>
      <c r="C446" s="23" t="s">
        <v>257</v>
      </c>
      <c r="D446" s="23" t="s">
        <v>2696</v>
      </c>
      <c r="E446" s="23" t="s">
        <v>60</v>
      </c>
      <c r="F446" s="23" t="s">
        <v>61</v>
      </c>
      <c r="G446" s="23" t="s">
        <v>1803</v>
      </c>
      <c r="H446" s="23" t="s">
        <v>1803</v>
      </c>
      <c r="I446" s="23" t="s">
        <v>2705</v>
      </c>
      <c r="J446" s="32">
        <v>44562</v>
      </c>
      <c r="K446" s="32">
        <v>44925</v>
      </c>
      <c r="L446" s="23" t="s">
        <v>279</v>
      </c>
      <c r="M446" s="23" t="s">
        <v>2689</v>
      </c>
      <c r="N446" s="23" t="s">
        <v>67</v>
      </c>
      <c r="O446" s="23" t="s">
        <v>2699</v>
      </c>
      <c r="P446" s="23" t="s">
        <v>374</v>
      </c>
      <c r="Q446" s="23" t="s">
        <v>251</v>
      </c>
      <c r="R446" s="33">
        <f t="shared" si="54"/>
        <v>64</v>
      </c>
      <c r="S446" s="33">
        <v>19</v>
      </c>
      <c r="T446" s="33">
        <v>18</v>
      </c>
      <c r="U446" s="33">
        <v>16</v>
      </c>
      <c r="V446" s="33">
        <v>11</v>
      </c>
      <c r="W446" s="33">
        <v>19</v>
      </c>
      <c r="X446" s="33" t="s">
        <v>2706</v>
      </c>
      <c r="Y446" s="33">
        <v>11</v>
      </c>
      <c r="Z446" s="33" t="s">
        <v>2707</v>
      </c>
      <c r="AA446" s="33"/>
      <c r="AB446" s="33"/>
      <c r="AC446" s="33"/>
      <c r="AD446" s="33"/>
      <c r="AE446" s="33">
        <f t="shared" si="55"/>
        <v>30</v>
      </c>
      <c r="AF446" s="25">
        <v>44670</v>
      </c>
      <c r="AG446" s="25">
        <v>44761</v>
      </c>
      <c r="AH446" s="25"/>
      <c r="AI446" s="25"/>
      <c r="AJ446" s="26">
        <f t="shared" si="56"/>
        <v>0.46875</v>
      </c>
      <c r="AK446" s="26">
        <f t="shared" si="57"/>
        <v>1</v>
      </c>
      <c r="AL446" s="26">
        <f t="shared" si="58"/>
        <v>0.61111111111111116</v>
      </c>
      <c r="AM446" s="26">
        <f t="shared" si="59"/>
        <v>0</v>
      </c>
      <c r="AN446" s="26">
        <f t="shared" si="60"/>
        <v>0</v>
      </c>
      <c r="AO446" s="27" t="s">
        <v>73</v>
      </c>
      <c r="AP446" s="27" t="s">
        <v>73</v>
      </c>
      <c r="AQ446" s="27"/>
      <c r="AR446" s="27"/>
      <c r="AS446" s="27" t="s">
        <v>2708</v>
      </c>
      <c r="AT446" s="27" t="s">
        <v>2709</v>
      </c>
      <c r="AU446" s="27"/>
      <c r="AV446" s="27"/>
      <c r="AW446" s="27" t="s">
        <v>73</v>
      </c>
      <c r="AX446" s="27"/>
      <c r="AY446" s="27"/>
      <c r="AZ446" s="27"/>
      <c r="BA446" s="27" t="s">
        <v>2710</v>
      </c>
      <c r="BB446" s="27"/>
      <c r="BC446" s="28"/>
      <c r="BD446" s="28"/>
      <c r="BE446" s="23" t="s">
        <v>77</v>
      </c>
      <c r="BF446" s="94" t="s">
        <v>2773</v>
      </c>
      <c r="BG446">
        <f t="shared" si="61"/>
        <v>1</v>
      </c>
      <c r="BH446">
        <f t="shared" si="62"/>
        <v>0.61111111111111116</v>
      </c>
    </row>
    <row r="447" spans="1:60" ht="15" customHeight="1" x14ac:dyDescent="0.25">
      <c r="A447" s="17">
        <v>4</v>
      </c>
      <c r="B447" s="23" t="s">
        <v>2685</v>
      </c>
      <c r="C447" s="23" t="s">
        <v>257</v>
      </c>
      <c r="D447" s="23" t="s">
        <v>2696</v>
      </c>
      <c r="E447" s="23" t="s">
        <v>60</v>
      </c>
      <c r="F447" s="23" t="s">
        <v>61</v>
      </c>
      <c r="G447" s="23" t="s">
        <v>1803</v>
      </c>
      <c r="H447" s="23" t="s">
        <v>1803</v>
      </c>
      <c r="I447" s="23" t="s">
        <v>2711</v>
      </c>
      <c r="J447" s="32">
        <v>44562</v>
      </c>
      <c r="K447" s="32">
        <v>44925</v>
      </c>
      <c r="L447" s="23" t="s">
        <v>2712</v>
      </c>
      <c r="M447" s="23" t="s">
        <v>2689</v>
      </c>
      <c r="N447" s="23" t="s">
        <v>67</v>
      </c>
      <c r="O447" s="23" t="s">
        <v>2713</v>
      </c>
      <c r="P447" s="23" t="s">
        <v>374</v>
      </c>
      <c r="Q447" s="23" t="s">
        <v>251</v>
      </c>
      <c r="R447" s="33">
        <f t="shared" si="54"/>
        <v>8</v>
      </c>
      <c r="S447" s="33">
        <v>2</v>
      </c>
      <c r="T447" s="33">
        <v>2</v>
      </c>
      <c r="U447" s="33">
        <v>2</v>
      </c>
      <c r="V447" s="33">
        <v>2</v>
      </c>
      <c r="W447" s="33">
        <v>2</v>
      </c>
      <c r="X447" s="33" t="s">
        <v>2714</v>
      </c>
      <c r="Y447" s="33">
        <v>2</v>
      </c>
      <c r="Z447" s="33" t="s">
        <v>2715</v>
      </c>
      <c r="AA447" s="33"/>
      <c r="AB447" s="33"/>
      <c r="AC447" s="33"/>
      <c r="AD447" s="33"/>
      <c r="AE447" s="33">
        <f t="shared" si="55"/>
        <v>4</v>
      </c>
      <c r="AF447" s="25">
        <v>44670</v>
      </c>
      <c r="AG447" s="25">
        <v>44761</v>
      </c>
      <c r="AH447" s="25"/>
      <c r="AI447" s="25"/>
      <c r="AJ447" s="26">
        <f t="shared" si="56"/>
        <v>0.5</v>
      </c>
      <c r="AK447" s="26">
        <f t="shared" si="57"/>
        <v>1</v>
      </c>
      <c r="AL447" s="26">
        <f t="shared" si="58"/>
        <v>1</v>
      </c>
      <c r="AM447" s="26">
        <f t="shared" si="59"/>
        <v>0</v>
      </c>
      <c r="AN447" s="26">
        <f t="shared" si="60"/>
        <v>0</v>
      </c>
      <c r="AO447" s="27" t="s">
        <v>73</v>
      </c>
      <c r="AP447" s="27" t="s">
        <v>73</v>
      </c>
      <c r="AQ447" s="27"/>
      <c r="AR447" s="27"/>
      <c r="AS447" s="27" t="s">
        <v>2716</v>
      </c>
      <c r="AT447" s="27" t="s">
        <v>2717</v>
      </c>
      <c r="AU447" s="27"/>
      <c r="AV447" s="27"/>
      <c r="AW447" s="27" t="s">
        <v>73</v>
      </c>
      <c r="AX447" s="27"/>
      <c r="AY447" s="27"/>
      <c r="AZ447" s="27"/>
      <c r="BA447" s="27" t="s">
        <v>2718</v>
      </c>
      <c r="BB447" s="27"/>
      <c r="BC447" s="28"/>
      <c r="BD447" s="28"/>
      <c r="BE447" s="23" t="s">
        <v>77</v>
      </c>
      <c r="BF447" s="94" t="s">
        <v>2773</v>
      </c>
      <c r="BG447">
        <f t="shared" si="61"/>
        <v>1</v>
      </c>
      <c r="BH447">
        <f t="shared" si="62"/>
        <v>1</v>
      </c>
    </row>
    <row r="448" spans="1:60" ht="15" customHeight="1" x14ac:dyDescent="0.25">
      <c r="A448" s="17">
        <v>5</v>
      </c>
      <c r="B448" s="23" t="s">
        <v>2685</v>
      </c>
      <c r="C448" s="23" t="s">
        <v>257</v>
      </c>
      <c r="D448" s="23" t="s">
        <v>2696</v>
      </c>
      <c r="E448" s="23" t="s">
        <v>60</v>
      </c>
      <c r="F448" s="23" t="s">
        <v>61</v>
      </c>
      <c r="G448" s="23" t="s">
        <v>1803</v>
      </c>
      <c r="H448" s="23" t="s">
        <v>1803</v>
      </c>
      <c r="I448" s="23" t="s">
        <v>2719</v>
      </c>
      <c r="J448" s="32">
        <v>44562</v>
      </c>
      <c r="K448" s="32">
        <v>44925</v>
      </c>
      <c r="L448" s="23" t="s">
        <v>2720</v>
      </c>
      <c r="M448" s="23" t="s">
        <v>2689</v>
      </c>
      <c r="N448" s="23" t="s">
        <v>67</v>
      </c>
      <c r="O448" s="23" t="s">
        <v>2721</v>
      </c>
      <c r="P448" s="23" t="s">
        <v>374</v>
      </c>
      <c r="Q448" s="23" t="s">
        <v>251</v>
      </c>
      <c r="R448" s="33">
        <f t="shared" si="54"/>
        <v>4</v>
      </c>
      <c r="S448" s="33">
        <v>1</v>
      </c>
      <c r="T448" s="33">
        <v>1</v>
      </c>
      <c r="U448" s="33">
        <v>1</v>
      </c>
      <c r="V448" s="33">
        <v>1</v>
      </c>
      <c r="W448" s="33">
        <v>1</v>
      </c>
      <c r="X448" s="33" t="s">
        <v>2722</v>
      </c>
      <c r="Y448" s="33">
        <v>1</v>
      </c>
      <c r="Z448" s="33" t="s">
        <v>2723</v>
      </c>
      <c r="AA448" s="33"/>
      <c r="AB448" s="33"/>
      <c r="AC448" s="33"/>
      <c r="AD448" s="33"/>
      <c r="AE448" s="33">
        <f t="shared" si="55"/>
        <v>2</v>
      </c>
      <c r="AF448" s="25">
        <v>44670</v>
      </c>
      <c r="AG448" s="25">
        <v>44761</v>
      </c>
      <c r="AH448" s="25"/>
      <c r="AI448" s="25"/>
      <c r="AJ448" s="26">
        <f t="shared" si="56"/>
        <v>0.5</v>
      </c>
      <c r="AK448" s="26">
        <f t="shared" si="57"/>
        <v>1</v>
      </c>
      <c r="AL448" s="26">
        <f t="shared" si="58"/>
        <v>1</v>
      </c>
      <c r="AM448" s="26">
        <f t="shared" si="59"/>
        <v>0</v>
      </c>
      <c r="AN448" s="26">
        <f t="shared" si="60"/>
        <v>0</v>
      </c>
      <c r="AO448" s="27" t="s">
        <v>73</v>
      </c>
      <c r="AP448" s="27" t="s">
        <v>73</v>
      </c>
      <c r="AQ448" s="27"/>
      <c r="AR448" s="27"/>
      <c r="AS448" s="27" t="s">
        <v>2724</v>
      </c>
      <c r="AT448" s="27" t="s">
        <v>2725</v>
      </c>
      <c r="AU448" s="27"/>
      <c r="AV448" s="27"/>
      <c r="AW448" s="27" t="s">
        <v>73</v>
      </c>
      <c r="AX448" s="27"/>
      <c r="AY448" s="27"/>
      <c r="AZ448" s="27"/>
      <c r="BA448" s="27" t="s">
        <v>2726</v>
      </c>
      <c r="BB448" s="27"/>
      <c r="BC448" s="28"/>
      <c r="BD448" s="28"/>
      <c r="BE448" s="23" t="s">
        <v>77</v>
      </c>
      <c r="BF448" s="94" t="s">
        <v>2773</v>
      </c>
      <c r="BG448">
        <f t="shared" si="61"/>
        <v>1</v>
      </c>
      <c r="BH448">
        <f t="shared" si="62"/>
        <v>1</v>
      </c>
    </row>
    <row r="449" spans="1:60" ht="15" customHeight="1" x14ac:dyDescent="0.25">
      <c r="A449" s="17">
        <v>6</v>
      </c>
      <c r="B449" s="23" t="s">
        <v>2685</v>
      </c>
      <c r="C449" s="23" t="s">
        <v>245</v>
      </c>
      <c r="D449" s="23" t="s">
        <v>246</v>
      </c>
      <c r="E449" s="23" t="s">
        <v>60</v>
      </c>
      <c r="F449" s="23" t="s">
        <v>61</v>
      </c>
      <c r="G449" s="23" t="s">
        <v>57</v>
      </c>
      <c r="H449" s="23" t="s">
        <v>247</v>
      </c>
      <c r="I449" s="23" t="s">
        <v>248</v>
      </c>
      <c r="J449" s="32">
        <v>44562</v>
      </c>
      <c r="K449" s="32">
        <v>44926</v>
      </c>
      <c r="L449" s="23" t="s">
        <v>249</v>
      </c>
      <c r="M449" s="23" t="s">
        <v>2689</v>
      </c>
      <c r="N449" s="23" t="s">
        <v>67</v>
      </c>
      <c r="O449" s="23" t="s">
        <v>250</v>
      </c>
      <c r="P449" s="23" t="s">
        <v>3</v>
      </c>
      <c r="Q449" s="23" t="s">
        <v>251</v>
      </c>
      <c r="R449" s="33">
        <f t="shared" si="54"/>
        <v>4</v>
      </c>
      <c r="S449" s="33">
        <v>1</v>
      </c>
      <c r="T449" s="33">
        <v>1</v>
      </c>
      <c r="U449" s="33">
        <v>1</v>
      </c>
      <c r="V449" s="33">
        <v>1</v>
      </c>
      <c r="W449" s="33">
        <v>1</v>
      </c>
      <c r="X449" s="33" t="s">
        <v>2727</v>
      </c>
      <c r="Y449" s="33">
        <v>1</v>
      </c>
      <c r="Z449" s="33" t="s">
        <v>2728</v>
      </c>
      <c r="AA449" s="33"/>
      <c r="AB449" s="33"/>
      <c r="AC449" s="33"/>
      <c r="AD449" s="33"/>
      <c r="AE449" s="33">
        <f t="shared" si="55"/>
        <v>2</v>
      </c>
      <c r="AF449" s="25">
        <v>44670</v>
      </c>
      <c r="AG449" s="25">
        <v>44761</v>
      </c>
      <c r="AH449" s="25"/>
      <c r="AI449" s="25"/>
      <c r="AJ449" s="26">
        <f t="shared" si="56"/>
        <v>0.5</v>
      </c>
      <c r="AK449" s="26">
        <f t="shared" si="57"/>
        <v>1</v>
      </c>
      <c r="AL449" s="26">
        <f t="shared" si="58"/>
        <v>1</v>
      </c>
      <c r="AM449" s="26">
        <f t="shared" si="59"/>
        <v>0</v>
      </c>
      <c r="AN449" s="26">
        <f t="shared" si="60"/>
        <v>0</v>
      </c>
      <c r="AO449" s="27" t="s">
        <v>73</v>
      </c>
      <c r="AP449" s="27" t="s">
        <v>73</v>
      </c>
      <c r="AQ449" s="27"/>
      <c r="AR449" s="27"/>
      <c r="AS449" s="27" t="s">
        <v>2729</v>
      </c>
      <c r="AT449" s="27" t="s">
        <v>2730</v>
      </c>
      <c r="AU449" s="27"/>
      <c r="AV449" s="27"/>
      <c r="AW449" s="27" t="s">
        <v>73</v>
      </c>
      <c r="AX449" s="27"/>
      <c r="AY449" s="27"/>
      <c r="AZ449" s="27"/>
      <c r="BA449" s="27" t="s">
        <v>2718</v>
      </c>
      <c r="BB449" s="27"/>
      <c r="BC449" s="28"/>
      <c r="BD449" s="28"/>
      <c r="BE449" s="23" t="s">
        <v>77</v>
      </c>
      <c r="BF449" s="94" t="s">
        <v>2773</v>
      </c>
      <c r="BG449">
        <f t="shared" si="61"/>
        <v>1</v>
      </c>
      <c r="BH449">
        <f t="shared" si="62"/>
        <v>1</v>
      </c>
    </row>
    <row r="450" spans="1:60" ht="15" customHeight="1" x14ac:dyDescent="0.25">
      <c r="A450" s="17">
        <v>7</v>
      </c>
      <c r="B450" s="23" t="s">
        <v>2685</v>
      </c>
      <c r="C450" s="23" t="s">
        <v>245</v>
      </c>
      <c r="D450" s="23" t="s">
        <v>246</v>
      </c>
      <c r="E450" s="23" t="s">
        <v>60</v>
      </c>
      <c r="F450" s="23" t="s">
        <v>61</v>
      </c>
      <c r="G450" s="23" t="s">
        <v>57</v>
      </c>
      <c r="H450" s="23" t="s">
        <v>247</v>
      </c>
      <c r="I450" s="23" t="s">
        <v>630</v>
      </c>
      <c r="J450" s="32">
        <v>44835</v>
      </c>
      <c r="K450" s="32">
        <v>44926</v>
      </c>
      <c r="L450" s="23" t="s">
        <v>631</v>
      </c>
      <c r="M450" s="23" t="s">
        <v>2689</v>
      </c>
      <c r="N450" s="23" t="s">
        <v>67</v>
      </c>
      <c r="O450" s="23" t="s">
        <v>250</v>
      </c>
      <c r="P450" s="23" t="s">
        <v>3</v>
      </c>
      <c r="Q450" s="23" t="s">
        <v>251</v>
      </c>
      <c r="R450" s="33">
        <f t="shared" ref="R450:R513" si="63">SUM(S450:V450)</f>
        <v>1</v>
      </c>
      <c r="S450" s="33">
        <v>0</v>
      </c>
      <c r="T450" s="33">
        <v>0</v>
      </c>
      <c r="U450" s="33">
        <v>0</v>
      </c>
      <c r="V450" s="33">
        <v>1</v>
      </c>
      <c r="W450" s="33">
        <v>0</v>
      </c>
      <c r="X450" s="33" t="s">
        <v>2731</v>
      </c>
      <c r="Y450" s="33">
        <v>0</v>
      </c>
      <c r="Z450" s="33" t="s">
        <v>2732</v>
      </c>
      <c r="AA450" s="33"/>
      <c r="AB450" s="33"/>
      <c r="AC450" s="33"/>
      <c r="AD450" s="33"/>
      <c r="AE450" s="33">
        <f t="shared" ref="AE450:AE458" si="64">AC450+AA450+Y450+W450</f>
        <v>0</v>
      </c>
      <c r="AF450" s="25">
        <v>44670</v>
      </c>
      <c r="AG450" s="25">
        <v>44761</v>
      </c>
      <c r="AH450" s="25"/>
      <c r="AI450" s="25"/>
      <c r="AJ450" s="26">
        <f t="shared" ref="AJ450:AJ458" si="65">IFERROR(IF((W450+Y450+AA450+AC450)/R450&gt;1,1,(W450+Y450+AA450+AC450)/R450),0)</f>
        <v>0</v>
      </c>
      <c r="AK450" s="26" t="str">
        <f t="shared" ref="AK450:AK458" si="66">IFERROR(IF(S450=0,"",IF((W450/S450)&gt;1,1,(W450/S450))),"")</f>
        <v/>
      </c>
      <c r="AL450" s="26" t="str">
        <f t="shared" ref="AL450:AL458" si="67">IFERROR(IF(T450=0,"",IF((Y450/T450)&gt;1,1,(Y450/T450))),"")</f>
        <v/>
      </c>
      <c r="AM450" s="26" t="str">
        <f t="shared" ref="AM450:AM458" si="68">IFERROR(IF(U450=0,"",IF((AA450/U450)&gt;1,1,(AA450/U450))),"")</f>
        <v/>
      </c>
      <c r="AN450" s="26">
        <f t="shared" ref="AN450:AN458" si="69">IFERROR(IF(V450=0,"",IF((AC450/V450)&gt;1,1,(AC450/V450))),"")</f>
        <v>0</v>
      </c>
      <c r="AO450" s="27" t="s">
        <v>84</v>
      </c>
      <c r="AP450" s="27" t="s">
        <v>84</v>
      </c>
      <c r="AQ450" s="27"/>
      <c r="AR450" s="27"/>
      <c r="AS450" s="27" t="s">
        <v>84</v>
      </c>
      <c r="AT450" s="27" t="s">
        <v>84</v>
      </c>
      <c r="AU450" s="27"/>
      <c r="AV450" s="27"/>
      <c r="AW450" s="27" t="s">
        <v>84</v>
      </c>
      <c r="AX450" s="27"/>
      <c r="AY450" s="27"/>
      <c r="AZ450" s="27"/>
      <c r="BA450" s="27" t="s">
        <v>1895</v>
      </c>
      <c r="BB450" s="27"/>
      <c r="BC450" s="28"/>
      <c r="BD450" s="28"/>
      <c r="BE450" s="23" t="s">
        <v>77</v>
      </c>
      <c r="BF450" s="94" t="s">
        <v>2773</v>
      </c>
      <c r="BG450" t="str">
        <f t="shared" ref="BG450:BG458" si="70">IF(AO450="Concepto Favorable",AK450,IF(AO450="Sin meta asignada en el periodo","",0))</f>
        <v/>
      </c>
      <c r="BH450" t="str">
        <f t="shared" ref="BH450:BH458" si="71">IF(AP450="Concepto Favorable",AL450,IF(AP450="Sin meta asignada en el periodo","",0))</f>
        <v/>
      </c>
    </row>
    <row r="451" spans="1:60" ht="15" customHeight="1" x14ac:dyDescent="0.25">
      <c r="A451" s="17">
        <v>8</v>
      </c>
      <c r="B451" s="23" t="s">
        <v>2685</v>
      </c>
      <c r="C451" s="23" t="s">
        <v>58</v>
      </c>
      <c r="D451" s="23" t="s">
        <v>246</v>
      </c>
      <c r="E451" s="23" t="s">
        <v>60</v>
      </c>
      <c r="F451" s="23" t="s">
        <v>61</v>
      </c>
      <c r="G451" s="23" t="s">
        <v>57</v>
      </c>
      <c r="H451" s="23" t="s">
        <v>247</v>
      </c>
      <c r="I451" s="23" t="s">
        <v>640</v>
      </c>
      <c r="J451" s="32">
        <v>44774</v>
      </c>
      <c r="K451" s="32">
        <v>44925</v>
      </c>
      <c r="L451" s="23" t="s">
        <v>315</v>
      </c>
      <c r="M451" s="23" t="s">
        <v>2689</v>
      </c>
      <c r="N451" s="23" t="s">
        <v>67</v>
      </c>
      <c r="O451" s="23" t="s">
        <v>250</v>
      </c>
      <c r="P451" s="23" t="s">
        <v>3</v>
      </c>
      <c r="Q451" s="23" t="s">
        <v>251</v>
      </c>
      <c r="R451" s="33">
        <f t="shared" si="63"/>
        <v>1</v>
      </c>
      <c r="S451" s="33">
        <v>0</v>
      </c>
      <c r="T451" s="33">
        <v>0</v>
      </c>
      <c r="U451" s="33">
        <v>1</v>
      </c>
      <c r="V451" s="33">
        <v>0</v>
      </c>
      <c r="W451" s="33">
        <v>0</v>
      </c>
      <c r="X451" s="33" t="s">
        <v>2733</v>
      </c>
      <c r="Y451" s="33">
        <v>0</v>
      </c>
      <c r="Z451" s="33" t="s">
        <v>2733</v>
      </c>
      <c r="AA451" s="33"/>
      <c r="AB451" s="33"/>
      <c r="AC451" s="33"/>
      <c r="AD451" s="33"/>
      <c r="AE451" s="33">
        <f t="shared" si="64"/>
        <v>0</v>
      </c>
      <c r="AF451" s="25">
        <v>44670</v>
      </c>
      <c r="AG451" s="25">
        <v>44761</v>
      </c>
      <c r="AH451" s="25"/>
      <c r="AI451" s="25"/>
      <c r="AJ451" s="26">
        <f t="shared" si="65"/>
        <v>0</v>
      </c>
      <c r="AK451" s="26" t="str">
        <f t="shared" si="66"/>
        <v/>
      </c>
      <c r="AL451" s="26" t="str">
        <f t="shared" si="67"/>
        <v/>
      </c>
      <c r="AM451" s="26">
        <f t="shared" si="68"/>
        <v>0</v>
      </c>
      <c r="AN451" s="26" t="str">
        <f t="shared" si="69"/>
        <v/>
      </c>
      <c r="AO451" s="27" t="s">
        <v>84</v>
      </c>
      <c r="AP451" s="27" t="s">
        <v>84</v>
      </c>
      <c r="AQ451" s="27"/>
      <c r="AR451" s="27"/>
      <c r="AS451" s="27" t="s">
        <v>84</v>
      </c>
      <c r="AT451" s="27" t="s">
        <v>84</v>
      </c>
      <c r="AU451" s="27"/>
      <c r="AV451" s="27"/>
      <c r="AW451" s="27" t="s">
        <v>84</v>
      </c>
      <c r="AX451" s="27"/>
      <c r="AY451" s="27"/>
      <c r="AZ451" s="27"/>
      <c r="BA451" s="27" t="s">
        <v>1895</v>
      </c>
      <c r="BB451" s="27"/>
      <c r="BC451" s="28"/>
      <c r="BD451" s="28"/>
      <c r="BE451" s="23" t="s">
        <v>77</v>
      </c>
      <c r="BF451" s="94" t="s">
        <v>2773</v>
      </c>
      <c r="BG451" t="str">
        <f t="shared" si="70"/>
        <v/>
      </c>
      <c r="BH451" t="str">
        <f t="shared" si="71"/>
        <v/>
      </c>
    </row>
    <row r="452" spans="1:60" ht="15" customHeight="1" x14ac:dyDescent="0.25">
      <c r="A452" s="17">
        <v>9</v>
      </c>
      <c r="B452" s="23" t="s">
        <v>2685</v>
      </c>
      <c r="C452" s="23" t="s">
        <v>58</v>
      </c>
      <c r="D452" s="23" t="s">
        <v>246</v>
      </c>
      <c r="E452" s="23" t="s">
        <v>60</v>
      </c>
      <c r="F452" s="23" t="s">
        <v>61</v>
      </c>
      <c r="G452" s="23" t="s">
        <v>57</v>
      </c>
      <c r="H452" s="23" t="s">
        <v>247</v>
      </c>
      <c r="I452" s="23" t="s">
        <v>297</v>
      </c>
      <c r="J452" s="32">
        <v>44835</v>
      </c>
      <c r="K452" s="32">
        <v>44926</v>
      </c>
      <c r="L452" s="23" t="s">
        <v>298</v>
      </c>
      <c r="M452" s="23" t="s">
        <v>2689</v>
      </c>
      <c r="N452" s="23" t="s">
        <v>67</v>
      </c>
      <c r="O452" s="23" t="s">
        <v>250</v>
      </c>
      <c r="P452" s="23" t="s">
        <v>3</v>
      </c>
      <c r="Q452" s="23" t="s">
        <v>251</v>
      </c>
      <c r="R452" s="33">
        <f t="shared" si="63"/>
        <v>1</v>
      </c>
      <c r="S452" s="33">
        <v>0</v>
      </c>
      <c r="T452" s="33">
        <v>0</v>
      </c>
      <c r="U452" s="33">
        <v>0</v>
      </c>
      <c r="V452" s="33">
        <v>1</v>
      </c>
      <c r="W452" s="33">
        <v>0</v>
      </c>
      <c r="X452" s="33" t="s">
        <v>2731</v>
      </c>
      <c r="Y452" s="33">
        <v>0</v>
      </c>
      <c r="Z452" s="33" t="s">
        <v>2731</v>
      </c>
      <c r="AA452" s="33"/>
      <c r="AB452" s="33"/>
      <c r="AC452" s="33"/>
      <c r="AD452" s="33"/>
      <c r="AE452" s="33">
        <f t="shared" si="64"/>
        <v>0</v>
      </c>
      <c r="AF452" s="25">
        <v>44670</v>
      </c>
      <c r="AG452" s="25">
        <v>44761</v>
      </c>
      <c r="AH452" s="25"/>
      <c r="AI452" s="25"/>
      <c r="AJ452" s="26">
        <f t="shared" si="65"/>
        <v>0</v>
      </c>
      <c r="AK452" s="26" t="str">
        <f t="shared" si="66"/>
        <v/>
      </c>
      <c r="AL452" s="26" t="str">
        <f t="shared" si="67"/>
        <v/>
      </c>
      <c r="AM452" s="26" t="str">
        <f t="shared" si="68"/>
        <v/>
      </c>
      <c r="AN452" s="26">
        <f t="shared" si="69"/>
        <v>0</v>
      </c>
      <c r="AO452" s="27" t="s">
        <v>84</v>
      </c>
      <c r="AP452" s="27" t="s">
        <v>84</v>
      </c>
      <c r="AQ452" s="27"/>
      <c r="AR452" s="27"/>
      <c r="AS452" s="27" t="s">
        <v>84</v>
      </c>
      <c r="AT452" s="27" t="s">
        <v>84</v>
      </c>
      <c r="AU452" s="27"/>
      <c r="AV452" s="27"/>
      <c r="AW452" s="27" t="s">
        <v>84</v>
      </c>
      <c r="AX452" s="27"/>
      <c r="AY452" s="27"/>
      <c r="AZ452" s="27"/>
      <c r="BA452" s="27" t="s">
        <v>1895</v>
      </c>
      <c r="BB452" s="27"/>
      <c r="BC452" s="28"/>
      <c r="BD452" s="28"/>
      <c r="BE452" s="23" t="s">
        <v>77</v>
      </c>
      <c r="BF452" s="94" t="s">
        <v>2773</v>
      </c>
      <c r="BG452" t="str">
        <f t="shared" si="70"/>
        <v/>
      </c>
      <c r="BH452" t="str">
        <f t="shared" si="71"/>
        <v/>
      </c>
    </row>
    <row r="453" spans="1:60" ht="15" customHeight="1" x14ac:dyDescent="0.25">
      <c r="A453" s="17">
        <v>10</v>
      </c>
      <c r="B453" s="23" t="s">
        <v>2685</v>
      </c>
      <c r="C453" s="23" t="s">
        <v>58</v>
      </c>
      <c r="D453" s="23" t="s">
        <v>246</v>
      </c>
      <c r="E453" s="23" t="s">
        <v>60</v>
      </c>
      <c r="F453" s="23" t="s">
        <v>61</v>
      </c>
      <c r="G453" s="23" t="s">
        <v>57</v>
      </c>
      <c r="H453" s="23" t="s">
        <v>247</v>
      </c>
      <c r="I453" s="23" t="s">
        <v>289</v>
      </c>
      <c r="J453" s="32">
        <v>44562</v>
      </c>
      <c r="K453" s="32">
        <v>44742</v>
      </c>
      <c r="L453" s="23" t="s">
        <v>290</v>
      </c>
      <c r="M453" s="23" t="s">
        <v>2689</v>
      </c>
      <c r="N453" s="23" t="s">
        <v>291</v>
      </c>
      <c r="O453" s="23" t="s">
        <v>250</v>
      </c>
      <c r="P453" s="23" t="s">
        <v>3</v>
      </c>
      <c r="Q453" s="23" t="s">
        <v>251</v>
      </c>
      <c r="R453" s="40">
        <f t="shared" si="63"/>
        <v>1</v>
      </c>
      <c r="S453" s="40">
        <v>0.5</v>
      </c>
      <c r="T453" s="40">
        <v>0.5</v>
      </c>
      <c r="U453" s="40">
        <v>0</v>
      </c>
      <c r="V453" s="40">
        <v>0</v>
      </c>
      <c r="W453" s="40">
        <v>0.5</v>
      </c>
      <c r="X453" s="40" t="s">
        <v>2734</v>
      </c>
      <c r="Y453" s="40">
        <v>0.5</v>
      </c>
      <c r="Z453" s="40" t="s">
        <v>2735</v>
      </c>
      <c r="AA453" s="40"/>
      <c r="AB453" s="40"/>
      <c r="AC453" s="40"/>
      <c r="AD453" s="40"/>
      <c r="AE453" s="40">
        <f t="shared" si="64"/>
        <v>1</v>
      </c>
      <c r="AF453" s="25">
        <v>44670</v>
      </c>
      <c r="AG453" s="25">
        <v>44761</v>
      </c>
      <c r="AH453" s="25"/>
      <c r="AI453" s="25"/>
      <c r="AJ453" s="26">
        <f t="shared" si="65"/>
        <v>1</v>
      </c>
      <c r="AK453" s="26">
        <f t="shared" si="66"/>
        <v>1</v>
      </c>
      <c r="AL453" s="26">
        <f t="shared" si="67"/>
        <v>1</v>
      </c>
      <c r="AM453" s="26" t="str">
        <f t="shared" si="68"/>
        <v/>
      </c>
      <c r="AN453" s="26" t="str">
        <f t="shared" si="69"/>
        <v/>
      </c>
      <c r="AO453" s="27" t="s">
        <v>636</v>
      </c>
      <c r="AP453" s="27" t="s">
        <v>73</v>
      </c>
      <c r="AQ453" s="27"/>
      <c r="AR453" s="27"/>
      <c r="AS453" s="27" t="s">
        <v>2736</v>
      </c>
      <c r="AT453" s="27" t="s">
        <v>2737</v>
      </c>
      <c r="AU453" s="27"/>
      <c r="AV453" s="27"/>
      <c r="AW453" s="27" t="s">
        <v>73</v>
      </c>
      <c r="AX453" s="27"/>
      <c r="AY453" s="27"/>
      <c r="AZ453" s="27"/>
      <c r="BA453" s="27" t="s">
        <v>2738</v>
      </c>
      <c r="BB453" s="27"/>
      <c r="BC453" s="28"/>
      <c r="BD453" s="28"/>
      <c r="BE453" s="23" t="s">
        <v>77</v>
      </c>
      <c r="BF453" s="94" t="s">
        <v>2773</v>
      </c>
      <c r="BG453">
        <f t="shared" si="70"/>
        <v>0</v>
      </c>
      <c r="BH453">
        <f t="shared" si="71"/>
        <v>1</v>
      </c>
    </row>
    <row r="454" spans="1:60" ht="15" customHeight="1" x14ac:dyDescent="0.25">
      <c r="A454" s="17">
        <v>11</v>
      </c>
      <c r="B454" s="23" t="s">
        <v>2685</v>
      </c>
      <c r="C454" s="23" t="s">
        <v>357</v>
      </c>
      <c r="D454" s="23" t="s">
        <v>246</v>
      </c>
      <c r="E454" s="23" t="s">
        <v>60</v>
      </c>
      <c r="F454" s="23" t="s">
        <v>61</v>
      </c>
      <c r="G454" s="23" t="s">
        <v>57</v>
      </c>
      <c r="H454" s="23" t="s">
        <v>247</v>
      </c>
      <c r="I454" s="23" t="s">
        <v>648</v>
      </c>
      <c r="J454" s="32">
        <v>44835</v>
      </c>
      <c r="K454" s="32">
        <v>44926</v>
      </c>
      <c r="L454" s="23" t="s">
        <v>366</v>
      </c>
      <c r="M454" s="23" t="s">
        <v>2689</v>
      </c>
      <c r="N454" s="23" t="s">
        <v>67</v>
      </c>
      <c r="O454" s="23" t="s">
        <v>250</v>
      </c>
      <c r="P454" s="23" t="s">
        <v>3</v>
      </c>
      <c r="Q454" s="23" t="s">
        <v>251</v>
      </c>
      <c r="R454" s="33">
        <f t="shared" si="63"/>
        <v>2</v>
      </c>
      <c r="S454" s="33">
        <v>0</v>
      </c>
      <c r="T454" s="33">
        <v>0</v>
      </c>
      <c r="U454" s="33">
        <v>0</v>
      </c>
      <c r="V454" s="33">
        <v>2</v>
      </c>
      <c r="W454" s="33">
        <v>0</v>
      </c>
      <c r="X454" s="33" t="s">
        <v>2731</v>
      </c>
      <c r="Y454" s="33">
        <v>0</v>
      </c>
      <c r="Z454" s="33" t="s">
        <v>2731</v>
      </c>
      <c r="AA454" s="33"/>
      <c r="AB454" s="33"/>
      <c r="AC454" s="33"/>
      <c r="AD454" s="33"/>
      <c r="AE454" s="33">
        <f t="shared" si="64"/>
        <v>0</v>
      </c>
      <c r="AF454" s="25">
        <v>44670</v>
      </c>
      <c r="AG454" s="25">
        <v>44761</v>
      </c>
      <c r="AH454" s="25"/>
      <c r="AI454" s="25"/>
      <c r="AJ454" s="26">
        <f t="shared" si="65"/>
        <v>0</v>
      </c>
      <c r="AK454" s="26" t="str">
        <f t="shared" si="66"/>
        <v/>
      </c>
      <c r="AL454" s="26" t="str">
        <f t="shared" si="67"/>
        <v/>
      </c>
      <c r="AM454" s="26" t="str">
        <f t="shared" si="68"/>
        <v/>
      </c>
      <c r="AN454" s="26">
        <f t="shared" si="69"/>
        <v>0</v>
      </c>
      <c r="AO454" s="27" t="s">
        <v>84</v>
      </c>
      <c r="AP454" s="27" t="s">
        <v>84</v>
      </c>
      <c r="AQ454" s="27"/>
      <c r="AR454" s="27"/>
      <c r="AS454" s="27" t="s">
        <v>84</v>
      </c>
      <c r="AT454" s="27" t="s">
        <v>84</v>
      </c>
      <c r="AU454" s="27"/>
      <c r="AV454" s="27"/>
      <c r="AW454" s="27" t="s">
        <v>84</v>
      </c>
      <c r="AX454" s="27"/>
      <c r="AY454" s="27"/>
      <c r="AZ454" s="27"/>
      <c r="BA454" s="27" t="s">
        <v>1895</v>
      </c>
      <c r="BB454" s="27"/>
      <c r="BC454" s="28"/>
      <c r="BD454" s="28"/>
      <c r="BE454" s="23" t="s">
        <v>77</v>
      </c>
      <c r="BF454" s="94" t="s">
        <v>2773</v>
      </c>
      <c r="BG454" t="str">
        <f t="shared" si="70"/>
        <v/>
      </c>
      <c r="BH454" t="str">
        <f t="shared" si="71"/>
        <v/>
      </c>
    </row>
    <row r="455" spans="1:60" ht="15" customHeight="1" x14ac:dyDescent="0.25">
      <c r="A455" s="17">
        <v>12</v>
      </c>
      <c r="B455" s="23" t="s">
        <v>2685</v>
      </c>
      <c r="C455" s="23" t="s">
        <v>357</v>
      </c>
      <c r="D455" s="23" t="s">
        <v>246</v>
      </c>
      <c r="E455" s="23" t="s">
        <v>60</v>
      </c>
      <c r="F455" s="23" t="s">
        <v>61</v>
      </c>
      <c r="G455" s="23" t="s">
        <v>57</v>
      </c>
      <c r="H455" s="23" t="s">
        <v>247</v>
      </c>
      <c r="I455" s="23" t="s">
        <v>642</v>
      </c>
      <c r="J455" s="32">
        <v>44562</v>
      </c>
      <c r="K455" s="32">
        <v>44925</v>
      </c>
      <c r="L455" s="23" t="s">
        <v>249</v>
      </c>
      <c r="M455" s="23" t="s">
        <v>2689</v>
      </c>
      <c r="N455" s="23" t="s">
        <v>67</v>
      </c>
      <c r="O455" s="23" t="s">
        <v>2739</v>
      </c>
      <c r="P455" s="23" t="s">
        <v>3</v>
      </c>
      <c r="Q455" s="23" t="s">
        <v>251</v>
      </c>
      <c r="R455" s="33">
        <f t="shared" si="63"/>
        <v>4</v>
      </c>
      <c r="S455" s="33">
        <v>1</v>
      </c>
      <c r="T455" s="33">
        <v>1</v>
      </c>
      <c r="U455" s="33">
        <v>1</v>
      </c>
      <c r="V455" s="33">
        <v>1</v>
      </c>
      <c r="W455" s="33">
        <v>1</v>
      </c>
      <c r="X455" s="33" t="s">
        <v>2740</v>
      </c>
      <c r="Y455" s="33">
        <v>1</v>
      </c>
      <c r="Z455" s="33" t="s">
        <v>2741</v>
      </c>
      <c r="AA455" s="33"/>
      <c r="AB455" s="33"/>
      <c r="AC455" s="33"/>
      <c r="AD455" s="33"/>
      <c r="AE455" s="33">
        <f t="shared" si="64"/>
        <v>2</v>
      </c>
      <c r="AF455" s="25">
        <v>44670</v>
      </c>
      <c r="AG455" s="25">
        <v>44761</v>
      </c>
      <c r="AH455" s="25"/>
      <c r="AI455" s="25"/>
      <c r="AJ455" s="26">
        <f t="shared" si="65"/>
        <v>0.5</v>
      </c>
      <c r="AK455" s="26">
        <f t="shared" si="66"/>
        <v>1</v>
      </c>
      <c r="AL455" s="26">
        <f t="shared" si="67"/>
        <v>1</v>
      </c>
      <c r="AM455" s="26">
        <f t="shared" si="68"/>
        <v>0</v>
      </c>
      <c r="AN455" s="26">
        <f t="shared" si="69"/>
        <v>0</v>
      </c>
      <c r="AO455" s="27" t="s">
        <v>73</v>
      </c>
      <c r="AP455" s="27" t="s">
        <v>73</v>
      </c>
      <c r="AQ455" s="27"/>
      <c r="AR455" s="27"/>
      <c r="AS455" s="27" t="s">
        <v>2742</v>
      </c>
      <c r="AT455" s="27" t="s">
        <v>2743</v>
      </c>
      <c r="AU455" s="27"/>
      <c r="AV455" s="27"/>
      <c r="AW455" s="27" t="s">
        <v>73</v>
      </c>
      <c r="AX455" s="27"/>
      <c r="AY455" s="27"/>
      <c r="AZ455" s="27"/>
      <c r="BA455" s="27" t="s">
        <v>2744</v>
      </c>
      <c r="BB455" s="27"/>
      <c r="BC455" s="28"/>
      <c r="BD455" s="28"/>
      <c r="BE455" s="23" t="s">
        <v>77</v>
      </c>
      <c r="BF455" s="94" t="s">
        <v>2773</v>
      </c>
      <c r="BG455">
        <f t="shared" si="70"/>
        <v>1</v>
      </c>
      <c r="BH455">
        <f t="shared" si="71"/>
        <v>1</v>
      </c>
    </row>
    <row r="456" spans="1:60" ht="15" customHeight="1" x14ac:dyDescent="0.25">
      <c r="A456" s="17">
        <v>13</v>
      </c>
      <c r="B456" s="23" t="s">
        <v>2685</v>
      </c>
      <c r="C456" s="23" t="s">
        <v>435</v>
      </c>
      <c r="D456" s="23" t="s">
        <v>436</v>
      </c>
      <c r="E456" s="23" t="s">
        <v>60</v>
      </c>
      <c r="F456" s="23" t="s">
        <v>61</v>
      </c>
      <c r="G456" s="23" t="s">
        <v>2745</v>
      </c>
      <c r="H456" s="23" t="s">
        <v>1143</v>
      </c>
      <c r="I456" s="23" t="s">
        <v>2746</v>
      </c>
      <c r="J456" s="32">
        <v>44562</v>
      </c>
      <c r="K456" s="32">
        <v>44926</v>
      </c>
      <c r="L456" s="23" t="s">
        <v>2747</v>
      </c>
      <c r="M456" s="23" t="s">
        <v>2689</v>
      </c>
      <c r="N456" s="23" t="s">
        <v>67</v>
      </c>
      <c r="O456" s="23" t="s">
        <v>440</v>
      </c>
      <c r="P456" s="23" t="s">
        <v>3</v>
      </c>
      <c r="Q456" s="23" t="s">
        <v>251</v>
      </c>
      <c r="R456" s="33">
        <f t="shared" si="63"/>
        <v>4</v>
      </c>
      <c r="S456" s="33">
        <v>1</v>
      </c>
      <c r="T456" s="33">
        <v>1</v>
      </c>
      <c r="U456" s="33">
        <v>1</v>
      </c>
      <c r="V456" s="33">
        <v>1</v>
      </c>
      <c r="W456" s="33">
        <v>1</v>
      </c>
      <c r="X456" s="33" t="s">
        <v>2748</v>
      </c>
      <c r="Y456" s="33">
        <v>1</v>
      </c>
      <c r="Z456" s="33" t="s">
        <v>2749</v>
      </c>
      <c r="AA456" s="33"/>
      <c r="AB456" s="33"/>
      <c r="AC456" s="33"/>
      <c r="AD456" s="33"/>
      <c r="AE456" s="33">
        <f t="shared" si="64"/>
        <v>2</v>
      </c>
      <c r="AF456" s="25">
        <v>44670</v>
      </c>
      <c r="AG456" s="25">
        <v>44761</v>
      </c>
      <c r="AH456" s="25"/>
      <c r="AI456" s="25"/>
      <c r="AJ456" s="26">
        <f t="shared" si="65"/>
        <v>0.5</v>
      </c>
      <c r="AK456" s="26">
        <f t="shared" si="66"/>
        <v>1</v>
      </c>
      <c r="AL456" s="26">
        <f t="shared" si="67"/>
        <v>1</v>
      </c>
      <c r="AM456" s="26">
        <f t="shared" si="68"/>
        <v>0</v>
      </c>
      <c r="AN456" s="26">
        <f t="shared" si="69"/>
        <v>0</v>
      </c>
      <c r="AO456" s="27" t="s">
        <v>73</v>
      </c>
      <c r="AP456" s="27" t="s">
        <v>73</v>
      </c>
      <c r="AQ456" s="27"/>
      <c r="AR456" s="27"/>
      <c r="AS456" s="27" t="s">
        <v>459</v>
      </c>
      <c r="AT456" s="27" t="s">
        <v>459</v>
      </c>
      <c r="AU456" s="27"/>
      <c r="AV456" s="27"/>
      <c r="AW456" s="27" t="s">
        <v>73</v>
      </c>
      <c r="AX456" s="27"/>
      <c r="AY456" s="27"/>
      <c r="AZ456" s="27"/>
      <c r="BA456" s="27" t="s">
        <v>2750</v>
      </c>
      <c r="BB456" s="27"/>
      <c r="BC456" s="28"/>
      <c r="BD456" s="28"/>
      <c r="BE456" s="23" t="s">
        <v>446</v>
      </c>
      <c r="BF456" s="94" t="s">
        <v>2772</v>
      </c>
      <c r="BG456">
        <f t="shared" si="70"/>
        <v>1</v>
      </c>
      <c r="BH456">
        <f t="shared" si="71"/>
        <v>1</v>
      </c>
    </row>
    <row r="457" spans="1:60" ht="15" customHeight="1" x14ac:dyDescent="0.25">
      <c r="A457" s="17">
        <v>14</v>
      </c>
      <c r="B457" s="23" t="s">
        <v>2685</v>
      </c>
      <c r="C457" s="23" t="s">
        <v>435</v>
      </c>
      <c r="D457" s="23" t="s">
        <v>436</v>
      </c>
      <c r="E457" s="23" t="s">
        <v>492</v>
      </c>
      <c r="F457" s="23" t="s">
        <v>493</v>
      </c>
      <c r="G457" s="23" t="s">
        <v>1803</v>
      </c>
      <c r="H457" s="23" t="s">
        <v>1803</v>
      </c>
      <c r="I457" s="23" t="s">
        <v>2751</v>
      </c>
      <c r="J457" s="32">
        <v>44835</v>
      </c>
      <c r="K457" s="32">
        <v>44926</v>
      </c>
      <c r="L457" s="23" t="s">
        <v>2752</v>
      </c>
      <c r="M457" s="23" t="s">
        <v>2689</v>
      </c>
      <c r="N457" s="23" t="s">
        <v>67</v>
      </c>
      <c r="O457" s="23" t="s">
        <v>440</v>
      </c>
      <c r="P457" s="23" t="s">
        <v>3</v>
      </c>
      <c r="Q457" s="23" t="s">
        <v>251</v>
      </c>
      <c r="R457" s="33">
        <f t="shared" si="63"/>
        <v>1</v>
      </c>
      <c r="S457" s="33">
        <v>0</v>
      </c>
      <c r="T457" s="33">
        <v>0</v>
      </c>
      <c r="U457" s="33">
        <v>0</v>
      </c>
      <c r="V457" s="33">
        <v>1</v>
      </c>
      <c r="W457" s="33">
        <v>0</v>
      </c>
      <c r="X457" s="33" t="s">
        <v>2753</v>
      </c>
      <c r="Y457" s="33">
        <v>0</v>
      </c>
      <c r="Z457" s="33" t="s">
        <v>2753</v>
      </c>
      <c r="AA457" s="33"/>
      <c r="AB457" s="33"/>
      <c r="AC457" s="33"/>
      <c r="AD457" s="33"/>
      <c r="AE457" s="33">
        <f t="shared" si="64"/>
        <v>0</v>
      </c>
      <c r="AF457" s="25">
        <v>44670</v>
      </c>
      <c r="AG457" s="25">
        <v>44761</v>
      </c>
      <c r="AH457" s="25"/>
      <c r="AI457" s="25"/>
      <c r="AJ457" s="26">
        <f t="shared" si="65"/>
        <v>0</v>
      </c>
      <c r="AK457" s="26" t="str">
        <f t="shared" si="66"/>
        <v/>
      </c>
      <c r="AL457" s="26" t="str">
        <f t="shared" si="67"/>
        <v/>
      </c>
      <c r="AM457" s="26" t="str">
        <f t="shared" si="68"/>
        <v/>
      </c>
      <c r="AN457" s="26">
        <f t="shared" si="69"/>
        <v>0</v>
      </c>
      <c r="AO457" s="27" t="s">
        <v>84</v>
      </c>
      <c r="AP457" s="27" t="s">
        <v>84</v>
      </c>
      <c r="AQ457" s="27"/>
      <c r="AR457" s="27"/>
      <c r="AS457" s="27" t="s">
        <v>2753</v>
      </c>
      <c r="AT457" s="27" t="s">
        <v>611</v>
      </c>
      <c r="AU457" s="27"/>
      <c r="AV457" s="27"/>
      <c r="AW457" s="27" t="s">
        <v>84</v>
      </c>
      <c r="AX457" s="27"/>
      <c r="AY457" s="27"/>
      <c r="AZ457" s="27"/>
      <c r="BA457" s="27" t="s">
        <v>2754</v>
      </c>
      <c r="BB457" s="27"/>
      <c r="BC457" s="28"/>
      <c r="BD457" s="28"/>
      <c r="BE457" s="23" t="s">
        <v>446</v>
      </c>
      <c r="BF457" s="94" t="s">
        <v>2772</v>
      </c>
      <c r="BG457" t="str">
        <f t="shared" si="70"/>
        <v/>
      </c>
      <c r="BH457" t="str">
        <f t="shared" si="71"/>
        <v/>
      </c>
    </row>
    <row r="458" spans="1:60" ht="15" customHeight="1" x14ac:dyDescent="0.25">
      <c r="A458" s="17">
        <v>15</v>
      </c>
      <c r="B458" s="23" t="s">
        <v>2685</v>
      </c>
      <c r="C458" s="23" t="s">
        <v>435</v>
      </c>
      <c r="D458" s="23" t="s">
        <v>436</v>
      </c>
      <c r="E458" s="23" t="s">
        <v>447</v>
      </c>
      <c r="F458" s="23" t="s">
        <v>448</v>
      </c>
      <c r="G458" s="23" t="s">
        <v>1746</v>
      </c>
      <c r="H458" s="23" t="s">
        <v>2122</v>
      </c>
      <c r="I458" s="23" t="s">
        <v>2755</v>
      </c>
      <c r="J458" s="32">
        <v>44743</v>
      </c>
      <c r="K458" s="32" t="s">
        <v>1748</v>
      </c>
      <c r="L458" s="23" t="s">
        <v>2756</v>
      </c>
      <c r="M458" s="23" t="s">
        <v>2689</v>
      </c>
      <c r="N458" s="23" t="s">
        <v>67</v>
      </c>
      <c r="O458" s="23" t="s">
        <v>440</v>
      </c>
      <c r="P458" s="23" t="s">
        <v>3</v>
      </c>
      <c r="Q458" s="23" t="s">
        <v>251</v>
      </c>
      <c r="R458" s="33">
        <f t="shared" si="63"/>
        <v>1</v>
      </c>
      <c r="S458" s="33">
        <v>0</v>
      </c>
      <c r="T458" s="33">
        <v>0</v>
      </c>
      <c r="U458" s="33">
        <v>1</v>
      </c>
      <c r="V458" s="33">
        <v>0</v>
      </c>
      <c r="W458" s="33">
        <v>0</v>
      </c>
      <c r="X458" s="33" t="s">
        <v>2733</v>
      </c>
      <c r="Y458" s="33">
        <v>0</v>
      </c>
      <c r="Z458" s="33" t="s">
        <v>2733</v>
      </c>
      <c r="AA458" s="33"/>
      <c r="AB458" s="33"/>
      <c r="AC458" s="33"/>
      <c r="AD458" s="33"/>
      <c r="AE458" s="33">
        <f t="shared" si="64"/>
        <v>0</v>
      </c>
      <c r="AF458" s="25">
        <v>44670</v>
      </c>
      <c r="AG458" s="25">
        <v>44761</v>
      </c>
      <c r="AH458" s="25"/>
      <c r="AI458" s="25"/>
      <c r="AJ458" s="26">
        <f t="shared" si="65"/>
        <v>0</v>
      </c>
      <c r="AK458" s="26" t="str">
        <f t="shared" si="66"/>
        <v/>
      </c>
      <c r="AL458" s="26" t="str">
        <f t="shared" si="67"/>
        <v/>
      </c>
      <c r="AM458" s="26">
        <f t="shared" si="68"/>
        <v>0</v>
      </c>
      <c r="AN458" s="26" t="str">
        <f t="shared" si="69"/>
        <v/>
      </c>
      <c r="AO458" s="27" t="s">
        <v>84</v>
      </c>
      <c r="AP458" s="27" t="s">
        <v>73</v>
      </c>
      <c r="AQ458" s="27"/>
      <c r="AR458" s="27"/>
      <c r="AS458" s="27" t="s">
        <v>2733</v>
      </c>
      <c r="AT458" s="27" t="s">
        <v>2733</v>
      </c>
      <c r="AU458" s="27"/>
      <c r="AV458" s="27"/>
      <c r="AW458" s="27" t="s">
        <v>84</v>
      </c>
      <c r="AX458" s="27"/>
      <c r="AY458" s="27"/>
      <c r="AZ458" s="27"/>
      <c r="BA458" s="27" t="s">
        <v>2754</v>
      </c>
      <c r="BB458" s="27"/>
      <c r="BC458" s="28"/>
      <c r="BD458" s="28"/>
      <c r="BE458" s="23" t="s">
        <v>446</v>
      </c>
      <c r="BF458" s="94" t="s">
        <v>2772</v>
      </c>
      <c r="BG458" t="str">
        <f t="shared" si="70"/>
        <v/>
      </c>
      <c r="BH458" t="str">
        <f t="shared" si="71"/>
        <v/>
      </c>
    </row>
  </sheetData>
  <autoFilter ref="A1:BH458" xr:uid="{F89D1115-9A41-4089-B28C-68AC07E4BD60}">
    <sortState xmlns:xlrd2="http://schemas.microsoft.com/office/spreadsheetml/2017/richdata2" ref="A2:BH458">
      <sortCondition ref="B1:B458"/>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1ED39-570C-44AF-945E-3073DDFA24E0}">
  <sheetPr codeName="Hoja3"/>
  <dimension ref="A1:BE30"/>
  <sheetViews>
    <sheetView workbookViewId="0">
      <selection activeCell="F11" sqref="F11"/>
    </sheetView>
  </sheetViews>
  <sheetFormatPr baseColWidth="10" defaultRowHeight="15" x14ac:dyDescent="0.25"/>
  <sheetData>
    <row r="1" spans="1:57" ht="15" customHeight="1" x14ac:dyDescent="0.25">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2" t="s">
        <v>16</v>
      </c>
      <c r="R1" s="1" t="s">
        <v>17</v>
      </c>
      <c r="S1" s="4" t="s">
        <v>18</v>
      </c>
      <c r="T1" s="5" t="s">
        <v>19</v>
      </c>
      <c r="U1" s="6" t="s">
        <v>20</v>
      </c>
      <c r="V1" s="7" t="s">
        <v>21</v>
      </c>
      <c r="W1" s="8" t="s">
        <v>22</v>
      </c>
      <c r="X1" s="8" t="s">
        <v>23</v>
      </c>
      <c r="Y1" s="9" t="s">
        <v>24</v>
      </c>
      <c r="Z1" s="9" t="s">
        <v>25</v>
      </c>
      <c r="AA1" s="10" t="s">
        <v>26</v>
      </c>
      <c r="AB1" s="10" t="s">
        <v>27</v>
      </c>
      <c r="AC1" s="11" t="s">
        <v>28</v>
      </c>
      <c r="AD1" s="11" t="s">
        <v>29</v>
      </c>
      <c r="AE1" s="11" t="s">
        <v>30</v>
      </c>
      <c r="AF1" s="8" t="s">
        <v>31</v>
      </c>
      <c r="AG1" s="9" t="s">
        <v>32</v>
      </c>
      <c r="AH1" s="10" t="s">
        <v>33</v>
      </c>
      <c r="AI1" s="11" t="s">
        <v>34</v>
      </c>
      <c r="AJ1" s="12" t="s">
        <v>35</v>
      </c>
      <c r="AK1" s="8" t="s">
        <v>36</v>
      </c>
      <c r="AL1" s="8" t="s">
        <v>37</v>
      </c>
      <c r="AM1" s="8" t="s">
        <v>38</v>
      </c>
      <c r="AN1" s="8" t="s">
        <v>39</v>
      </c>
      <c r="AO1" s="13" t="s">
        <v>40</v>
      </c>
      <c r="AP1" s="13" t="s">
        <v>41</v>
      </c>
      <c r="AQ1" s="13" t="s">
        <v>42</v>
      </c>
      <c r="AR1" s="13" t="s">
        <v>43</v>
      </c>
      <c r="AS1" s="14" t="s">
        <v>44</v>
      </c>
      <c r="AT1" s="14" t="s">
        <v>45</v>
      </c>
      <c r="AU1" s="14" t="s">
        <v>46</v>
      </c>
      <c r="AV1" s="14" t="s">
        <v>47</v>
      </c>
      <c r="AW1" s="15" t="s">
        <v>48</v>
      </c>
      <c r="AX1" s="15" t="s">
        <v>49</v>
      </c>
      <c r="AY1" s="15" t="s">
        <v>50</v>
      </c>
      <c r="AZ1" s="15" t="s">
        <v>51</v>
      </c>
      <c r="BA1" s="16" t="s">
        <v>52</v>
      </c>
      <c r="BB1" s="16" t="s">
        <v>53</v>
      </c>
      <c r="BC1" s="16" t="s">
        <v>54</v>
      </c>
      <c r="BD1" s="16" t="s">
        <v>55</v>
      </c>
      <c r="BE1" s="2" t="s">
        <v>56</v>
      </c>
    </row>
    <row r="2" spans="1:57" ht="15" customHeight="1" x14ac:dyDescent="0.25">
      <c r="A2" s="17">
        <v>1</v>
      </c>
      <c r="B2" s="18" t="s">
        <v>57</v>
      </c>
      <c r="C2" s="18" t="s">
        <v>58</v>
      </c>
      <c r="D2" s="18" t="s">
        <v>59</v>
      </c>
      <c r="E2" s="19" t="s">
        <v>60</v>
      </c>
      <c r="F2" s="19" t="s">
        <v>61</v>
      </c>
      <c r="G2" s="19" t="s">
        <v>62</v>
      </c>
      <c r="H2" s="19" t="s">
        <v>63</v>
      </c>
      <c r="I2" s="20" t="s">
        <v>64</v>
      </c>
      <c r="J2" s="21">
        <v>44621</v>
      </c>
      <c r="K2" s="21">
        <v>44926</v>
      </c>
      <c r="L2" s="22" t="s">
        <v>65</v>
      </c>
      <c r="M2" s="23" t="s">
        <v>66</v>
      </c>
      <c r="N2" s="23" t="s">
        <v>67</v>
      </c>
      <c r="O2" s="18" t="s">
        <v>68</v>
      </c>
      <c r="P2" s="18" t="s">
        <v>69</v>
      </c>
      <c r="Q2" s="18" t="s">
        <v>70</v>
      </c>
      <c r="R2" s="24">
        <f t="shared" ref="R2:R30" si="0">SUM(S2:V2)</f>
        <v>4</v>
      </c>
      <c r="S2" s="24">
        <v>1</v>
      </c>
      <c r="T2" s="24">
        <v>1</v>
      </c>
      <c r="U2" s="24">
        <v>1</v>
      </c>
      <c r="V2" s="24">
        <v>1</v>
      </c>
      <c r="W2" s="24">
        <v>1</v>
      </c>
      <c r="X2" s="24" t="s">
        <v>71</v>
      </c>
      <c r="Y2" s="24">
        <v>1</v>
      </c>
      <c r="Z2" s="24" t="s">
        <v>72</v>
      </c>
      <c r="AA2" s="24"/>
      <c r="AB2" s="24"/>
      <c r="AC2" s="24"/>
      <c r="AD2" s="24"/>
      <c r="AE2" s="24">
        <f t="shared" ref="AE2:AE30" si="1">AC2+AA2+Y2+W2</f>
        <v>2</v>
      </c>
      <c r="AF2" s="25">
        <v>44662</v>
      </c>
      <c r="AG2" s="25">
        <v>44748</v>
      </c>
      <c r="AH2" s="25"/>
      <c r="AI2" s="25"/>
      <c r="AJ2" s="26">
        <f t="shared" ref="AJ2:AJ30" si="2">IFERROR(IF((W2+Y2+AA2+AC2)/R2&gt;1,1,(W2+Y2+AA2+AC2)/R2),0)</f>
        <v>0.5</v>
      </c>
      <c r="AK2" s="26">
        <f t="shared" ref="AK2:AK30" si="3">IFERROR(IF(S2=0,"",IF((W2/S2)&gt;1,1,(W2/S2))),"")</f>
        <v>1</v>
      </c>
      <c r="AL2" s="26">
        <f t="shared" ref="AL2:AL30" si="4">IFERROR(IF(T2=0,"",IF((Y2/T2)&gt;1,1,(Y2/T2))),"")</f>
        <v>1</v>
      </c>
      <c r="AM2" s="26">
        <f t="shared" ref="AM2:AM30" si="5">IFERROR(IF(U2=0,"",IF((AA2/U2)&gt;1,1,(AA2/U2))),"")</f>
        <v>0</v>
      </c>
      <c r="AN2" s="26">
        <f t="shared" ref="AN2:AN30" si="6">IFERROR(IF(V2=0,"",IF((AC2/V2)&gt;1,1,(AC2/V2))),"")</f>
        <v>0</v>
      </c>
      <c r="AO2" s="27" t="s">
        <v>73</v>
      </c>
      <c r="AP2" s="27" t="s">
        <v>73</v>
      </c>
      <c r="AQ2" s="27"/>
      <c r="AR2" s="27"/>
      <c r="AS2" s="27" t="s">
        <v>74</v>
      </c>
      <c r="AT2" s="27" t="s">
        <v>75</v>
      </c>
      <c r="AU2" s="27"/>
      <c r="AV2" s="27"/>
      <c r="AW2" s="27" t="s">
        <v>73</v>
      </c>
      <c r="AX2" s="27"/>
      <c r="AY2" s="27"/>
      <c r="AZ2" s="27"/>
      <c r="BA2" s="27" t="s">
        <v>76</v>
      </c>
      <c r="BB2" s="27"/>
      <c r="BC2" s="27"/>
      <c r="BD2" s="27"/>
      <c r="BE2" s="23" t="s">
        <v>77</v>
      </c>
    </row>
    <row r="3" spans="1:57" ht="15" customHeight="1" x14ac:dyDescent="0.25">
      <c r="A3" s="17">
        <v>2</v>
      </c>
      <c r="B3" s="18" t="s">
        <v>57</v>
      </c>
      <c r="C3" s="18" t="s">
        <v>58</v>
      </c>
      <c r="D3" s="18" t="s">
        <v>59</v>
      </c>
      <c r="E3" s="19" t="s">
        <v>60</v>
      </c>
      <c r="F3" s="19" t="s">
        <v>61</v>
      </c>
      <c r="G3" s="19" t="s">
        <v>62</v>
      </c>
      <c r="H3" s="19" t="s">
        <v>63</v>
      </c>
      <c r="I3" s="22" t="s">
        <v>78</v>
      </c>
      <c r="J3" s="21">
        <v>44652</v>
      </c>
      <c r="K3" s="21">
        <v>44864</v>
      </c>
      <c r="L3" s="22" t="s">
        <v>79</v>
      </c>
      <c r="M3" s="23" t="s">
        <v>66</v>
      </c>
      <c r="N3" s="23" t="s">
        <v>67</v>
      </c>
      <c r="O3" s="18" t="s">
        <v>68</v>
      </c>
      <c r="P3" s="18" t="s">
        <v>69</v>
      </c>
      <c r="Q3" s="18" t="s">
        <v>70</v>
      </c>
      <c r="R3" s="24">
        <f t="shared" si="0"/>
        <v>2</v>
      </c>
      <c r="S3" s="24">
        <v>0</v>
      </c>
      <c r="T3" s="24">
        <v>1</v>
      </c>
      <c r="U3" s="24">
        <v>0</v>
      </c>
      <c r="V3" s="24">
        <v>1</v>
      </c>
      <c r="W3" s="24">
        <v>0</v>
      </c>
      <c r="X3" s="24" t="s">
        <v>80</v>
      </c>
      <c r="Y3" s="24">
        <v>1</v>
      </c>
      <c r="Z3" s="24" t="s">
        <v>81</v>
      </c>
      <c r="AA3" s="24"/>
      <c r="AB3" s="24"/>
      <c r="AC3" s="24"/>
      <c r="AD3" s="24"/>
      <c r="AE3" s="24">
        <f t="shared" si="1"/>
        <v>1</v>
      </c>
      <c r="AF3" s="25">
        <v>44662</v>
      </c>
      <c r="AG3" s="25">
        <v>44748</v>
      </c>
      <c r="AH3" s="25"/>
      <c r="AI3" s="25"/>
      <c r="AJ3" s="26">
        <f t="shared" si="2"/>
        <v>0.5</v>
      </c>
      <c r="AK3" s="26" t="str">
        <f t="shared" si="3"/>
        <v/>
      </c>
      <c r="AL3" s="26">
        <f t="shared" si="4"/>
        <v>1</v>
      </c>
      <c r="AM3" s="26" t="str">
        <f t="shared" si="5"/>
        <v/>
      </c>
      <c r="AN3" s="26">
        <f t="shared" si="6"/>
        <v>0</v>
      </c>
      <c r="AO3" s="27" t="s">
        <v>73</v>
      </c>
      <c r="AP3" s="27" t="s">
        <v>73</v>
      </c>
      <c r="AQ3" s="27"/>
      <c r="AR3" s="27"/>
      <c r="AS3" s="27" t="s">
        <v>82</v>
      </c>
      <c r="AT3" s="27" t="s">
        <v>83</v>
      </c>
      <c r="AU3" s="27"/>
      <c r="AV3" s="27"/>
      <c r="AW3" s="27" t="s">
        <v>84</v>
      </c>
      <c r="AX3" s="27"/>
      <c r="AY3" s="27"/>
      <c r="AZ3" s="27"/>
      <c r="BA3" s="27" t="s">
        <v>85</v>
      </c>
      <c r="BB3" s="27"/>
      <c r="BC3" s="28"/>
      <c r="BD3" s="28"/>
      <c r="BE3" s="23" t="s">
        <v>77</v>
      </c>
    </row>
    <row r="4" spans="1:57" ht="15" customHeight="1" x14ac:dyDescent="0.25">
      <c r="A4" s="17">
        <v>3</v>
      </c>
      <c r="B4" s="18" t="s">
        <v>57</v>
      </c>
      <c r="C4" s="18" t="s">
        <v>58</v>
      </c>
      <c r="D4" s="18" t="s">
        <v>59</v>
      </c>
      <c r="E4" s="19" t="s">
        <v>60</v>
      </c>
      <c r="F4" s="19" t="s">
        <v>61</v>
      </c>
      <c r="G4" s="19" t="s">
        <v>62</v>
      </c>
      <c r="H4" s="19" t="s">
        <v>63</v>
      </c>
      <c r="I4" s="22" t="s">
        <v>86</v>
      </c>
      <c r="J4" s="21">
        <v>44562</v>
      </c>
      <c r="K4" s="21">
        <v>44925</v>
      </c>
      <c r="L4" s="22" t="s">
        <v>87</v>
      </c>
      <c r="M4" s="23" t="s">
        <v>66</v>
      </c>
      <c r="N4" s="23" t="s">
        <v>67</v>
      </c>
      <c r="O4" s="18" t="s">
        <v>68</v>
      </c>
      <c r="P4" s="18" t="s">
        <v>69</v>
      </c>
      <c r="Q4" s="18" t="s">
        <v>70</v>
      </c>
      <c r="R4" s="24">
        <f t="shared" si="0"/>
        <v>12</v>
      </c>
      <c r="S4" s="24">
        <v>3</v>
      </c>
      <c r="T4" s="24">
        <v>3</v>
      </c>
      <c r="U4" s="24">
        <v>3</v>
      </c>
      <c r="V4" s="24">
        <v>3</v>
      </c>
      <c r="W4" s="24">
        <v>3</v>
      </c>
      <c r="X4" s="24" t="s">
        <v>88</v>
      </c>
      <c r="Y4" s="24">
        <v>3</v>
      </c>
      <c r="Z4" s="24" t="s">
        <v>89</v>
      </c>
      <c r="AA4" s="24"/>
      <c r="AB4" s="24"/>
      <c r="AC4" s="24"/>
      <c r="AD4" s="24"/>
      <c r="AE4" s="24">
        <f t="shared" si="1"/>
        <v>6</v>
      </c>
      <c r="AF4" s="25">
        <v>44662</v>
      </c>
      <c r="AG4" s="25">
        <v>44748</v>
      </c>
      <c r="AH4" s="25"/>
      <c r="AI4" s="25"/>
      <c r="AJ4" s="26">
        <f t="shared" si="2"/>
        <v>0.5</v>
      </c>
      <c r="AK4" s="26">
        <f t="shared" si="3"/>
        <v>1</v>
      </c>
      <c r="AL4" s="26">
        <f t="shared" si="4"/>
        <v>1</v>
      </c>
      <c r="AM4" s="26">
        <f t="shared" si="5"/>
        <v>0</v>
      </c>
      <c r="AN4" s="26">
        <f t="shared" si="6"/>
        <v>0</v>
      </c>
      <c r="AO4" s="27" t="s">
        <v>73</v>
      </c>
      <c r="AP4" s="27" t="s">
        <v>73</v>
      </c>
      <c r="AQ4" s="27"/>
      <c r="AR4" s="27"/>
      <c r="AS4" s="27" t="s">
        <v>90</v>
      </c>
      <c r="AT4" s="27" t="s">
        <v>91</v>
      </c>
      <c r="AU4" s="27"/>
      <c r="AV4" s="27"/>
      <c r="AW4" s="27" t="s">
        <v>73</v>
      </c>
      <c r="AX4" s="27"/>
      <c r="AY4" s="27"/>
      <c r="AZ4" s="27"/>
      <c r="BA4" s="27" t="s">
        <v>92</v>
      </c>
      <c r="BB4" s="27"/>
      <c r="BC4" s="28"/>
      <c r="BD4" s="28"/>
      <c r="BE4" s="23" t="s">
        <v>77</v>
      </c>
    </row>
    <row r="5" spans="1:57" ht="15" customHeight="1" x14ac:dyDescent="0.25">
      <c r="A5" s="17">
        <v>4</v>
      </c>
      <c r="B5" s="18" t="s">
        <v>57</v>
      </c>
      <c r="C5" s="18" t="s">
        <v>58</v>
      </c>
      <c r="D5" s="18" t="s">
        <v>59</v>
      </c>
      <c r="E5" s="19" t="s">
        <v>60</v>
      </c>
      <c r="F5" s="19" t="s">
        <v>61</v>
      </c>
      <c r="G5" s="19" t="s">
        <v>62</v>
      </c>
      <c r="H5" s="19" t="s">
        <v>63</v>
      </c>
      <c r="I5" s="29" t="s">
        <v>93</v>
      </c>
      <c r="J5" s="21">
        <v>44866</v>
      </c>
      <c r="K5" s="21">
        <v>44895</v>
      </c>
      <c r="L5" s="29" t="s">
        <v>94</v>
      </c>
      <c r="M5" s="23" t="s">
        <v>66</v>
      </c>
      <c r="N5" s="23" t="s">
        <v>67</v>
      </c>
      <c r="O5" s="18" t="s">
        <v>68</v>
      </c>
      <c r="P5" s="18" t="s">
        <v>69</v>
      </c>
      <c r="Q5" s="18" t="s">
        <v>70</v>
      </c>
      <c r="R5" s="24">
        <f t="shared" si="0"/>
        <v>1</v>
      </c>
      <c r="S5" s="24">
        <v>0</v>
      </c>
      <c r="T5" s="24">
        <v>0</v>
      </c>
      <c r="U5" s="24">
        <v>0</v>
      </c>
      <c r="V5" s="24">
        <v>1</v>
      </c>
      <c r="W5" s="24">
        <v>0</v>
      </c>
      <c r="X5" s="24" t="s">
        <v>95</v>
      </c>
      <c r="Y5" s="24">
        <v>0</v>
      </c>
      <c r="Z5" s="24" t="s">
        <v>96</v>
      </c>
      <c r="AA5" s="24"/>
      <c r="AB5" s="24"/>
      <c r="AC5" s="24"/>
      <c r="AD5" s="24"/>
      <c r="AE5" s="24">
        <f t="shared" si="1"/>
        <v>0</v>
      </c>
      <c r="AF5" s="25">
        <v>44662</v>
      </c>
      <c r="AG5" s="25">
        <v>44748</v>
      </c>
      <c r="AH5" s="25"/>
      <c r="AI5" s="25"/>
      <c r="AJ5" s="26">
        <f t="shared" si="2"/>
        <v>0</v>
      </c>
      <c r="AK5" s="26" t="str">
        <f t="shared" si="3"/>
        <v/>
      </c>
      <c r="AL5" s="26" t="str">
        <f t="shared" si="4"/>
        <v/>
      </c>
      <c r="AM5" s="26" t="str">
        <f t="shared" si="5"/>
        <v/>
      </c>
      <c r="AN5" s="26">
        <f t="shared" si="6"/>
        <v>0</v>
      </c>
      <c r="AO5" s="27" t="s">
        <v>84</v>
      </c>
      <c r="AP5" s="27" t="s">
        <v>84</v>
      </c>
      <c r="AQ5" s="27"/>
      <c r="AR5" s="27"/>
      <c r="AS5" s="27" t="s">
        <v>97</v>
      </c>
      <c r="AT5" s="27" t="s">
        <v>96</v>
      </c>
      <c r="AU5" s="27"/>
      <c r="AV5" s="27"/>
      <c r="AW5" s="27" t="s">
        <v>84</v>
      </c>
      <c r="AX5" s="27"/>
      <c r="AY5" s="27"/>
      <c r="AZ5" s="27"/>
      <c r="BA5" s="27" t="s">
        <v>85</v>
      </c>
      <c r="BB5" s="27"/>
      <c r="BC5" s="28"/>
      <c r="BD5" s="28"/>
      <c r="BE5" s="23" t="s">
        <v>77</v>
      </c>
    </row>
    <row r="6" spans="1:57" ht="15" customHeight="1" x14ac:dyDescent="0.25">
      <c r="A6" s="17">
        <v>5</v>
      </c>
      <c r="B6" s="18" t="s">
        <v>57</v>
      </c>
      <c r="C6" s="18" t="s">
        <v>58</v>
      </c>
      <c r="D6" s="18" t="s">
        <v>59</v>
      </c>
      <c r="E6" s="19" t="s">
        <v>60</v>
      </c>
      <c r="F6" s="19" t="s">
        <v>61</v>
      </c>
      <c r="G6" s="19" t="s">
        <v>62</v>
      </c>
      <c r="H6" s="19" t="s">
        <v>63</v>
      </c>
      <c r="I6" s="22" t="s">
        <v>98</v>
      </c>
      <c r="J6" s="21">
        <v>44562</v>
      </c>
      <c r="K6" s="21">
        <v>44925</v>
      </c>
      <c r="L6" s="29" t="s">
        <v>99</v>
      </c>
      <c r="M6" s="23" t="s">
        <v>66</v>
      </c>
      <c r="N6" s="23" t="s">
        <v>67</v>
      </c>
      <c r="O6" s="18" t="s">
        <v>68</v>
      </c>
      <c r="P6" s="18" t="s">
        <v>69</v>
      </c>
      <c r="Q6" s="18" t="s">
        <v>70</v>
      </c>
      <c r="R6" s="24">
        <f t="shared" si="0"/>
        <v>12</v>
      </c>
      <c r="S6" s="24">
        <v>3</v>
      </c>
      <c r="T6" s="24">
        <v>3</v>
      </c>
      <c r="U6" s="24">
        <v>3</v>
      </c>
      <c r="V6" s="24">
        <v>3</v>
      </c>
      <c r="W6" s="24">
        <v>3</v>
      </c>
      <c r="X6" s="24" t="s">
        <v>100</v>
      </c>
      <c r="Y6" s="24">
        <v>3</v>
      </c>
      <c r="Z6" s="24" t="s">
        <v>101</v>
      </c>
      <c r="AA6" s="24"/>
      <c r="AB6" s="24"/>
      <c r="AC6" s="24"/>
      <c r="AD6" s="24"/>
      <c r="AE6" s="24">
        <f t="shared" si="1"/>
        <v>6</v>
      </c>
      <c r="AF6" s="25">
        <v>44662</v>
      </c>
      <c r="AG6" s="25">
        <v>44748</v>
      </c>
      <c r="AH6" s="25"/>
      <c r="AI6" s="25"/>
      <c r="AJ6" s="26">
        <f t="shared" si="2"/>
        <v>0.5</v>
      </c>
      <c r="AK6" s="26">
        <f t="shared" si="3"/>
        <v>1</v>
      </c>
      <c r="AL6" s="26">
        <f t="shared" si="4"/>
        <v>1</v>
      </c>
      <c r="AM6" s="26">
        <f t="shared" si="5"/>
        <v>0</v>
      </c>
      <c r="AN6" s="26">
        <f t="shared" si="6"/>
        <v>0</v>
      </c>
      <c r="AO6" s="27" t="s">
        <v>73</v>
      </c>
      <c r="AP6" s="27" t="s">
        <v>73</v>
      </c>
      <c r="AQ6" s="27"/>
      <c r="AR6" s="27"/>
      <c r="AS6" s="27" t="s">
        <v>102</v>
      </c>
      <c r="AT6" s="27" t="s">
        <v>103</v>
      </c>
      <c r="AU6" s="27"/>
      <c r="AV6" s="27"/>
      <c r="AW6" s="27" t="s">
        <v>73</v>
      </c>
      <c r="AX6" s="27"/>
      <c r="AY6" s="27"/>
      <c r="AZ6" s="27"/>
      <c r="BA6" s="27" t="s">
        <v>104</v>
      </c>
      <c r="BB6" s="27"/>
      <c r="BC6" s="28"/>
      <c r="BD6" s="28"/>
      <c r="BE6" s="23" t="s">
        <v>77</v>
      </c>
    </row>
    <row r="7" spans="1:57" ht="15" customHeight="1" x14ac:dyDescent="0.25">
      <c r="A7" s="17">
        <v>6</v>
      </c>
      <c r="B7" s="18" t="s">
        <v>57</v>
      </c>
      <c r="C7" s="18" t="s">
        <v>58</v>
      </c>
      <c r="D7" s="18" t="s">
        <v>59</v>
      </c>
      <c r="E7" s="19" t="s">
        <v>60</v>
      </c>
      <c r="F7" s="19" t="s">
        <v>61</v>
      </c>
      <c r="G7" s="19" t="s">
        <v>62</v>
      </c>
      <c r="H7" s="19" t="s">
        <v>63</v>
      </c>
      <c r="I7" s="29" t="s">
        <v>105</v>
      </c>
      <c r="J7" s="21">
        <v>44805</v>
      </c>
      <c r="K7" s="21">
        <v>44834</v>
      </c>
      <c r="L7" s="29" t="s">
        <v>106</v>
      </c>
      <c r="M7" s="23" t="s">
        <v>66</v>
      </c>
      <c r="N7" s="23" t="s">
        <v>67</v>
      </c>
      <c r="O7" s="18" t="s">
        <v>68</v>
      </c>
      <c r="P7" s="18" t="s">
        <v>69</v>
      </c>
      <c r="Q7" s="18" t="s">
        <v>70</v>
      </c>
      <c r="R7" s="24">
        <f t="shared" si="0"/>
        <v>1</v>
      </c>
      <c r="S7" s="24">
        <v>0</v>
      </c>
      <c r="T7" s="24">
        <v>0</v>
      </c>
      <c r="U7" s="24">
        <v>1</v>
      </c>
      <c r="V7" s="24">
        <v>0</v>
      </c>
      <c r="W7" s="24">
        <v>0</v>
      </c>
      <c r="X7" s="24" t="s">
        <v>107</v>
      </c>
      <c r="Y7" s="24">
        <v>0</v>
      </c>
      <c r="Z7" s="24" t="s">
        <v>108</v>
      </c>
      <c r="AA7" s="24"/>
      <c r="AB7" s="24"/>
      <c r="AC7" s="24"/>
      <c r="AD7" s="24"/>
      <c r="AE7" s="24">
        <f t="shared" si="1"/>
        <v>0</v>
      </c>
      <c r="AF7" s="25">
        <v>44662</v>
      </c>
      <c r="AG7" s="25">
        <v>44748</v>
      </c>
      <c r="AH7" s="25"/>
      <c r="AI7" s="25"/>
      <c r="AJ7" s="26">
        <f t="shared" si="2"/>
        <v>0</v>
      </c>
      <c r="AK7" s="26" t="str">
        <f t="shared" si="3"/>
        <v/>
      </c>
      <c r="AL7" s="26" t="str">
        <f t="shared" si="4"/>
        <v/>
      </c>
      <c r="AM7" s="26">
        <f t="shared" si="5"/>
        <v>0</v>
      </c>
      <c r="AN7" s="26" t="str">
        <f t="shared" si="6"/>
        <v/>
      </c>
      <c r="AO7" s="27" t="s">
        <v>84</v>
      </c>
      <c r="AP7" s="27" t="s">
        <v>84</v>
      </c>
      <c r="AQ7" s="27"/>
      <c r="AR7" s="27"/>
      <c r="AS7" s="27" t="s">
        <v>108</v>
      </c>
      <c r="AT7" s="27" t="s">
        <v>109</v>
      </c>
      <c r="AU7" s="27"/>
      <c r="AV7" s="27"/>
      <c r="AW7" s="27" t="s">
        <v>84</v>
      </c>
      <c r="AX7" s="27"/>
      <c r="AY7" s="27"/>
      <c r="AZ7" s="27"/>
      <c r="BA7" s="27" t="s">
        <v>85</v>
      </c>
      <c r="BB7" s="27"/>
      <c r="BC7" s="28"/>
      <c r="BD7" s="28"/>
      <c r="BE7" s="23" t="s">
        <v>77</v>
      </c>
    </row>
    <row r="8" spans="1:57" ht="15" customHeight="1" x14ac:dyDescent="0.25">
      <c r="A8" s="17">
        <v>7</v>
      </c>
      <c r="B8" s="18" t="s">
        <v>57</v>
      </c>
      <c r="C8" s="18" t="s">
        <v>58</v>
      </c>
      <c r="D8" s="18" t="s">
        <v>59</v>
      </c>
      <c r="E8" s="19" t="s">
        <v>60</v>
      </c>
      <c r="F8" s="19" t="s">
        <v>61</v>
      </c>
      <c r="G8" s="19" t="s">
        <v>62</v>
      </c>
      <c r="H8" s="19" t="s">
        <v>63</v>
      </c>
      <c r="I8" s="29" t="s">
        <v>110</v>
      </c>
      <c r="J8" s="21">
        <v>44835</v>
      </c>
      <c r="K8" s="21">
        <v>44864</v>
      </c>
      <c r="L8" s="29" t="s">
        <v>111</v>
      </c>
      <c r="M8" s="23" t="s">
        <v>66</v>
      </c>
      <c r="N8" s="23" t="s">
        <v>67</v>
      </c>
      <c r="O8" s="18" t="s">
        <v>68</v>
      </c>
      <c r="P8" s="18" t="s">
        <v>69</v>
      </c>
      <c r="Q8" s="18" t="s">
        <v>70</v>
      </c>
      <c r="R8" s="24">
        <f t="shared" si="0"/>
        <v>1</v>
      </c>
      <c r="S8" s="24">
        <v>0</v>
      </c>
      <c r="T8" s="24">
        <v>0</v>
      </c>
      <c r="U8" s="24">
        <v>0</v>
      </c>
      <c r="V8" s="24">
        <v>1</v>
      </c>
      <c r="W8" s="24">
        <v>0</v>
      </c>
      <c r="X8" s="24" t="s">
        <v>112</v>
      </c>
      <c r="Y8" s="24">
        <v>0</v>
      </c>
      <c r="Z8" s="24" t="s">
        <v>112</v>
      </c>
      <c r="AA8" s="24"/>
      <c r="AB8" s="24"/>
      <c r="AC8" s="24"/>
      <c r="AD8" s="24"/>
      <c r="AE8" s="24">
        <f t="shared" si="1"/>
        <v>0</v>
      </c>
      <c r="AF8" s="25">
        <v>44662</v>
      </c>
      <c r="AG8" s="25">
        <v>44748</v>
      </c>
      <c r="AH8" s="25"/>
      <c r="AI8" s="25"/>
      <c r="AJ8" s="26">
        <f t="shared" si="2"/>
        <v>0</v>
      </c>
      <c r="AK8" s="26" t="str">
        <f t="shared" si="3"/>
        <v/>
      </c>
      <c r="AL8" s="26" t="str">
        <f t="shared" si="4"/>
        <v/>
      </c>
      <c r="AM8" s="26" t="str">
        <f t="shared" si="5"/>
        <v/>
      </c>
      <c r="AN8" s="26">
        <f t="shared" si="6"/>
        <v>0</v>
      </c>
      <c r="AO8" s="27" t="s">
        <v>84</v>
      </c>
      <c r="AP8" s="27" t="s">
        <v>84</v>
      </c>
      <c r="AQ8" s="27"/>
      <c r="AR8" s="27"/>
      <c r="AS8" s="27" t="s">
        <v>113</v>
      </c>
      <c r="AT8" s="27" t="s">
        <v>114</v>
      </c>
      <c r="AU8" s="27"/>
      <c r="AV8" s="27"/>
      <c r="AW8" s="27" t="s">
        <v>84</v>
      </c>
      <c r="AX8" s="27"/>
      <c r="AY8" s="27"/>
      <c r="AZ8" s="27"/>
      <c r="BA8" s="27" t="s">
        <v>85</v>
      </c>
      <c r="BB8" s="27"/>
      <c r="BC8" s="28"/>
      <c r="BD8" s="28"/>
      <c r="BE8" s="23" t="s">
        <v>77</v>
      </c>
    </row>
    <row r="9" spans="1:57" ht="15" customHeight="1" x14ac:dyDescent="0.25">
      <c r="A9" s="17">
        <v>8</v>
      </c>
      <c r="B9" s="18" t="s">
        <v>57</v>
      </c>
      <c r="C9" s="18" t="s">
        <v>58</v>
      </c>
      <c r="D9" s="18" t="s">
        <v>59</v>
      </c>
      <c r="E9" s="19" t="s">
        <v>60</v>
      </c>
      <c r="F9" s="19" t="s">
        <v>61</v>
      </c>
      <c r="G9" s="19" t="s">
        <v>62</v>
      </c>
      <c r="H9" s="19" t="s">
        <v>63</v>
      </c>
      <c r="I9" s="29" t="s">
        <v>115</v>
      </c>
      <c r="J9" s="21">
        <v>44713</v>
      </c>
      <c r="K9" s="21">
        <v>44742</v>
      </c>
      <c r="L9" s="29" t="s">
        <v>116</v>
      </c>
      <c r="M9" s="23" t="s">
        <v>66</v>
      </c>
      <c r="N9" s="23" t="s">
        <v>67</v>
      </c>
      <c r="O9" s="18" t="s">
        <v>68</v>
      </c>
      <c r="P9" s="18" t="s">
        <v>69</v>
      </c>
      <c r="Q9" s="18" t="s">
        <v>70</v>
      </c>
      <c r="R9" s="24">
        <f t="shared" si="0"/>
        <v>1</v>
      </c>
      <c r="S9" s="24">
        <v>0</v>
      </c>
      <c r="T9" s="24">
        <v>1</v>
      </c>
      <c r="U9" s="24">
        <v>0</v>
      </c>
      <c r="V9" s="24">
        <v>0</v>
      </c>
      <c r="W9" s="24">
        <v>0</v>
      </c>
      <c r="X9" s="24" t="s">
        <v>117</v>
      </c>
      <c r="Y9" s="24">
        <v>1</v>
      </c>
      <c r="Z9" s="24" t="s">
        <v>118</v>
      </c>
      <c r="AA9" s="24"/>
      <c r="AB9" s="24"/>
      <c r="AC9" s="24"/>
      <c r="AD9" s="24"/>
      <c r="AE9" s="24">
        <f t="shared" si="1"/>
        <v>1</v>
      </c>
      <c r="AF9" s="25">
        <v>44669</v>
      </c>
      <c r="AG9" s="25">
        <v>44748</v>
      </c>
      <c r="AH9" s="25"/>
      <c r="AI9" s="25"/>
      <c r="AJ9" s="26">
        <f t="shared" si="2"/>
        <v>1</v>
      </c>
      <c r="AK9" s="26" t="str">
        <f t="shared" si="3"/>
        <v/>
      </c>
      <c r="AL9" s="26">
        <f t="shared" si="4"/>
        <v>1</v>
      </c>
      <c r="AM9" s="26" t="str">
        <f t="shared" si="5"/>
        <v/>
      </c>
      <c r="AN9" s="26" t="str">
        <f t="shared" si="6"/>
        <v/>
      </c>
      <c r="AO9" s="27" t="s">
        <v>84</v>
      </c>
      <c r="AP9" s="27" t="s">
        <v>73</v>
      </c>
      <c r="AQ9" s="27"/>
      <c r="AR9" s="27"/>
      <c r="AS9" s="27" t="s">
        <v>119</v>
      </c>
      <c r="AT9" s="27" t="s">
        <v>120</v>
      </c>
      <c r="AU9" s="27"/>
      <c r="AV9" s="27"/>
      <c r="AW9" s="27" t="s">
        <v>84</v>
      </c>
      <c r="AX9" s="27"/>
      <c r="AY9" s="27"/>
      <c r="AZ9" s="27"/>
      <c r="BA9" s="27" t="s">
        <v>85</v>
      </c>
      <c r="BB9" s="27"/>
      <c r="BC9" s="28"/>
      <c r="BD9" s="28"/>
      <c r="BE9" s="23" t="s">
        <v>77</v>
      </c>
    </row>
    <row r="10" spans="1:57" ht="15" customHeight="1" x14ac:dyDescent="0.25">
      <c r="A10" s="17">
        <v>9</v>
      </c>
      <c r="B10" s="18" t="s">
        <v>57</v>
      </c>
      <c r="C10" s="18" t="s">
        <v>58</v>
      </c>
      <c r="D10" s="18" t="s">
        <v>59</v>
      </c>
      <c r="E10" s="19" t="s">
        <v>60</v>
      </c>
      <c r="F10" s="19" t="s">
        <v>61</v>
      </c>
      <c r="G10" s="19" t="s">
        <v>62</v>
      </c>
      <c r="H10" s="19" t="s">
        <v>63</v>
      </c>
      <c r="I10" s="22" t="s">
        <v>121</v>
      </c>
      <c r="J10" s="21">
        <v>44713</v>
      </c>
      <c r="K10" s="21">
        <v>44895</v>
      </c>
      <c r="L10" s="29" t="s">
        <v>122</v>
      </c>
      <c r="M10" s="23" t="s">
        <v>66</v>
      </c>
      <c r="N10" s="23" t="s">
        <v>67</v>
      </c>
      <c r="O10" s="18" t="s">
        <v>68</v>
      </c>
      <c r="P10" s="18" t="s">
        <v>69</v>
      </c>
      <c r="Q10" s="18" t="s">
        <v>70</v>
      </c>
      <c r="R10" s="24">
        <f t="shared" si="0"/>
        <v>2</v>
      </c>
      <c r="S10" s="24">
        <v>0</v>
      </c>
      <c r="T10" s="24">
        <v>1</v>
      </c>
      <c r="U10" s="24">
        <v>0</v>
      </c>
      <c r="V10" s="24">
        <v>1</v>
      </c>
      <c r="W10" s="24">
        <v>0</v>
      </c>
      <c r="X10" s="24" t="s">
        <v>123</v>
      </c>
      <c r="Y10" s="24">
        <v>1</v>
      </c>
      <c r="Z10" s="24" t="s">
        <v>124</v>
      </c>
      <c r="AA10" s="24"/>
      <c r="AB10" s="24"/>
      <c r="AC10" s="24"/>
      <c r="AD10" s="24"/>
      <c r="AE10" s="24">
        <f t="shared" si="1"/>
        <v>1</v>
      </c>
      <c r="AF10" s="25">
        <v>44662</v>
      </c>
      <c r="AG10" s="25">
        <v>44749</v>
      </c>
      <c r="AH10" s="25"/>
      <c r="AI10" s="25"/>
      <c r="AJ10" s="26">
        <f t="shared" si="2"/>
        <v>0.5</v>
      </c>
      <c r="AK10" s="26" t="str">
        <f t="shared" si="3"/>
        <v/>
      </c>
      <c r="AL10" s="26">
        <f t="shared" si="4"/>
        <v>1</v>
      </c>
      <c r="AM10" s="26" t="str">
        <f t="shared" si="5"/>
        <v/>
      </c>
      <c r="AN10" s="26">
        <f t="shared" si="6"/>
        <v>0</v>
      </c>
      <c r="AO10" s="27" t="s">
        <v>84</v>
      </c>
      <c r="AP10" s="27" t="s">
        <v>73</v>
      </c>
      <c r="AQ10" s="27"/>
      <c r="AR10" s="27"/>
      <c r="AS10" s="27" t="s">
        <v>125</v>
      </c>
      <c r="AT10" s="27" t="s">
        <v>126</v>
      </c>
      <c r="AU10" s="27"/>
      <c r="AV10" s="27"/>
      <c r="AW10" s="27" t="s">
        <v>84</v>
      </c>
      <c r="AX10" s="27"/>
      <c r="AY10" s="27"/>
      <c r="AZ10" s="27"/>
      <c r="BA10" s="27" t="s">
        <v>85</v>
      </c>
      <c r="BB10" s="27"/>
      <c r="BC10" s="28"/>
      <c r="BD10" s="28"/>
      <c r="BE10" s="23" t="s">
        <v>77</v>
      </c>
    </row>
    <row r="11" spans="1:57" ht="15" customHeight="1" x14ac:dyDescent="0.25">
      <c r="A11" s="17">
        <v>10</v>
      </c>
      <c r="B11" s="18" t="s">
        <v>57</v>
      </c>
      <c r="C11" s="18" t="s">
        <v>58</v>
      </c>
      <c r="D11" s="18" t="s">
        <v>59</v>
      </c>
      <c r="E11" s="19" t="s">
        <v>60</v>
      </c>
      <c r="F11" s="19" t="s">
        <v>61</v>
      </c>
      <c r="G11" s="19" t="s">
        <v>62</v>
      </c>
      <c r="H11" s="19" t="s">
        <v>63</v>
      </c>
      <c r="I11" s="29" t="s">
        <v>127</v>
      </c>
      <c r="J11" s="21">
        <v>44562</v>
      </c>
      <c r="K11" s="21">
        <v>44925</v>
      </c>
      <c r="L11" s="29" t="s">
        <v>128</v>
      </c>
      <c r="M11" s="23" t="s">
        <v>66</v>
      </c>
      <c r="N11" s="23" t="s">
        <v>67</v>
      </c>
      <c r="O11" s="18" t="s">
        <v>68</v>
      </c>
      <c r="P11" s="18" t="s">
        <v>69</v>
      </c>
      <c r="Q11" s="18" t="s">
        <v>70</v>
      </c>
      <c r="R11" s="24">
        <f t="shared" si="0"/>
        <v>12</v>
      </c>
      <c r="S11" s="24">
        <v>3</v>
      </c>
      <c r="T11" s="24">
        <v>3</v>
      </c>
      <c r="U11" s="24">
        <v>3</v>
      </c>
      <c r="V11" s="24">
        <v>3</v>
      </c>
      <c r="W11" s="24">
        <v>3</v>
      </c>
      <c r="X11" s="24" t="s">
        <v>129</v>
      </c>
      <c r="Y11" s="24">
        <v>3</v>
      </c>
      <c r="Z11" s="24" t="s">
        <v>130</v>
      </c>
      <c r="AA11" s="24"/>
      <c r="AB11" s="24"/>
      <c r="AC11" s="24"/>
      <c r="AD11" s="24"/>
      <c r="AE11" s="24">
        <f t="shared" si="1"/>
        <v>6</v>
      </c>
      <c r="AF11" s="25">
        <v>44662</v>
      </c>
      <c r="AG11" s="25">
        <v>44748</v>
      </c>
      <c r="AH11" s="25"/>
      <c r="AI11" s="25"/>
      <c r="AJ11" s="26">
        <f t="shared" si="2"/>
        <v>0.5</v>
      </c>
      <c r="AK11" s="26">
        <f t="shared" si="3"/>
        <v>1</v>
      </c>
      <c r="AL11" s="26">
        <f t="shared" si="4"/>
        <v>1</v>
      </c>
      <c r="AM11" s="26">
        <f t="shared" si="5"/>
        <v>0</v>
      </c>
      <c r="AN11" s="26">
        <f t="shared" si="6"/>
        <v>0</v>
      </c>
      <c r="AO11" s="27" t="s">
        <v>73</v>
      </c>
      <c r="AP11" s="27" t="s">
        <v>73</v>
      </c>
      <c r="AQ11" s="27"/>
      <c r="AR11" s="27"/>
      <c r="AS11" s="27" t="s">
        <v>131</v>
      </c>
      <c r="AT11" s="27" t="s">
        <v>132</v>
      </c>
      <c r="AU11" s="27"/>
      <c r="AV11" s="27"/>
      <c r="AW11" s="27" t="s">
        <v>73</v>
      </c>
      <c r="AX11" s="27"/>
      <c r="AY11" s="27"/>
      <c r="AZ11" s="27"/>
      <c r="BA11" s="27" t="s">
        <v>133</v>
      </c>
      <c r="BB11" s="27"/>
      <c r="BC11" s="28"/>
      <c r="BD11" s="28"/>
      <c r="BE11" s="23" t="s">
        <v>77</v>
      </c>
    </row>
    <row r="12" spans="1:57" ht="15" customHeight="1" x14ac:dyDescent="0.25">
      <c r="A12" s="17">
        <v>11</v>
      </c>
      <c r="B12" s="18" t="s">
        <v>57</v>
      </c>
      <c r="C12" s="18" t="s">
        <v>58</v>
      </c>
      <c r="D12" s="18" t="s">
        <v>59</v>
      </c>
      <c r="E12" s="19" t="s">
        <v>60</v>
      </c>
      <c r="F12" s="19" t="s">
        <v>61</v>
      </c>
      <c r="G12" s="19" t="s">
        <v>62</v>
      </c>
      <c r="H12" s="19" t="s">
        <v>63</v>
      </c>
      <c r="I12" s="22" t="s">
        <v>134</v>
      </c>
      <c r="J12" s="21">
        <v>44593</v>
      </c>
      <c r="K12" s="21">
        <v>44895</v>
      </c>
      <c r="L12" s="22" t="s">
        <v>135</v>
      </c>
      <c r="M12" s="23" t="s">
        <v>66</v>
      </c>
      <c r="N12" s="23" t="s">
        <v>67</v>
      </c>
      <c r="O12" s="18" t="s">
        <v>68</v>
      </c>
      <c r="P12" s="18" t="s">
        <v>69</v>
      </c>
      <c r="Q12" s="18" t="s">
        <v>70</v>
      </c>
      <c r="R12" s="24">
        <f t="shared" si="0"/>
        <v>4</v>
      </c>
      <c r="S12" s="24">
        <v>1</v>
      </c>
      <c r="T12" s="24">
        <v>1</v>
      </c>
      <c r="U12" s="24">
        <v>1</v>
      </c>
      <c r="V12" s="24">
        <v>1</v>
      </c>
      <c r="W12" s="24">
        <v>1</v>
      </c>
      <c r="X12" s="24" t="s">
        <v>136</v>
      </c>
      <c r="Y12" s="24">
        <v>1</v>
      </c>
      <c r="Z12" s="24" t="s">
        <v>137</v>
      </c>
      <c r="AA12" s="24"/>
      <c r="AB12" s="24"/>
      <c r="AC12" s="24"/>
      <c r="AD12" s="24"/>
      <c r="AE12" s="24">
        <f t="shared" si="1"/>
        <v>2</v>
      </c>
      <c r="AF12" s="25">
        <v>44662</v>
      </c>
      <c r="AG12" s="25">
        <v>44748</v>
      </c>
      <c r="AH12" s="25"/>
      <c r="AI12" s="25"/>
      <c r="AJ12" s="26">
        <f t="shared" si="2"/>
        <v>0.5</v>
      </c>
      <c r="AK12" s="26">
        <f t="shared" si="3"/>
        <v>1</v>
      </c>
      <c r="AL12" s="26">
        <f t="shared" si="4"/>
        <v>1</v>
      </c>
      <c r="AM12" s="26">
        <f t="shared" si="5"/>
        <v>0</v>
      </c>
      <c r="AN12" s="26">
        <f t="shared" si="6"/>
        <v>0</v>
      </c>
      <c r="AO12" s="27" t="s">
        <v>73</v>
      </c>
      <c r="AP12" s="27" t="s">
        <v>73</v>
      </c>
      <c r="AQ12" s="27"/>
      <c r="AR12" s="27"/>
      <c r="AS12" s="27" t="s">
        <v>138</v>
      </c>
      <c r="AT12" s="27" t="s">
        <v>139</v>
      </c>
      <c r="AU12" s="27"/>
      <c r="AV12" s="27"/>
      <c r="AW12" s="27" t="s">
        <v>73</v>
      </c>
      <c r="AX12" s="27"/>
      <c r="AY12" s="27"/>
      <c r="AZ12" s="27"/>
      <c r="BA12" s="27" t="s">
        <v>140</v>
      </c>
      <c r="BB12" s="27"/>
      <c r="BC12" s="28"/>
      <c r="BD12" s="28"/>
      <c r="BE12" s="23" t="s">
        <v>77</v>
      </c>
    </row>
    <row r="13" spans="1:57" ht="15" customHeight="1" x14ac:dyDescent="0.25">
      <c r="A13" s="17">
        <v>12</v>
      </c>
      <c r="B13" s="18" t="s">
        <v>57</v>
      </c>
      <c r="C13" s="18" t="s">
        <v>58</v>
      </c>
      <c r="D13" s="18" t="s">
        <v>59</v>
      </c>
      <c r="E13" s="19" t="s">
        <v>60</v>
      </c>
      <c r="F13" s="19" t="s">
        <v>61</v>
      </c>
      <c r="G13" s="19" t="s">
        <v>62</v>
      </c>
      <c r="H13" s="19" t="s">
        <v>63</v>
      </c>
      <c r="I13" s="22" t="s">
        <v>141</v>
      </c>
      <c r="J13" s="21">
        <v>44652</v>
      </c>
      <c r="K13" s="21">
        <v>44895</v>
      </c>
      <c r="L13" s="29" t="s">
        <v>142</v>
      </c>
      <c r="M13" s="23" t="s">
        <v>66</v>
      </c>
      <c r="N13" s="23" t="s">
        <v>67</v>
      </c>
      <c r="O13" s="18" t="s">
        <v>68</v>
      </c>
      <c r="P13" s="18" t="s">
        <v>69</v>
      </c>
      <c r="Q13" s="18" t="s">
        <v>70</v>
      </c>
      <c r="R13" s="24">
        <f t="shared" si="0"/>
        <v>2</v>
      </c>
      <c r="S13" s="24">
        <v>0</v>
      </c>
      <c r="T13" s="24">
        <v>1</v>
      </c>
      <c r="U13" s="24">
        <v>0</v>
      </c>
      <c r="V13" s="24">
        <v>1</v>
      </c>
      <c r="W13" s="24">
        <v>0</v>
      </c>
      <c r="X13" s="24" t="s">
        <v>143</v>
      </c>
      <c r="Y13" s="24">
        <v>1</v>
      </c>
      <c r="Z13" s="24" t="s">
        <v>144</v>
      </c>
      <c r="AA13" s="24"/>
      <c r="AB13" s="24"/>
      <c r="AC13" s="24"/>
      <c r="AD13" s="24"/>
      <c r="AE13" s="24">
        <f t="shared" si="1"/>
        <v>1</v>
      </c>
      <c r="AF13" s="25">
        <v>44662</v>
      </c>
      <c r="AG13" s="25">
        <v>44749</v>
      </c>
      <c r="AH13" s="25"/>
      <c r="AI13" s="25"/>
      <c r="AJ13" s="26">
        <f t="shared" si="2"/>
        <v>0.5</v>
      </c>
      <c r="AK13" s="26" t="str">
        <f t="shared" si="3"/>
        <v/>
      </c>
      <c r="AL13" s="26">
        <f t="shared" si="4"/>
        <v>1</v>
      </c>
      <c r="AM13" s="26" t="str">
        <f t="shared" si="5"/>
        <v/>
      </c>
      <c r="AN13" s="26">
        <f t="shared" si="6"/>
        <v>0</v>
      </c>
      <c r="AO13" s="27" t="s">
        <v>84</v>
      </c>
      <c r="AP13" s="27" t="s">
        <v>73</v>
      </c>
      <c r="AQ13" s="27"/>
      <c r="AR13" s="27"/>
      <c r="AS13" s="27" t="s">
        <v>145</v>
      </c>
      <c r="AT13" s="27" t="s">
        <v>146</v>
      </c>
      <c r="AU13" s="27"/>
      <c r="AV13" s="27"/>
      <c r="AW13" s="27" t="s">
        <v>84</v>
      </c>
      <c r="AX13" s="27"/>
      <c r="AY13" s="27"/>
      <c r="AZ13" s="27"/>
      <c r="BA13" s="27" t="s">
        <v>85</v>
      </c>
      <c r="BB13" s="27"/>
      <c r="BC13" s="28"/>
      <c r="BD13" s="28"/>
      <c r="BE13" s="23" t="s">
        <v>77</v>
      </c>
    </row>
    <row r="14" spans="1:57" ht="15" customHeight="1" x14ac:dyDescent="0.25">
      <c r="A14" s="17">
        <v>13</v>
      </c>
      <c r="B14" s="18" t="s">
        <v>57</v>
      </c>
      <c r="C14" s="18" t="s">
        <v>58</v>
      </c>
      <c r="D14" s="18" t="s">
        <v>59</v>
      </c>
      <c r="E14" s="19" t="s">
        <v>60</v>
      </c>
      <c r="F14" s="19" t="s">
        <v>61</v>
      </c>
      <c r="G14" s="19" t="s">
        <v>62</v>
      </c>
      <c r="H14" s="19" t="s">
        <v>63</v>
      </c>
      <c r="I14" s="22" t="s">
        <v>147</v>
      </c>
      <c r="J14" s="21">
        <v>44652</v>
      </c>
      <c r="K14" s="21">
        <v>44681</v>
      </c>
      <c r="L14" s="29" t="s">
        <v>148</v>
      </c>
      <c r="M14" s="23" t="s">
        <v>66</v>
      </c>
      <c r="N14" s="23" t="s">
        <v>67</v>
      </c>
      <c r="O14" s="18" t="s">
        <v>68</v>
      </c>
      <c r="P14" s="18" t="s">
        <v>69</v>
      </c>
      <c r="Q14" s="18" t="s">
        <v>70</v>
      </c>
      <c r="R14" s="24">
        <f t="shared" si="0"/>
        <v>1</v>
      </c>
      <c r="S14" s="24">
        <v>0</v>
      </c>
      <c r="T14" s="24">
        <v>1</v>
      </c>
      <c r="U14" s="24">
        <v>0</v>
      </c>
      <c r="V14" s="24">
        <v>0</v>
      </c>
      <c r="W14" s="24">
        <v>0</v>
      </c>
      <c r="X14" s="24" t="s">
        <v>149</v>
      </c>
      <c r="Y14" s="24">
        <v>1</v>
      </c>
      <c r="Z14" s="24" t="s">
        <v>150</v>
      </c>
      <c r="AA14" s="24"/>
      <c r="AB14" s="24"/>
      <c r="AC14" s="24"/>
      <c r="AD14" s="24"/>
      <c r="AE14" s="24">
        <f t="shared" si="1"/>
        <v>1</v>
      </c>
      <c r="AF14" s="25">
        <v>44662</v>
      </c>
      <c r="AG14" s="25">
        <v>44748</v>
      </c>
      <c r="AH14" s="25"/>
      <c r="AI14" s="25"/>
      <c r="AJ14" s="26">
        <f t="shared" si="2"/>
        <v>1</v>
      </c>
      <c r="AK14" s="26" t="str">
        <f t="shared" si="3"/>
        <v/>
      </c>
      <c r="AL14" s="26">
        <f t="shared" si="4"/>
        <v>1</v>
      </c>
      <c r="AM14" s="26" t="str">
        <f t="shared" si="5"/>
        <v/>
      </c>
      <c r="AN14" s="26" t="str">
        <f t="shared" si="6"/>
        <v/>
      </c>
      <c r="AO14" s="27" t="s">
        <v>84</v>
      </c>
      <c r="AP14" s="27" t="s">
        <v>73</v>
      </c>
      <c r="AQ14" s="27"/>
      <c r="AR14" s="27"/>
      <c r="AS14" s="27" t="s">
        <v>151</v>
      </c>
      <c r="AT14" s="27" t="s">
        <v>152</v>
      </c>
      <c r="AU14" s="27"/>
      <c r="AV14" s="27"/>
      <c r="AW14" s="27" t="s">
        <v>84</v>
      </c>
      <c r="AX14" s="27"/>
      <c r="AY14" s="27"/>
      <c r="AZ14" s="27"/>
      <c r="BA14" s="27" t="s">
        <v>85</v>
      </c>
      <c r="BB14" s="27"/>
      <c r="BC14" s="28"/>
      <c r="BD14" s="28"/>
      <c r="BE14" s="23" t="s">
        <v>77</v>
      </c>
    </row>
    <row r="15" spans="1:57" ht="15" customHeight="1" x14ac:dyDescent="0.25">
      <c r="A15" s="17">
        <v>14</v>
      </c>
      <c r="B15" s="18" t="s">
        <v>57</v>
      </c>
      <c r="C15" s="18" t="s">
        <v>58</v>
      </c>
      <c r="D15" s="18" t="s">
        <v>59</v>
      </c>
      <c r="E15" s="19" t="s">
        <v>60</v>
      </c>
      <c r="F15" s="19" t="s">
        <v>61</v>
      </c>
      <c r="G15" s="19" t="s">
        <v>62</v>
      </c>
      <c r="H15" s="19" t="s">
        <v>63</v>
      </c>
      <c r="I15" s="22" t="s">
        <v>153</v>
      </c>
      <c r="J15" s="21">
        <v>44652</v>
      </c>
      <c r="K15" s="21">
        <v>44895</v>
      </c>
      <c r="L15" s="29" t="s">
        <v>154</v>
      </c>
      <c r="M15" s="23" t="s">
        <v>66</v>
      </c>
      <c r="N15" s="23" t="s">
        <v>67</v>
      </c>
      <c r="O15" s="18" t="s">
        <v>68</v>
      </c>
      <c r="P15" s="18" t="s">
        <v>69</v>
      </c>
      <c r="Q15" s="18" t="s">
        <v>70</v>
      </c>
      <c r="R15" s="24">
        <f t="shared" si="0"/>
        <v>2</v>
      </c>
      <c r="S15" s="24">
        <v>0</v>
      </c>
      <c r="T15" s="24">
        <v>1</v>
      </c>
      <c r="U15" s="24">
        <v>0</v>
      </c>
      <c r="V15" s="24">
        <v>1</v>
      </c>
      <c r="W15" s="24">
        <v>0</v>
      </c>
      <c r="X15" s="24" t="s">
        <v>123</v>
      </c>
      <c r="Y15" s="24">
        <v>1</v>
      </c>
      <c r="Z15" s="24" t="s">
        <v>155</v>
      </c>
      <c r="AA15" s="24"/>
      <c r="AB15" s="24"/>
      <c r="AC15" s="24"/>
      <c r="AD15" s="24"/>
      <c r="AE15" s="24">
        <f t="shared" si="1"/>
        <v>1</v>
      </c>
      <c r="AF15" s="25">
        <v>44662</v>
      </c>
      <c r="AG15" s="25">
        <v>44760</v>
      </c>
      <c r="AH15" s="25"/>
      <c r="AI15" s="25"/>
      <c r="AJ15" s="26">
        <f t="shared" si="2"/>
        <v>0.5</v>
      </c>
      <c r="AK15" s="26" t="str">
        <f t="shared" si="3"/>
        <v/>
      </c>
      <c r="AL15" s="26">
        <f t="shared" si="4"/>
        <v>1</v>
      </c>
      <c r="AM15" s="26" t="str">
        <f t="shared" si="5"/>
        <v/>
      </c>
      <c r="AN15" s="26">
        <f t="shared" si="6"/>
        <v>0</v>
      </c>
      <c r="AO15" s="27" t="s">
        <v>84</v>
      </c>
      <c r="AP15" s="27" t="s">
        <v>73</v>
      </c>
      <c r="AQ15" s="27"/>
      <c r="AR15" s="27"/>
      <c r="AS15" s="27" t="s">
        <v>156</v>
      </c>
      <c r="AT15" s="27" t="s">
        <v>157</v>
      </c>
      <c r="AU15" s="27"/>
      <c r="AV15" s="27"/>
      <c r="AW15" s="27" t="s">
        <v>84</v>
      </c>
      <c r="AX15" s="27"/>
      <c r="AY15" s="27"/>
      <c r="AZ15" s="27"/>
      <c r="BA15" s="27" t="s">
        <v>85</v>
      </c>
      <c r="BB15" s="27"/>
      <c r="BC15" s="28"/>
      <c r="BD15" s="28"/>
      <c r="BE15" s="23" t="s">
        <v>77</v>
      </c>
    </row>
    <row r="16" spans="1:57" ht="15" customHeight="1" x14ac:dyDescent="0.25">
      <c r="A16" s="17">
        <v>15</v>
      </c>
      <c r="B16" s="18" t="s">
        <v>57</v>
      </c>
      <c r="C16" s="18" t="s">
        <v>58</v>
      </c>
      <c r="D16" s="18" t="s">
        <v>59</v>
      </c>
      <c r="E16" s="19" t="s">
        <v>60</v>
      </c>
      <c r="F16" s="19" t="s">
        <v>61</v>
      </c>
      <c r="G16" s="19" t="s">
        <v>62</v>
      </c>
      <c r="H16" s="19" t="s">
        <v>63</v>
      </c>
      <c r="I16" s="22" t="s">
        <v>158</v>
      </c>
      <c r="J16" s="21">
        <v>44713</v>
      </c>
      <c r="K16" s="21">
        <v>44925</v>
      </c>
      <c r="L16" s="29" t="s">
        <v>159</v>
      </c>
      <c r="M16" s="23" t="s">
        <v>66</v>
      </c>
      <c r="N16" s="23" t="s">
        <v>67</v>
      </c>
      <c r="O16" s="18" t="s">
        <v>68</v>
      </c>
      <c r="P16" s="18" t="s">
        <v>69</v>
      </c>
      <c r="Q16" s="18" t="s">
        <v>70</v>
      </c>
      <c r="R16" s="24">
        <f t="shared" si="0"/>
        <v>2</v>
      </c>
      <c r="S16" s="24">
        <v>1</v>
      </c>
      <c r="T16" s="24">
        <v>0</v>
      </c>
      <c r="U16" s="24">
        <v>1</v>
      </c>
      <c r="V16" s="24">
        <v>0</v>
      </c>
      <c r="W16" s="24">
        <v>1</v>
      </c>
      <c r="X16" s="24" t="s">
        <v>160</v>
      </c>
      <c r="Y16" s="24">
        <v>0</v>
      </c>
      <c r="Z16" s="24" t="s">
        <v>112</v>
      </c>
      <c r="AA16" s="24"/>
      <c r="AB16" s="24"/>
      <c r="AC16" s="24"/>
      <c r="AD16" s="24"/>
      <c r="AE16" s="24">
        <f t="shared" si="1"/>
        <v>1</v>
      </c>
      <c r="AF16" s="25">
        <v>44662</v>
      </c>
      <c r="AG16" s="25">
        <v>44748</v>
      </c>
      <c r="AH16" s="25"/>
      <c r="AI16" s="25"/>
      <c r="AJ16" s="26">
        <f t="shared" si="2"/>
        <v>0.5</v>
      </c>
      <c r="AK16" s="26">
        <f t="shared" si="3"/>
        <v>1</v>
      </c>
      <c r="AL16" s="26" t="str">
        <f t="shared" si="4"/>
        <v/>
      </c>
      <c r="AM16" s="26">
        <f t="shared" si="5"/>
        <v>0</v>
      </c>
      <c r="AN16" s="26" t="str">
        <f t="shared" si="6"/>
        <v/>
      </c>
      <c r="AO16" s="27" t="s">
        <v>73</v>
      </c>
      <c r="AP16" s="27" t="s">
        <v>84</v>
      </c>
      <c r="AQ16" s="27"/>
      <c r="AR16" s="27"/>
      <c r="AS16" s="27" t="s">
        <v>161</v>
      </c>
      <c r="AT16" s="27" t="s">
        <v>113</v>
      </c>
      <c r="AU16" s="27"/>
      <c r="AV16" s="27"/>
      <c r="AW16" s="27" t="s">
        <v>73</v>
      </c>
      <c r="AX16" s="27"/>
      <c r="AY16" s="27"/>
      <c r="AZ16" s="27"/>
      <c r="BA16" s="27" t="s">
        <v>162</v>
      </c>
      <c r="BB16" s="27"/>
      <c r="BC16" s="28"/>
      <c r="BD16" s="28"/>
      <c r="BE16" s="23" t="s">
        <v>77</v>
      </c>
    </row>
    <row r="17" spans="1:57" ht="15" customHeight="1" x14ac:dyDescent="0.25">
      <c r="A17" s="17">
        <v>16</v>
      </c>
      <c r="B17" s="18" t="s">
        <v>57</v>
      </c>
      <c r="C17" s="18" t="s">
        <v>58</v>
      </c>
      <c r="D17" s="18" t="s">
        <v>59</v>
      </c>
      <c r="E17" s="19" t="s">
        <v>60</v>
      </c>
      <c r="F17" s="19" t="s">
        <v>61</v>
      </c>
      <c r="G17" s="19" t="s">
        <v>62</v>
      </c>
      <c r="H17" s="19" t="s">
        <v>63</v>
      </c>
      <c r="I17" s="29" t="s">
        <v>163</v>
      </c>
      <c r="J17" s="21">
        <v>44562</v>
      </c>
      <c r="K17" s="21">
        <v>44925</v>
      </c>
      <c r="L17" s="29" t="s">
        <v>128</v>
      </c>
      <c r="M17" s="23" t="s">
        <v>66</v>
      </c>
      <c r="N17" s="23" t="s">
        <v>67</v>
      </c>
      <c r="O17" s="18" t="s">
        <v>68</v>
      </c>
      <c r="P17" s="18" t="s">
        <v>69</v>
      </c>
      <c r="Q17" s="18" t="s">
        <v>70</v>
      </c>
      <c r="R17" s="24">
        <f t="shared" si="0"/>
        <v>12</v>
      </c>
      <c r="S17" s="24">
        <v>3</v>
      </c>
      <c r="T17" s="24">
        <v>3</v>
      </c>
      <c r="U17" s="24">
        <v>3</v>
      </c>
      <c r="V17" s="24">
        <v>3</v>
      </c>
      <c r="W17" s="24">
        <v>3</v>
      </c>
      <c r="X17" s="24" t="s">
        <v>164</v>
      </c>
      <c r="Y17" s="24">
        <v>3</v>
      </c>
      <c r="Z17" s="24" t="s">
        <v>165</v>
      </c>
      <c r="AA17" s="24"/>
      <c r="AB17" s="24"/>
      <c r="AC17" s="24"/>
      <c r="AD17" s="24"/>
      <c r="AE17" s="24">
        <f t="shared" si="1"/>
        <v>6</v>
      </c>
      <c r="AF17" s="25">
        <v>44662</v>
      </c>
      <c r="AG17" s="25">
        <v>44748</v>
      </c>
      <c r="AH17" s="25"/>
      <c r="AI17" s="25"/>
      <c r="AJ17" s="26">
        <f t="shared" si="2"/>
        <v>0.5</v>
      </c>
      <c r="AK17" s="26">
        <f t="shared" si="3"/>
        <v>1</v>
      </c>
      <c r="AL17" s="26">
        <f t="shared" si="4"/>
        <v>1</v>
      </c>
      <c r="AM17" s="26">
        <f t="shared" si="5"/>
        <v>0</v>
      </c>
      <c r="AN17" s="26">
        <f t="shared" si="6"/>
        <v>0</v>
      </c>
      <c r="AO17" s="27" t="s">
        <v>73</v>
      </c>
      <c r="AP17" s="27" t="s">
        <v>73</v>
      </c>
      <c r="AQ17" s="27"/>
      <c r="AR17" s="27"/>
      <c r="AS17" s="27" t="s">
        <v>166</v>
      </c>
      <c r="AT17" s="27" t="s">
        <v>167</v>
      </c>
      <c r="AU17" s="27"/>
      <c r="AV17" s="27"/>
      <c r="AW17" s="27" t="s">
        <v>73</v>
      </c>
      <c r="AX17" s="27"/>
      <c r="AY17" s="27"/>
      <c r="AZ17" s="27"/>
      <c r="BA17" s="27" t="s">
        <v>168</v>
      </c>
      <c r="BB17" s="27"/>
      <c r="BC17" s="28"/>
      <c r="BD17" s="28"/>
      <c r="BE17" s="23" t="s">
        <v>77</v>
      </c>
    </row>
    <row r="18" spans="1:57" ht="15" customHeight="1" x14ac:dyDescent="0.25">
      <c r="A18" s="17">
        <v>17</v>
      </c>
      <c r="B18" s="18" t="s">
        <v>57</v>
      </c>
      <c r="C18" s="18" t="s">
        <v>58</v>
      </c>
      <c r="D18" s="18" t="s">
        <v>59</v>
      </c>
      <c r="E18" s="19" t="s">
        <v>60</v>
      </c>
      <c r="F18" s="19" t="s">
        <v>61</v>
      </c>
      <c r="G18" s="19" t="s">
        <v>62</v>
      </c>
      <c r="H18" s="19" t="s">
        <v>63</v>
      </c>
      <c r="I18" s="22" t="s">
        <v>169</v>
      </c>
      <c r="J18" s="21">
        <v>44562</v>
      </c>
      <c r="K18" s="21">
        <v>44925</v>
      </c>
      <c r="L18" s="22" t="s">
        <v>170</v>
      </c>
      <c r="M18" s="23" t="s">
        <v>66</v>
      </c>
      <c r="N18" s="23" t="s">
        <v>67</v>
      </c>
      <c r="O18" s="18" t="s">
        <v>68</v>
      </c>
      <c r="P18" s="18" t="s">
        <v>69</v>
      </c>
      <c r="Q18" s="18" t="s">
        <v>70</v>
      </c>
      <c r="R18" s="24">
        <f t="shared" si="0"/>
        <v>4</v>
      </c>
      <c r="S18" s="24">
        <v>1</v>
      </c>
      <c r="T18" s="24">
        <v>1</v>
      </c>
      <c r="U18" s="24">
        <v>1</v>
      </c>
      <c r="V18" s="24">
        <v>1</v>
      </c>
      <c r="W18" s="24">
        <v>1</v>
      </c>
      <c r="X18" s="24" t="s">
        <v>171</v>
      </c>
      <c r="Y18" s="24">
        <v>1</v>
      </c>
      <c r="Z18" s="24" t="s">
        <v>172</v>
      </c>
      <c r="AA18" s="24"/>
      <c r="AB18" s="24"/>
      <c r="AC18" s="24"/>
      <c r="AD18" s="24"/>
      <c r="AE18" s="24">
        <f t="shared" si="1"/>
        <v>2</v>
      </c>
      <c r="AF18" s="25">
        <v>44662</v>
      </c>
      <c r="AG18" s="25">
        <v>44748</v>
      </c>
      <c r="AH18" s="25"/>
      <c r="AI18" s="25"/>
      <c r="AJ18" s="26">
        <f t="shared" si="2"/>
        <v>0.5</v>
      </c>
      <c r="AK18" s="26">
        <f t="shared" si="3"/>
        <v>1</v>
      </c>
      <c r="AL18" s="26">
        <f t="shared" si="4"/>
        <v>1</v>
      </c>
      <c r="AM18" s="26">
        <f t="shared" si="5"/>
        <v>0</v>
      </c>
      <c r="AN18" s="26">
        <f t="shared" si="6"/>
        <v>0</v>
      </c>
      <c r="AO18" s="27" t="s">
        <v>73</v>
      </c>
      <c r="AP18" s="27" t="s">
        <v>73</v>
      </c>
      <c r="AQ18" s="27"/>
      <c r="AR18" s="27"/>
      <c r="AS18" s="27" t="s">
        <v>173</v>
      </c>
      <c r="AT18" s="27" t="s">
        <v>174</v>
      </c>
      <c r="AU18" s="27"/>
      <c r="AV18" s="27"/>
      <c r="AW18" s="27" t="s">
        <v>73</v>
      </c>
      <c r="AX18" s="27"/>
      <c r="AY18" s="27"/>
      <c r="AZ18" s="27"/>
      <c r="BA18" s="27" t="s">
        <v>175</v>
      </c>
      <c r="BB18" s="27"/>
      <c r="BC18" s="28"/>
      <c r="BD18" s="28"/>
      <c r="BE18" s="23" t="s">
        <v>77</v>
      </c>
    </row>
    <row r="19" spans="1:57" ht="15" customHeight="1" x14ac:dyDescent="0.25">
      <c r="A19" s="17">
        <v>18</v>
      </c>
      <c r="B19" s="18" t="s">
        <v>57</v>
      </c>
      <c r="C19" s="18" t="s">
        <v>58</v>
      </c>
      <c r="D19" s="18" t="s">
        <v>59</v>
      </c>
      <c r="E19" s="19" t="s">
        <v>60</v>
      </c>
      <c r="F19" s="19" t="s">
        <v>61</v>
      </c>
      <c r="G19" s="19" t="s">
        <v>62</v>
      </c>
      <c r="H19" s="19" t="s">
        <v>63</v>
      </c>
      <c r="I19" s="22" t="s">
        <v>176</v>
      </c>
      <c r="J19" s="21">
        <v>44652</v>
      </c>
      <c r="K19" s="21">
        <v>44864</v>
      </c>
      <c r="L19" s="29" t="s">
        <v>177</v>
      </c>
      <c r="M19" s="23" t="s">
        <v>66</v>
      </c>
      <c r="N19" s="23" t="s">
        <v>67</v>
      </c>
      <c r="O19" s="18" t="s">
        <v>68</v>
      </c>
      <c r="P19" s="18" t="s">
        <v>69</v>
      </c>
      <c r="Q19" s="18" t="s">
        <v>70</v>
      </c>
      <c r="R19" s="24">
        <f t="shared" si="0"/>
        <v>2</v>
      </c>
      <c r="S19" s="24">
        <v>0</v>
      </c>
      <c r="T19" s="24">
        <v>1</v>
      </c>
      <c r="U19" s="24">
        <v>0</v>
      </c>
      <c r="V19" s="24">
        <v>1</v>
      </c>
      <c r="W19" s="24">
        <v>0</v>
      </c>
      <c r="X19" s="24" t="s">
        <v>178</v>
      </c>
      <c r="Y19" s="24">
        <v>1</v>
      </c>
      <c r="Z19" s="24" t="s">
        <v>179</v>
      </c>
      <c r="AA19" s="24"/>
      <c r="AB19" s="24"/>
      <c r="AC19" s="24"/>
      <c r="AD19" s="24"/>
      <c r="AE19" s="24">
        <f t="shared" si="1"/>
        <v>1</v>
      </c>
      <c r="AF19" s="25">
        <v>44662</v>
      </c>
      <c r="AG19" s="25">
        <v>44748</v>
      </c>
      <c r="AH19" s="25"/>
      <c r="AI19" s="25"/>
      <c r="AJ19" s="26">
        <f t="shared" si="2"/>
        <v>0.5</v>
      </c>
      <c r="AK19" s="26" t="str">
        <f t="shared" si="3"/>
        <v/>
      </c>
      <c r="AL19" s="26">
        <f t="shared" si="4"/>
        <v>1</v>
      </c>
      <c r="AM19" s="26" t="str">
        <f t="shared" si="5"/>
        <v/>
      </c>
      <c r="AN19" s="26">
        <f t="shared" si="6"/>
        <v>0</v>
      </c>
      <c r="AO19" s="27" t="s">
        <v>84</v>
      </c>
      <c r="AP19" s="27" t="s">
        <v>73</v>
      </c>
      <c r="AQ19" s="27"/>
      <c r="AR19" s="27"/>
      <c r="AS19" s="27" t="s">
        <v>180</v>
      </c>
      <c r="AT19" s="27" t="s">
        <v>181</v>
      </c>
      <c r="AU19" s="27"/>
      <c r="AV19" s="27"/>
      <c r="AW19" s="27" t="s">
        <v>84</v>
      </c>
      <c r="AX19" s="27"/>
      <c r="AY19" s="27"/>
      <c r="AZ19" s="27"/>
      <c r="BA19" s="27" t="s">
        <v>85</v>
      </c>
      <c r="BB19" s="27"/>
      <c r="BC19" s="28"/>
      <c r="BD19" s="28"/>
      <c r="BE19" s="23" t="s">
        <v>77</v>
      </c>
    </row>
    <row r="20" spans="1:57" ht="15" customHeight="1" x14ac:dyDescent="0.25">
      <c r="A20" s="17">
        <v>19</v>
      </c>
      <c r="B20" s="18" t="s">
        <v>57</v>
      </c>
      <c r="C20" s="18" t="s">
        <v>58</v>
      </c>
      <c r="D20" s="18" t="s">
        <v>59</v>
      </c>
      <c r="E20" s="19" t="s">
        <v>60</v>
      </c>
      <c r="F20" s="19" t="s">
        <v>61</v>
      </c>
      <c r="G20" s="19" t="s">
        <v>62</v>
      </c>
      <c r="H20" s="19" t="s">
        <v>63</v>
      </c>
      <c r="I20" s="22" t="s">
        <v>182</v>
      </c>
      <c r="J20" s="21">
        <v>44652</v>
      </c>
      <c r="K20" s="21">
        <v>44742</v>
      </c>
      <c r="L20" s="29" t="s">
        <v>183</v>
      </c>
      <c r="M20" s="23" t="s">
        <v>66</v>
      </c>
      <c r="N20" s="23" t="s">
        <v>67</v>
      </c>
      <c r="O20" s="18" t="s">
        <v>68</v>
      </c>
      <c r="P20" s="18" t="s">
        <v>69</v>
      </c>
      <c r="Q20" s="18" t="s">
        <v>70</v>
      </c>
      <c r="R20" s="24">
        <f t="shared" si="0"/>
        <v>1</v>
      </c>
      <c r="S20" s="24">
        <v>0</v>
      </c>
      <c r="T20" s="24">
        <v>1</v>
      </c>
      <c r="U20" s="24">
        <v>0</v>
      </c>
      <c r="V20" s="24">
        <v>0</v>
      </c>
      <c r="W20" s="24">
        <v>0</v>
      </c>
      <c r="X20" s="24" t="s">
        <v>184</v>
      </c>
      <c r="Y20" s="24">
        <v>1</v>
      </c>
      <c r="Z20" s="24" t="s">
        <v>185</v>
      </c>
      <c r="AA20" s="24"/>
      <c r="AB20" s="24"/>
      <c r="AC20" s="24"/>
      <c r="AD20" s="24"/>
      <c r="AE20" s="24">
        <f t="shared" si="1"/>
        <v>1</v>
      </c>
      <c r="AF20" s="25">
        <v>44662</v>
      </c>
      <c r="AG20" s="25">
        <v>44748</v>
      </c>
      <c r="AH20" s="25"/>
      <c r="AI20" s="25"/>
      <c r="AJ20" s="26">
        <f t="shared" si="2"/>
        <v>1</v>
      </c>
      <c r="AK20" s="26" t="str">
        <f t="shared" si="3"/>
        <v/>
      </c>
      <c r="AL20" s="26">
        <f t="shared" si="4"/>
        <v>1</v>
      </c>
      <c r="AM20" s="26" t="str">
        <f t="shared" si="5"/>
        <v/>
      </c>
      <c r="AN20" s="26" t="str">
        <f t="shared" si="6"/>
        <v/>
      </c>
      <c r="AO20" s="27" t="s">
        <v>84</v>
      </c>
      <c r="AP20" s="27" t="s">
        <v>73</v>
      </c>
      <c r="AQ20" s="27"/>
      <c r="AR20" s="27"/>
      <c r="AS20" s="27" t="s">
        <v>180</v>
      </c>
      <c r="AT20" s="27" t="s">
        <v>186</v>
      </c>
      <c r="AU20" s="27"/>
      <c r="AV20" s="27"/>
      <c r="AW20" s="27" t="s">
        <v>84</v>
      </c>
      <c r="AX20" s="27"/>
      <c r="AY20" s="27"/>
      <c r="AZ20" s="27"/>
      <c r="BA20" s="27" t="s">
        <v>85</v>
      </c>
      <c r="BB20" s="27"/>
      <c r="BC20" s="28"/>
      <c r="BD20" s="28"/>
      <c r="BE20" s="23" t="s">
        <v>77</v>
      </c>
    </row>
    <row r="21" spans="1:57" ht="15" customHeight="1" x14ac:dyDescent="0.25">
      <c r="A21" s="17">
        <v>20</v>
      </c>
      <c r="B21" s="18" t="s">
        <v>57</v>
      </c>
      <c r="C21" s="18" t="s">
        <v>58</v>
      </c>
      <c r="D21" s="18" t="s">
        <v>59</v>
      </c>
      <c r="E21" s="19" t="s">
        <v>60</v>
      </c>
      <c r="F21" s="19" t="s">
        <v>61</v>
      </c>
      <c r="G21" s="19" t="s">
        <v>62</v>
      </c>
      <c r="H21" s="19" t="s">
        <v>63</v>
      </c>
      <c r="I21" s="22" t="s">
        <v>187</v>
      </c>
      <c r="J21" s="21">
        <v>44652</v>
      </c>
      <c r="K21" s="21">
        <v>44864</v>
      </c>
      <c r="L21" s="29" t="s">
        <v>188</v>
      </c>
      <c r="M21" s="23" t="s">
        <v>66</v>
      </c>
      <c r="N21" s="23" t="s">
        <v>67</v>
      </c>
      <c r="O21" s="18" t="s">
        <v>68</v>
      </c>
      <c r="P21" s="18" t="s">
        <v>69</v>
      </c>
      <c r="Q21" s="18" t="s">
        <v>70</v>
      </c>
      <c r="R21" s="24">
        <f t="shared" si="0"/>
        <v>2</v>
      </c>
      <c r="S21" s="24">
        <v>0</v>
      </c>
      <c r="T21" s="24">
        <v>1</v>
      </c>
      <c r="U21" s="24">
        <v>0</v>
      </c>
      <c r="V21" s="24">
        <v>1</v>
      </c>
      <c r="W21" s="24">
        <v>0</v>
      </c>
      <c r="X21" s="24" t="s">
        <v>123</v>
      </c>
      <c r="Y21" s="24">
        <v>1</v>
      </c>
      <c r="Z21" s="24" t="s">
        <v>189</v>
      </c>
      <c r="AA21" s="24"/>
      <c r="AB21" s="24"/>
      <c r="AC21" s="24"/>
      <c r="AD21" s="24"/>
      <c r="AE21" s="24">
        <f t="shared" si="1"/>
        <v>1</v>
      </c>
      <c r="AF21" s="25">
        <v>44662</v>
      </c>
      <c r="AG21" s="25">
        <v>44760</v>
      </c>
      <c r="AH21" s="25"/>
      <c r="AI21" s="25"/>
      <c r="AJ21" s="26">
        <f t="shared" si="2"/>
        <v>0.5</v>
      </c>
      <c r="AK21" s="26" t="str">
        <f t="shared" si="3"/>
        <v/>
      </c>
      <c r="AL21" s="26">
        <f t="shared" si="4"/>
        <v>1</v>
      </c>
      <c r="AM21" s="26" t="str">
        <f t="shared" si="5"/>
        <v/>
      </c>
      <c r="AN21" s="26">
        <f t="shared" si="6"/>
        <v>0</v>
      </c>
      <c r="AO21" s="27" t="s">
        <v>84</v>
      </c>
      <c r="AP21" s="27" t="s">
        <v>73</v>
      </c>
      <c r="AQ21" s="27"/>
      <c r="AR21" s="27"/>
      <c r="AS21" s="27" t="s">
        <v>190</v>
      </c>
      <c r="AT21" s="27" t="s">
        <v>191</v>
      </c>
      <c r="AU21" s="27"/>
      <c r="AV21" s="27"/>
      <c r="AW21" s="27" t="s">
        <v>84</v>
      </c>
      <c r="AX21" s="27"/>
      <c r="AY21" s="27"/>
      <c r="AZ21" s="27"/>
      <c r="BA21" s="27" t="s">
        <v>85</v>
      </c>
      <c r="BB21" s="27"/>
      <c r="BC21" s="28"/>
      <c r="BD21" s="28"/>
      <c r="BE21" s="23" t="s">
        <v>77</v>
      </c>
    </row>
    <row r="22" spans="1:57" ht="15" customHeight="1" x14ac:dyDescent="0.25">
      <c r="A22" s="17">
        <v>21</v>
      </c>
      <c r="B22" s="18" t="s">
        <v>57</v>
      </c>
      <c r="C22" s="18" t="s">
        <v>58</v>
      </c>
      <c r="D22" s="18" t="s">
        <v>59</v>
      </c>
      <c r="E22" s="19" t="s">
        <v>60</v>
      </c>
      <c r="F22" s="19" t="s">
        <v>61</v>
      </c>
      <c r="G22" s="19" t="s">
        <v>62</v>
      </c>
      <c r="H22" s="19" t="s">
        <v>63</v>
      </c>
      <c r="I22" s="30" t="s">
        <v>192</v>
      </c>
      <c r="J22" s="21">
        <v>44562</v>
      </c>
      <c r="K22" s="21">
        <v>44925</v>
      </c>
      <c r="L22" s="30" t="s">
        <v>193</v>
      </c>
      <c r="M22" s="23" t="s">
        <v>66</v>
      </c>
      <c r="N22" s="23" t="s">
        <v>67</v>
      </c>
      <c r="O22" s="18" t="s">
        <v>68</v>
      </c>
      <c r="P22" s="18" t="s">
        <v>69</v>
      </c>
      <c r="Q22" s="18" t="s">
        <v>70</v>
      </c>
      <c r="R22" s="24">
        <f t="shared" si="0"/>
        <v>4</v>
      </c>
      <c r="S22" s="24">
        <v>1</v>
      </c>
      <c r="T22" s="24">
        <v>1</v>
      </c>
      <c r="U22" s="24">
        <v>1</v>
      </c>
      <c r="V22" s="24">
        <v>1</v>
      </c>
      <c r="W22" s="24">
        <v>1</v>
      </c>
      <c r="X22" s="24" t="s">
        <v>194</v>
      </c>
      <c r="Y22" s="24">
        <v>1</v>
      </c>
      <c r="Z22" s="24" t="s">
        <v>195</v>
      </c>
      <c r="AA22" s="24"/>
      <c r="AB22" s="24"/>
      <c r="AC22" s="24"/>
      <c r="AD22" s="24"/>
      <c r="AE22" s="24">
        <f t="shared" si="1"/>
        <v>2</v>
      </c>
      <c r="AF22" s="25">
        <v>44662</v>
      </c>
      <c r="AG22" s="25">
        <v>44748</v>
      </c>
      <c r="AH22" s="25"/>
      <c r="AI22" s="25"/>
      <c r="AJ22" s="26">
        <f t="shared" si="2"/>
        <v>0.5</v>
      </c>
      <c r="AK22" s="26">
        <f t="shared" si="3"/>
        <v>1</v>
      </c>
      <c r="AL22" s="26">
        <f t="shared" si="4"/>
        <v>1</v>
      </c>
      <c r="AM22" s="26">
        <f t="shared" si="5"/>
        <v>0</v>
      </c>
      <c r="AN22" s="26">
        <f t="shared" si="6"/>
        <v>0</v>
      </c>
      <c r="AO22" s="27" t="s">
        <v>73</v>
      </c>
      <c r="AP22" s="27" t="s">
        <v>73</v>
      </c>
      <c r="AQ22" s="27"/>
      <c r="AR22" s="27"/>
      <c r="AS22" s="27" t="s">
        <v>196</v>
      </c>
      <c r="AT22" s="27" t="s">
        <v>197</v>
      </c>
      <c r="AU22" s="27"/>
      <c r="AV22" s="27"/>
      <c r="AW22" s="27" t="s">
        <v>73</v>
      </c>
      <c r="AX22" s="27"/>
      <c r="AY22" s="27"/>
      <c r="AZ22" s="27"/>
      <c r="BA22" s="27" t="s">
        <v>198</v>
      </c>
      <c r="BB22" s="27"/>
      <c r="BC22" s="28"/>
      <c r="BD22" s="28"/>
      <c r="BE22" s="23" t="s">
        <v>77</v>
      </c>
    </row>
    <row r="23" spans="1:57" ht="15" customHeight="1" x14ac:dyDescent="0.25">
      <c r="A23" s="17">
        <v>22</v>
      </c>
      <c r="B23" s="18" t="s">
        <v>57</v>
      </c>
      <c r="C23" s="18" t="s">
        <v>58</v>
      </c>
      <c r="D23" s="18" t="s">
        <v>59</v>
      </c>
      <c r="E23" s="19" t="s">
        <v>60</v>
      </c>
      <c r="F23" s="19" t="s">
        <v>61</v>
      </c>
      <c r="G23" s="19" t="s">
        <v>62</v>
      </c>
      <c r="H23" s="19" t="s">
        <v>63</v>
      </c>
      <c r="I23" s="30" t="s">
        <v>199</v>
      </c>
      <c r="J23" s="21">
        <v>44562</v>
      </c>
      <c r="K23" s="21">
        <v>44925</v>
      </c>
      <c r="L23" s="30" t="s">
        <v>200</v>
      </c>
      <c r="M23" s="23" t="s">
        <v>66</v>
      </c>
      <c r="N23" s="23" t="s">
        <v>67</v>
      </c>
      <c r="O23" s="18" t="s">
        <v>68</v>
      </c>
      <c r="P23" s="18" t="s">
        <v>69</v>
      </c>
      <c r="Q23" s="18" t="s">
        <v>70</v>
      </c>
      <c r="R23" s="24">
        <f t="shared" si="0"/>
        <v>5</v>
      </c>
      <c r="S23" s="24">
        <v>2</v>
      </c>
      <c r="T23" s="24">
        <v>1</v>
      </c>
      <c r="U23" s="24">
        <v>1</v>
      </c>
      <c r="V23" s="24">
        <v>1</v>
      </c>
      <c r="W23" s="24">
        <v>2</v>
      </c>
      <c r="X23" s="24" t="s">
        <v>201</v>
      </c>
      <c r="Y23" s="24">
        <v>1</v>
      </c>
      <c r="Z23" s="24" t="s">
        <v>202</v>
      </c>
      <c r="AA23" s="24"/>
      <c r="AB23" s="24"/>
      <c r="AC23" s="24"/>
      <c r="AD23" s="24"/>
      <c r="AE23" s="24">
        <f t="shared" si="1"/>
        <v>3</v>
      </c>
      <c r="AF23" s="25">
        <v>44662</v>
      </c>
      <c r="AG23" s="25">
        <v>44748</v>
      </c>
      <c r="AH23" s="25"/>
      <c r="AI23" s="25"/>
      <c r="AJ23" s="26">
        <f t="shared" si="2"/>
        <v>0.6</v>
      </c>
      <c r="AK23" s="26">
        <f t="shared" si="3"/>
        <v>1</v>
      </c>
      <c r="AL23" s="26">
        <f t="shared" si="4"/>
        <v>1</v>
      </c>
      <c r="AM23" s="26">
        <f t="shared" si="5"/>
        <v>0</v>
      </c>
      <c r="AN23" s="26">
        <f t="shared" si="6"/>
        <v>0</v>
      </c>
      <c r="AO23" s="27" t="s">
        <v>73</v>
      </c>
      <c r="AP23" s="27" t="s">
        <v>73</v>
      </c>
      <c r="AQ23" s="27"/>
      <c r="AR23" s="27"/>
      <c r="AS23" s="27" t="s">
        <v>203</v>
      </c>
      <c r="AT23" s="27" t="s">
        <v>204</v>
      </c>
      <c r="AU23" s="27"/>
      <c r="AV23" s="27"/>
      <c r="AW23" s="27" t="s">
        <v>73</v>
      </c>
      <c r="AX23" s="27"/>
      <c r="AY23" s="27"/>
      <c r="AZ23" s="27"/>
      <c r="BA23" s="27" t="s">
        <v>205</v>
      </c>
      <c r="BB23" s="27"/>
      <c r="BC23" s="28"/>
      <c r="BD23" s="28"/>
      <c r="BE23" s="23" t="s">
        <v>77</v>
      </c>
    </row>
    <row r="24" spans="1:57" ht="15" customHeight="1" x14ac:dyDescent="0.25">
      <c r="A24" s="17">
        <v>23</v>
      </c>
      <c r="B24" s="18" t="s">
        <v>57</v>
      </c>
      <c r="C24" s="18" t="s">
        <v>58</v>
      </c>
      <c r="D24" s="18" t="s">
        <v>59</v>
      </c>
      <c r="E24" s="19" t="s">
        <v>60</v>
      </c>
      <c r="F24" s="19" t="s">
        <v>61</v>
      </c>
      <c r="G24" s="19" t="s">
        <v>62</v>
      </c>
      <c r="H24" s="19" t="s">
        <v>63</v>
      </c>
      <c r="I24" s="30" t="s">
        <v>206</v>
      </c>
      <c r="J24" s="21">
        <v>44835</v>
      </c>
      <c r="K24" s="21">
        <v>44925</v>
      </c>
      <c r="L24" s="30" t="s">
        <v>207</v>
      </c>
      <c r="M24" s="23" t="s">
        <v>66</v>
      </c>
      <c r="N24" s="23" t="s">
        <v>67</v>
      </c>
      <c r="O24" s="18" t="s">
        <v>68</v>
      </c>
      <c r="P24" s="18" t="s">
        <v>69</v>
      </c>
      <c r="Q24" s="18" t="s">
        <v>70</v>
      </c>
      <c r="R24" s="24">
        <f t="shared" si="0"/>
        <v>1</v>
      </c>
      <c r="S24" s="24">
        <v>0</v>
      </c>
      <c r="T24" s="24">
        <v>0</v>
      </c>
      <c r="U24" s="24">
        <v>0</v>
      </c>
      <c r="V24" s="24">
        <v>1</v>
      </c>
      <c r="W24" s="24">
        <v>0</v>
      </c>
      <c r="X24" s="24" t="s">
        <v>95</v>
      </c>
      <c r="Y24" s="24">
        <v>0</v>
      </c>
      <c r="Z24" s="24" t="s">
        <v>95</v>
      </c>
      <c r="AA24" s="24"/>
      <c r="AB24" s="24"/>
      <c r="AC24" s="24"/>
      <c r="AD24" s="24"/>
      <c r="AE24" s="24">
        <f t="shared" si="1"/>
        <v>0</v>
      </c>
      <c r="AF24" s="25">
        <v>44662</v>
      </c>
      <c r="AG24" s="25">
        <v>44748</v>
      </c>
      <c r="AH24" s="25"/>
      <c r="AI24" s="25"/>
      <c r="AJ24" s="26">
        <f t="shared" si="2"/>
        <v>0</v>
      </c>
      <c r="AK24" s="26" t="str">
        <f t="shared" si="3"/>
        <v/>
      </c>
      <c r="AL24" s="26" t="str">
        <f t="shared" si="4"/>
        <v/>
      </c>
      <c r="AM24" s="26" t="str">
        <f t="shared" si="5"/>
        <v/>
      </c>
      <c r="AN24" s="26">
        <f t="shared" si="6"/>
        <v>0</v>
      </c>
      <c r="AO24" s="27" t="s">
        <v>84</v>
      </c>
      <c r="AP24" s="27" t="s">
        <v>84</v>
      </c>
      <c r="AQ24" s="27"/>
      <c r="AR24" s="27"/>
      <c r="AS24" s="27" t="s">
        <v>95</v>
      </c>
      <c r="AT24" s="27" t="s">
        <v>208</v>
      </c>
      <c r="AU24" s="27"/>
      <c r="AV24" s="27"/>
      <c r="AW24" s="27" t="s">
        <v>84</v>
      </c>
      <c r="AX24" s="27"/>
      <c r="AY24" s="27"/>
      <c r="AZ24" s="27"/>
      <c r="BA24" s="27" t="s">
        <v>85</v>
      </c>
      <c r="BB24" s="27"/>
      <c r="BC24" s="28"/>
      <c r="BD24" s="28"/>
      <c r="BE24" s="23" t="s">
        <v>77</v>
      </c>
    </row>
    <row r="25" spans="1:57" ht="15" customHeight="1" x14ac:dyDescent="0.25">
      <c r="A25" s="17">
        <v>24</v>
      </c>
      <c r="B25" s="18" t="s">
        <v>57</v>
      </c>
      <c r="C25" s="18" t="s">
        <v>58</v>
      </c>
      <c r="D25" s="18" t="s">
        <v>59</v>
      </c>
      <c r="E25" s="19" t="s">
        <v>60</v>
      </c>
      <c r="F25" s="19" t="s">
        <v>61</v>
      </c>
      <c r="G25" s="19" t="s">
        <v>62</v>
      </c>
      <c r="H25" s="19" t="s">
        <v>63</v>
      </c>
      <c r="I25" s="20" t="s">
        <v>209</v>
      </c>
      <c r="J25" s="21">
        <v>44682</v>
      </c>
      <c r="K25" s="21">
        <v>44925</v>
      </c>
      <c r="L25" s="29" t="s">
        <v>210</v>
      </c>
      <c r="M25" s="23" t="s">
        <v>66</v>
      </c>
      <c r="N25" s="23" t="s">
        <v>67</v>
      </c>
      <c r="O25" s="18" t="s">
        <v>68</v>
      </c>
      <c r="P25" s="18" t="s">
        <v>69</v>
      </c>
      <c r="Q25" s="18" t="s">
        <v>70</v>
      </c>
      <c r="R25" s="24">
        <f t="shared" si="0"/>
        <v>2</v>
      </c>
      <c r="S25" s="24">
        <v>0</v>
      </c>
      <c r="T25" s="24">
        <v>1</v>
      </c>
      <c r="U25" s="24">
        <v>0</v>
      </c>
      <c r="V25" s="24">
        <v>1</v>
      </c>
      <c r="W25" s="24">
        <v>0</v>
      </c>
      <c r="X25" s="24" t="s">
        <v>123</v>
      </c>
      <c r="Y25" s="24">
        <v>1</v>
      </c>
      <c r="Z25" s="24" t="s">
        <v>211</v>
      </c>
      <c r="AA25" s="24"/>
      <c r="AB25" s="24"/>
      <c r="AC25" s="24"/>
      <c r="AD25" s="24"/>
      <c r="AE25" s="24">
        <f t="shared" si="1"/>
        <v>1</v>
      </c>
      <c r="AF25" s="25">
        <v>44662</v>
      </c>
      <c r="AG25" s="25">
        <v>44748</v>
      </c>
      <c r="AH25" s="25"/>
      <c r="AI25" s="25"/>
      <c r="AJ25" s="26">
        <f t="shared" si="2"/>
        <v>0.5</v>
      </c>
      <c r="AK25" s="26" t="str">
        <f t="shared" si="3"/>
        <v/>
      </c>
      <c r="AL25" s="26">
        <f t="shared" si="4"/>
        <v>1</v>
      </c>
      <c r="AM25" s="26" t="str">
        <f t="shared" si="5"/>
        <v/>
      </c>
      <c r="AN25" s="26">
        <f t="shared" si="6"/>
        <v>0</v>
      </c>
      <c r="AO25" s="27" t="s">
        <v>84</v>
      </c>
      <c r="AP25" s="27" t="s">
        <v>73</v>
      </c>
      <c r="AQ25" s="27"/>
      <c r="AR25" s="27"/>
      <c r="AS25" s="27" t="s">
        <v>212</v>
      </c>
      <c r="AT25" s="27" t="s">
        <v>213</v>
      </c>
      <c r="AU25" s="27"/>
      <c r="AV25" s="27"/>
      <c r="AW25" s="27" t="s">
        <v>84</v>
      </c>
      <c r="AX25" s="27"/>
      <c r="AY25" s="27"/>
      <c r="AZ25" s="27"/>
      <c r="BA25" s="27" t="s">
        <v>85</v>
      </c>
      <c r="BB25" s="27"/>
      <c r="BC25" s="28"/>
      <c r="BD25" s="28"/>
      <c r="BE25" s="23" t="s">
        <v>77</v>
      </c>
    </row>
    <row r="26" spans="1:57" ht="15" customHeight="1" x14ac:dyDescent="0.25">
      <c r="A26" s="17">
        <v>25</v>
      </c>
      <c r="B26" s="18" t="s">
        <v>57</v>
      </c>
      <c r="C26" s="18" t="s">
        <v>58</v>
      </c>
      <c r="D26" s="18" t="s">
        <v>59</v>
      </c>
      <c r="E26" s="19" t="s">
        <v>60</v>
      </c>
      <c r="F26" s="19" t="s">
        <v>61</v>
      </c>
      <c r="G26" s="19" t="s">
        <v>62</v>
      </c>
      <c r="H26" s="19" t="s">
        <v>63</v>
      </c>
      <c r="I26" s="20" t="s">
        <v>214</v>
      </c>
      <c r="J26" s="21">
        <v>44562</v>
      </c>
      <c r="K26" s="21">
        <v>44925</v>
      </c>
      <c r="L26" s="29" t="s">
        <v>215</v>
      </c>
      <c r="M26" s="23" t="s">
        <v>66</v>
      </c>
      <c r="N26" s="23" t="s">
        <v>67</v>
      </c>
      <c r="O26" s="18" t="s">
        <v>68</v>
      </c>
      <c r="P26" s="18" t="s">
        <v>69</v>
      </c>
      <c r="Q26" s="18" t="s">
        <v>70</v>
      </c>
      <c r="R26" s="24">
        <f t="shared" si="0"/>
        <v>4</v>
      </c>
      <c r="S26" s="24">
        <v>1</v>
      </c>
      <c r="T26" s="24">
        <v>1</v>
      </c>
      <c r="U26" s="24">
        <v>1</v>
      </c>
      <c r="V26" s="24">
        <v>1</v>
      </c>
      <c r="W26" s="24">
        <v>1</v>
      </c>
      <c r="X26" s="24" t="s">
        <v>216</v>
      </c>
      <c r="Y26" s="24">
        <v>1</v>
      </c>
      <c r="Z26" s="24" t="s">
        <v>217</v>
      </c>
      <c r="AA26" s="24"/>
      <c r="AB26" s="24"/>
      <c r="AC26" s="24"/>
      <c r="AD26" s="24"/>
      <c r="AE26" s="24">
        <f t="shared" si="1"/>
        <v>2</v>
      </c>
      <c r="AF26" s="25">
        <v>44662</v>
      </c>
      <c r="AG26" s="25">
        <v>44748</v>
      </c>
      <c r="AH26" s="25"/>
      <c r="AI26" s="25"/>
      <c r="AJ26" s="26">
        <f t="shared" si="2"/>
        <v>0.5</v>
      </c>
      <c r="AK26" s="26">
        <f t="shared" si="3"/>
        <v>1</v>
      </c>
      <c r="AL26" s="26">
        <f t="shared" si="4"/>
        <v>1</v>
      </c>
      <c r="AM26" s="26">
        <f t="shared" si="5"/>
        <v>0</v>
      </c>
      <c r="AN26" s="26">
        <f t="shared" si="6"/>
        <v>0</v>
      </c>
      <c r="AO26" s="27" t="s">
        <v>73</v>
      </c>
      <c r="AP26" s="27" t="s">
        <v>73</v>
      </c>
      <c r="AQ26" s="27"/>
      <c r="AR26" s="27"/>
      <c r="AS26" s="27" t="s">
        <v>218</v>
      </c>
      <c r="AT26" s="27" t="s">
        <v>219</v>
      </c>
      <c r="AU26" s="27"/>
      <c r="AV26" s="27"/>
      <c r="AW26" s="27" t="s">
        <v>73</v>
      </c>
      <c r="AX26" s="27"/>
      <c r="AY26" s="27"/>
      <c r="AZ26" s="27"/>
      <c r="BA26" s="27" t="s">
        <v>220</v>
      </c>
      <c r="BB26" s="27"/>
      <c r="BC26" s="28"/>
      <c r="BD26" s="28"/>
      <c r="BE26" s="23" t="s">
        <v>77</v>
      </c>
    </row>
    <row r="27" spans="1:57" ht="15" customHeight="1" x14ac:dyDescent="0.25">
      <c r="A27" s="17">
        <v>26</v>
      </c>
      <c r="B27" s="18" t="s">
        <v>57</v>
      </c>
      <c r="C27" s="18" t="s">
        <v>58</v>
      </c>
      <c r="D27" s="18" t="s">
        <v>59</v>
      </c>
      <c r="E27" s="19" t="s">
        <v>60</v>
      </c>
      <c r="F27" s="19" t="s">
        <v>61</v>
      </c>
      <c r="G27" s="19" t="s">
        <v>62</v>
      </c>
      <c r="H27" s="19" t="s">
        <v>63</v>
      </c>
      <c r="I27" s="22" t="s">
        <v>221</v>
      </c>
      <c r="J27" s="21">
        <v>44562</v>
      </c>
      <c r="K27" s="21">
        <v>44650</v>
      </c>
      <c r="L27" s="29" t="s">
        <v>222</v>
      </c>
      <c r="M27" s="23" t="s">
        <v>66</v>
      </c>
      <c r="N27" s="23" t="s">
        <v>67</v>
      </c>
      <c r="O27" s="18" t="s">
        <v>68</v>
      </c>
      <c r="P27" s="18" t="s">
        <v>69</v>
      </c>
      <c r="Q27" s="18" t="s">
        <v>70</v>
      </c>
      <c r="R27" s="24">
        <f t="shared" si="0"/>
        <v>1</v>
      </c>
      <c r="S27" s="24">
        <v>1</v>
      </c>
      <c r="T27" s="24">
        <v>0</v>
      </c>
      <c r="U27" s="24">
        <v>0</v>
      </c>
      <c r="V27" s="24">
        <v>0</v>
      </c>
      <c r="W27" s="24">
        <v>1</v>
      </c>
      <c r="X27" s="24" t="s">
        <v>223</v>
      </c>
      <c r="Y27" s="24">
        <v>0</v>
      </c>
      <c r="Z27" s="24" t="s">
        <v>224</v>
      </c>
      <c r="AA27" s="24"/>
      <c r="AB27" s="24"/>
      <c r="AC27" s="24"/>
      <c r="AD27" s="24"/>
      <c r="AE27" s="24">
        <f t="shared" si="1"/>
        <v>1</v>
      </c>
      <c r="AF27" s="25"/>
      <c r="AG27" s="25">
        <v>44748</v>
      </c>
      <c r="AH27" s="25"/>
      <c r="AI27" s="25"/>
      <c r="AJ27" s="26">
        <f t="shared" si="2"/>
        <v>1</v>
      </c>
      <c r="AK27" s="26">
        <f t="shared" si="3"/>
        <v>1</v>
      </c>
      <c r="AL27" s="26" t="str">
        <f t="shared" si="4"/>
        <v/>
      </c>
      <c r="AM27" s="26" t="str">
        <f t="shared" si="5"/>
        <v/>
      </c>
      <c r="AN27" s="26" t="str">
        <f t="shared" si="6"/>
        <v/>
      </c>
      <c r="AO27" s="27" t="s">
        <v>73</v>
      </c>
      <c r="AP27" s="27" t="s">
        <v>84</v>
      </c>
      <c r="AQ27" s="27"/>
      <c r="AR27" s="27"/>
      <c r="AS27" s="27" t="s">
        <v>225</v>
      </c>
      <c r="AT27" s="27" t="s">
        <v>226</v>
      </c>
      <c r="AU27" s="27"/>
      <c r="AV27" s="27"/>
      <c r="AW27" s="27" t="s">
        <v>73</v>
      </c>
      <c r="AX27" s="27"/>
      <c r="AY27" s="27"/>
      <c r="AZ27" s="27"/>
      <c r="BA27" s="27" t="s">
        <v>227</v>
      </c>
      <c r="BB27" s="27"/>
      <c r="BC27" s="28"/>
      <c r="BD27" s="28"/>
      <c r="BE27" s="23" t="s">
        <v>77</v>
      </c>
    </row>
    <row r="28" spans="1:57" ht="15" customHeight="1" x14ac:dyDescent="0.25">
      <c r="A28" s="17">
        <v>27</v>
      </c>
      <c r="B28" s="18" t="s">
        <v>57</v>
      </c>
      <c r="C28" s="18" t="s">
        <v>58</v>
      </c>
      <c r="D28" s="18" t="s">
        <v>59</v>
      </c>
      <c r="E28" s="19" t="s">
        <v>60</v>
      </c>
      <c r="F28" s="19" t="s">
        <v>61</v>
      </c>
      <c r="G28" s="19" t="s">
        <v>62</v>
      </c>
      <c r="H28" s="19" t="s">
        <v>63</v>
      </c>
      <c r="I28" s="22" t="s">
        <v>228</v>
      </c>
      <c r="J28" s="21">
        <v>44562</v>
      </c>
      <c r="K28" s="21">
        <v>44772</v>
      </c>
      <c r="L28" s="22" t="s">
        <v>229</v>
      </c>
      <c r="M28" s="23" t="s">
        <v>230</v>
      </c>
      <c r="N28" s="23" t="s">
        <v>67</v>
      </c>
      <c r="O28" s="18" t="s">
        <v>68</v>
      </c>
      <c r="P28" s="18" t="s">
        <v>69</v>
      </c>
      <c r="Q28" s="18" t="s">
        <v>70</v>
      </c>
      <c r="R28" s="24">
        <f t="shared" si="0"/>
        <v>2</v>
      </c>
      <c r="S28" s="24">
        <v>1</v>
      </c>
      <c r="T28" s="24">
        <v>0</v>
      </c>
      <c r="U28" s="24">
        <v>1</v>
      </c>
      <c r="V28" s="24">
        <v>0</v>
      </c>
      <c r="W28" s="24">
        <v>1</v>
      </c>
      <c r="X28" s="24" t="s">
        <v>231</v>
      </c>
      <c r="Y28" s="24">
        <v>0</v>
      </c>
      <c r="Z28" s="24" t="s">
        <v>232</v>
      </c>
      <c r="AA28" s="24"/>
      <c r="AB28" s="24"/>
      <c r="AC28" s="24"/>
      <c r="AD28" s="24"/>
      <c r="AE28" s="24">
        <f t="shared" si="1"/>
        <v>1</v>
      </c>
      <c r="AF28" s="25">
        <v>44669</v>
      </c>
      <c r="AG28" s="25">
        <v>44748</v>
      </c>
      <c r="AH28" s="25"/>
      <c r="AI28" s="25"/>
      <c r="AJ28" s="26">
        <f t="shared" si="2"/>
        <v>0.5</v>
      </c>
      <c r="AK28" s="26">
        <f t="shared" si="3"/>
        <v>1</v>
      </c>
      <c r="AL28" s="26" t="str">
        <f t="shared" si="4"/>
        <v/>
      </c>
      <c r="AM28" s="26">
        <f t="shared" si="5"/>
        <v>0</v>
      </c>
      <c r="AN28" s="26" t="str">
        <f t="shared" si="6"/>
        <v/>
      </c>
      <c r="AO28" s="27" t="s">
        <v>73</v>
      </c>
      <c r="AP28" s="27" t="s">
        <v>84</v>
      </c>
      <c r="AQ28" s="27"/>
      <c r="AR28" s="27"/>
      <c r="AS28" s="27" t="s">
        <v>233</v>
      </c>
      <c r="AT28" s="27" t="s">
        <v>234</v>
      </c>
      <c r="AU28" s="27"/>
      <c r="AV28" s="27"/>
      <c r="AW28" s="27" t="s">
        <v>73</v>
      </c>
      <c r="AX28" s="27"/>
      <c r="AY28" s="27"/>
      <c r="AZ28" s="27"/>
      <c r="BA28" s="27" t="s">
        <v>235</v>
      </c>
      <c r="BB28" s="27"/>
      <c r="BC28" s="28"/>
      <c r="BD28" s="28"/>
      <c r="BE28" s="23" t="s">
        <v>77</v>
      </c>
    </row>
    <row r="29" spans="1:57" ht="15" customHeight="1" x14ac:dyDescent="0.25">
      <c r="A29" s="17">
        <v>28</v>
      </c>
      <c r="B29" s="18" t="s">
        <v>57</v>
      </c>
      <c r="C29" s="18" t="s">
        <v>58</v>
      </c>
      <c r="D29" s="18" t="s">
        <v>59</v>
      </c>
      <c r="E29" s="19" t="s">
        <v>60</v>
      </c>
      <c r="F29" s="19" t="s">
        <v>61</v>
      </c>
      <c r="G29" s="19" t="s">
        <v>62</v>
      </c>
      <c r="H29" s="19" t="s">
        <v>63</v>
      </c>
      <c r="I29" s="22" t="s">
        <v>236</v>
      </c>
      <c r="J29" s="21">
        <v>44562</v>
      </c>
      <c r="K29" s="21">
        <v>44925</v>
      </c>
      <c r="L29" s="31" t="s">
        <v>237</v>
      </c>
      <c r="M29" s="23" t="s">
        <v>230</v>
      </c>
      <c r="N29" s="23" t="s">
        <v>67</v>
      </c>
      <c r="O29" s="18" t="s">
        <v>68</v>
      </c>
      <c r="P29" s="18" t="s">
        <v>69</v>
      </c>
      <c r="Q29" s="18" t="s">
        <v>70</v>
      </c>
      <c r="R29" s="24">
        <f t="shared" si="0"/>
        <v>2</v>
      </c>
      <c r="S29" s="24">
        <v>0</v>
      </c>
      <c r="T29" s="24">
        <v>1</v>
      </c>
      <c r="U29" s="24">
        <v>0</v>
      </c>
      <c r="V29" s="24">
        <v>1</v>
      </c>
      <c r="W29" s="24">
        <v>0</v>
      </c>
      <c r="X29" s="24" t="s">
        <v>123</v>
      </c>
      <c r="Y29" s="24">
        <v>1</v>
      </c>
      <c r="Z29" s="17" t="s">
        <v>238</v>
      </c>
      <c r="AA29" s="24"/>
      <c r="AB29" s="24"/>
      <c r="AC29" s="24"/>
      <c r="AD29" s="24"/>
      <c r="AE29" s="24">
        <f t="shared" si="1"/>
        <v>1</v>
      </c>
      <c r="AF29" s="25">
        <v>44662</v>
      </c>
      <c r="AG29" s="25">
        <v>44748</v>
      </c>
      <c r="AH29" s="25"/>
      <c r="AI29" s="25"/>
      <c r="AJ29" s="26">
        <f t="shared" si="2"/>
        <v>0.5</v>
      </c>
      <c r="AK29" s="26" t="str">
        <f t="shared" si="3"/>
        <v/>
      </c>
      <c r="AL29" s="26">
        <f t="shared" si="4"/>
        <v>1</v>
      </c>
      <c r="AM29" s="26" t="str">
        <f t="shared" si="5"/>
        <v/>
      </c>
      <c r="AN29" s="26">
        <f t="shared" si="6"/>
        <v>0</v>
      </c>
      <c r="AO29" s="27" t="s">
        <v>84</v>
      </c>
      <c r="AP29" s="27" t="s">
        <v>73</v>
      </c>
      <c r="AQ29" s="27"/>
      <c r="AR29" s="27"/>
      <c r="AS29" s="27" t="s">
        <v>239</v>
      </c>
      <c r="AT29" s="27" t="s">
        <v>240</v>
      </c>
      <c r="AU29" s="27"/>
      <c r="AV29" s="27"/>
      <c r="AW29" s="27" t="s">
        <v>84</v>
      </c>
      <c r="AX29" s="27"/>
      <c r="AY29" s="27"/>
      <c r="AZ29" s="27"/>
      <c r="BA29" s="27" t="s">
        <v>85</v>
      </c>
      <c r="BB29" s="27"/>
      <c r="BC29" s="28"/>
      <c r="BD29" s="28"/>
      <c r="BE29" s="23" t="s">
        <v>77</v>
      </c>
    </row>
    <row r="30" spans="1:57" ht="15" customHeight="1" x14ac:dyDescent="0.25">
      <c r="A30" s="17">
        <v>29</v>
      </c>
      <c r="B30" s="18" t="s">
        <v>57</v>
      </c>
      <c r="C30" s="18" t="s">
        <v>58</v>
      </c>
      <c r="D30" s="18" t="s">
        <v>59</v>
      </c>
      <c r="E30" s="19" t="s">
        <v>60</v>
      </c>
      <c r="F30" s="19" t="s">
        <v>61</v>
      </c>
      <c r="G30" s="19" t="s">
        <v>62</v>
      </c>
      <c r="H30" s="19" t="s">
        <v>63</v>
      </c>
      <c r="I30" s="29" t="s">
        <v>241</v>
      </c>
      <c r="J30" s="21">
        <v>44562</v>
      </c>
      <c r="K30" s="21">
        <v>44925</v>
      </c>
      <c r="L30" s="31" t="s">
        <v>242</v>
      </c>
      <c r="M30" s="23" t="s">
        <v>230</v>
      </c>
      <c r="N30" s="23" t="s">
        <v>67</v>
      </c>
      <c r="O30" s="18" t="s">
        <v>68</v>
      </c>
      <c r="P30" s="18" t="s">
        <v>69</v>
      </c>
      <c r="Q30" s="18" t="s">
        <v>70</v>
      </c>
      <c r="R30" s="24">
        <f t="shared" si="0"/>
        <v>2</v>
      </c>
      <c r="S30" s="24">
        <v>0</v>
      </c>
      <c r="T30" s="24">
        <v>1</v>
      </c>
      <c r="U30" s="24">
        <v>0</v>
      </c>
      <c r="V30" s="24">
        <v>1</v>
      </c>
      <c r="W30" s="24">
        <v>0</v>
      </c>
      <c r="X30" s="24" t="s">
        <v>156</v>
      </c>
      <c r="Y30" s="24">
        <v>1</v>
      </c>
      <c r="Z30" s="24" t="s">
        <v>243</v>
      </c>
      <c r="AA30" s="24"/>
      <c r="AB30" s="24"/>
      <c r="AC30" s="24"/>
      <c r="AD30" s="24"/>
      <c r="AE30" s="24">
        <f t="shared" si="1"/>
        <v>1</v>
      </c>
      <c r="AF30" s="25">
        <v>44662</v>
      </c>
      <c r="AG30" s="25">
        <v>44749</v>
      </c>
      <c r="AH30" s="25"/>
      <c r="AI30" s="25"/>
      <c r="AJ30" s="26">
        <f t="shared" si="2"/>
        <v>0.5</v>
      </c>
      <c r="AK30" s="26" t="str">
        <f t="shared" si="3"/>
        <v/>
      </c>
      <c r="AL30" s="26">
        <f t="shared" si="4"/>
        <v>1</v>
      </c>
      <c r="AM30" s="26" t="str">
        <f t="shared" si="5"/>
        <v/>
      </c>
      <c r="AN30" s="26">
        <f t="shared" si="6"/>
        <v>0</v>
      </c>
      <c r="AO30" s="27" t="s">
        <v>84</v>
      </c>
      <c r="AP30" s="27" t="s">
        <v>73</v>
      </c>
      <c r="AQ30" s="27"/>
      <c r="AR30" s="27"/>
      <c r="AS30" s="27" t="s">
        <v>180</v>
      </c>
      <c r="AT30" s="27" t="s">
        <v>244</v>
      </c>
      <c r="AU30" s="27"/>
      <c r="AV30" s="27"/>
      <c r="AW30" s="27" t="s">
        <v>84</v>
      </c>
      <c r="AX30" s="27"/>
      <c r="AY30" s="27"/>
      <c r="AZ30" s="27"/>
      <c r="BA30" s="27" t="s">
        <v>85</v>
      </c>
      <c r="BB30" s="27"/>
      <c r="BC30" s="27"/>
      <c r="BD30" s="28"/>
      <c r="BE30" s="23" t="s">
        <v>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4DFC3-3CD2-43FE-B2DC-E71075270EFD}">
  <dimension ref="A1:BE192"/>
  <sheetViews>
    <sheetView tabSelected="1" topLeftCell="AI2" workbookViewId="0">
      <selection activeCell="BD2" sqref="BD2"/>
    </sheetView>
  </sheetViews>
  <sheetFormatPr baseColWidth="10" defaultRowHeight="15" customHeight="1" x14ac:dyDescent="0.25"/>
  <sheetData>
    <row r="1" spans="1:57" ht="15" customHeight="1" x14ac:dyDescent="0.25">
      <c r="A1" s="44" t="s">
        <v>0</v>
      </c>
      <c r="B1" s="107" t="s">
        <v>16</v>
      </c>
      <c r="C1" s="107" t="s">
        <v>3</v>
      </c>
      <c r="D1" s="107" t="s">
        <v>56</v>
      </c>
      <c r="E1" s="107" t="s">
        <v>4</v>
      </c>
      <c r="F1" s="107" t="s">
        <v>5</v>
      </c>
      <c r="G1" s="107" t="s">
        <v>6</v>
      </c>
      <c r="H1" s="107" t="s">
        <v>7</v>
      </c>
      <c r="I1" s="108" t="s">
        <v>8</v>
      </c>
      <c r="J1" s="108" t="s">
        <v>9</v>
      </c>
      <c r="K1" s="108" t="s">
        <v>10</v>
      </c>
      <c r="L1" s="108" t="s">
        <v>11</v>
      </c>
      <c r="M1" s="108" t="s">
        <v>12</v>
      </c>
      <c r="N1" s="108" t="s">
        <v>13</v>
      </c>
      <c r="O1" s="108" t="s">
        <v>14</v>
      </c>
      <c r="P1" s="108" t="s">
        <v>15</v>
      </c>
      <c r="Q1" s="109" t="s">
        <v>2800</v>
      </c>
      <c r="R1" s="44" t="s">
        <v>17</v>
      </c>
      <c r="S1" s="110" t="s">
        <v>18</v>
      </c>
      <c r="T1" s="111" t="s">
        <v>19</v>
      </c>
      <c r="U1" s="112" t="s">
        <v>20</v>
      </c>
      <c r="V1" s="113" t="s">
        <v>21</v>
      </c>
      <c r="W1" s="114" t="s">
        <v>22</v>
      </c>
      <c r="X1" s="114" t="s">
        <v>23</v>
      </c>
      <c r="Y1" s="115" t="s">
        <v>24</v>
      </c>
      <c r="Z1" s="115" t="s">
        <v>25</v>
      </c>
      <c r="AA1" s="116" t="s">
        <v>26</v>
      </c>
      <c r="AB1" s="116" t="s">
        <v>27</v>
      </c>
      <c r="AC1" s="117" t="s">
        <v>28</v>
      </c>
      <c r="AD1" s="117" t="s">
        <v>29</v>
      </c>
      <c r="AE1" s="117" t="s">
        <v>30</v>
      </c>
      <c r="AF1" s="114" t="s">
        <v>31</v>
      </c>
      <c r="AG1" s="115" t="s">
        <v>32</v>
      </c>
      <c r="AH1" s="116" t="s">
        <v>33</v>
      </c>
      <c r="AI1" s="117" t="s">
        <v>34</v>
      </c>
      <c r="AJ1" s="118" t="s">
        <v>35</v>
      </c>
      <c r="AK1" s="114" t="s">
        <v>36</v>
      </c>
      <c r="AL1" s="114" t="s">
        <v>37</v>
      </c>
      <c r="AM1" s="114" t="s">
        <v>38</v>
      </c>
      <c r="AN1" s="114" t="s">
        <v>39</v>
      </c>
      <c r="AO1" s="119" t="s">
        <v>40</v>
      </c>
      <c r="AP1" s="119" t="s">
        <v>41</v>
      </c>
      <c r="AQ1" s="119" t="s">
        <v>42</v>
      </c>
      <c r="AR1" s="119" t="s">
        <v>43</v>
      </c>
      <c r="AS1" s="120" t="s">
        <v>44</v>
      </c>
      <c r="AT1" s="120" t="s">
        <v>45</v>
      </c>
      <c r="AU1" s="120" t="s">
        <v>46</v>
      </c>
      <c r="AV1" s="120" t="s">
        <v>47</v>
      </c>
      <c r="AW1" s="45" t="s">
        <v>48</v>
      </c>
      <c r="AX1" s="45" t="s">
        <v>49</v>
      </c>
      <c r="AY1" s="45" t="s">
        <v>50</v>
      </c>
      <c r="AZ1" s="45" t="s">
        <v>51</v>
      </c>
      <c r="BA1" s="121" t="s">
        <v>52</v>
      </c>
      <c r="BB1" s="121" t="s">
        <v>53</v>
      </c>
      <c r="BC1" s="121" t="s">
        <v>54</v>
      </c>
      <c r="BD1" s="121" t="s">
        <v>55</v>
      </c>
      <c r="BE1" s="90" t="s">
        <v>2766</v>
      </c>
    </row>
    <row r="2" spans="1:57" ht="15" customHeight="1" x14ac:dyDescent="0.25">
      <c r="A2" s="46">
        <v>1</v>
      </c>
      <c r="B2" s="46" t="s">
        <v>2778</v>
      </c>
      <c r="C2" s="46" t="s">
        <v>2801</v>
      </c>
      <c r="D2" s="46" t="s">
        <v>257</v>
      </c>
      <c r="E2" s="46" t="s">
        <v>678</v>
      </c>
      <c r="F2" s="46" t="s">
        <v>679</v>
      </c>
      <c r="G2" s="46" t="s">
        <v>62</v>
      </c>
      <c r="H2" s="46" t="s">
        <v>247</v>
      </c>
      <c r="I2" s="46" t="s">
        <v>2802</v>
      </c>
      <c r="J2" s="122">
        <v>44562</v>
      </c>
      <c r="K2" s="122">
        <v>44926</v>
      </c>
      <c r="L2" s="46" t="s">
        <v>2803</v>
      </c>
      <c r="M2" s="46" t="s">
        <v>2804</v>
      </c>
      <c r="N2" s="46" t="s">
        <v>67</v>
      </c>
      <c r="O2" s="46" t="s">
        <v>2805</v>
      </c>
      <c r="P2" s="46" t="s">
        <v>3</v>
      </c>
      <c r="Q2" s="123">
        <v>0.125</v>
      </c>
      <c r="R2" s="124">
        <f t="shared" ref="R2:R9" si="0">SUM(S2:V2)</f>
        <v>3212</v>
      </c>
      <c r="S2" s="124">
        <v>809</v>
      </c>
      <c r="T2" s="124">
        <v>826</v>
      </c>
      <c r="U2" s="124">
        <v>792</v>
      </c>
      <c r="V2" s="124">
        <v>785</v>
      </c>
      <c r="W2" s="124"/>
      <c r="X2" s="124"/>
      <c r="Y2" s="124">
        <v>2407</v>
      </c>
      <c r="Z2" s="124" t="s">
        <v>2806</v>
      </c>
      <c r="AA2" s="124"/>
      <c r="AB2" s="124"/>
      <c r="AC2" s="124"/>
      <c r="AD2" s="124"/>
      <c r="AE2" s="124">
        <f t="shared" ref="AE2:AE65" si="1">AC2+AA2+Y2+W2</f>
        <v>2407</v>
      </c>
      <c r="AF2" s="122"/>
      <c r="AG2" s="122">
        <v>44756</v>
      </c>
      <c r="AH2" s="122"/>
      <c r="AI2" s="122"/>
      <c r="AJ2" s="123">
        <f t="shared" ref="AJ2:AJ65" si="2">IFERROR(IF((W2+Y2+AA2+AC2)/R2&gt;1,1,(W2+Y2+AA2+AC2)/R2),0)</f>
        <v>0.74937733499377335</v>
      </c>
      <c r="AK2" s="123">
        <f t="shared" ref="AK2:AK65" si="3">IFERROR(IF(S2=0,"",IF((W2/S2)&gt;1,1,(W2/S2))),"")</f>
        <v>0</v>
      </c>
      <c r="AL2" s="123">
        <f t="shared" ref="AL2:AL65" si="4">IFERROR(IF(T2=0,"",IF((Y2/T2)&gt;1,1,(Y2/T2))),"")</f>
        <v>1</v>
      </c>
      <c r="AM2" s="123">
        <f t="shared" ref="AM2:AM65" si="5">IFERROR(IF(U2=0,"",IF((AA2/U2)&gt;1,1,(AA2/U2))),"")</f>
        <v>0</v>
      </c>
      <c r="AN2" s="123">
        <f t="shared" ref="AN2:AN65" si="6">IFERROR(IF(V2=0,"",IF((AC2/V2)&gt;1,1,(AC2/V2))),"")</f>
        <v>0</v>
      </c>
      <c r="AO2" s="46"/>
      <c r="AP2" s="46" t="s">
        <v>73</v>
      </c>
      <c r="AQ2" s="46"/>
      <c r="AR2" s="46"/>
      <c r="AS2" s="46"/>
      <c r="AT2" s="46" t="s">
        <v>2807</v>
      </c>
      <c r="AU2" s="46"/>
      <c r="AV2" s="46"/>
      <c r="AW2" s="46"/>
      <c r="AX2" s="46"/>
      <c r="AY2" s="46"/>
      <c r="AZ2" s="46"/>
      <c r="BA2" s="46"/>
      <c r="BB2" s="46"/>
      <c r="BC2" s="46"/>
      <c r="BD2" s="46"/>
      <c r="BE2">
        <f>IF(AP2="Concepto Favorable",AL2,IF(AP2="Sin meta asignada en el periodo","",0))</f>
        <v>1</v>
      </c>
    </row>
    <row r="3" spans="1:57" ht="15" customHeight="1" x14ac:dyDescent="0.25">
      <c r="A3" s="46">
        <v>2</v>
      </c>
      <c r="B3" s="46" t="s">
        <v>2778</v>
      </c>
      <c r="C3" s="46" t="s">
        <v>2801</v>
      </c>
      <c r="D3" s="46" t="s">
        <v>257</v>
      </c>
      <c r="E3" s="46" t="s">
        <v>678</v>
      </c>
      <c r="F3" s="46" t="s">
        <v>679</v>
      </c>
      <c r="G3" s="46" t="s">
        <v>62</v>
      </c>
      <c r="H3" s="46" t="s">
        <v>247</v>
      </c>
      <c r="I3" s="46" t="s">
        <v>2808</v>
      </c>
      <c r="J3" s="122">
        <v>44562</v>
      </c>
      <c r="K3" s="122">
        <v>44926</v>
      </c>
      <c r="L3" s="46" t="s">
        <v>2803</v>
      </c>
      <c r="M3" s="46" t="s">
        <v>2804</v>
      </c>
      <c r="N3" s="46" t="s">
        <v>67</v>
      </c>
      <c r="O3" s="46" t="s">
        <v>2809</v>
      </c>
      <c r="P3" s="46" t="s">
        <v>3</v>
      </c>
      <c r="Q3" s="123">
        <v>0.125</v>
      </c>
      <c r="R3" s="124">
        <f t="shared" si="0"/>
        <v>3144</v>
      </c>
      <c r="S3" s="124">
        <v>727</v>
      </c>
      <c r="T3" s="124">
        <v>641</v>
      </c>
      <c r="U3" s="124">
        <v>888</v>
      </c>
      <c r="V3" s="124">
        <v>888</v>
      </c>
      <c r="W3" s="124"/>
      <c r="X3" s="124"/>
      <c r="Y3" s="124">
        <v>850</v>
      </c>
      <c r="Z3" s="124" t="s">
        <v>2810</v>
      </c>
      <c r="AA3" s="124"/>
      <c r="AB3" s="124"/>
      <c r="AC3" s="124"/>
      <c r="AD3" s="124"/>
      <c r="AE3" s="124">
        <f t="shared" si="1"/>
        <v>850</v>
      </c>
      <c r="AF3" s="122"/>
      <c r="AG3" s="122">
        <v>44756</v>
      </c>
      <c r="AH3" s="122"/>
      <c r="AI3" s="122"/>
      <c r="AJ3" s="123">
        <f t="shared" si="2"/>
        <v>0.27035623409669213</v>
      </c>
      <c r="AK3" s="123">
        <f t="shared" si="3"/>
        <v>0</v>
      </c>
      <c r="AL3" s="123">
        <f t="shared" si="4"/>
        <v>1</v>
      </c>
      <c r="AM3" s="123">
        <f t="shared" si="5"/>
        <v>0</v>
      </c>
      <c r="AN3" s="123">
        <f t="shared" si="6"/>
        <v>0</v>
      </c>
      <c r="AO3" s="46"/>
      <c r="AP3" s="46" t="s">
        <v>73</v>
      </c>
      <c r="AQ3" s="46"/>
      <c r="AR3" s="46"/>
      <c r="AS3" s="46"/>
      <c r="AT3" s="46" t="s">
        <v>2811</v>
      </c>
      <c r="AU3" s="46"/>
      <c r="AV3" s="46"/>
      <c r="AW3" s="46"/>
      <c r="BE3">
        <f t="shared" ref="BE3:BE66" si="7">IF(AP3="Concepto Favorable",AL3,IF(AP3="Sin meta asignada en el periodo","",0))</f>
        <v>1</v>
      </c>
    </row>
    <row r="4" spans="1:57" ht="15" customHeight="1" x14ac:dyDescent="0.25">
      <c r="A4" s="46">
        <v>3</v>
      </c>
      <c r="B4" s="46" t="s">
        <v>2778</v>
      </c>
      <c r="C4" s="46" t="s">
        <v>2812</v>
      </c>
      <c r="D4" s="46" t="s">
        <v>257</v>
      </c>
      <c r="E4" s="46" t="s">
        <v>2813</v>
      </c>
      <c r="F4" s="46" t="s">
        <v>2814</v>
      </c>
      <c r="G4" s="46" t="s">
        <v>650</v>
      </c>
      <c r="H4" s="46" t="s">
        <v>889</v>
      </c>
      <c r="I4" t="s">
        <v>2815</v>
      </c>
      <c r="J4" s="122">
        <v>44562</v>
      </c>
      <c r="K4" s="122">
        <v>44926</v>
      </c>
      <c r="L4" s="46" t="s">
        <v>2816</v>
      </c>
      <c r="M4" s="46" t="s">
        <v>2804</v>
      </c>
      <c r="N4" s="46" t="s">
        <v>67</v>
      </c>
      <c r="O4" s="46" t="s">
        <v>2817</v>
      </c>
      <c r="P4" s="46" t="s">
        <v>3</v>
      </c>
      <c r="Q4" s="123">
        <v>0.125</v>
      </c>
      <c r="R4" s="124">
        <f t="shared" si="0"/>
        <v>106355000</v>
      </c>
      <c r="S4" s="124">
        <v>13981089</v>
      </c>
      <c r="T4" s="124">
        <v>27197015</v>
      </c>
      <c r="U4" s="124">
        <v>32588451</v>
      </c>
      <c r="V4" s="124">
        <v>32588445</v>
      </c>
      <c r="W4" s="124"/>
      <c r="X4" s="124"/>
      <c r="Y4" s="124">
        <v>33601184</v>
      </c>
      <c r="Z4" s="124" t="s">
        <v>2818</v>
      </c>
      <c r="AA4" s="124"/>
      <c r="AB4" s="124"/>
      <c r="AC4" s="124"/>
      <c r="AD4" s="124"/>
      <c r="AE4" s="124">
        <f t="shared" si="1"/>
        <v>33601184</v>
      </c>
      <c r="AF4" s="122"/>
      <c r="AG4" s="122">
        <v>44760</v>
      </c>
      <c r="AH4" s="122"/>
      <c r="AI4" s="122"/>
      <c r="AJ4" s="123">
        <f t="shared" si="2"/>
        <v>0.31593422029993889</v>
      </c>
      <c r="AK4" s="123">
        <f t="shared" si="3"/>
        <v>0</v>
      </c>
      <c r="AL4" s="123">
        <f t="shared" si="4"/>
        <v>1</v>
      </c>
      <c r="AM4" s="123">
        <f t="shared" si="5"/>
        <v>0</v>
      </c>
      <c r="AN4" s="123">
        <f t="shared" si="6"/>
        <v>0</v>
      </c>
      <c r="AO4" s="46"/>
      <c r="AP4" s="46" t="s">
        <v>636</v>
      </c>
      <c r="AQ4" s="46"/>
      <c r="AR4" s="46"/>
      <c r="AS4" s="46"/>
      <c r="AT4" s="46" t="s">
        <v>2819</v>
      </c>
      <c r="AU4" s="46"/>
      <c r="AV4" s="46"/>
      <c r="AW4" s="46"/>
      <c r="BE4">
        <f t="shared" si="7"/>
        <v>0</v>
      </c>
    </row>
    <row r="5" spans="1:57" ht="15" customHeight="1" x14ac:dyDescent="0.25">
      <c r="A5" s="46">
        <v>4</v>
      </c>
      <c r="B5" s="46" t="s">
        <v>2778</v>
      </c>
      <c r="C5" s="46" t="s">
        <v>2820</v>
      </c>
      <c r="D5" s="46" t="s">
        <v>257</v>
      </c>
      <c r="E5" s="46" t="s">
        <v>678</v>
      </c>
      <c r="F5" s="46" t="s">
        <v>762</v>
      </c>
      <c r="G5" s="46" t="s">
        <v>62</v>
      </c>
      <c r="H5" s="46" t="s">
        <v>247</v>
      </c>
      <c r="I5" t="s">
        <v>2821</v>
      </c>
      <c r="J5" s="122">
        <v>44562</v>
      </c>
      <c r="K5" s="122">
        <v>44926</v>
      </c>
      <c r="L5" s="46" t="s">
        <v>2822</v>
      </c>
      <c r="M5" s="46" t="s">
        <v>2804</v>
      </c>
      <c r="N5" s="46" t="s">
        <v>291</v>
      </c>
      <c r="O5" s="46" t="s">
        <v>2823</v>
      </c>
      <c r="P5" s="46" t="s">
        <v>575</v>
      </c>
      <c r="Q5" s="123">
        <v>0.125</v>
      </c>
      <c r="R5" s="125">
        <f t="shared" si="0"/>
        <v>1</v>
      </c>
      <c r="S5" s="125">
        <v>0.25</v>
      </c>
      <c r="T5" s="125">
        <v>0.25</v>
      </c>
      <c r="U5" s="125">
        <v>0.25</v>
      </c>
      <c r="V5" s="125">
        <v>0.25</v>
      </c>
      <c r="W5" s="125"/>
      <c r="X5" s="125"/>
      <c r="Y5" s="125">
        <v>0.5</v>
      </c>
      <c r="Z5" s="125" t="s">
        <v>2824</v>
      </c>
      <c r="AA5" s="125"/>
      <c r="AB5" s="125"/>
      <c r="AC5" s="125"/>
      <c r="AD5" s="125"/>
      <c r="AE5" s="125">
        <f t="shared" si="1"/>
        <v>0.5</v>
      </c>
      <c r="AF5" s="122"/>
      <c r="AG5" s="122">
        <v>44760</v>
      </c>
      <c r="AH5" s="122"/>
      <c r="AI5" s="122"/>
      <c r="AJ5" s="123">
        <f t="shared" si="2"/>
        <v>0.5</v>
      </c>
      <c r="AK5" s="123">
        <f t="shared" si="3"/>
        <v>0</v>
      </c>
      <c r="AL5" s="123">
        <f t="shared" si="4"/>
        <v>1</v>
      </c>
      <c r="AM5" s="123">
        <f t="shared" si="5"/>
        <v>0</v>
      </c>
      <c r="AN5" s="123">
        <f t="shared" si="6"/>
        <v>0</v>
      </c>
      <c r="AO5" s="46"/>
      <c r="AP5" s="46" t="s">
        <v>73</v>
      </c>
      <c r="AQ5" s="46"/>
      <c r="AR5" s="46"/>
      <c r="AS5" s="46"/>
      <c r="AT5" s="46" t="s">
        <v>2825</v>
      </c>
      <c r="AU5" s="46"/>
      <c r="AV5" s="46"/>
      <c r="AW5" s="46"/>
      <c r="BE5">
        <f t="shared" si="7"/>
        <v>1</v>
      </c>
    </row>
    <row r="6" spans="1:57" ht="15" customHeight="1" x14ac:dyDescent="0.25">
      <c r="A6" s="46">
        <v>5</v>
      </c>
      <c r="B6" s="46" t="s">
        <v>2778</v>
      </c>
      <c r="C6" s="46" t="s">
        <v>2826</v>
      </c>
      <c r="D6" s="46" t="s">
        <v>257</v>
      </c>
      <c r="E6" s="46" t="s">
        <v>678</v>
      </c>
      <c r="F6" s="46" t="s">
        <v>762</v>
      </c>
      <c r="G6" s="46" t="s">
        <v>62</v>
      </c>
      <c r="H6" s="46" t="s">
        <v>247</v>
      </c>
      <c r="I6" t="s">
        <v>2827</v>
      </c>
      <c r="J6" s="122">
        <v>44562</v>
      </c>
      <c r="K6" s="122">
        <v>44926</v>
      </c>
      <c r="L6" s="46" t="s">
        <v>2822</v>
      </c>
      <c r="M6" s="46" t="s">
        <v>2804</v>
      </c>
      <c r="N6" s="46" t="s">
        <v>291</v>
      </c>
      <c r="O6" s="46" t="s">
        <v>2823</v>
      </c>
      <c r="P6" s="46" t="s">
        <v>575</v>
      </c>
      <c r="Q6" s="123">
        <v>0.125</v>
      </c>
      <c r="R6" s="125">
        <f t="shared" si="0"/>
        <v>1</v>
      </c>
      <c r="S6" s="125">
        <v>0.25</v>
      </c>
      <c r="T6" s="125">
        <v>0.25</v>
      </c>
      <c r="U6" s="125">
        <v>0.25</v>
      </c>
      <c r="V6" s="125">
        <v>0.25</v>
      </c>
      <c r="W6" s="125"/>
      <c r="X6" s="125"/>
      <c r="Y6" s="125">
        <v>0.5</v>
      </c>
      <c r="Z6" s="125" t="s">
        <v>2828</v>
      </c>
      <c r="AA6" s="125"/>
      <c r="AB6" s="125"/>
      <c r="AC6" s="125"/>
      <c r="AD6" s="125"/>
      <c r="AE6" s="125">
        <f t="shared" si="1"/>
        <v>0.5</v>
      </c>
      <c r="AF6" s="122"/>
      <c r="AG6" s="122">
        <v>44756</v>
      </c>
      <c r="AH6" s="122"/>
      <c r="AI6" s="122"/>
      <c r="AJ6" s="123">
        <f t="shared" si="2"/>
        <v>0.5</v>
      </c>
      <c r="AK6" s="123">
        <f t="shared" si="3"/>
        <v>0</v>
      </c>
      <c r="AL6" s="123">
        <f t="shared" si="4"/>
        <v>1</v>
      </c>
      <c r="AM6" s="123">
        <f t="shared" si="5"/>
        <v>0</v>
      </c>
      <c r="AN6" s="123">
        <f t="shared" si="6"/>
        <v>0</v>
      </c>
      <c r="AO6" s="46"/>
      <c r="AP6" s="46" t="s">
        <v>84</v>
      </c>
      <c r="AQ6" s="46"/>
      <c r="AR6" s="46"/>
      <c r="AS6" s="46"/>
      <c r="AT6" s="46" t="s">
        <v>435</v>
      </c>
      <c r="AU6" s="46"/>
      <c r="AV6" s="46"/>
      <c r="AW6" s="46"/>
      <c r="BE6" t="str">
        <f t="shared" si="7"/>
        <v/>
      </c>
    </row>
    <row r="7" spans="1:57" ht="15" customHeight="1" x14ac:dyDescent="0.25">
      <c r="A7" s="46">
        <v>6</v>
      </c>
      <c r="B7" s="46" t="s">
        <v>2778</v>
      </c>
      <c r="C7" s="46" t="s">
        <v>2829</v>
      </c>
      <c r="D7" s="46" t="s">
        <v>446</v>
      </c>
      <c r="E7" s="46" t="s">
        <v>492</v>
      </c>
      <c r="F7" s="46" t="s">
        <v>649</v>
      </c>
      <c r="G7" s="46" t="s">
        <v>62</v>
      </c>
      <c r="H7" s="46" t="s">
        <v>1598</v>
      </c>
      <c r="I7" t="s">
        <v>2830</v>
      </c>
      <c r="J7" s="122">
        <v>44562</v>
      </c>
      <c r="K7" s="122">
        <v>44926</v>
      </c>
      <c r="L7" s="46" t="s">
        <v>2831</v>
      </c>
      <c r="M7" s="46" t="s">
        <v>2804</v>
      </c>
      <c r="N7" s="46" t="s">
        <v>291</v>
      </c>
      <c r="O7" s="46" t="s">
        <v>2823</v>
      </c>
      <c r="P7" s="46" t="s">
        <v>575</v>
      </c>
      <c r="Q7" s="123">
        <v>0.125</v>
      </c>
      <c r="R7" s="125">
        <f t="shared" si="0"/>
        <v>1</v>
      </c>
      <c r="S7" s="125">
        <v>0.25</v>
      </c>
      <c r="T7" s="125">
        <v>0.25</v>
      </c>
      <c r="U7" s="125">
        <v>0.25</v>
      </c>
      <c r="V7" s="125">
        <v>0.25</v>
      </c>
      <c r="W7" s="125"/>
      <c r="X7" s="125"/>
      <c r="Y7" s="125">
        <v>0.5</v>
      </c>
      <c r="Z7" s="125" t="s">
        <v>2832</v>
      </c>
      <c r="AA7" s="125"/>
      <c r="AB7" s="125"/>
      <c r="AC7" s="125"/>
      <c r="AD7" s="125"/>
      <c r="AE7" s="125">
        <f t="shared" si="1"/>
        <v>0.5</v>
      </c>
      <c r="AF7" s="122"/>
      <c r="AG7" s="122">
        <v>44761</v>
      </c>
      <c r="AH7" s="122"/>
      <c r="AI7" s="122"/>
      <c r="AJ7" s="123">
        <f t="shared" si="2"/>
        <v>0.5</v>
      </c>
      <c r="AK7" s="123">
        <f t="shared" si="3"/>
        <v>0</v>
      </c>
      <c r="AL7" s="123">
        <f t="shared" si="4"/>
        <v>1</v>
      </c>
      <c r="AM7" s="123">
        <f t="shared" si="5"/>
        <v>0</v>
      </c>
      <c r="AN7" s="123">
        <f t="shared" si="6"/>
        <v>0</v>
      </c>
      <c r="AO7" s="46"/>
      <c r="AP7" s="46" t="s">
        <v>636</v>
      </c>
      <c r="AQ7" s="46"/>
      <c r="AR7" s="46"/>
      <c r="AS7" s="46"/>
      <c r="AT7" s="46" t="s">
        <v>2833</v>
      </c>
      <c r="AU7" s="46"/>
      <c r="AV7" s="46"/>
      <c r="AW7" s="46"/>
      <c r="BE7">
        <f t="shared" si="7"/>
        <v>0</v>
      </c>
    </row>
    <row r="8" spans="1:57" ht="15" customHeight="1" x14ac:dyDescent="0.25">
      <c r="A8" s="46">
        <v>7</v>
      </c>
      <c r="B8" s="46" t="s">
        <v>2778</v>
      </c>
      <c r="C8" s="46" t="s">
        <v>2834</v>
      </c>
      <c r="D8" s="46" t="s">
        <v>581</v>
      </c>
      <c r="E8" s="46" t="s">
        <v>60</v>
      </c>
      <c r="F8" s="46" t="s">
        <v>61</v>
      </c>
      <c r="G8" s="46" t="s">
        <v>1746</v>
      </c>
      <c r="H8" s="46" t="s">
        <v>1746</v>
      </c>
      <c r="I8" t="s">
        <v>2835</v>
      </c>
      <c r="J8" s="122">
        <v>44562</v>
      </c>
      <c r="K8" s="122">
        <v>44926</v>
      </c>
      <c r="L8" s="46" t="s">
        <v>2836</v>
      </c>
      <c r="M8" s="46" t="s">
        <v>2804</v>
      </c>
      <c r="N8" s="46" t="s">
        <v>291</v>
      </c>
      <c r="O8" s="46" t="s">
        <v>2837</v>
      </c>
      <c r="P8" s="46" t="s">
        <v>575</v>
      </c>
      <c r="Q8" s="123">
        <v>0.125</v>
      </c>
      <c r="R8" s="125">
        <f t="shared" si="0"/>
        <v>1</v>
      </c>
      <c r="S8" s="125">
        <v>0.25</v>
      </c>
      <c r="T8" s="125">
        <v>0.25</v>
      </c>
      <c r="U8" s="125">
        <v>0.25</v>
      </c>
      <c r="V8" s="125">
        <v>0.25</v>
      </c>
      <c r="W8" s="125"/>
      <c r="X8" s="125"/>
      <c r="Y8" s="125">
        <v>0.5</v>
      </c>
      <c r="Z8" s="125" t="s">
        <v>2838</v>
      </c>
      <c r="AA8" s="125"/>
      <c r="AB8" s="125"/>
      <c r="AC8" s="125"/>
      <c r="AD8" s="125"/>
      <c r="AE8" s="125">
        <f t="shared" si="1"/>
        <v>0.5</v>
      </c>
      <c r="AF8" s="122"/>
      <c r="AG8" s="122">
        <v>44756</v>
      </c>
      <c r="AH8" s="122"/>
      <c r="AI8" s="122"/>
      <c r="AJ8" s="123">
        <f t="shared" si="2"/>
        <v>0.5</v>
      </c>
      <c r="AK8" s="123">
        <f t="shared" si="3"/>
        <v>0</v>
      </c>
      <c r="AL8" s="123">
        <f t="shared" si="4"/>
        <v>1</v>
      </c>
      <c r="AM8" s="123">
        <f t="shared" si="5"/>
        <v>0</v>
      </c>
      <c r="AN8" s="123">
        <f t="shared" si="6"/>
        <v>0</v>
      </c>
      <c r="AO8" s="46"/>
      <c r="AP8" s="46" t="s">
        <v>73</v>
      </c>
      <c r="AQ8" s="46"/>
      <c r="AR8" s="46"/>
      <c r="AS8" s="46"/>
      <c r="AT8" s="46" t="s">
        <v>2839</v>
      </c>
      <c r="AU8" s="46"/>
      <c r="AV8" s="46"/>
      <c r="AW8" s="46"/>
      <c r="BE8">
        <f t="shared" si="7"/>
        <v>1</v>
      </c>
    </row>
    <row r="9" spans="1:57" ht="15" customHeight="1" x14ac:dyDescent="0.25">
      <c r="A9" s="46">
        <v>8</v>
      </c>
      <c r="B9" s="46" t="s">
        <v>2778</v>
      </c>
      <c r="C9" s="46" t="s">
        <v>2834</v>
      </c>
      <c r="D9" s="46" t="s">
        <v>581</v>
      </c>
      <c r="E9" s="46" t="s">
        <v>60</v>
      </c>
      <c r="F9" s="46" t="s">
        <v>61</v>
      </c>
      <c r="G9" s="46" t="s">
        <v>1746</v>
      </c>
      <c r="H9" s="46" t="s">
        <v>1746</v>
      </c>
      <c r="I9" s="46" t="s">
        <v>2840</v>
      </c>
      <c r="J9" s="122">
        <v>44562</v>
      </c>
      <c r="K9" s="122">
        <v>44926</v>
      </c>
      <c r="L9" s="46" t="s">
        <v>2841</v>
      </c>
      <c r="M9" s="46" t="s">
        <v>2804</v>
      </c>
      <c r="N9" s="46" t="s">
        <v>291</v>
      </c>
      <c r="O9" s="46" t="s">
        <v>2842</v>
      </c>
      <c r="P9" s="46" t="s">
        <v>575</v>
      </c>
      <c r="Q9" s="123">
        <v>0.125</v>
      </c>
      <c r="R9" s="125">
        <f t="shared" si="0"/>
        <v>1</v>
      </c>
      <c r="S9" s="125">
        <v>0.25</v>
      </c>
      <c r="T9" s="125">
        <v>0.25</v>
      </c>
      <c r="U9" s="125">
        <v>0.25</v>
      </c>
      <c r="V9" s="125">
        <v>0.25</v>
      </c>
      <c r="W9" s="125"/>
      <c r="X9" s="125"/>
      <c r="Y9" s="125">
        <v>0.5</v>
      </c>
      <c r="Z9" s="125" t="s">
        <v>2843</v>
      </c>
      <c r="AA9" s="125"/>
      <c r="AB9" s="125"/>
      <c r="AC9" s="125"/>
      <c r="AD9" s="125"/>
      <c r="AE9" s="125">
        <f t="shared" si="1"/>
        <v>0.5</v>
      </c>
      <c r="AF9" s="122"/>
      <c r="AG9" s="122">
        <v>44756</v>
      </c>
      <c r="AH9" s="122"/>
      <c r="AI9" s="122"/>
      <c r="AJ9" s="123">
        <f t="shared" si="2"/>
        <v>0.5</v>
      </c>
      <c r="AK9" s="123">
        <f t="shared" si="3"/>
        <v>0</v>
      </c>
      <c r="AL9" s="123">
        <f t="shared" si="4"/>
        <v>1</v>
      </c>
      <c r="AM9" s="123">
        <f t="shared" si="5"/>
        <v>0</v>
      </c>
      <c r="AN9" s="123">
        <f t="shared" si="6"/>
        <v>0</v>
      </c>
      <c r="AO9" s="46"/>
      <c r="AP9" s="46" t="s">
        <v>73</v>
      </c>
      <c r="AQ9" s="46"/>
      <c r="AR9" s="46"/>
      <c r="AS9" s="46"/>
      <c r="AT9" s="46" t="s">
        <v>2844</v>
      </c>
      <c r="AU9" s="46"/>
      <c r="AV9" s="46"/>
      <c r="AW9" s="46"/>
      <c r="BE9">
        <f t="shared" si="7"/>
        <v>1</v>
      </c>
    </row>
    <row r="10" spans="1:57" ht="15" customHeight="1" x14ac:dyDescent="0.25">
      <c r="A10" s="46">
        <v>1</v>
      </c>
      <c r="B10" s="46" t="s">
        <v>2779</v>
      </c>
      <c r="C10" s="46" t="s">
        <v>2801</v>
      </c>
      <c r="D10" s="46" t="s">
        <v>257</v>
      </c>
      <c r="E10" s="46" t="s">
        <v>678</v>
      </c>
      <c r="F10" s="46" t="s">
        <v>679</v>
      </c>
      <c r="G10" s="46" t="s">
        <v>62</v>
      </c>
      <c r="H10" s="46" t="s">
        <v>247</v>
      </c>
      <c r="I10" s="46" t="s">
        <v>2802</v>
      </c>
      <c r="J10" s="122">
        <v>44562</v>
      </c>
      <c r="K10" s="122">
        <v>44926</v>
      </c>
      <c r="L10" s="46" t="s">
        <v>2803</v>
      </c>
      <c r="M10" s="46" t="str">
        <f>B10</f>
        <v>Bolívar</v>
      </c>
      <c r="N10" s="46" t="s">
        <v>67</v>
      </c>
      <c r="O10" s="46" t="s">
        <v>2805</v>
      </c>
      <c r="P10" s="46" t="s">
        <v>3</v>
      </c>
      <c r="Q10" s="123">
        <f>1/9</f>
        <v>0.1111111111111111</v>
      </c>
      <c r="R10" s="124">
        <f t="shared" ref="R10:R33" si="8">SUM(S10:V10)</f>
        <v>5675</v>
      </c>
      <c r="S10" s="124">
        <v>1135</v>
      </c>
      <c r="T10" s="124">
        <v>1419</v>
      </c>
      <c r="U10" s="124">
        <v>1419</v>
      </c>
      <c r="V10" s="124">
        <v>1702</v>
      </c>
      <c r="W10" s="124"/>
      <c r="X10" s="124"/>
      <c r="Y10" s="124">
        <v>2016</v>
      </c>
      <c r="Z10" s="124" t="s">
        <v>2845</v>
      </c>
      <c r="AA10" s="124"/>
      <c r="AB10" s="124"/>
      <c r="AC10" s="124"/>
      <c r="AD10" s="124"/>
      <c r="AE10" s="124">
        <f t="shared" si="1"/>
        <v>2016</v>
      </c>
      <c r="AF10" s="122"/>
      <c r="AG10" s="122">
        <v>44754</v>
      </c>
      <c r="AH10" s="122"/>
      <c r="AI10" s="122"/>
      <c r="AJ10" s="123">
        <f t="shared" si="2"/>
        <v>0.35524229074889868</v>
      </c>
      <c r="AK10" s="123">
        <f t="shared" si="3"/>
        <v>0</v>
      </c>
      <c r="AL10" s="123">
        <f t="shared" si="4"/>
        <v>1</v>
      </c>
      <c r="AM10" s="123">
        <f t="shared" si="5"/>
        <v>0</v>
      </c>
      <c r="AN10" s="123">
        <f t="shared" si="6"/>
        <v>0</v>
      </c>
      <c r="AO10" s="46"/>
      <c r="AP10" s="46" t="s">
        <v>636</v>
      </c>
      <c r="AQ10" s="46"/>
      <c r="AR10" s="46"/>
      <c r="AS10" s="46"/>
      <c r="AT10" s="46" t="s">
        <v>2846</v>
      </c>
      <c r="AU10" s="46"/>
      <c r="AV10" s="46"/>
      <c r="AW10" s="46"/>
      <c r="AX10" s="46"/>
      <c r="AY10" s="46"/>
      <c r="AZ10" s="46"/>
      <c r="BA10" s="46"/>
      <c r="BB10" s="46"/>
      <c r="BC10" s="46"/>
      <c r="BD10" s="46"/>
      <c r="BE10">
        <f t="shared" si="7"/>
        <v>0</v>
      </c>
    </row>
    <row r="11" spans="1:57" ht="15" customHeight="1" x14ac:dyDescent="0.25">
      <c r="A11" s="46">
        <v>2</v>
      </c>
      <c r="B11" s="46" t="s">
        <v>2779</v>
      </c>
      <c r="C11" s="46" t="s">
        <v>2801</v>
      </c>
      <c r="D11" s="46" t="s">
        <v>257</v>
      </c>
      <c r="E11" s="46" t="s">
        <v>678</v>
      </c>
      <c r="F11" s="46" t="s">
        <v>679</v>
      </c>
      <c r="G11" s="46" t="s">
        <v>62</v>
      </c>
      <c r="H11" s="46" t="s">
        <v>247</v>
      </c>
      <c r="I11" s="46" t="s">
        <v>2808</v>
      </c>
      <c r="J11" s="122">
        <v>44562</v>
      </c>
      <c r="K11" s="122">
        <v>44926</v>
      </c>
      <c r="L11" s="46" t="s">
        <v>2803</v>
      </c>
      <c r="M11" s="46" t="str">
        <f t="shared" ref="M11:M18" si="9">B11</f>
        <v>Bolívar</v>
      </c>
      <c r="N11" s="46" t="s">
        <v>67</v>
      </c>
      <c r="O11" s="46" t="s">
        <v>2809</v>
      </c>
      <c r="P11" s="46" t="s">
        <v>3</v>
      </c>
      <c r="Q11" s="123">
        <f t="shared" ref="Q11:Q18" si="10">1/9</f>
        <v>0.1111111111111111</v>
      </c>
      <c r="R11" s="124">
        <f t="shared" si="8"/>
        <v>4647</v>
      </c>
      <c r="S11" s="124">
        <v>929</v>
      </c>
      <c r="T11" s="124">
        <v>1162</v>
      </c>
      <c r="U11" s="124">
        <v>1162</v>
      </c>
      <c r="V11" s="124">
        <v>1394</v>
      </c>
      <c r="W11" s="124"/>
      <c r="X11" s="124"/>
      <c r="Y11" s="124">
        <v>497</v>
      </c>
      <c r="Z11" s="124" t="s">
        <v>2847</v>
      </c>
      <c r="AA11" s="124"/>
      <c r="AB11" s="124"/>
      <c r="AC11" s="124"/>
      <c r="AD11" s="124"/>
      <c r="AE11" s="124">
        <f t="shared" si="1"/>
        <v>497</v>
      </c>
      <c r="AF11" s="122"/>
      <c r="AG11" s="122">
        <v>44754</v>
      </c>
      <c r="AH11" s="122"/>
      <c r="AI11" s="122"/>
      <c r="AJ11" s="123">
        <f t="shared" si="2"/>
        <v>0.1069507208952012</v>
      </c>
      <c r="AK11" s="123">
        <f t="shared" si="3"/>
        <v>0</v>
      </c>
      <c r="AL11" s="123">
        <f t="shared" si="4"/>
        <v>0.42771084337349397</v>
      </c>
      <c r="AM11" s="123">
        <f t="shared" si="5"/>
        <v>0</v>
      </c>
      <c r="AN11" s="123">
        <f t="shared" si="6"/>
        <v>0</v>
      </c>
      <c r="AO11" s="46"/>
      <c r="AP11" s="46" t="s">
        <v>636</v>
      </c>
      <c r="AQ11" s="46"/>
      <c r="AR11" s="46"/>
      <c r="AS11" s="46"/>
      <c r="AT11" s="46" t="s">
        <v>2848</v>
      </c>
      <c r="AU11" s="46"/>
      <c r="AV11" s="46"/>
      <c r="AW11" s="46"/>
      <c r="BE11">
        <f t="shared" si="7"/>
        <v>0</v>
      </c>
    </row>
    <row r="12" spans="1:57" ht="15" customHeight="1" x14ac:dyDescent="0.25">
      <c r="A12" s="46">
        <v>3</v>
      </c>
      <c r="B12" s="46" t="s">
        <v>2779</v>
      </c>
      <c r="C12" s="46" t="s">
        <v>2849</v>
      </c>
      <c r="D12" s="46" t="s">
        <v>257</v>
      </c>
      <c r="E12" s="46" t="s">
        <v>2850</v>
      </c>
      <c r="F12" s="46" t="s">
        <v>690</v>
      </c>
      <c r="G12" s="46" t="s">
        <v>62</v>
      </c>
      <c r="H12" s="46" t="s">
        <v>247</v>
      </c>
      <c r="I12" t="s">
        <v>2851</v>
      </c>
      <c r="J12" s="122">
        <v>44562</v>
      </c>
      <c r="K12" s="122">
        <v>44926</v>
      </c>
      <c r="L12" s="126" t="s">
        <v>2852</v>
      </c>
      <c r="M12" s="46" t="str">
        <f t="shared" si="9"/>
        <v>Bolívar</v>
      </c>
      <c r="N12" s="46" t="s">
        <v>67</v>
      </c>
      <c r="O12" s="46" t="s">
        <v>2853</v>
      </c>
      <c r="P12" s="46" t="s">
        <v>3</v>
      </c>
      <c r="Q12" s="123">
        <f t="shared" si="10"/>
        <v>0.1111111111111111</v>
      </c>
      <c r="R12" s="124">
        <f t="shared" si="8"/>
        <v>5</v>
      </c>
      <c r="S12" s="124">
        <v>0</v>
      </c>
      <c r="T12" s="124">
        <v>0</v>
      </c>
      <c r="U12" s="124">
        <v>2</v>
      </c>
      <c r="V12" s="124">
        <v>3</v>
      </c>
      <c r="W12" s="124"/>
      <c r="X12" s="124"/>
      <c r="Y12" s="124">
        <v>0</v>
      </c>
      <c r="Z12" s="124" t="s">
        <v>2854</v>
      </c>
      <c r="AA12" s="124"/>
      <c r="AB12" s="124"/>
      <c r="AC12" s="124"/>
      <c r="AD12" s="124"/>
      <c r="AE12" s="124">
        <f t="shared" si="1"/>
        <v>0</v>
      </c>
      <c r="AF12" s="122"/>
      <c r="AG12" s="122">
        <v>44754</v>
      </c>
      <c r="AH12" s="122"/>
      <c r="AI12" s="122"/>
      <c r="AJ12" s="123">
        <f t="shared" si="2"/>
        <v>0</v>
      </c>
      <c r="AK12" s="123" t="str">
        <f t="shared" si="3"/>
        <v/>
      </c>
      <c r="AL12" s="123" t="str">
        <f t="shared" si="4"/>
        <v/>
      </c>
      <c r="AM12" s="123">
        <f t="shared" si="5"/>
        <v>0</v>
      </c>
      <c r="AN12" s="123">
        <f t="shared" si="6"/>
        <v>0</v>
      </c>
      <c r="AO12" s="46"/>
      <c r="AP12" s="46" t="s">
        <v>84</v>
      </c>
      <c r="AQ12" s="46"/>
      <c r="AR12" s="46"/>
      <c r="AS12" s="46"/>
      <c r="AT12" s="46" t="s">
        <v>2855</v>
      </c>
      <c r="AU12" s="46"/>
      <c r="AV12" s="46"/>
      <c r="AW12" s="46"/>
      <c r="BE12" t="str">
        <f t="shared" si="7"/>
        <v/>
      </c>
    </row>
    <row r="13" spans="1:57" ht="15" customHeight="1" x14ac:dyDescent="0.25">
      <c r="A13" s="46">
        <v>4</v>
      </c>
      <c r="B13" s="46" t="s">
        <v>2779</v>
      </c>
      <c r="C13" s="46" t="s">
        <v>2812</v>
      </c>
      <c r="D13" s="46" t="s">
        <v>257</v>
      </c>
      <c r="E13" s="46" t="s">
        <v>2850</v>
      </c>
      <c r="F13" s="46" t="s">
        <v>2814</v>
      </c>
      <c r="G13" s="46" t="s">
        <v>650</v>
      </c>
      <c r="H13" s="46" t="s">
        <v>889</v>
      </c>
      <c r="I13" t="s">
        <v>2856</v>
      </c>
      <c r="J13" s="122">
        <v>44562</v>
      </c>
      <c r="K13" s="122">
        <v>44926</v>
      </c>
      <c r="L13" s="126" t="s">
        <v>2816</v>
      </c>
      <c r="M13" s="46" t="str">
        <f t="shared" si="9"/>
        <v>Bolívar</v>
      </c>
      <c r="N13" s="46" t="s">
        <v>67</v>
      </c>
      <c r="O13" s="46" t="s">
        <v>2857</v>
      </c>
      <c r="P13" s="46" t="s">
        <v>3</v>
      </c>
      <c r="Q13" s="123">
        <f t="shared" si="10"/>
        <v>0.1111111111111111</v>
      </c>
      <c r="R13" s="124">
        <f t="shared" si="8"/>
        <v>291343838</v>
      </c>
      <c r="S13" s="124">
        <v>73652529</v>
      </c>
      <c r="T13" s="124">
        <v>56299031</v>
      </c>
      <c r="U13" s="124">
        <v>85007073</v>
      </c>
      <c r="V13" s="124">
        <v>76385205</v>
      </c>
      <c r="W13" s="124"/>
      <c r="X13" s="124"/>
      <c r="Y13" s="124">
        <v>68650229</v>
      </c>
      <c r="Z13" s="124" t="s">
        <v>2858</v>
      </c>
      <c r="AA13" s="124"/>
      <c r="AB13" s="124"/>
      <c r="AC13" s="124"/>
      <c r="AD13" s="124"/>
      <c r="AE13" s="124">
        <f t="shared" si="1"/>
        <v>68650229</v>
      </c>
      <c r="AF13" s="122"/>
      <c r="AG13" s="122">
        <v>44754</v>
      </c>
      <c r="AH13" s="122"/>
      <c r="AI13" s="122"/>
      <c r="AJ13" s="123">
        <f t="shared" si="2"/>
        <v>0.23563302203769279</v>
      </c>
      <c r="AK13" s="123">
        <f t="shared" si="3"/>
        <v>0</v>
      </c>
      <c r="AL13" s="123">
        <f t="shared" si="4"/>
        <v>1</v>
      </c>
      <c r="AM13" s="123">
        <f t="shared" si="5"/>
        <v>0</v>
      </c>
      <c r="AN13" s="123">
        <f t="shared" si="6"/>
        <v>0</v>
      </c>
      <c r="AO13" s="46"/>
      <c r="AP13" s="46" t="s">
        <v>636</v>
      </c>
      <c r="AQ13" s="46"/>
      <c r="AR13" s="46"/>
      <c r="AS13" s="46"/>
      <c r="AT13" s="46" t="s">
        <v>2859</v>
      </c>
      <c r="AU13" s="46"/>
      <c r="AV13" s="46"/>
      <c r="AW13" s="46"/>
      <c r="BE13">
        <f t="shared" si="7"/>
        <v>0</v>
      </c>
    </row>
    <row r="14" spans="1:57" ht="15" customHeight="1" x14ac:dyDescent="0.25">
      <c r="A14" s="46">
        <v>5</v>
      </c>
      <c r="B14" s="46" t="s">
        <v>2779</v>
      </c>
      <c r="C14" s="46" t="s">
        <v>2820</v>
      </c>
      <c r="D14" s="46" t="s">
        <v>257</v>
      </c>
      <c r="E14" s="46" t="s">
        <v>678</v>
      </c>
      <c r="F14" s="46" t="s">
        <v>762</v>
      </c>
      <c r="G14" s="46" t="s">
        <v>62</v>
      </c>
      <c r="H14" s="46" t="s">
        <v>247</v>
      </c>
      <c r="I14" t="s">
        <v>2821</v>
      </c>
      <c r="J14" s="122">
        <v>44562</v>
      </c>
      <c r="K14" s="122">
        <v>44926</v>
      </c>
      <c r="L14" s="46" t="s">
        <v>2822</v>
      </c>
      <c r="M14" s="46" t="str">
        <f t="shared" si="9"/>
        <v>Bolívar</v>
      </c>
      <c r="N14" s="46" t="s">
        <v>291</v>
      </c>
      <c r="O14" s="46" t="s">
        <v>2823</v>
      </c>
      <c r="P14" s="46" t="s">
        <v>575</v>
      </c>
      <c r="Q14" s="123">
        <f t="shared" si="10"/>
        <v>0.1111111111111111</v>
      </c>
      <c r="R14" s="125">
        <f t="shared" si="8"/>
        <v>1</v>
      </c>
      <c r="S14" s="125">
        <v>0.2</v>
      </c>
      <c r="T14" s="125">
        <v>0.3</v>
      </c>
      <c r="U14" s="125">
        <v>0.2</v>
      </c>
      <c r="V14" s="125">
        <v>0.3</v>
      </c>
      <c r="W14" s="125"/>
      <c r="X14" s="125"/>
      <c r="Y14" s="125">
        <v>0.5</v>
      </c>
      <c r="Z14" s="125" t="s">
        <v>2860</v>
      </c>
      <c r="AA14" s="125"/>
      <c r="AB14" s="125"/>
      <c r="AC14" s="125"/>
      <c r="AD14" s="125"/>
      <c r="AE14" s="125">
        <f t="shared" si="1"/>
        <v>0.5</v>
      </c>
      <c r="AF14" s="122"/>
      <c r="AG14" s="122">
        <v>44754</v>
      </c>
      <c r="AH14" s="122"/>
      <c r="AI14" s="122"/>
      <c r="AJ14" s="123">
        <f t="shared" si="2"/>
        <v>0.5</v>
      </c>
      <c r="AK14" s="123">
        <f t="shared" si="3"/>
        <v>0</v>
      </c>
      <c r="AL14" s="123">
        <f t="shared" si="4"/>
        <v>1</v>
      </c>
      <c r="AM14" s="123">
        <f t="shared" si="5"/>
        <v>0</v>
      </c>
      <c r="AN14" s="123">
        <f t="shared" si="6"/>
        <v>0</v>
      </c>
      <c r="AO14" s="46"/>
      <c r="AP14" s="46" t="s">
        <v>73</v>
      </c>
      <c r="AQ14" s="46"/>
      <c r="AR14" s="46"/>
      <c r="AS14" s="46"/>
      <c r="AT14" s="46" t="s">
        <v>2861</v>
      </c>
      <c r="AU14" s="46"/>
      <c r="AV14" s="46"/>
      <c r="AW14" s="46"/>
      <c r="BE14">
        <f t="shared" si="7"/>
        <v>1</v>
      </c>
    </row>
    <row r="15" spans="1:57" ht="15" customHeight="1" x14ac:dyDescent="0.25">
      <c r="A15" s="46">
        <v>6</v>
      </c>
      <c r="B15" s="46" t="s">
        <v>2779</v>
      </c>
      <c r="C15" s="46" t="s">
        <v>2826</v>
      </c>
      <c r="D15" s="46" t="s">
        <v>257</v>
      </c>
      <c r="E15" s="46" t="s">
        <v>678</v>
      </c>
      <c r="F15" s="46" t="s">
        <v>762</v>
      </c>
      <c r="G15" s="46" t="s">
        <v>62</v>
      </c>
      <c r="H15" s="46" t="s">
        <v>247</v>
      </c>
      <c r="I15" t="s">
        <v>2827</v>
      </c>
      <c r="J15" s="122">
        <v>44562</v>
      </c>
      <c r="K15" s="122">
        <v>44926</v>
      </c>
      <c r="L15" s="46" t="s">
        <v>2822</v>
      </c>
      <c r="M15" s="46" t="str">
        <f t="shared" si="9"/>
        <v>Bolívar</v>
      </c>
      <c r="N15" s="46" t="s">
        <v>291</v>
      </c>
      <c r="O15" s="46" t="s">
        <v>2823</v>
      </c>
      <c r="P15" s="46" t="s">
        <v>575</v>
      </c>
      <c r="Q15" s="123">
        <f t="shared" si="10"/>
        <v>0.1111111111111111</v>
      </c>
      <c r="R15" s="125">
        <f t="shared" si="8"/>
        <v>1</v>
      </c>
      <c r="S15" s="125">
        <v>0.25</v>
      </c>
      <c r="T15" s="125">
        <v>0.25</v>
      </c>
      <c r="U15" s="125">
        <v>0.25</v>
      </c>
      <c r="V15" s="125">
        <v>0.25</v>
      </c>
      <c r="W15" s="125"/>
      <c r="X15" s="125"/>
      <c r="Y15" s="125">
        <v>0.41</v>
      </c>
      <c r="Z15" s="125" t="s">
        <v>2862</v>
      </c>
      <c r="AA15" s="125"/>
      <c r="AB15" s="125"/>
      <c r="AC15" s="125"/>
      <c r="AD15" s="125"/>
      <c r="AE15" s="125">
        <f t="shared" si="1"/>
        <v>0.41</v>
      </c>
      <c r="AF15" s="122"/>
      <c r="AG15" s="122">
        <v>44754</v>
      </c>
      <c r="AH15" s="122"/>
      <c r="AI15" s="122"/>
      <c r="AJ15" s="123">
        <f t="shared" si="2"/>
        <v>0.41</v>
      </c>
      <c r="AK15" s="123">
        <f t="shared" si="3"/>
        <v>0</v>
      </c>
      <c r="AL15" s="123">
        <f t="shared" si="4"/>
        <v>1</v>
      </c>
      <c r="AM15" s="123">
        <f t="shared" si="5"/>
        <v>0</v>
      </c>
      <c r="AN15" s="123">
        <f t="shared" si="6"/>
        <v>0</v>
      </c>
      <c r="AO15" s="46"/>
      <c r="AP15" s="46" t="s">
        <v>636</v>
      </c>
      <c r="AQ15" s="46"/>
      <c r="AR15" s="46"/>
      <c r="AS15" s="46"/>
      <c r="AT15" s="46" t="s">
        <v>2863</v>
      </c>
      <c r="AU15" s="46"/>
      <c r="AV15" s="46"/>
      <c r="AW15" s="46"/>
      <c r="BE15">
        <f t="shared" si="7"/>
        <v>0</v>
      </c>
    </row>
    <row r="16" spans="1:57" ht="15" customHeight="1" x14ac:dyDescent="0.25">
      <c r="A16" s="46">
        <v>7</v>
      </c>
      <c r="B16" s="46" t="s">
        <v>2779</v>
      </c>
      <c r="C16" s="46" t="s">
        <v>2829</v>
      </c>
      <c r="D16" s="46" t="s">
        <v>446</v>
      </c>
      <c r="E16" s="46" t="s">
        <v>492</v>
      </c>
      <c r="F16" s="46" t="s">
        <v>649</v>
      </c>
      <c r="G16" s="46" t="s">
        <v>62</v>
      </c>
      <c r="H16" s="46" t="s">
        <v>1598</v>
      </c>
      <c r="I16" t="s">
        <v>2830</v>
      </c>
      <c r="J16" s="122">
        <v>44562</v>
      </c>
      <c r="K16" s="122">
        <v>44926</v>
      </c>
      <c r="L16" s="46" t="s">
        <v>2831</v>
      </c>
      <c r="M16" s="46" t="str">
        <f t="shared" si="9"/>
        <v>Bolívar</v>
      </c>
      <c r="N16" s="46" t="s">
        <v>291</v>
      </c>
      <c r="O16" s="46" t="s">
        <v>2823</v>
      </c>
      <c r="P16" s="46" t="s">
        <v>575</v>
      </c>
      <c r="Q16" s="123">
        <f t="shared" si="10"/>
        <v>0.1111111111111111</v>
      </c>
      <c r="R16" s="125">
        <f t="shared" si="8"/>
        <v>1</v>
      </c>
      <c r="S16" s="125">
        <v>0.25</v>
      </c>
      <c r="T16" s="125">
        <v>0.25</v>
      </c>
      <c r="U16" s="125">
        <v>0.25</v>
      </c>
      <c r="V16" s="125">
        <v>0.25</v>
      </c>
      <c r="W16" s="125"/>
      <c r="X16" s="125"/>
      <c r="Y16" s="125">
        <v>0.37</v>
      </c>
      <c r="Z16" s="125" t="s">
        <v>2864</v>
      </c>
      <c r="AA16" s="125"/>
      <c r="AB16" s="125"/>
      <c r="AC16" s="125"/>
      <c r="AD16" s="125"/>
      <c r="AE16" s="125">
        <f t="shared" si="1"/>
        <v>0.37</v>
      </c>
      <c r="AF16" s="122"/>
      <c r="AG16" s="122">
        <v>44754</v>
      </c>
      <c r="AH16" s="122"/>
      <c r="AI16" s="122"/>
      <c r="AJ16" s="123">
        <f t="shared" si="2"/>
        <v>0.37</v>
      </c>
      <c r="AK16" s="123">
        <f t="shared" si="3"/>
        <v>0</v>
      </c>
      <c r="AL16" s="123">
        <f t="shared" si="4"/>
        <v>1</v>
      </c>
      <c r="AM16" s="123">
        <f t="shared" si="5"/>
        <v>0</v>
      </c>
      <c r="AN16" s="123">
        <f t="shared" si="6"/>
        <v>0</v>
      </c>
      <c r="AO16" s="46"/>
      <c r="AP16" s="46" t="s">
        <v>636</v>
      </c>
      <c r="AQ16" s="46"/>
      <c r="AR16" s="46"/>
      <c r="AS16" s="46"/>
      <c r="AT16" s="46" t="s">
        <v>2865</v>
      </c>
      <c r="AU16" s="46"/>
      <c r="AV16" s="46"/>
      <c r="AW16" s="46"/>
      <c r="BE16">
        <f t="shared" si="7"/>
        <v>0</v>
      </c>
    </row>
    <row r="17" spans="1:57" ht="15" customHeight="1" x14ac:dyDescent="0.25">
      <c r="A17" s="46">
        <v>8</v>
      </c>
      <c r="B17" s="46" t="s">
        <v>2779</v>
      </c>
      <c r="C17" s="46" t="s">
        <v>2834</v>
      </c>
      <c r="D17" s="46" t="s">
        <v>581</v>
      </c>
      <c r="E17" s="46" t="s">
        <v>60</v>
      </c>
      <c r="F17" s="46" t="s">
        <v>61</v>
      </c>
      <c r="G17" s="46" t="s">
        <v>1746</v>
      </c>
      <c r="H17" s="46" t="s">
        <v>1746</v>
      </c>
      <c r="I17" s="46" t="s">
        <v>2835</v>
      </c>
      <c r="J17" s="122">
        <v>44562</v>
      </c>
      <c r="K17" s="122">
        <v>44926</v>
      </c>
      <c r="L17" s="46" t="s">
        <v>2836</v>
      </c>
      <c r="M17" s="46" t="str">
        <f t="shared" si="9"/>
        <v>Bolívar</v>
      </c>
      <c r="N17" s="46" t="s">
        <v>291</v>
      </c>
      <c r="O17" s="46" t="s">
        <v>2837</v>
      </c>
      <c r="P17" s="46" t="s">
        <v>575</v>
      </c>
      <c r="Q17" s="123">
        <f t="shared" si="10"/>
        <v>0.1111111111111111</v>
      </c>
      <c r="R17" s="125">
        <f t="shared" si="8"/>
        <v>1</v>
      </c>
      <c r="S17" s="125">
        <v>0.25</v>
      </c>
      <c r="T17" s="125">
        <v>0.25</v>
      </c>
      <c r="U17" s="125">
        <v>0.25</v>
      </c>
      <c r="V17" s="125">
        <v>0.25</v>
      </c>
      <c r="W17" s="125"/>
      <c r="X17" s="125"/>
      <c r="Y17" s="125">
        <v>0.5</v>
      </c>
      <c r="Z17" s="125" t="s">
        <v>2866</v>
      </c>
      <c r="AA17" s="125"/>
      <c r="AB17" s="125"/>
      <c r="AC17" s="125"/>
      <c r="AD17" s="125"/>
      <c r="AE17" s="125">
        <f t="shared" si="1"/>
        <v>0.5</v>
      </c>
      <c r="AF17" s="122"/>
      <c r="AG17" s="122">
        <v>44755</v>
      </c>
      <c r="AH17" s="122"/>
      <c r="AI17" s="122"/>
      <c r="AJ17" s="123">
        <f t="shared" si="2"/>
        <v>0.5</v>
      </c>
      <c r="AK17" s="123">
        <f t="shared" si="3"/>
        <v>0</v>
      </c>
      <c r="AL17" s="123">
        <f t="shared" si="4"/>
        <v>1</v>
      </c>
      <c r="AM17" s="123">
        <f t="shared" si="5"/>
        <v>0</v>
      </c>
      <c r="AN17" s="123">
        <f t="shared" si="6"/>
        <v>0</v>
      </c>
      <c r="AO17" s="46"/>
      <c r="AP17" s="46" t="s">
        <v>73</v>
      </c>
      <c r="AQ17" s="46"/>
      <c r="AR17" s="46"/>
      <c r="AS17" s="46"/>
      <c r="AT17" s="46" t="s">
        <v>2867</v>
      </c>
      <c r="AU17" s="46"/>
      <c r="AV17" s="46"/>
      <c r="AW17" s="46"/>
      <c r="BE17">
        <f t="shared" si="7"/>
        <v>1</v>
      </c>
    </row>
    <row r="18" spans="1:57" ht="15" customHeight="1" x14ac:dyDescent="0.25">
      <c r="A18" s="46">
        <v>9</v>
      </c>
      <c r="B18" s="46" t="s">
        <v>2779</v>
      </c>
      <c r="C18" s="46" t="s">
        <v>2834</v>
      </c>
      <c r="D18" s="46" t="s">
        <v>581</v>
      </c>
      <c r="E18" t="s">
        <v>60</v>
      </c>
      <c r="F18" s="46" t="s">
        <v>61</v>
      </c>
      <c r="G18" s="46" t="s">
        <v>1746</v>
      </c>
      <c r="H18" s="46" t="s">
        <v>1746</v>
      </c>
      <c r="I18" t="s">
        <v>2840</v>
      </c>
      <c r="J18" s="65">
        <v>44562</v>
      </c>
      <c r="K18" s="65">
        <v>44926</v>
      </c>
      <c r="L18" s="46" t="s">
        <v>2841</v>
      </c>
      <c r="M18" s="46" t="str">
        <f t="shared" si="9"/>
        <v>Bolívar</v>
      </c>
      <c r="N18" s="46" t="s">
        <v>291</v>
      </c>
      <c r="O18" t="s">
        <v>2842</v>
      </c>
      <c r="P18" s="46" t="s">
        <v>575</v>
      </c>
      <c r="Q18" s="123">
        <f t="shared" si="10"/>
        <v>0.1111111111111111</v>
      </c>
      <c r="R18" s="125">
        <f t="shared" si="8"/>
        <v>1</v>
      </c>
      <c r="S18" s="125">
        <v>0.25</v>
      </c>
      <c r="T18" s="125">
        <v>0.25</v>
      </c>
      <c r="U18" s="125">
        <v>0.25</v>
      </c>
      <c r="V18" s="125">
        <v>0.25</v>
      </c>
      <c r="W18" s="125"/>
      <c r="X18" s="125"/>
      <c r="Y18" s="125">
        <v>0.5</v>
      </c>
      <c r="Z18" s="125" t="s">
        <v>2868</v>
      </c>
      <c r="AA18" s="125"/>
      <c r="AB18" s="125"/>
      <c r="AC18" s="125"/>
      <c r="AD18" s="125"/>
      <c r="AE18" s="125">
        <f t="shared" si="1"/>
        <v>0.5</v>
      </c>
      <c r="AF18" s="100"/>
      <c r="AG18" s="65">
        <v>44755</v>
      </c>
      <c r="AH18" s="100"/>
      <c r="AI18" s="100"/>
      <c r="AJ18" s="123">
        <f t="shared" si="2"/>
        <v>0.5</v>
      </c>
      <c r="AK18" s="123">
        <f t="shared" si="3"/>
        <v>0</v>
      </c>
      <c r="AL18" s="123">
        <f t="shared" si="4"/>
        <v>1</v>
      </c>
      <c r="AM18" s="123">
        <f t="shared" si="5"/>
        <v>0</v>
      </c>
      <c r="AN18" s="123">
        <f t="shared" si="6"/>
        <v>0</v>
      </c>
      <c r="AP18" t="s">
        <v>73</v>
      </c>
      <c r="AT18" t="s">
        <v>2869</v>
      </c>
      <c r="BE18">
        <f t="shared" si="7"/>
        <v>1</v>
      </c>
    </row>
    <row r="19" spans="1:57" ht="15" customHeight="1" x14ac:dyDescent="0.25">
      <c r="A19" s="46">
        <v>1</v>
      </c>
      <c r="B19" s="46" t="s">
        <v>2780</v>
      </c>
      <c r="C19" s="46" t="s">
        <v>2801</v>
      </c>
      <c r="D19" s="46" t="s">
        <v>257</v>
      </c>
      <c r="E19" s="46" t="s">
        <v>678</v>
      </c>
      <c r="F19" s="46" t="s">
        <v>679</v>
      </c>
      <c r="G19" s="46" t="s">
        <v>62</v>
      </c>
      <c r="H19" s="46" t="s">
        <v>247</v>
      </c>
      <c r="I19" s="46" t="s">
        <v>2802</v>
      </c>
      <c r="J19" s="122">
        <v>44562</v>
      </c>
      <c r="K19" s="122">
        <v>44926</v>
      </c>
      <c r="L19" s="46" t="s">
        <v>2803</v>
      </c>
      <c r="M19" s="46" t="str">
        <f>B19</f>
        <v>Boyacá</v>
      </c>
      <c r="N19" s="46" t="s">
        <v>67</v>
      </c>
      <c r="O19" s="46" t="s">
        <v>2805</v>
      </c>
      <c r="P19" s="46" t="s">
        <v>3</v>
      </c>
      <c r="Q19" s="123">
        <f>1/8</f>
        <v>0.125</v>
      </c>
      <c r="R19" s="124">
        <f t="shared" si="8"/>
        <v>15597</v>
      </c>
      <c r="S19" s="124">
        <v>2000</v>
      </c>
      <c r="T19" s="124">
        <v>3500</v>
      </c>
      <c r="U19" s="124">
        <v>5000</v>
      </c>
      <c r="V19" s="124">
        <v>5097</v>
      </c>
      <c r="W19" s="124"/>
      <c r="X19" s="124"/>
      <c r="Y19" s="124">
        <v>2817</v>
      </c>
      <c r="Z19" s="124" t="s">
        <v>2870</v>
      </c>
      <c r="AA19" s="124"/>
      <c r="AB19" s="124"/>
      <c r="AC19" s="124"/>
      <c r="AD19" s="124"/>
      <c r="AE19" s="124">
        <f t="shared" si="1"/>
        <v>2817</v>
      </c>
      <c r="AF19" s="122"/>
      <c r="AG19" s="122">
        <v>44761</v>
      </c>
      <c r="AH19" s="122"/>
      <c r="AI19" s="122"/>
      <c r="AJ19" s="123">
        <f t="shared" si="2"/>
        <v>0.18061165608770918</v>
      </c>
      <c r="AK19" s="123">
        <f t="shared" si="3"/>
        <v>0</v>
      </c>
      <c r="AL19" s="123">
        <f t="shared" si="4"/>
        <v>0.80485714285714283</v>
      </c>
      <c r="AM19" s="123">
        <f t="shared" si="5"/>
        <v>0</v>
      </c>
      <c r="AN19" s="123">
        <f t="shared" si="6"/>
        <v>0</v>
      </c>
      <c r="AO19" s="46"/>
      <c r="AP19" s="46" t="s">
        <v>636</v>
      </c>
      <c r="AQ19" s="46"/>
      <c r="AR19" s="46"/>
      <c r="AS19" s="46"/>
      <c r="AT19" s="46" t="s">
        <v>2871</v>
      </c>
      <c r="AU19" s="46"/>
      <c r="AV19" s="46"/>
      <c r="AW19" s="46"/>
      <c r="AX19" s="46"/>
      <c r="AY19" s="46"/>
      <c r="AZ19" s="46"/>
      <c r="BA19" s="46"/>
      <c r="BB19" s="46"/>
      <c r="BC19" s="46"/>
      <c r="BD19" s="46"/>
      <c r="BE19">
        <f t="shared" si="7"/>
        <v>0</v>
      </c>
    </row>
    <row r="20" spans="1:57" ht="15" customHeight="1" x14ac:dyDescent="0.25">
      <c r="A20" s="46">
        <v>2</v>
      </c>
      <c r="B20" s="46" t="s">
        <v>2780</v>
      </c>
      <c r="C20" s="46" t="s">
        <v>2801</v>
      </c>
      <c r="D20" s="46" t="s">
        <v>257</v>
      </c>
      <c r="E20" s="46" t="s">
        <v>678</v>
      </c>
      <c r="F20" s="46" t="s">
        <v>679</v>
      </c>
      <c r="G20" s="46" t="s">
        <v>62</v>
      </c>
      <c r="H20" s="46" t="s">
        <v>247</v>
      </c>
      <c r="I20" s="46" t="s">
        <v>2808</v>
      </c>
      <c r="J20" s="122">
        <v>44562</v>
      </c>
      <c r="K20" s="122">
        <v>44926</v>
      </c>
      <c r="L20" s="46" t="s">
        <v>2803</v>
      </c>
      <c r="M20" s="46" t="str">
        <f t="shared" ref="M20:M26" si="11">B20</f>
        <v>Boyacá</v>
      </c>
      <c r="N20" s="46" t="s">
        <v>67</v>
      </c>
      <c r="O20" s="46" t="s">
        <v>2809</v>
      </c>
      <c r="P20" s="46" t="s">
        <v>3</v>
      </c>
      <c r="Q20" s="123">
        <f t="shared" ref="Q20:Q26" si="12">1/8</f>
        <v>0.125</v>
      </c>
      <c r="R20" s="124">
        <f t="shared" si="8"/>
        <v>4922</v>
      </c>
      <c r="S20" s="124">
        <v>350</v>
      </c>
      <c r="T20" s="124">
        <v>900</v>
      </c>
      <c r="U20" s="124">
        <v>1600</v>
      </c>
      <c r="V20" s="124">
        <v>2072</v>
      </c>
      <c r="W20" s="124"/>
      <c r="X20" s="124"/>
      <c r="Y20" s="124">
        <v>752</v>
      </c>
      <c r="Z20" s="124" t="s">
        <v>2872</v>
      </c>
      <c r="AA20" s="124"/>
      <c r="AB20" s="124"/>
      <c r="AC20" s="124"/>
      <c r="AD20" s="124"/>
      <c r="AE20" s="124">
        <f t="shared" si="1"/>
        <v>752</v>
      </c>
      <c r="AF20" s="122"/>
      <c r="AG20" s="122">
        <v>44761</v>
      </c>
      <c r="AH20" s="122"/>
      <c r="AI20" s="122"/>
      <c r="AJ20" s="123">
        <f t="shared" si="2"/>
        <v>0.15278342137342543</v>
      </c>
      <c r="AK20" s="123">
        <f t="shared" si="3"/>
        <v>0</v>
      </c>
      <c r="AL20" s="123">
        <f t="shared" si="4"/>
        <v>0.83555555555555561</v>
      </c>
      <c r="AM20" s="123">
        <f t="shared" si="5"/>
        <v>0</v>
      </c>
      <c r="AN20" s="123">
        <f t="shared" si="6"/>
        <v>0</v>
      </c>
      <c r="AO20" s="46"/>
      <c r="AP20" s="46" t="s">
        <v>636</v>
      </c>
      <c r="AQ20" s="46"/>
      <c r="AR20" s="46"/>
      <c r="AS20" s="46"/>
      <c r="AT20" s="46" t="s">
        <v>2871</v>
      </c>
      <c r="AU20" s="46"/>
      <c r="AV20" s="46"/>
      <c r="AW20" s="46"/>
      <c r="BE20">
        <f t="shared" si="7"/>
        <v>0</v>
      </c>
    </row>
    <row r="21" spans="1:57" ht="15" customHeight="1" x14ac:dyDescent="0.25">
      <c r="A21" s="46">
        <v>3</v>
      </c>
      <c r="B21" s="46" t="s">
        <v>2780</v>
      </c>
      <c r="C21" s="46" t="s">
        <v>2812</v>
      </c>
      <c r="D21" s="46" t="s">
        <v>257</v>
      </c>
      <c r="E21" s="46" t="s">
        <v>2850</v>
      </c>
      <c r="F21" s="46" t="s">
        <v>2814</v>
      </c>
      <c r="G21" s="46" t="s">
        <v>650</v>
      </c>
      <c r="H21" s="46" t="s">
        <v>889</v>
      </c>
      <c r="I21" t="s">
        <v>2815</v>
      </c>
      <c r="J21" s="122">
        <v>44562</v>
      </c>
      <c r="K21" s="122">
        <v>44926</v>
      </c>
      <c r="L21" s="46" t="s">
        <v>2816</v>
      </c>
      <c r="M21" s="46" t="str">
        <f t="shared" si="11"/>
        <v>Boyacá</v>
      </c>
      <c r="N21" s="46" t="s">
        <v>67</v>
      </c>
      <c r="O21" s="46" t="s">
        <v>2817</v>
      </c>
      <c r="P21" s="46" t="s">
        <v>3</v>
      </c>
      <c r="Q21" s="123">
        <f t="shared" si="12"/>
        <v>0.125</v>
      </c>
      <c r="R21" s="124">
        <f t="shared" si="8"/>
        <v>646739176</v>
      </c>
      <c r="S21" s="124">
        <v>160000000</v>
      </c>
      <c r="T21" s="124">
        <v>160000000</v>
      </c>
      <c r="U21" s="124">
        <v>160000000</v>
      </c>
      <c r="V21" s="124">
        <v>166739176</v>
      </c>
      <c r="W21" s="124"/>
      <c r="X21" s="124"/>
      <c r="Y21" s="124">
        <v>252193725</v>
      </c>
      <c r="Z21" s="124" t="s">
        <v>2873</v>
      </c>
      <c r="AA21" s="124"/>
      <c r="AB21" s="124"/>
      <c r="AC21" s="124"/>
      <c r="AD21" s="124"/>
      <c r="AE21" s="124">
        <f t="shared" si="1"/>
        <v>252193725</v>
      </c>
      <c r="AF21" s="122"/>
      <c r="AG21" s="122">
        <v>44761</v>
      </c>
      <c r="AH21" s="122"/>
      <c r="AI21" s="122"/>
      <c r="AJ21" s="123">
        <f t="shared" si="2"/>
        <v>0.38994657252678938</v>
      </c>
      <c r="AK21" s="123">
        <f t="shared" si="3"/>
        <v>0</v>
      </c>
      <c r="AL21" s="123">
        <f t="shared" si="4"/>
        <v>1</v>
      </c>
      <c r="AM21" s="123">
        <f t="shared" si="5"/>
        <v>0</v>
      </c>
      <c r="AN21" s="123">
        <f t="shared" si="6"/>
        <v>0</v>
      </c>
      <c r="AO21" s="46"/>
      <c r="AP21" s="46" t="s">
        <v>636</v>
      </c>
      <c r="AQ21" s="46"/>
      <c r="AR21" s="46"/>
      <c r="AS21" s="46"/>
      <c r="AT21" s="46" t="s">
        <v>2874</v>
      </c>
      <c r="AU21" s="46"/>
      <c r="AV21" s="46"/>
      <c r="AW21" s="46"/>
      <c r="BE21">
        <f t="shared" si="7"/>
        <v>0</v>
      </c>
    </row>
    <row r="22" spans="1:57" ht="15" customHeight="1" x14ac:dyDescent="0.25">
      <c r="A22" s="46">
        <v>4</v>
      </c>
      <c r="B22" s="46" t="s">
        <v>2780</v>
      </c>
      <c r="C22" s="46" t="s">
        <v>2820</v>
      </c>
      <c r="D22" s="46" t="s">
        <v>257</v>
      </c>
      <c r="E22" s="46" t="s">
        <v>678</v>
      </c>
      <c r="F22" s="46" t="s">
        <v>762</v>
      </c>
      <c r="G22" s="46" t="s">
        <v>62</v>
      </c>
      <c r="H22" s="46" t="s">
        <v>247</v>
      </c>
      <c r="I22" t="s">
        <v>2821</v>
      </c>
      <c r="J22" s="122">
        <v>44562</v>
      </c>
      <c r="K22" s="122">
        <v>44926</v>
      </c>
      <c r="L22" s="46" t="s">
        <v>2822</v>
      </c>
      <c r="M22" s="46" t="str">
        <f t="shared" si="11"/>
        <v>Boyacá</v>
      </c>
      <c r="N22" s="46" t="s">
        <v>291</v>
      </c>
      <c r="O22" s="46" t="s">
        <v>2823</v>
      </c>
      <c r="P22" s="46" t="s">
        <v>575</v>
      </c>
      <c r="Q22" s="123">
        <f t="shared" si="12"/>
        <v>0.125</v>
      </c>
      <c r="R22" s="125">
        <f t="shared" si="8"/>
        <v>1</v>
      </c>
      <c r="S22" s="125">
        <v>0.2</v>
      </c>
      <c r="T22" s="125">
        <v>0.25</v>
      </c>
      <c r="U22" s="125">
        <v>0.25</v>
      </c>
      <c r="V22" s="125">
        <v>0.3</v>
      </c>
      <c r="W22" s="125"/>
      <c r="X22" s="125"/>
      <c r="Y22" s="125">
        <v>0.45</v>
      </c>
      <c r="Z22" s="125" t="s">
        <v>2875</v>
      </c>
      <c r="AA22" s="125"/>
      <c r="AB22" s="125"/>
      <c r="AC22" s="125"/>
      <c r="AD22" s="125"/>
      <c r="AE22" s="125">
        <f t="shared" si="1"/>
        <v>0.45</v>
      </c>
      <c r="AF22" s="122"/>
      <c r="AG22" s="122">
        <v>44761</v>
      </c>
      <c r="AH22" s="122"/>
      <c r="AI22" s="122"/>
      <c r="AJ22" s="123">
        <f t="shared" si="2"/>
        <v>0.45</v>
      </c>
      <c r="AK22" s="123">
        <f t="shared" si="3"/>
        <v>0</v>
      </c>
      <c r="AL22" s="123">
        <f t="shared" si="4"/>
        <v>1</v>
      </c>
      <c r="AM22" s="123">
        <f t="shared" si="5"/>
        <v>0</v>
      </c>
      <c r="AN22" s="123">
        <f t="shared" si="6"/>
        <v>0</v>
      </c>
      <c r="AO22" s="46"/>
      <c r="AP22" s="46" t="s">
        <v>636</v>
      </c>
      <c r="AQ22" s="46"/>
      <c r="AR22" s="46"/>
      <c r="AS22" s="46"/>
      <c r="AT22" s="46" t="s">
        <v>2876</v>
      </c>
      <c r="AU22" s="46"/>
      <c r="AV22" s="46"/>
      <c r="AW22" s="46"/>
      <c r="BE22">
        <f t="shared" si="7"/>
        <v>0</v>
      </c>
    </row>
    <row r="23" spans="1:57" ht="15" customHeight="1" x14ac:dyDescent="0.25">
      <c r="A23" s="46">
        <v>5</v>
      </c>
      <c r="B23" s="46" t="s">
        <v>2780</v>
      </c>
      <c r="C23" s="46" t="s">
        <v>2826</v>
      </c>
      <c r="D23" s="46" t="s">
        <v>257</v>
      </c>
      <c r="E23" s="46" t="s">
        <v>678</v>
      </c>
      <c r="F23" s="46" t="s">
        <v>762</v>
      </c>
      <c r="G23" s="46" t="s">
        <v>62</v>
      </c>
      <c r="H23" s="46" t="s">
        <v>247</v>
      </c>
      <c r="I23" t="s">
        <v>2827</v>
      </c>
      <c r="J23" s="122">
        <v>44562</v>
      </c>
      <c r="K23" s="122">
        <v>44926</v>
      </c>
      <c r="L23" s="46" t="s">
        <v>2822</v>
      </c>
      <c r="M23" s="46" t="str">
        <f t="shared" si="11"/>
        <v>Boyacá</v>
      </c>
      <c r="N23" s="46" t="s">
        <v>291</v>
      </c>
      <c r="O23" s="46" t="s">
        <v>2823</v>
      </c>
      <c r="P23" s="46" t="s">
        <v>575</v>
      </c>
      <c r="Q23" s="123">
        <f t="shared" si="12"/>
        <v>0.125</v>
      </c>
      <c r="R23" s="125">
        <f t="shared" si="8"/>
        <v>1</v>
      </c>
      <c r="S23" s="125">
        <v>0.2</v>
      </c>
      <c r="T23" s="125">
        <v>0.25</v>
      </c>
      <c r="U23" s="125">
        <v>0.25</v>
      </c>
      <c r="V23" s="125">
        <v>0.3</v>
      </c>
      <c r="W23" s="125"/>
      <c r="X23" s="125"/>
      <c r="Y23" s="125">
        <v>0.45</v>
      </c>
      <c r="Z23" s="125" t="s">
        <v>2877</v>
      </c>
      <c r="AA23" s="125"/>
      <c r="AB23" s="125"/>
      <c r="AC23" s="125"/>
      <c r="AD23" s="125"/>
      <c r="AE23" s="125">
        <f t="shared" si="1"/>
        <v>0.45</v>
      </c>
      <c r="AF23" s="122"/>
      <c r="AG23" s="122">
        <v>44761</v>
      </c>
      <c r="AH23" s="122"/>
      <c r="AI23" s="122"/>
      <c r="AJ23" s="123">
        <f t="shared" si="2"/>
        <v>0.45</v>
      </c>
      <c r="AK23" s="123">
        <f t="shared" si="3"/>
        <v>0</v>
      </c>
      <c r="AL23" s="123">
        <f t="shared" si="4"/>
        <v>1</v>
      </c>
      <c r="AM23" s="123">
        <f t="shared" si="5"/>
        <v>0</v>
      </c>
      <c r="AN23" s="123">
        <f t="shared" si="6"/>
        <v>0</v>
      </c>
      <c r="AO23" s="46"/>
      <c r="AP23" s="46" t="s">
        <v>636</v>
      </c>
      <c r="AQ23" s="46"/>
      <c r="AR23" s="46"/>
      <c r="AS23" s="46"/>
      <c r="AT23" s="46" t="s">
        <v>2878</v>
      </c>
      <c r="AU23" s="46"/>
      <c r="AV23" s="46"/>
      <c r="AW23" s="46"/>
      <c r="BE23">
        <f t="shared" si="7"/>
        <v>0</v>
      </c>
    </row>
    <row r="24" spans="1:57" ht="15" customHeight="1" x14ac:dyDescent="0.25">
      <c r="A24" s="46">
        <v>6</v>
      </c>
      <c r="B24" s="46" t="s">
        <v>2780</v>
      </c>
      <c r="C24" s="46" t="s">
        <v>2829</v>
      </c>
      <c r="D24" s="46" t="s">
        <v>446</v>
      </c>
      <c r="E24" s="46" t="s">
        <v>492</v>
      </c>
      <c r="F24" s="46" t="s">
        <v>649</v>
      </c>
      <c r="G24" s="46" t="s">
        <v>62</v>
      </c>
      <c r="H24" s="46" t="s">
        <v>1598</v>
      </c>
      <c r="I24" t="s">
        <v>2830</v>
      </c>
      <c r="J24" s="122">
        <v>44562</v>
      </c>
      <c r="K24" s="122">
        <v>44926</v>
      </c>
      <c r="L24" s="46" t="s">
        <v>2831</v>
      </c>
      <c r="M24" s="46" t="str">
        <f t="shared" si="11"/>
        <v>Boyacá</v>
      </c>
      <c r="N24" s="46" t="s">
        <v>291</v>
      </c>
      <c r="O24" s="46" t="s">
        <v>2823</v>
      </c>
      <c r="P24" s="46" t="s">
        <v>575</v>
      </c>
      <c r="Q24" s="123">
        <f t="shared" si="12"/>
        <v>0.125</v>
      </c>
      <c r="R24" s="125">
        <f t="shared" si="8"/>
        <v>1</v>
      </c>
      <c r="S24" s="125">
        <v>0.15</v>
      </c>
      <c r="T24" s="125">
        <v>0.25</v>
      </c>
      <c r="U24" s="125">
        <v>0.3</v>
      </c>
      <c r="V24" s="125">
        <v>0.3</v>
      </c>
      <c r="W24" s="125"/>
      <c r="X24" s="125"/>
      <c r="Y24" s="125">
        <v>0.35</v>
      </c>
      <c r="Z24" s="125" t="s">
        <v>2879</v>
      </c>
      <c r="AA24" s="125"/>
      <c r="AB24" s="125"/>
      <c r="AC24" s="125"/>
      <c r="AD24" s="125"/>
      <c r="AE24" s="125">
        <f t="shared" si="1"/>
        <v>0.35</v>
      </c>
      <c r="AF24" s="122"/>
      <c r="AG24" s="122">
        <v>44761</v>
      </c>
      <c r="AH24" s="122"/>
      <c r="AI24" s="122"/>
      <c r="AJ24" s="123">
        <f t="shared" si="2"/>
        <v>0.35</v>
      </c>
      <c r="AK24" s="123">
        <f t="shared" si="3"/>
        <v>0</v>
      </c>
      <c r="AL24" s="123">
        <f t="shared" si="4"/>
        <v>1</v>
      </c>
      <c r="AM24" s="123">
        <f t="shared" si="5"/>
        <v>0</v>
      </c>
      <c r="AN24" s="123">
        <f t="shared" si="6"/>
        <v>0</v>
      </c>
      <c r="AO24" s="46"/>
      <c r="AP24" s="46" t="s">
        <v>636</v>
      </c>
      <c r="AQ24" s="46"/>
      <c r="AR24" s="46"/>
      <c r="AS24" s="46"/>
      <c r="AT24" s="46" t="s">
        <v>2880</v>
      </c>
      <c r="AU24" s="46"/>
      <c r="AV24" s="46"/>
      <c r="AW24" s="46"/>
      <c r="BE24">
        <f t="shared" si="7"/>
        <v>0</v>
      </c>
    </row>
    <row r="25" spans="1:57" ht="15" customHeight="1" x14ac:dyDescent="0.25">
      <c r="A25" s="46">
        <v>7</v>
      </c>
      <c r="B25" s="46" t="s">
        <v>2780</v>
      </c>
      <c r="C25" s="46" t="s">
        <v>2834</v>
      </c>
      <c r="D25" s="46" t="s">
        <v>581</v>
      </c>
      <c r="E25" s="46" t="s">
        <v>60</v>
      </c>
      <c r="F25" s="46" t="s">
        <v>61</v>
      </c>
      <c r="G25" s="46" t="s">
        <v>1746</v>
      </c>
      <c r="H25" s="46" t="s">
        <v>1746</v>
      </c>
      <c r="I25" t="s">
        <v>2835</v>
      </c>
      <c r="J25" s="122">
        <v>44562</v>
      </c>
      <c r="K25" s="122">
        <v>44926</v>
      </c>
      <c r="L25" s="46" t="s">
        <v>2836</v>
      </c>
      <c r="M25" s="46" t="str">
        <f t="shared" si="11"/>
        <v>Boyacá</v>
      </c>
      <c r="N25" s="46" t="s">
        <v>291</v>
      </c>
      <c r="O25" s="46" t="s">
        <v>2837</v>
      </c>
      <c r="P25" s="46" t="s">
        <v>575</v>
      </c>
      <c r="Q25" s="123">
        <f t="shared" si="12"/>
        <v>0.125</v>
      </c>
      <c r="R25" s="125">
        <f t="shared" si="8"/>
        <v>1</v>
      </c>
      <c r="S25" s="125">
        <v>0.25</v>
      </c>
      <c r="T25" s="125">
        <v>0.25</v>
      </c>
      <c r="U25" s="125">
        <v>0.25</v>
      </c>
      <c r="V25" s="125">
        <v>0.25</v>
      </c>
      <c r="W25" s="125"/>
      <c r="X25" s="125"/>
      <c r="Y25" s="125">
        <v>0.5</v>
      </c>
      <c r="Z25" s="125" t="s">
        <v>2881</v>
      </c>
      <c r="AA25" s="125"/>
      <c r="AB25" s="125"/>
      <c r="AC25" s="125"/>
      <c r="AD25" s="125"/>
      <c r="AE25" s="125">
        <f t="shared" si="1"/>
        <v>0.5</v>
      </c>
      <c r="AF25" s="122"/>
      <c r="AG25" s="122">
        <v>44761</v>
      </c>
      <c r="AH25" s="122"/>
      <c r="AI25" s="122"/>
      <c r="AJ25" s="123">
        <f t="shared" si="2"/>
        <v>0.5</v>
      </c>
      <c r="AK25" s="123">
        <f t="shared" si="3"/>
        <v>0</v>
      </c>
      <c r="AL25" s="123">
        <f t="shared" si="4"/>
        <v>1</v>
      </c>
      <c r="AM25" s="123">
        <f t="shared" si="5"/>
        <v>0</v>
      </c>
      <c r="AN25" s="123">
        <f t="shared" si="6"/>
        <v>0</v>
      </c>
      <c r="AO25" s="46"/>
      <c r="AP25" s="46" t="s">
        <v>636</v>
      </c>
      <c r="AQ25" s="46"/>
      <c r="AR25" s="46"/>
      <c r="AS25" s="46"/>
      <c r="AT25" s="46" t="s">
        <v>2882</v>
      </c>
      <c r="AU25" s="46"/>
      <c r="AV25" s="46"/>
      <c r="AW25" s="46"/>
      <c r="BE25">
        <f t="shared" si="7"/>
        <v>0</v>
      </c>
    </row>
    <row r="26" spans="1:57" ht="15" customHeight="1" x14ac:dyDescent="0.25">
      <c r="A26" s="46">
        <v>8</v>
      </c>
      <c r="B26" s="46" t="s">
        <v>2780</v>
      </c>
      <c r="C26" s="46" t="s">
        <v>2834</v>
      </c>
      <c r="D26" s="46" t="s">
        <v>581</v>
      </c>
      <c r="E26" s="46" t="s">
        <v>60</v>
      </c>
      <c r="F26" s="46" t="s">
        <v>61</v>
      </c>
      <c r="G26" s="46" t="s">
        <v>1746</v>
      </c>
      <c r="H26" s="46" t="s">
        <v>1746</v>
      </c>
      <c r="I26" s="46" t="s">
        <v>2840</v>
      </c>
      <c r="J26" s="122">
        <v>44562</v>
      </c>
      <c r="K26" s="122">
        <v>44926</v>
      </c>
      <c r="L26" s="46" t="s">
        <v>2841</v>
      </c>
      <c r="M26" s="46" t="str">
        <f t="shared" si="11"/>
        <v>Boyacá</v>
      </c>
      <c r="N26" s="46" t="s">
        <v>291</v>
      </c>
      <c r="O26" s="46" t="s">
        <v>2842</v>
      </c>
      <c r="P26" s="46" t="s">
        <v>575</v>
      </c>
      <c r="Q26" s="123">
        <f t="shared" si="12"/>
        <v>0.125</v>
      </c>
      <c r="R26" s="125">
        <f t="shared" si="8"/>
        <v>1</v>
      </c>
      <c r="S26" s="125">
        <v>0.25</v>
      </c>
      <c r="T26" s="125">
        <v>0.25</v>
      </c>
      <c r="U26" s="125">
        <v>0.25</v>
      </c>
      <c r="V26" s="125">
        <v>0.25</v>
      </c>
      <c r="W26" s="125"/>
      <c r="X26" s="125"/>
      <c r="Y26" s="125">
        <v>0.5</v>
      </c>
      <c r="Z26" s="125" t="s">
        <v>2883</v>
      </c>
      <c r="AA26" s="125"/>
      <c r="AB26" s="125"/>
      <c r="AC26" s="125"/>
      <c r="AD26" s="125"/>
      <c r="AE26" s="125">
        <f t="shared" si="1"/>
        <v>0.5</v>
      </c>
      <c r="AF26" s="122"/>
      <c r="AG26" s="122">
        <v>44761</v>
      </c>
      <c r="AH26" s="122"/>
      <c r="AI26" s="122"/>
      <c r="AJ26" s="123">
        <f t="shared" si="2"/>
        <v>0.5</v>
      </c>
      <c r="AK26" s="123">
        <f t="shared" si="3"/>
        <v>0</v>
      </c>
      <c r="AL26" s="123">
        <f t="shared" si="4"/>
        <v>1</v>
      </c>
      <c r="AM26" s="123">
        <f t="shared" si="5"/>
        <v>0</v>
      </c>
      <c r="AN26" s="123">
        <f t="shared" si="6"/>
        <v>0</v>
      </c>
      <c r="AO26" s="46"/>
      <c r="AP26" s="46" t="s">
        <v>73</v>
      </c>
      <c r="AQ26" s="46"/>
      <c r="AR26" s="46"/>
      <c r="AS26" s="46"/>
      <c r="AT26" s="46" t="s">
        <v>1586</v>
      </c>
      <c r="AU26" s="46"/>
      <c r="AV26" s="46"/>
      <c r="AW26" s="46"/>
      <c r="BE26">
        <f t="shared" si="7"/>
        <v>1</v>
      </c>
    </row>
    <row r="27" spans="1:57" ht="15" customHeight="1" x14ac:dyDescent="0.25">
      <c r="A27" s="46">
        <v>1</v>
      </c>
      <c r="B27" s="46" t="s">
        <v>2781</v>
      </c>
      <c r="C27" s="46" t="s">
        <v>2801</v>
      </c>
      <c r="D27" s="46" t="s">
        <v>257</v>
      </c>
      <c r="E27" s="46" t="s">
        <v>678</v>
      </c>
      <c r="F27" s="46" t="s">
        <v>679</v>
      </c>
      <c r="G27" s="46" t="s">
        <v>62</v>
      </c>
      <c r="H27" s="46" t="s">
        <v>247</v>
      </c>
      <c r="I27" s="46" t="s">
        <v>2802</v>
      </c>
      <c r="J27" s="122">
        <v>44562</v>
      </c>
      <c r="K27" s="122">
        <v>44926</v>
      </c>
      <c r="L27" s="46" t="s">
        <v>2803</v>
      </c>
      <c r="M27" s="46" t="str">
        <f>B27</f>
        <v>Caldas</v>
      </c>
      <c r="N27" s="46" t="s">
        <v>67</v>
      </c>
      <c r="O27" s="46" t="s">
        <v>2805</v>
      </c>
      <c r="P27" s="46" t="s">
        <v>3</v>
      </c>
      <c r="Q27" s="123">
        <f>1/9</f>
        <v>0.1111111111111111</v>
      </c>
      <c r="R27" s="124">
        <f t="shared" si="8"/>
        <v>2913</v>
      </c>
      <c r="S27" s="124">
        <v>729</v>
      </c>
      <c r="T27" s="124">
        <v>728</v>
      </c>
      <c r="U27" s="124">
        <v>728</v>
      </c>
      <c r="V27" s="124">
        <v>728</v>
      </c>
      <c r="W27" s="124"/>
      <c r="X27" s="124"/>
      <c r="Y27" s="124">
        <v>2095</v>
      </c>
      <c r="Z27" s="124" t="s">
        <v>2884</v>
      </c>
      <c r="AA27" s="124"/>
      <c r="AB27" s="124"/>
      <c r="AC27" s="124"/>
      <c r="AD27" s="124"/>
      <c r="AE27" s="124">
        <f t="shared" si="1"/>
        <v>2095</v>
      </c>
      <c r="AF27" s="122"/>
      <c r="AG27" s="122">
        <v>44761</v>
      </c>
      <c r="AH27" s="122"/>
      <c r="AI27" s="122"/>
      <c r="AJ27" s="123">
        <f t="shared" si="2"/>
        <v>0.7191898386543083</v>
      </c>
      <c r="AK27" s="123">
        <f t="shared" si="3"/>
        <v>0</v>
      </c>
      <c r="AL27" s="123">
        <f t="shared" si="4"/>
        <v>1</v>
      </c>
      <c r="AM27" s="123">
        <f t="shared" si="5"/>
        <v>0</v>
      </c>
      <c r="AN27" s="123">
        <f t="shared" si="6"/>
        <v>0</v>
      </c>
      <c r="AO27" s="46"/>
      <c r="AP27" s="46" t="s">
        <v>73</v>
      </c>
      <c r="AQ27" s="46"/>
      <c r="AR27" s="46"/>
      <c r="AS27" s="46"/>
      <c r="AT27" s="46" t="s">
        <v>2885</v>
      </c>
      <c r="BE27">
        <f t="shared" si="7"/>
        <v>1</v>
      </c>
    </row>
    <row r="28" spans="1:57" ht="15" customHeight="1" x14ac:dyDescent="0.25">
      <c r="A28" s="46">
        <v>2</v>
      </c>
      <c r="B28" s="46" t="s">
        <v>2781</v>
      </c>
      <c r="C28" s="46" t="s">
        <v>2801</v>
      </c>
      <c r="D28" s="46" t="s">
        <v>257</v>
      </c>
      <c r="E28" s="46" t="s">
        <v>678</v>
      </c>
      <c r="F28" s="46" t="s">
        <v>679</v>
      </c>
      <c r="G28" s="46" t="s">
        <v>62</v>
      </c>
      <c r="H28" s="46" t="s">
        <v>247</v>
      </c>
      <c r="I28" s="46" t="s">
        <v>2808</v>
      </c>
      <c r="J28" s="122">
        <v>44562</v>
      </c>
      <c r="K28" s="122">
        <v>44926</v>
      </c>
      <c r="L28" s="46" t="s">
        <v>2803</v>
      </c>
      <c r="M28" s="46" t="str">
        <f t="shared" ref="M28:M35" si="13">B28</f>
        <v>Caldas</v>
      </c>
      <c r="N28" s="46" t="s">
        <v>67</v>
      </c>
      <c r="O28" s="46" t="s">
        <v>2809</v>
      </c>
      <c r="P28" s="46" t="s">
        <v>3</v>
      </c>
      <c r="Q28" s="123">
        <f t="shared" ref="Q28:Q35" si="14">1/9</f>
        <v>0.1111111111111111</v>
      </c>
      <c r="R28" s="124">
        <f t="shared" si="8"/>
        <v>2989</v>
      </c>
      <c r="S28" s="124">
        <v>748</v>
      </c>
      <c r="T28" s="124">
        <v>747</v>
      </c>
      <c r="U28" s="124">
        <v>747</v>
      </c>
      <c r="V28" s="124">
        <v>747</v>
      </c>
      <c r="W28" s="124"/>
      <c r="X28" s="124"/>
      <c r="Y28" s="124">
        <v>1619</v>
      </c>
      <c r="Z28" s="124" t="s">
        <v>2886</v>
      </c>
      <c r="AA28" s="124"/>
      <c r="AB28" s="124"/>
      <c r="AC28" s="124"/>
      <c r="AD28" s="124"/>
      <c r="AE28" s="124">
        <f t="shared" si="1"/>
        <v>1619</v>
      </c>
      <c r="AF28" s="122"/>
      <c r="AG28" s="122">
        <v>44761</v>
      </c>
      <c r="AH28" s="122"/>
      <c r="AI28" s="122"/>
      <c r="AJ28" s="123">
        <f t="shared" si="2"/>
        <v>0.54165272666443631</v>
      </c>
      <c r="AK28" s="123">
        <f t="shared" si="3"/>
        <v>0</v>
      </c>
      <c r="AL28" s="123">
        <f t="shared" si="4"/>
        <v>1</v>
      </c>
      <c r="AM28" s="123">
        <f t="shared" si="5"/>
        <v>0</v>
      </c>
      <c r="AN28" s="123">
        <f t="shared" si="6"/>
        <v>0</v>
      </c>
      <c r="AO28" s="46"/>
      <c r="AP28" s="46" t="s">
        <v>73</v>
      </c>
      <c r="AQ28" s="46"/>
      <c r="AR28" s="46"/>
      <c r="AS28" s="46"/>
      <c r="AT28" s="46" t="s">
        <v>2885</v>
      </c>
      <c r="BE28">
        <f t="shared" si="7"/>
        <v>1</v>
      </c>
    </row>
    <row r="29" spans="1:57" ht="15" customHeight="1" x14ac:dyDescent="0.25">
      <c r="A29" s="46">
        <v>3</v>
      </c>
      <c r="B29" s="46" t="s">
        <v>2781</v>
      </c>
      <c r="C29" s="46" t="s">
        <v>2849</v>
      </c>
      <c r="D29" s="46" t="s">
        <v>257</v>
      </c>
      <c r="E29" s="46" t="s">
        <v>2850</v>
      </c>
      <c r="F29" s="46" t="s">
        <v>690</v>
      </c>
      <c r="G29" s="46" t="s">
        <v>62</v>
      </c>
      <c r="H29" s="46" t="s">
        <v>247</v>
      </c>
      <c r="I29" t="s">
        <v>2851</v>
      </c>
      <c r="J29" s="122">
        <v>44562</v>
      </c>
      <c r="K29" s="122">
        <v>44926</v>
      </c>
      <c r="L29" s="126" t="s">
        <v>2852</v>
      </c>
      <c r="M29" s="46" t="str">
        <f t="shared" si="13"/>
        <v>Caldas</v>
      </c>
      <c r="N29" s="46" t="s">
        <v>67</v>
      </c>
      <c r="O29" s="46" t="s">
        <v>682</v>
      </c>
      <c r="P29" s="46" t="s">
        <v>3</v>
      </c>
      <c r="Q29" s="123">
        <f t="shared" si="14"/>
        <v>0.1111111111111111</v>
      </c>
      <c r="R29" s="124">
        <f t="shared" si="8"/>
        <v>11</v>
      </c>
      <c r="S29" s="124">
        <v>3</v>
      </c>
      <c r="T29" s="124">
        <v>3</v>
      </c>
      <c r="U29" s="124">
        <v>3</v>
      </c>
      <c r="V29" s="124">
        <v>2</v>
      </c>
      <c r="W29" s="124"/>
      <c r="X29" s="124"/>
      <c r="Y29" s="124">
        <v>10</v>
      </c>
      <c r="Z29" s="124" t="s">
        <v>2887</v>
      </c>
      <c r="AA29" s="124"/>
      <c r="AB29" s="124"/>
      <c r="AC29" s="124"/>
      <c r="AD29" s="124"/>
      <c r="AE29" s="124">
        <f t="shared" si="1"/>
        <v>10</v>
      </c>
      <c r="AF29" s="122"/>
      <c r="AG29" s="122">
        <v>44761</v>
      </c>
      <c r="AH29" s="122"/>
      <c r="AI29" s="122"/>
      <c r="AJ29" s="123">
        <f t="shared" si="2"/>
        <v>0.90909090909090906</v>
      </c>
      <c r="AK29" s="123">
        <f t="shared" si="3"/>
        <v>0</v>
      </c>
      <c r="AL29" s="123">
        <f t="shared" si="4"/>
        <v>1</v>
      </c>
      <c r="AM29" s="123">
        <f t="shared" si="5"/>
        <v>0</v>
      </c>
      <c r="AN29" s="123">
        <f t="shared" si="6"/>
        <v>0</v>
      </c>
      <c r="AO29" s="46"/>
      <c r="AP29" s="46" t="s">
        <v>73</v>
      </c>
      <c r="AQ29" s="46"/>
      <c r="AR29" s="46"/>
      <c r="AS29" s="46"/>
      <c r="AT29" s="46" t="s">
        <v>1505</v>
      </c>
      <c r="BE29">
        <f t="shared" si="7"/>
        <v>1</v>
      </c>
    </row>
    <row r="30" spans="1:57" ht="15" customHeight="1" x14ac:dyDescent="0.25">
      <c r="A30" s="46">
        <v>4</v>
      </c>
      <c r="B30" s="46" t="s">
        <v>2781</v>
      </c>
      <c r="C30" s="46" t="s">
        <v>2812</v>
      </c>
      <c r="D30" s="46" t="s">
        <v>257</v>
      </c>
      <c r="E30" s="46" t="s">
        <v>2850</v>
      </c>
      <c r="F30" s="46" t="s">
        <v>2814</v>
      </c>
      <c r="G30" s="46" t="s">
        <v>650</v>
      </c>
      <c r="H30" s="46" t="s">
        <v>889</v>
      </c>
      <c r="I30" t="s">
        <v>2815</v>
      </c>
      <c r="J30" s="122">
        <v>44562</v>
      </c>
      <c r="K30" s="122">
        <v>44926</v>
      </c>
      <c r="L30" s="46" t="s">
        <v>2816</v>
      </c>
      <c r="M30" s="46" t="str">
        <f t="shared" si="13"/>
        <v>Caldas</v>
      </c>
      <c r="N30" s="46" t="s">
        <v>67</v>
      </c>
      <c r="O30" s="46" t="s">
        <v>2888</v>
      </c>
      <c r="P30" s="46" t="s">
        <v>3</v>
      </c>
      <c r="Q30" s="123">
        <f t="shared" si="14"/>
        <v>0.1111111111111111</v>
      </c>
      <c r="R30" s="124">
        <f t="shared" si="8"/>
        <v>195407999</v>
      </c>
      <c r="S30" s="124">
        <v>18019778</v>
      </c>
      <c r="T30" s="124">
        <v>59129407</v>
      </c>
      <c r="U30" s="124">
        <v>59129407</v>
      </c>
      <c r="V30" s="124">
        <v>59129407</v>
      </c>
      <c r="W30" s="124"/>
      <c r="X30" s="124"/>
      <c r="Y30" s="124">
        <v>131542524</v>
      </c>
      <c r="Z30" s="124" t="s">
        <v>2889</v>
      </c>
      <c r="AA30" s="124"/>
      <c r="AB30" s="124"/>
      <c r="AC30" s="124"/>
      <c r="AD30" s="124"/>
      <c r="AE30" s="124">
        <f t="shared" si="1"/>
        <v>131542524</v>
      </c>
      <c r="AF30" s="122"/>
      <c r="AG30" s="122">
        <v>44761</v>
      </c>
      <c r="AH30" s="122"/>
      <c r="AI30" s="122"/>
      <c r="AJ30" s="123">
        <f t="shared" si="2"/>
        <v>0.67316857382076767</v>
      </c>
      <c r="AK30" s="123">
        <f t="shared" si="3"/>
        <v>0</v>
      </c>
      <c r="AL30" s="123">
        <f t="shared" si="4"/>
        <v>1</v>
      </c>
      <c r="AM30" s="123">
        <f t="shared" si="5"/>
        <v>0</v>
      </c>
      <c r="AN30" s="123">
        <f t="shared" si="6"/>
        <v>0</v>
      </c>
      <c r="AO30" s="46"/>
      <c r="AP30" s="46" t="s">
        <v>73</v>
      </c>
      <c r="AQ30" s="46"/>
      <c r="AR30" s="46"/>
      <c r="AS30" s="46"/>
      <c r="AT30" s="46" t="s">
        <v>1505</v>
      </c>
      <c r="BE30">
        <f t="shared" si="7"/>
        <v>1</v>
      </c>
    </row>
    <row r="31" spans="1:57" ht="15" customHeight="1" x14ac:dyDescent="0.25">
      <c r="A31" s="46">
        <v>5</v>
      </c>
      <c r="B31" s="46" t="s">
        <v>2781</v>
      </c>
      <c r="C31" s="46" t="s">
        <v>2820</v>
      </c>
      <c r="D31" s="46" t="s">
        <v>257</v>
      </c>
      <c r="E31" s="46" t="s">
        <v>678</v>
      </c>
      <c r="F31" s="46" t="s">
        <v>762</v>
      </c>
      <c r="G31" s="46" t="s">
        <v>62</v>
      </c>
      <c r="H31" s="46" t="s">
        <v>247</v>
      </c>
      <c r="I31" t="s">
        <v>2821</v>
      </c>
      <c r="J31" s="122">
        <v>44562</v>
      </c>
      <c r="K31" s="122">
        <v>44926</v>
      </c>
      <c r="L31" s="46" t="s">
        <v>2822</v>
      </c>
      <c r="M31" s="46" t="str">
        <f t="shared" si="13"/>
        <v>Caldas</v>
      </c>
      <c r="N31" s="46" t="s">
        <v>291</v>
      </c>
      <c r="O31" s="46" t="s">
        <v>2823</v>
      </c>
      <c r="P31" s="46" t="s">
        <v>575</v>
      </c>
      <c r="Q31" s="123">
        <f t="shared" si="14"/>
        <v>0.1111111111111111</v>
      </c>
      <c r="R31" s="125">
        <f t="shared" si="8"/>
        <v>1</v>
      </c>
      <c r="S31" s="125">
        <v>0.25</v>
      </c>
      <c r="T31" s="125">
        <v>0.25</v>
      </c>
      <c r="U31" s="125">
        <v>0.25</v>
      </c>
      <c r="V31" s="125">
        <v>0.25</v>
      </c>
      <c r="W31" s="125"/>
      <c r="X31" s="125"/>
      <c r="Y31" s="125">
        <v>0.5</v>
      </c>
      <c r="Z31" s="125" t="s">
        <v>2890</v>
      </c>
      <c r="AA31" s="125"/>
      <c r="AB31" s="125"/>
      <c r="AC31" s="125"/>
      <c r="AD31" s="125"/>
      <c r="AE31" s="125">
        <f t="shared" si="1"/>
        <v>0.5</v>
      </c>
      <c r="AF31" s="122"/>
      <c r="AG31" s="122">
        <v>44761</v>
      </c>
      <c r="AH31" s="122"/>
      <c r="AI31" s="122"/>
      <c r="AJ31" s="123">
        <f t="shared" si="2"/>
        <v>0.5</v>
      </c>
      <c r="AK31" s="123">
        <f t="shared" si="3"/>
        <v>0</v>
      </c>
      <c r="AL31" s="123">
        <f t="shared" si="4"/>
        <v>1</v>
      </c>
      <c r="AM31" s="123">
        <f t="shared" si="5"/>
        <v>0</v>
      </c>
      <c r="AN31" s="123">
        <f t="shared" si="6"/>
        <v>0</v>
      </c>
      <c r="AO31" s="46"/>
      <c r="AP31" s="46" t="s">
        <v>73</v>
      </c>
      <c r="AQ31" s="46"/>
      <c r="AR31" s="46"/>
      <c r="AS31" s="46"/>
      <c r="AT31" s="46" t="s">
        <v>1505</v>
      </c>
      <c r="BE31">
        <f t="shared" si="7"/>
        <v>1</v>
      </c>
    </row>
    <row r="32" spans="1:57" ht="15" customHeight="1" x14ac:dyDescent="0.25">
      <c r="A32" s="46">
        <v>6</v>
      </c>
      <c r="B32" s="46" t="s">
        <v>2781</v>
      </c>
      <c r="C32" s="46" t="s">
        <v>2826</v>
      </c>
      <c r="D32" s="46" t="s">
        <v>257</v>
      </c>
      <c r="E32" s="46" t="s">
        <v>678</v>
      </c>
      <c r="F32" s="46" t="s">
        <v>762</v>
      </c>
      <c r="G32" s="46" t="s">
        <v>62</v>
      </c>
      <c r="H32" s="46" t="s">
        <v>247</v>
      </c>
      <c r="I32" t="s">
        <v>2827</v>
      </c>
      <c r="J32" s="122">
        <v>44562</v>
      </c>
      <c r="K32" s="122">
        <v>44926</v>
      </c>
      <c r="L32" s="46" t="s">
        <v>2822</v>
      </c>
      <c r="M32" s="46" t="str">
        <f t="shared" si="13"/>
        <v>Caldas</v>
      </c>
      <c r="N32" s="46" t="s">
        <v>291</v>
      </c>
      <c r="O32" s="46" t="s">
        <v>2823</v>
      </c>
      <c r="P32" s="46" t="s">
        <v>575</v>
      </c>
      <c r="Q32" s="123">
        <f t="shared" si="14"/>
        <v>0.1111111111111111</v>
      </c>
      <c r="R32" s="125">
        <f t="shared" si="8"/>
        <v>1</v>
      </c>
      <c r="S32" s="125">
        <v>0.25</v>
      </c>
      <c r="T32" s="125">
        <v>0.25</v>
      </c>
      <c r="U32" s="125">
        <v>0.25</v>
      </c>
      <c r="V32" s="125">
        <v>0.25</v>
      </c>
      <c r="W32" s="125"/>
      <c r="X32" s="125"/>
      <c r="Y32" s="125">
        <v>0.5</v>
      </c>
      <c r="Z32" s="125" t="s">
        <v>2891</v>
      </c>
      <c r="AA32" s="125"/>
      <c r="AB32" s="125"/>
      <c r="AC32" s="125"/>
      <c r="AD32" s="125"/>
      <c r="AE32" s="125">
        <f t="shared" si="1"/>
        <v>0.5</v>
      </c>
      <c r="AF32" s="122"/>
      <c r="AG32" s="122">
        <v>44761</v>
      </c>
      <c r="AH32" s="122"/>
      <c r="AI32" s="122"/>
      <c r="AJ32" s="123">
        <f t="shared" si="2"/>
        <v>0.5</v>
      </c>
      <c r="AK32" s="123">
        <f t="shared" si="3"/>
        <v>0</v>
      </c>
      <c r="AL32" s="123">
        <f t="shared" si="4"/>
        <v>1</v>
      </c>
      <c r="AM32" s="123">
        <f t="shared" si="5"/>
        <v>0</v>
      </c>
      <c r="AN32" s="123">
        <f t="shared" si="6"/>
        <v>0</v>
      </c>
      <c r="AO32" s="46"/>
      <c r="AP32" s="46" t="s">
        <v>73</v>
      </c>
      <c r="AQ32" s="46"/>
      <c r="AR32" s="46"/>
      <c r="AS32" s="46"/>
      <c r="AT32" s="46" t="s">
        <v>1505</v>
      </c>
      <c r="BE32">
        <f t="shared" si="7"/>
        <v>1</v>
      </c>
    </row>
    <row r="33" spans="1:57" ht="15" customHeight="1" x14ac:dyDescent="0.25">
      <c r="A33" s="46">
        <v>7</v>
      </c>
      <c r="B33" s="46" t="s">
        <v>2781</v>
      </c>
      <c r="C33" s="46" t="s">
        <v>2829</v>
      </c>
      <c r="D33" s="46" t="s">
        <v>446</v>
      </c>
      <c r="E33" s="46" t="s">
        <v>492</v>
      </c>
      <c r="F33" s="46" t="s">
        <v>649</v>
      </c>
      <c r="G33" s="46" t="s">
        <v>62</v>
      </c>
      <c r="H33" s="46" t="s">
        <v>1598</v>
      </c>
      <c r="I33" t="s">
        <v>2830</v>
      </c>
      <c r="J33" s="122">
        <v>44562</v>
      </c>
      <c r="K33" s="122">
        <v>44926</v>
      </c>
      <c r="L33" s="46" t="s">
        <v>2831</v>
      </c>
      <c r="M33" s="46" t="str">
        <f t="shared" si="13"/>
        <v>Caldas</v>
      </c>
      <c r="N33" s="46" t="s">
        <v>291</v>
      </c>
      <c r="O33" s="46" t="s">
        <v>2823</v>
      </c>
      <c r="P33" s="46" t="s">
        <v>575</v>
      </c>
      <c r="Q33" s="123">
        <f t="shared" si="14"/>
        <v>0.1111111111111111</v>
      </c>
      <c r="R33" s="125">
        <f t="shared" si="8"/>
        <v>1</v>
      </c>
      <c r="S33" s="125">
        <v>0.25</v>
      </c>
      <c r="T33" s="125">
        <v>0.25</v>
      </c>
      <c r="U33" s="125">
        <v>0.25</v>
      </c>
      <c r="V33" s="125">
        <v>0.25</v>
      </c>
      <c r="W33" s="125"/>
      <c r="X33" s="125"/>
      <c r="Y33" s="125">
        <v>0.45</v>
      </c>
      <c r="Z33" s="125" t="s">
        <v>2892</v>
      </c>
      <c r="AA33" s="125"/>
      <c r="AB33" s="125"/>
      <c r="AC33" s="125"/>
      <c r="AD33" s="125"/>
      <c r="AE33" s="125">
        <f t="shared" si="1"/>
        <v>0.45</v>
      </c>
      <c r="AF33" s="122"/>
      <c r="AG33" s="122">
        <v>44761</v>
      </c>
      <c r="AH33" s="122"/>
      <c r="AI33" s="122"/>
      <c r="AJ33" s="123">
        <f t="shared" si="2"/>
        <v>0.45</v>
      </c>
      <c r="AK33" s="123">
        <f t="shared" si="3"/>
        <v>0</v>
      </c>
      <c r="AL33" s="123">
        <f t="shared" si="4"/>
        <v>1</v>
      </c>
      <c r="AM33" s="123">
        <f t="shared" si="5"/>
        <v>0</v>
      </c>
      <c r="AN33" s="123">
        <f t="shared" si="6"/>
        <v>0</v>
      </c>
      <c r="AO33" s="46"/>
      <c r="AP33" s="46" t="s">
        <v>73</v>
      </c>
      <c r="AQ33" s="46"/>
      <c r="AR33" s="46"/>
      <c r="AS33" s="46"/>
      <c r="AT33" s="46" t="s">
        <v>1505</v>
      </c>
      <c r="BE33">
        <f t="shared" si="7"/>
        <v>1</v>
      </c>
    </row>
    <row r="34" spans="1:57" ht="15" customHeight="1" x14ac:dyDescent="0.25">
      <c r="A34" s="46">
        <v>8</v>
      </c>
      <c r="B34" s="46" t="s">
        <v>2781</v>
      </c>
      <c r="C34" s="46" t="s">
        <v>2834</v>
      </c>
      <c r="D34" s="46" t="s">
        <v>581</v>
      </c>
      <c r="E34" s="46" t="s">
        <v>60</v>
      </c>
      <c r="F34" s="46" t="s">
        <v>61</v>
      </c>
      <c r="G34" s="46" t="s">
        <v>1746</v>
      </c>
      <c r="H34" s="46" t="s">
        <v>1746</v>
      </c>
      <c r="I34" s="46" t="s">
        <v>2835</v>
      </c>
      <c r="J34" s="122">
        <v>44562</v>
      </c>
      <c r="K34" s="122">
        <v>44926</v>
      </c>
      <c r="L34" s="46" t="s">
        <v>2836</v>
      </c>
      <c r="M34" s="46" t="str">
        <f t="shared" si="13"/>
        <v>Caldas</v>
      </c>
      <c r="N34" s="46" t="s">
        <v>291</v>
      </c>
      <c r="O34" s="46" t="s">
        <v>2837</v>
      </c>
      <c r="P34" s="46" t="s">
        <v>575</v>
      </c>
      <c r="Q34" s="123">
        <f t="shared" si="14"/>
        <v>0.1111111111111111</v>
      </c>
      <c r="R34" s="125">
        <f t="shared" ref="R34:R67" si="15">SUM(S34:V34)</f>
        <v>1</v>
      </c>
      <c r="S34" s="125">
        <v>0.25</v>
      </c>
      <c r="T34" s="125">
        <v>0.25</v>
      </c>
      <c r="U34" s="125">
        <v>0.25</v>
      </c>
      <c r="V34" s="125">
        <v>0.25</v>
      </c>
      <c r="W34" s="125"/>
      <c r="X34" s="125"/>
      <c r="Y34" s="125">
        <v>0.5</v>
      </c>
      <c r="Z34" s="125" t="s">
        <v>2893</v>
      </c>
      <c r="AA34" s="125"/>
      <c r="AB34" s="125"/>
      <c r="AC34" s="125"/>
      <c r="AD34" s="125"/>
      <c r="AE34" s="125">
        <f t="shared" si="1"/>
        <v>0.5</v>
      </c>
      <c r="AF34" s="122"/>
      <c r="AG34" s="122">
        <v>44761</v>
      </c>
      <c r="AH34" s="122"/>
      <c r="AI34" s="122"/>
      <c r="AJ34" s="123">
        <f t="shared" si="2"/>
        <v>0.5</v>
      </c>
      <c r="AK34" s="123">
        <f t="shared" si="3"/>
        <v>0</v>
      </c>
      <c r="AL34" s="123">
        <f t="shared" si="4"/>
        <v>1</v>
      </c>
      <c r="AM34" s="123">
        <f t="shared" si="5"/>
        <v>0</v>
      </c>
      <c r="AN34" s="123">
        <f t="shared" si="6"/>
        <v>0</v>
      </c>
      <c r="AO34" s="46"/>
      <c r="AP34" s="46" t="s">
        <v>73</v>
      </c>
      <c r="AQ34" s="46"/>
      <c r="AR34" s="46"/>
      <c r="AS34" s="46"/>
      <c r="AT34" s="46" t="s">
        <v>1505</v>
      </c>
      <c r="BE34">
        <f t="shared" si="7"/>
        <v>1</v>
      </c>
    </row>
    <row r="35" spans="1:57" ht="15" customHeight="1" x14ac:dyDescent="0.25">
      <c r="A35" s="46">
        <v>9</v>
      </c>
      <c r="B35" s="46" t="s">
        <v>2781</v>
      </c>
      <c r="C35" s="46" t="s">
        <v>2834</v>
      </c>
      <c r="D35" s="46" t="s">
        <v>581</v>
      </c>
      <c r="E35" t="s">
        <v>60</v>
      </c>
      <c r="F35" s="46" t="s">
        <v>61</v>
      </c>
      <c r="G35" s="46" t="s">
        <v>1746</v>
      </c>
      <c r="H35" s="46" t="s">
        <v>1746</v>
      </c>
      <c r="I35" t="s">
        <v>2840</v>
      </c>
      <c r="J35" s="65">
        <v>44562</v>
      </c>
      <c r="K35" s="65">
        <v>44926</v>
      </c>
      <c r="L35" s="46" t="s">
        <v>2841</v>
      </c>
      <c r="M35" s="46" t="str">
        <f t="shared" si="13"/>
        <v>Caldas</v>
      </c>
      <c r="N35" s="46" t="s">
        <v>291</v>
      </c>
      <c r="O35" t="s">
        <v>2842</v>
      </c>
      <c r="P35" s="46" t="s">
        <v>575</v>
      </c>
      <c r="Q35" s="123">
        <f t="shared" si="14"/>
        <v>0.1111111111111111</v>
      </c>
      <c r="R35" s="125">
        <f t="shared" si="15"/>
        <v>1</v>
      </c>
      <c r="S35" s="125">
        <v>0.25</v>
      </c>
      <c r="T35" s="125">
        <v>0.25</v>
      </c>
      <c r="U35" s="125">
        <v>0.25</v>
      </c>
      <c r="V35" s="125">
        <v>0.25</v>
      </c>
      <c r="W35" s="125"/>
      <c r="X35" s="125"/>
      <c r="Y35" s="125">
        <v>0.5</v>
      </c>
      <c r="Z35" s="125" t="s">
        <v>2894</v>
      </c>
      <c r="AA35" s="125"/>
      <c r="AB35" s="125"/>
      <c r="AC35" s="125"/>
      <c r="AD35" s="125"/>
      <c r="AE35" s="125">
        <f t="shared" si="1"/>
        <v>0.5</v>
      </c>
      <c r="AF35" s="122"/>
      <c r="AG35" s="122">
        <v>44761</v>
      </c>
      <c r="AH35" s="122"/>
      <c r="AI35" s="122"/>
      <c r="AJ35" s="123">
        <f t="shared" si="2"/>
        <v>0.5</v>
      </c>
      <c r="AK35" s="123">
        <f t="shared" si="3"/>
        <v>0</v>
      </c>
      <c r="AL35" s="123">
        <f t="shared" si="4"/>
        <v>1</v>
      </c>
      <c r="AM35" s="123">
        <f t="shared" si="5"/>
        <v>0</v>
      </c>
      <c r="AN35" s="123">
        <f t="shared" si="6"/>
        <v>0</v>
      </c>
      <c r="AP35" t="s">
        <v>73</v>
      </c>
      <c r="AT35" t="s">
        <v>1505</v>
      </c>
      <c r="BE35">
        <f t="shared" si="7"/>
        <v>1</v>
      </c>
    </row>
    <row r="36" spans="1:57" ht="15" customHeight="1" x14ac:dyDescent="0.25">
      <c r="A36" s="46">
        <v>1</v>
      </c>
      <c r="B36" s="46" t="s">
        <v>2782</v>
      </c>
      <c r="C36" s="46" t="s">
        <v>2801</v>
      </c>
      <c r="D36" s="46" t="s">
        <v>257</v>
      </c>
      <c r="E36" s="46" t="s">
        <v>678</v>
      </c>
      <c r="F36" s="46" t="s">
        <v>679</v>
      </c>
      <c r="G36" s="46" t="s">
        <v>62</v>
      </c>
      <c r="H36" s="46" t="s">
        <v>247</v>
      </c>
      <c r="I36" s="46" t="s">
        <v>2802</v>
      </c>
      <c r="J36" s="122">
        <v>44562</v>
      </c>
      <c r="K36" s="122">
        <v>44926</v>
      </c>
      <c r="L36" s="46" t="s">
        <v>2803</v>
      </c>
      <c r="M36" s="46" t="str">
        <f>B36</f>
        <v>Caquetá</v>
      </c>
      <c r="N36" s="46" t="s">
        <v>67</v>
      </c>
      <c r="O36" s="46" t="s">
        <v>2805</v>
      </c>
      <c r="P36" s="46" t="s">
        <v>3</v>
      </c>
      <c r="Q36" s="123">
        <f>1/8</f>
        <v>0.125</v>
      </c>
      <c r="R36" s="124">
        <f t="shared" si="15"/>
        <v>4583</v>
      </c>
      <c r="S36" s="124">
        <v>1146</v>
      </c>
      <c r="T36" s="124">
        <v>1145</v>
      </c>
      <c r="U36" s="124">
        <v>1147</v>
      </c>
      <c r="V36" s="124">
        <v>1145</v>
      </c>
      <c r="W36" s="124"/>
      <c r="X36" s="124"/>
      <c r="Y36" s="124">
        <v>3061</v>
      </c>
      <c r="Z36" s="124" t="s">
        <v>2895</v>
      </c>
      <c r="AA36" s="124"/>
      <c r="AB36" s="124"/>
      <c r="AC36" s="124"/>
      <c r="AD36" s="124"/>
      <c r="AE36" s="124">
        <f t="shared" si="1"/>
        <v>3061</v>
      </c>
      <c r="AF36" s="122"/>
      <c r="AG36" s="122">
        <v>44757</v>
      </c>
      <c r="AH36" s="122"/>
      <c r="AI36" s="122"/>
      <c r="AJ36" s="123">
        <f t="shared" si="2"/>
        <v>0.66790312022692555</v>
      </c>
      <c r="AK36" s="123">
        <f t="shared" si="3"/>
        <v>0</v>
      </c>
      <c r="AL36" s="123">
        <f t="shared" si="4"/>
        <v>1</v>
      </c>
      <c r="AM36" s="123">
        <f t="shared" si="5"/>
        <v>0</v>
      </c>
      <c r="AN36" s="123">
        <f t="shared" si="6"/>
        <v>0</v>
      </c>
      <c r="AO36" s="46"/>
      <c r="AP36" s="46" t="s">
        <v>73</v>
      </c>
      <c r="AQ36" s="46"/>
      <c r="AR36" s="46"/>
      <c r="AS36" s="46"/>
      <c r="AT36" s="46" t="s">
        <v>2896</v>
      </c>
      <c r="AU36" s="46"/>
      <c r="AV36" s="46"/>
      <c r="AW36" s="46"/>
      <c r="AX36" s="46"/>
      <c r="AY36" s="46"/>
      <c r="AZ36" s="46"/>
      <c r="BA36" s="46"/>
      <c r="BB36" s="46"/>
      <c r="BC36" s="46"/>
      <c r="BD36" s="46"/>
      <c r="BE36">
        <f t="shared" si="7"/>
        <v>1</v>
      </c>
    </row>
    <row r="37" spans="1:57" ht="15" customHeight="1" x14ac:dyDescent="0.25">
      <c r="A37" s="46">
        <v>2</v>
      </c>
      <c r="B37" s="46" t="s">
        <v>2782</v>
      </c>
      <c r="C37" s="46" t="s">
        <v>2801</v>
      </c>
      <c r="D37" s="46" t="s">
        <v>257</v>
      </c>
      <c r="E37" s="46" t="s">
        <v>678</v>
      </c>
      <c r="F37" s="46" t="s">
        <v>679</v>
      </c>
      <c r="G37" s="46" t="s">
        <v>62</v>
      </c>
      <c r="H37" s="46" t="s">
        <v>247</v>
      </c>
      <c r="I37" s="46" t="s">
        <v>2808</v>
      </c>
      <c r="J37" s="122">
        <v>44562</v>
      </c>
      <c r="K37" s="122">
        <v>44926</v>
      </c>
      <c r="L37" s="46" t="s">
        <v>2803</v>
      </c>
      <c r="M37" s="46" t="str">
        <f t="shared" ref="M37:M43" si="16">B37</f>
        <v>Caquetá</v>
      </c>
      <c r="N37" s="46" t="s">
        <v>67</v>
      </c>
      <c r="O37" s="46" t="s">
        <v>2809</v>
      </c>
      <c r="P37" s="46" t="s">
        <v>3</v>
      </c>
      <c r="Q37" s="123">
        <f t="shared" ref="Q37:Q43" si="17">1/8</f>
        <v>0.125</v>
      </c>
      <c r="R37" s="124">
        <f t="shared" si="15"/>
        <v>2759</v>
      </c>
      <c r="S37" s="124">
        <v>500</v>
      </c>
      <c r="T37" s="124">
        <v>754</v>
      </c>
      <c r="U37" s="124">
        <v>780</v>
      </c>
      <c r="V37" s="124">
        <v>725</v>
      </c>
      <c r="W37" s="124"/>
      <c r="X37" s="124"/>
      <c r="Y37" s="124">
        <v>753</v>
      </c>
      <c r="Z37" s="124" t="s">
        <v>2897</v>
      </c>
      <c r="AA37" s="124"/>
      <c r="AB37" s="124"/>
      <c r="AC37" s="124"/>
      <c r="AD37" s="124"/>
      <c r="AE37" s="124">
        <f t="shared" si="1"/>
        <v>753</v>
      </c>
      <c r="AF37" s="122"/>
      <c r="AG37" s="122">
        <v>44757</v>
      </c>
      <c r="AH37" s="122"/>
      <c r="AI37" s="122"/>
      <c r="AJ37" s="123">
        <f t="shared" si="2"/>
        <v>0.27292497281623779</v>
      </c>
      <c r="AK37" s="123">
        <f t="shared" si="3"/>
        <v>0</v>
      </c>
      <c r="AL37" s="123">
        <f t="shared" si="4"/>
        <v>0.99867374005305043</v>
      </c>
      <c r="AM37" s="123">
        <f t="shared" si="5"/>
        <v>0</v>
      </c>
      <c r="AN37" s="123">
        <f t="shared" si="6"/>
        <v>0</v>
      </c>
      <c r="AO37" s="46"/>
      <c r="AP37" s="46" t="s">
        <v>73</v>
      </c>
      <c r="AQ37" s="46"/>
      <c r="AR37" s="46"/>
      <c r="AS37" s="46"/>
      <c r="AT37" s="46" t="s">
        <v>1533</v>
      </c>
      <c r="AU37" s="46"/>
      <c r="AV37" s="46"/>
      <c r="AW37" s="46"/>
      <c r="BE37">
        <f t="shared" si="7"/>
        <v>0.99867374005305043</v>
      </c>
    </row>
    <row r="38" spans="1:57" ht="15" customHeight="1" x14ac:dyDescent="0.25">
      <c r="A38" s="46">
        <v>3</v>
      </c>
      <c r="B38" s="46" t="s">
        <v>2782</v>
      </c>
      <c r="C38" s="46" t="s">
        <v>2812</v>
      </c>
      <c r="D38" s="46" t="s">
        <v>257</v>
      </c>
      <c r="E38" s="46" t="s">
        <v>2850</v>
      </c>
      <c r="F38" s="46" t="s">
        <v>2814</v>
      </c>
      <c r="G38" s="46" t="s">
        <v>650</v>
      </c>
      <c r="H38" s="46" t="s">
        <v>889</v>
      </c>
      <c r="I38" t="s">
        <v>2815</v>
      </c>
      <c r="J38" s="122">
        <v>44562</v>
      </c>
      <c r="K38" s="122">
        <v>44926</v>
      </c>
      <c r="L38" s="46" t="s">
        <v>2816</v>
      </c>
      <c r="M38" s="46" t="str">
        <f t="shared" si="16"/>
        <v>Caquetá</v>
      </c>
      <c r="N38" s="46" t="s">
        <v>67</v>
      </c>
      <c r="O38" s="46" t="s">
        <v>2817</v>
      </c>
      <c r="P38" s="46" t="s">
        <v>3</v>
      </c>
      <c r="Q38" s="123">
        <f t="shared" si="17"/>
        <v>0.125</v>
      </c>
      <c r="R38" s="124">
        <f t="shared" si="15"/>
        <v>141000000</v>
      </c>
      <c r="S38" s="124">
        <v>20000000</v>
      </c>
      <c r="T38" s="124">
        <v>37000000</v>
      </c>
      <c r="U38" s="124">
        <v>37000000</v>
      </c>
      <c r="V38" s="124">
        <v>47000000</v>
      </c>
      <c r="W38" s="124"/>
      <c r="X38" s="124"/>
      <c r="Y38" s="124">
        <v>41488219</v>
      </c>
      <c r="Z38" s="124" t="s">
        <v>2898</v>
      </c>
      <c r="AA38" s="124"/>
      <c r="AB38" s="124"/>
      <c r="AC38" s="124"/>
      <c r="AD38" s="124"/>
      <c r="AE38" s="124">
        <f t="shared" si="1"/>
        <v>41488219</v>
      </c>
      <c r="AF38" s="122"/>
      <c r="AG38" s="122">
        <v>44757</v>
      </c>
      <c r="AH38" s="122"/>
      <c r="AI38" s="122"/>
      <c r="AJ38" s="123">
        <f t="shared" si="2"/>
        <v>0.29424268794326242</v>
      </c>
      <c r="AK38" s="123">
        <f t="shared" si="3"/>
        <v>0</v>
      </c>
      <c r="AL38" s="123">
        <f t="shared" si="4"/>
        <v>1</v>
      </c>
      <c r="AM38" s="123">
        <f t="shared" si="5"/>
        <v>0</v>
      </c>
      <c r="AN38" s="123">
        <f t="shared" si="6"/>
        <v>0</v>
      </c>
      <c r="AO38" s="46"/>
      <c r="AP38" s="46" t="s">
        <v>73</v>
      </c>
      <c r="AQ38" s="46"/>
      <c r="AR38" s="46"/>
      <c r="AS38" s="46"/>
      <c r="AT38" s="46" t="s">
        <v>2899</v>
      </c>
      <c r="AU38" s="46"/>
      <c r="AV38" s="46"/>
      <c r="AW38" s="46"/>
      <c r="BE38">
        <f t="shared" si="7"/>
        <v>1</v>
      </c>
    </row>
    <row r="39" spans="1:57" ht="15" customHeight="1" x14ac:dyDescent="0.25">
      <c r="A39" s="46">
        <v>4</v>
      </c>
      <c r="B39" s="46" t="s">
        <v>2782</v>
      </c>
      <c r="C39" s="46" t="s">
        <v>2820</v>
      </c>
      <c r="D39" s="46" t="s">
        <v>257</v>
      </c>
      <c r="E39" s="46" t="s">
        <v>678</v>
      </c>
      <c r="F39" s="46" t="s">
        <v>762</v>
      </c>
      <c r="G39" s="46" t="s">
        <v>62</v>
      </c>
      <c r="H39" s="46" t="s">
        <v>247</v>
      </c>
      <c r="I39" t="s">
        <v>2821</v>
      </c>
      <c r="J39" s="122">
        <v>44562</v>
      </c>
      <c r="K39" s="122">
        <v>44926</v>
      </c>
      <c r="L39" s="46" t="s">
        <v>2822</v>
      </c>
      <c r="M39" s="46" t="str">
        <f t="shared" si="16"/>
        <v>Caquetá</v>
      </c>
      <c r="N39" s="46" t="s">
        <v>291</v>
      </c>
      <c r="O39" s="46" t="s">
        <v>2823</v>
      </c>
      <c r="P39" s="46" t="s">
        <v>575</v>
      </c>
      <c r="Q39" s="123">
        <f t="shared" si="17"/>
        <v>0.125</v>
      </c>
      <c r="R39" s="125">
        <f t="shared" si="15"/>
        <v>1</v>
      </c>
      <c r="S39" s="125">
        <v>0.25</v>
      </c>
      <c r="T39" s="125">
        <v>0.25</v>
      </c>
      <c r="U39" s="125">
        <v>0.25</v>
      </c>
      <c r="V39" s="125">
        <v>0.25</v>
      </c>
      <c r="W39" s="125"/>
      <c r="X39" s="125"/>
      <c r="Y39" s="125">
        <v>0.5</v>
      </c>
      <c r="Z39" s="125" t="s">
        <v>2900</v>
      </c>
      <c r="AA39" s="125"/>
      <c r="AB39" s="125"/>
      <c r="AC39" s="125"/>
      <c r="AD39" s="125"/>
      <c r="AE39" s="125">
        <f t="shared" si="1"/>
        <v>0.5</v>
      </c>
      <c r="AF39" s="122"/>
      <c r="AG39" s="122">
        <v>44757</v>
      </c>
      <c r="AH39" s="122"/>
      <c r="AI39" s="122"/>
      <c r="AJ39" s="123">
        <f t="shared" si="2"/>
        <v>0.5</v>
      </c>
      <c r="AK39" s="123">
        <f t="shared" si="3"/>
        <v>0</v>
      </c>
      <c r="AL39" s="123">
        <f t="shared" si="4"/>
        <v>1</v>
      </c>
      <c r="AM39" s="123">
        <f t="shared" si="5"/>
        <v>0</v>
      </c>
      <c r="AN39" s="123">
        <f t="shared" si="6"/>
        <v>0</v>
      </c>
      <c r="AO39" s="46"/>
      <c r="AP39" s="46" t="s">
        <v>73</v>
      </c>
      <c r="AQ39" s="46"/>
      <c r="AR39" s="46"/>
      <c r="AS39" s="46"/>
      <c r="AT39" s="46" t="s">
        <v>2901</v>
      </c>
      <c r="AU39" s="46"/>
      <c r="AV39" s="46"/>
      <c r="AW39" s="46"/>
      <c r="BE39">
        <f t="shared" si="7"/>
        <v>1</v>
      </c>
    </row>
    <row r="40" spans="1:57" ht="15" customHeight="1" x14ac:dyDescent="0.25">
      <c r="A40" s="46">
        <v>5</v>
      </c>
      <c r="B40" s="46" t="s">
        <v>2782</v>
      </c>
      <c r="C40" s="46" t="s">
        <v>2826</v>
      </c>
      <c r="D40" s="46" t="s">
        <v>257</v>
      </c>
      <c r="E40" s="46" t="s">
        <v>678</v>
      </c>
      <c r="F40" s="46" t="s">
        <v>762</v>
      </c>
      <c r="G40" s="46" t="s">
        <v>62</v>
      </c>
      <c r="H40" s="46" t="s">
        <v>247</v>
      </c>
      <c r="I40" t="s">
        <v>2827</v>
      </c>
      <c r="J40" s="122">
        <v>44562</v>
      </c>
      <c r="K40" s="122">
        <v>44926</v>
      </c>
      <c r="L40" s="46" t="s">
        <v>2822</v>
      </c>
      <c r="M40" s="46" t="str">
        <f t="shared" si="16"/>
        <v>Caquetá</v>
      </c>
      <c r="N40" s="46" t="s">
        <v>291</v>
      </c>
      <c r="O40" s="46" t="s">
        <v>2823</v>
      </c>
      <c r="P40" s="46" t="s">
        <v>575</v>
      </c>
      <c r="Q40" s="123">
        <f t="shared" si="17"/>
        <v>0.125</v>
      </c>
      <c r="R40" s="125">
        <f t="shared" si="15"/>
        <v>1</v>
      </c>
      <c r="S40" s="125">
        <v>0.25</v>
      </c>
      <c r="T40" s="125">
        <v>0.25</v>
      </c>
      <c r="U40" s="125">
        <v>0.25</v>
      </c>
      <c r="V40" s="125">
        <v>0.25</v>
      </c>
      <c r="W40" s="125"/>
      <c r="X40" s="125"/>
      <c r="Y40" s="125">
        <v>0.5</v>
      </c>
      <c r="Z40" s="125" t="s">
        <v>2902</v>
      </c>
      <c r="AA40" s="125"/>
      <c r="AB40" s="125"/>
      <c r="AC40" s="125"/>
      <c r="AD40" s="125"/>
      <c r="AE40" s="125">
        <f t="shared" si="1"/>
        <v>0.5</v>
      </c>
      <c r="AF40" s="122"/>
      <c r="AG40" s="122">
        <v>44757</v>
      </c>
      <c r="AH40" s="122"/>
      <c r="AI40" s="122"/>
      <c r="AJ40" s="123">
        <f t="shared" si="2"/>
        <v>0.5</v>
      </c>
      <c r="AK40" s="123">
        <f t="shared" si="3"/>
        <v>0</v>
      </c>
      <c r="AL40" s="123">
        <f t="shared" si="4"/>
        <v>1</v>
      </c>
      <c r="AM40" s="123">
        <f t="shared" si="5"/>
        <v>0</v>
      </c>
      <c r="AN40" s="123">
        <f t="shared" si="6"/>
        <v>0</v>
      </c>
      <c r="AO40" s="46"/>
      <c r="AP40" s="46" t="s">
        <v>73</v>
      </c>
      <c r="AQ40" s="46"/>
      <c r="AR40" s="46"/>
      <c r="AS40" s="46"/>
      <c r="AT40" s="46" t="s">
        <v>2903</v>
      </c>
      <c r="AU40" s="46"/>
      <c r="AV40" s="46"/>
      <c r="AW40" s="46"/>
      <c r="BE40">
        <f t="shared" si="7"/>
        <v>1</v>
      </c>
    </row>
    <row r="41" spans="1:57" ht="15" customHeight="1" x14ac:dyDescent="0.25">
      <c r="A41" s="46">
        <v>6</v>
      </c>
      <c r="B41" s="46" t="s">
        <v>2782</v>
      </c>
      <c r="C41" s="46" t="s">
        <v>2829</v>
      </c>
      <c r="D41" s="46" t="s">
        <v>446</v>
      </c>
      <c r="E41" s="46" t="s">
        <v>492</v>
      </c>
      <c r="F41" s="46" t="s">
        <v>649</v>
      </c>
      <c r="G41" s="46" t="s">
        <v>62</v>
      </c>
      <c r="H41" s="46" t="s">
        <v>1598</v>
      </c>
      <c r="I41" t="s">
        <v>2830</v>
      </c>
      <c r="J41" s="122">
        <v>44562</v>
      </c>
      <c r="K41" s="122">
        <v>44926</v>
      </c>
      <c r="L41" s="46" t="s">
        <v>2831</v>
      </c>
      <c r="M41" s="46" t="str">
        <f t="shared" si="16"/>
        <v>Caquetá</v>
      </c>
      <c r="N41" s="46" t="s">
        <v>291</v>
      </c>
      <c r="O41" s="46" t="s">
        <v>2823</v>
      </c>
      <c r="P41" s="46" t="s">
        <v>575</v>
      </c>
      <c r="Q41" s="123">
        <f t="shared" si="17"/>
        <v>0.125</v>
      </c>
      <c r="R41" s="125">
        <f t="shared" si="15"/>
        <v>1</v>
      </c>
      <c r="S41" s="125">
        <v>0.25</v>
      </c>
      <c r="T41" s="125">
        <v>0.25</v>
      </c>
      <c r="U41" s="125">
        <v>0.25</v>
      </c>
      <c r="V41" s="125">
        <v>0.25</v>
      </c>
      <c r="W41" s="125"/>
      <c r="X41" s="125"/>
      <c r="Y41" s="125">
        <v>0.5</v>
      </c>
      <c r="Z41" s="125" t="s">
        <v>2904</v>
      </c>
      <c r="AA41" s="125"/>
      <c r="AB41" s="125"/>
      <c r="AC41" s="125"/>
      <c r="AD41" s="125"/>
      <c r="AE41" s="125">
        <f t="shared" si="1"/>
        <v>0.5</v>
      </c>
      <c r="AF41" s="122"/>
      <c r="AG41" s="122">
        <v>44757</v>
      </c>
      <c r="AH41" s="122"/>
      <c r="AI41" s="122"/>
      <c r="AJ41" s="123">
        <f t="shared" si="2"/>
        <v>0.5</v>
      </c>
      <c r="AK41" s="123">
        <f t="shared" si="3"/>
        <v>0</v>
      </c>
      <c r="AL41" s="123">
        <f t="shared" si="4"/>
        <v>1</v>
      </c>
      <c r="AM41" s="123">
        <f t="shared" si="5"/>
        <v>0</v>
      </c>
      <c r="AN41" s="123">
        <f t="shared" si="6"/>
        <v>0</v>
      </c>
      <c r="AO41" s="46"/>
      <c r="AP41" s="46" t="s">
        <v>636</v>
      </c>
      <c r="AQ41" s="46"/>
      <c r="AR41" s="46"/>
      <c r="AS41" s="46"/>
      <c r="AT41" s="46" t="s">
        <v>2905</v>
      </c>
      <c r="AU41" s="46"/>
      <c r="AV41" s="46"/>
      <c r="AW41" s="46"/>
      <c r="BE41">
        <f t="shared" si="7"/>
        <v>0</v>
      </c>
    </row>
    <row r="42" spans="1:57" ht="15" customHeight="1" x14ac:dyDescent="0.25">
      <c r="A42" s="46">
        <v>7</v>
      </c>
      <c r="B42" s="46" t="s">
        <v>2782</v>
      </c>
      <c r="C42" s="46" t="s">
        <v>2834</v>
      </c>
      <c r="D42" s="46" t="s">
        <v>581</v>
      </c>
      <c r="E42" s="46" t="s">
        <v>60</v>
      </c>
      <c r="F42" s="46" t="s">
        <v>61</v>
      </c>
      <c r="G42" s="46" t="s">
        <v>1746</v>
      </c>
      <c r="H42" s="46" t="s">
        <v>1746</v>
      </c>
      <c r="I42" s="46" t="s">
        <v>2835</v>
      </c>
      <c r="J42" s="122">
        <v>44562</v>
      </c>
      <c r="K42" s="122">
        <v>44926</v>
      </c>
      <c r="L42" s="46" t="s">
        <v>2836</v>
      </c>
      <c r="M42" s="46" t="str">
        <f t="shared" si="16"/>
        <v>Caquetá</v>
      </c>
      <c r="N42" s="46" t="s">
        <v>291</v>
      </c>
      <c r="O42" s="46" t="s">
        <v>2837</v>
      </c>
      <c r="P42" s="46" t="s">
        <v>575</v>
      </c>
      <c r="Q42" s="123">
        <f t="shared" si="17"/>
        <v>0.125</v>
      </c>
      <c r="R42" s="125">
        <f t="shared" si="15"/>
        <v>1</v>
      </c>
      <c r="S42" s="125">
        <v>0.25</v>
      </c>
      <c r="T42" s="125">
        <v>0.25</v>
      </c>
      <c r="U42" s="125">
        <v>0.25</v>
      </c>
      <c r="V42" s="125">
        <v>0.25</v>
      </c>
      <c r="W42" s="125"/>
      <c r="X42" s="125"/>
      <c r="Y42" s="125">
        <v>0.5</v>
      </c>
      <c r="Z42" s="125" t="s">
        <v>2906</v>
      </c>
      <c r="AA42" s="125"/>
      <c r="AB42" s="125"/>
      <c r="AC42" s="125"/>
      <c r="AD42" s="125"/>
      <c r="AE42" s="125">
        <f t="shared" si="1"/>
        <v>0.5</v>
      </c>
      <c r="AF42" s="122"/>
      <c r="AG42" s="122">
        <v>44757</v>
      </c>
      <c r="AH42" s="122"/>
      <c r="AI42" s="122"/>
      <c r="AJ42" s="123">
        <f t="shared" si="2"/>
        <v>0.5</v>
      </c>
      <c r="AK42" s="123">
        <f t="shared" si="3"/>
        <v>0</v>
      </c>
      <c r="AL42" s="123">
        <f t="shared" si="4"/>
        <v>1</v>
      </c>
      <c r="AM42" s="123">
        <f t="shared" si="5"/>
        <v>0</v>
      </c>
      <c r="AN42" s="123">
        <f t="shared" si="6"/>
        <v>0</v>
      </c>
      <c r="AO42" s="46"/>
      <c r="AP42" s="46" t="s">
        <v>73</v>
      </c>
      <c r="AQ42" s="46"/>
      <c r="AR42" s="46"/>
      <c r="AS42" s="46"/>
      <c r="AT42" s="46" t="s">
        <v>2907</v>
      </c>
      <c r="AU42" s="46"/>
      <c r="AV42" s="46"/>
      <c r="AW42" s="46"/>
      <c r="BE42">
        <f t="shared" si="7"/>
        <v>1</v>
      </c>
    </row>
    <row r="43" spans="1:57" ht="15" customHeight="1" x14ac:dyDescent="0.25">
      <c r="A43" s="46">
        <v>8</v>
      </c>
      <c r="B43" s="46" t="s">
        <v>2782</v>
      </c>
      <c r="C43" s="46" t="s">
        <v>2834</v>
      </c>
      <c r="D43" s="46" t="s">
        <v>581</v>
      </c>
      <c r="E43" t="s">
        <v>60</v>
      </c>
      <c r="F43" s="46" t="s">
        <v>61</v>
      </c>
      <c r="G43" s="46" t="s">
        <v>1746</v>
      </c>
      <c r="H43" s="46" t="s">
        <v>1746</v>
      </c>
      <c r="I43" t="s">
        <v>2840</v>
      </c>
      <c r="J43" s="65">
        <v>44562</v>
      </c>
      <c r="K43" s="65">
        <v>44926</v>
      </c>
      <c r="L43" s="46" t="s">
        <v>2841</v>
      </c>
      <c r="M43" s="46" t="str">
        <f t="shared" si="16"/>
        <v>Caquetá</v>
      </c>
      <c r="N43" s="46" t="s">
        <v>291</v>
      </c>
      <c r="O43" t="s">
        <v>2842</v>
      </c>
      <c r="P43" s="46" t="s">
        <v>575</v>
      </c>
      <c r="Q43" s="123">
        <f t="shared" si="17"/>
        <v>0.125</v>
      </c>
      <c r="R43" s="125">
        <f t="shared" si="15"/>
        <v>1</v>
      </c>
      <c r="S43" s="125">
        <v>0.25</v>
      </c>
      <c r="T43" s="125">
        <v>0.25</v>
      </c>
      <c r="U43" s="125">
        <v>0.25</v>
      </c>
      <c r="V43" s="125">
        <v>0.25</v>
      </c>
      <c r="W43" s="125"/>
      <c r="X43" s="125"/>
      <c r="Y43" s="125">
        <v>0.5</v>
      </c>
      <c r="Z43" s="125" t="s">
        <v>2908</v>
      </c>
      <c r="AA43" s="125"/>
      <c r="AB43" s="125"/>
      <c r="AC43" s="125"/>
      <c r="AD43" s="125"/>
      <c r="AE43" s="125">
        <f t="shared" si="1"/>
        <v>0.5</v>
      </c>
      <c r="AF43" s="122"/>
      <c r="AG43" s="122">
        <v>44757</v>
      </c>
      <c r="AH43" s="122"/>
      <c r="AI43" s="122"/>
      <c r="AJ43" s="123">
        <f t="shared" si="2"/>
        <v>0.5</v>
      </c>
      <c r="AK43" s="123">
        <f t="shared" si="3"/>
        <v>0</v>
      </c>
      <c r="AL43" s="123">
        <f t="shared" si="4"/>
        <v>1</v>
      </c>
      <c r="AM43" s="123">
        <f t="shared" si="5"/>
        <v>0</v>
      </c>
      <c r="AN43" s="123">
        <f t="shared" si="6"/>
        <v>0</v>
      </c>
      <c r="AP43" t="s">
        <v>73</v>
      </c>
      <c r="AT43" t="s">
        <v>2909</v>
      </c>
      <c r="BE43">
        <f t="shared" si="7"/>
        <v>1</v>
      </c>
    </row>
    <row r="44" spans="1:57" ht="15" customHeight="1" x14ac:dyDescent="0.25">
      <c r="A44" s="46">
        <v>1</v>
      </c>
      <c r="B44" s="46" t="s">
        <v>2783</v>
      </c>
      <c r="C44" s="46" t="s">
        <v>2801</v>
      </c>
      <c r="D44" s="46" t="s">
        <v>257</v>
      </c>
      <c r="E44" s="46" t="s">
        <v>678</v>
      </c>
      <c r="F44" s="46" t="s">
        <v>679</v>
      </c>
      <c r="G44" s="46" t="s">
        <v>62</v>
      </c>
      <c r="H44" s="46" t="s">
        <v>247</v>
      </c>
      <c r="I44" s="46" t="s">
        <v>2802</v>
      </c>
      <c r="J44" s="122">
        <v>44562</v>
      </c>
      <c r="K44" s="122">
        <v>44926</v>
      </c>
      <c r="L44" s="46" t="s">
        <v>2803</v>
      </c>
      <c r="M44" s="46" t="str">
        <f>B44</f>
        <v>Casanare</v>
      </c>
      <c r="N44" s="46" t="s">
        <v>67</v>
      </c>
      <c r="O44" s="46" t="s">
        <v>2805</v>
      </c>
      <c r="P44" s="46" t="s">
        <v>3</v>
      </c>
      <c r="Q44" s="123">
        <f>1/8</f>
        <v>0.125</v>
      </c>
      <c r="R44" s="124">
        <f t="shared" si="15"/>
        <v>2835</v>
      </c>
      <c r="S44" s="124">
        <v>270</v>
      </c>
      <c r="T44" s="124">
        <v>810</v>
      </c>
      <c r="U44" s="124">
        <v>944.99999999999989</v>
      </c>
      <c r="V44" s="124">
        <v>810</v>
      </c>
      <c r="W44" s="124"/>
      <c r="X44" s="124"/>
      <c r="Y44" s="124">
        <v>2014</v>
      </c>
      <c r="Z44" s="124" t="s">
        <v>2910</v>
      </c>
      <c r="AA44" s="124"/>
      <c r="AB44" s="124"/>
      <c r="AC44" s="124"/>
      <c r="AD44" s="124"/>
      <c r="AE44" s="124">
        <f t="shared" si="1"/>
        <v>2014</v>
      </c>
      <c r="AF44" s="122"/>
      <c r="AG44" s="122">
        <v>44760</v>
      </c>
      <c r="AH44" s="122"/>
      <c r="AI44" s="122"/>
      <c r="AJ44" s="123">
        <f t="shared" si="2"/>
        <v>0.71040564373897708</v>
      </c>
      <c r="AK44" s="123">
        <f t="shared" si="3"/>
        <v>0</v>
      </c>
      <c r="AL44" s="123">
        <f t="shared" si="4"/>
        <v>1</v>
      </c>
      <c r="AM44" s="123">
        <f t="shared" si="5"/>
        <v>0</v>
      </c>
      <c r="AN44" s="123">
        <f t="shared" si="6"/>
        <v>0</v>
      </c>
      <c r="AO44" s="46"/>
      <c r="AP44" s="46" t="s">
        <v>73</v>
      </c>
      <c r="AQ44" s="46"/>
      <c r="AR44" s="46"/>
      <c r="AS44" s="46"/>
      <c r="AT44" s="46" t="s">
        <v>2911</v>
      </c>
      <c r="BE44">
        <f t="shared" si="7"/>
        <v>1</v>
      </c>
    </row>
    <row r="45" spans="1:57" ht="15" customHeight="1" x14ac:dyDescent="0.25">
      <c r="A45" s="46">
        <v>2</v>
      </c>
      <c r="B45" s="46" t="s">
        <v>2783</v>
      </c>
      <c r="C45" s="46" t="s">
        <v>2801</v>
      </c>
      <c r="D45" s="46" t="s">
        <v>257</v>
      </c>
      <c r="E45" s="46" t="s">
        <v>678</v>
      </c>
      <c r="F45" s="46" t="s">
        <v>679</v>
      </c>
      <c r="G45" s="46" t="s">
        <v>62</v>
      </c>
      <c r="H45" s="46" t="s">
        <v>247</v>
      </c>
      <c r="I45" s="46" t="s">
        <v>2808</v>
      </c>
      <c r="J45" s="122">
        <v>44562</v>
      </c>
      <c r="K45" s="122">
        <v>44926</v>
      </c>
      <c r="L45" s="46" t="s">
        <v>2803</v>
      </c>
      <c r="M45" s="46" t="str">
        <f t="shared" ref="M45:M51" si="18">B45</f>
        <v>Casanare</v>
      </c>
      <c r="N45" s="46" t="s">
        <v>67</v>
      </c>
      <c r="O45" s="46" t="s">
        <v>2809</v>
      </c>
      <c r="P45" s="46" t="s">
        <v>3</v>
      </c>
      <c r="Q45" s="123">
        <f t="shared" ref="Q45:Q51" si="19">1/8</f>
        <v>0.125</v>
      </c>
      <c r="R45" s="124">
        <f t="shared" si="15"/>
        <v>4788</v>
      </c>
      <c r="S45" s="124">
        <v>456</v>
      </c>
      <c r="T45" s="124">
        <v>1368</v>
      </c>
      <c r="U45" s="124">
        <v>1596</v>
      </c>
      <c r="V45" s="124">
        <v>1368</v>
      </c>
      <c r="W45" s="124"/>
      <c r="X45" s="124"/>
      <c r="Y45" s="124">
        <v>170</v>
      </c>
      <c r="Z45" s="124" t="s">
        <v>2912</v>
      </c>
      <c r="AA45" s="124"/>
      <c r="AB45" s="124"/>
      <c r="AC45" s="124"/>
      <c r="AD45" s="124"/>
      <c r="AE45" s="124">
        <f t="shared" si="1"/>
        <v>170</v>
      </c>
      <c r="AF45" s="122"/>
      <c r="AG45" s="122">
        <v>44760</v>
      </c>
      <c r="AH45" s="122"/>
      <c r="AI45" s="122"/>
      <c r="AJ45" s="123">
        <f t="shared" si="2"/>
        <v>3.5505430242272346E-2</v>
      </c>
      <c r="AK45" s="123">
        <f t="shared" si="3"/>
        <v>0</v>
      </c>
      <c r="AL45" s="123">
        <f t="shared" si="4"/>
        <v>0.12426900584795321</v>
      </c>
      <c r="AM45" s="123">
        <f t="shared" si="5"/>
        <v>0</v>
      </c>
      <c r="AN45" s="123">
        <f t="shared" si="6"/>
        <v>0</v>
      </c>
      <c r="AO45" s="46"/>
      <c r="AP45" s="46" t="s">
        <v>636</v>
      </c>
      <c r="AQ45" s="46"/>
      <c r="AR45" s="46"/>
      <c r="AS45" s="46"/>
      <c r="AT45" s="46" t="s">
        <v>2913</v>
      </c>
      <c r="BE45">
        <f t="shared" si="7"/>
        <v>0</v>
      </c>
    </row>
    <row r="46" spans="1:57" ht="15" customHeight="1" x14ac:dyDescent="0.25">
      <c r="A46" s="46">
        <v>3</v>
      </c>
      <c r="B46" s="46" t="s">
        <v>2783</v>
      </c>
      <c r="C46" s="46" t="s">
        <v>2812</v>
      </c>
      <c r="D46" s="46" t="s">
        <v>257</v>
      </c>
      <c r="E46" s="46" t="s">
        <v>2850</v>
      </c>
      <c r="F46" s="46" t="s">
        <v>2814</v>
      </c>
      <c r="G46" s="46" t="s">
        <v>650</v>
      </c>
      <c r="H46" s="46" t="s">
        <v>889</v>
      </c>
      <c r="I46" t="s">
        <v>2815</v>
      </c>
      <c r="J46" s="122">
        <v>44562</v>
      </c>
      <c r="K46" s="122">
        <v>44926</v>
      </c>
      <c r="L46" s="46" t="s">
        <v>2816</v>
      </c>
      <c r="M46" s="46" t="str">
        <f t="shared" si="18"/>
        <v>Casanare</v>
      </c>
      <c r="N46" s="46" t="s">
        <v>67</v>
      </c>
      <c r="O46" s="46" t="s">
        <v>2817</v>
      </c>
      <c r="P46" s="46" t="s">
        <v>3</v>
      </c>
      <c r="Q46" s="123">
        <f t="shared" si="19"/>
        <v>0.125</v>
      </c>
      <c r="R46" s="124">
        <f t="shared" si="15"/>
        <v>70036753</v>
      </c>
      <c r="S46" s="124">
        <v>10505512.949999999</v>
      </c>
      <c r="T46" s="124">
        <v>24512863.549999997</v>
      </c>
      <c r="U46" s="124">
        <v>21011025.899999999</v>
      </c>
      <c r="V46" s="124">
        <v>14007350.600000001</v>
      </c>
      <c r="W46" s="124"/>
      <c r="X46" s="124"/>
      <c r="Y46" s="124">
        <v>31979652</v>
      </c>
      <c r="Z46" s="124" t="s">
        <v>2914</v>
      </c>
      <c r="AA46" s="124"/>
      <c r="AB46" s="124"/>
      <c r="AC46" s="124"/>
      <c r="AD46" s="124"/>
      <c r="AE46" s="124">
        <f t="shared" si="1"/>
        <v>31979652</v>
      </c>
      <c r="AF46" s="122"/>
      <c r="AG46" s="122">
        <v>44761</v>
      </c>
      <c r="AH46" s="122"/>
      <c r="AI46" s="122"/>
      <c r="AJ46" s="123">
        <f t="shared" si="2"/>
        <v>0.45661243033354215</v>
      </c>
      <c r="AK46" s="123">
        <f t="shared" si="3"/>
        <v>0</v>
      </c>
      <c r="AL46" s="123">
        <f t="shared" si="4"/>
        <v>1</v>
      </c>
      <c r="AM46" s="123">
        <f t="shared" si="5"/>
        <v>0</v>
      </c>
      <c r="AN46" s="123">
        <f t="shared" si="6"/>
        <v>0</v>
      </c>
      <c r="AO46" s="46"/>
      <c r="AP46" s="46" t="s">
        <v>636</v>
      </c>
      <c r="AQ46" s="46"/>
      <c r="AR46" s="46"/>
      <c r="AS46" s="46"/>
      <c r="AT46" s="46" t="s">
        <v>2915</v>
      </c>
      <c r="BE46">
        <f t="shared" si="7"/>
        <v>0</v>
      </c>
    </row>
    <row r="47" spans="1:57" ht="15" customHeight="1" x14ac:dyDescent="0.25">
      <c r="A47" s="46">
        <v>4</v>
      </c>
      <c r="B47" s="46" t="s">
        <v>2783</v>
      </c>
      <c r="C47" s="46" t="s">
        <v>2820</v>
      </c>
      <c r="D47" s="46" t="s">
        <v>257</v>
      </c>
      <c r="E47" s="46" t="s">
        <v>678</v>
      </c>
      <c r="F47" s="46" t="s">
        <v>762</v>
      </c>
      <c r="G47" s="46" t="s">
        <v>62</v>
      </c>
      <c r="H47" s="46" t="s">
        <v>247</v>
      </c>
      <c r="I47" t="s">
        <v>2821</v>
      </c>
      <c r="J47" s="122">
        <v>44562</v>
      </c>
      <c r="K47" s="122">
        <v>44926</v>
      </c>
      <c r="L47" s="46" t="s">
        <v>2822</v>
      </c>
      <c r="M47" s="46" t="str">
        <f t="shared" si="18"/>
        <v>Casanare</v>
      </c>
      <c r="N47" s="46" t="s">
        <v>291</v>
      </c>
      <c r="O47" s="46" t="s">
        <v>2823</v>
      </c>
      <c r="P47" s="46" t="s">
        <v>575</v>
      </c>
      <c r="Q47" s="123">
        <f t="shared" si="19"/>
        <v>0.125</v>
      </c>
      <c r="R47" s="125">
        <f t="shared" si="15"/>
        <v>1</v>
      </c>
      <c r="S47" s="125">
        <v>0.25</v>
      </c>
      <c r="T47" s="125">
        <v>0.25</v>
      </c>
      <c r="U47" s="125">
        <v>0.25</v>
      </c>
      <c r="V47" s="125">
        <v>0.25</v>
      </c>
      <c r="W47" s="125"/>
      <c r="X47" s="125"/>
      <c r="Y47" s="125">
        <v>0.5</v>
      </c>
      <c r="Z47" s="125" t="s">
        <v>2916</v>
      </c>
      <c r="AA47" s="125"/>
      <c r="AB47" s="125"/>
      <c r="AC47" s="125"/>
      <c r="AD47" s="125"/>
      <c r="AE47" s="125">
        <f t="shared" si="1"/>
        <v>0.5</v>
      </c>
      <c r="AF47" s="122"/>
      <c r="AG47" s="122">
        <v>44760</v>
      </c>
      <c r="AH47" s="122"/>
      <c r="AI47" s="122"/>
      <c r="AJ47" s="123">
        <f t="shared" si="2"/>
        <v>0.5</v>
      </c>
      <c r="AK47" s="123">
        <f t="shared" si="3"/>
        <v>0</v>
      </c>
      <c r="AL47" s="123">
        <f t="shared" si="4"/>
        <v>1</v>
      </c>
      <c r="AM47" s="123">
        <f t="shared" si="5"/>
        <v>0</v>
      </c>
      <c r="AN47" s="123">
        <f t="shared" si="6"/>
        <v>0</v>
      </c>
      <c r="AO47" s="46"/>
      <c r="AP47" s="46" t="s">
        <v>73</v>
      </c>
      <c r="AQ47" s="46"/>
      <c r="AR47" s="46"/>
      <c r="AS47" s="46"/>
      <c r="AT47" s="46" t="s">
        <v>2917</v>
      </c>
      <c r="BE47">
        <f t="shared" si="7"/>
        <v>1</v>
      </c>
    </row>
    <row r="48" spans="1:57" ht="15" customHeight="1" x14ac:dyDescent="0.25">
      <c r="A48" s="46">
        <v>5</v>
      </c>
      <c r="B48" s="46" t="s">
        <v>2783</v>
      </c>
      <c r="C48" s="46" t="s">
        <v>2826</v>
      </c>
      <c r="D48" s="46" t="s">
        <v>257</v>
      </c>
      <c r="E48" s="46" t="s">
        <v>678</v>
      </c>
      <c r="F48" s="46" t="s">
        <v>762</v>
      </c>
      <c r="G48" s="46" t="s">
        <v>62</v>
      </c>
      <c r="H48" s="46" t="s">
        <v>247</v>
      </c>
      <c r="I48" t="s">
        <v>2827</v>
      </c>
      <c r="J48" s="122">
        <v>44562</v>
      </c>
      <c r="K48" s="122">
        <v>44926</v>
      </c>
      <c r="L48" s="46" t="s">
        <v>2822</v>
      </c>
      <c r="M48" s="46" t="str">
        <f t="shared" si="18"/>
        <v>Casanare</v>
      </c>
      <c r="N48" s="46" t="s">
        <v>291</v>
      </c>
      <c r="O48" s="46" t="s">
        <v>2823</v>
      </c>
      <c r="P48" s="46" t="s">
        <v>575</v>
      </c>
      <c r="Q48" s="123">
        <f t="shared" si="19"/>
        <v>0.125</v>
      </c>
      <c r="R48" s="125">
        <f t="shared" si="15"/>
        <v>1</v>
      </c>
      <c r="S48" s="125">
        <v>0.25</v>
      </c>
      <c r="T48" s="125">
        <v>0.25</v>
      </c>
      <c r="U48" s="125">
        <v>0.25</v>
      </c>
      <c r="V48" s="125">
        <v>0.25</v>
      </c>
      <c r="W48" s="125"/>
      <c r="X48" s="125"/>
      <c r="Y48" s="125">
        <v>0.46</v>
      </c>
      <c r="Z48" s="125" t="s">
        <v>2918</v>
      </c>
      <c r="AA48" s="125"/>
      <c r="AB48" s="125"/>
      <c r="AC48" s="125"/>
      <c r="AD48" s="125"/>
      <c r="AE48" s="125">
        <f t="shared" si="1"/>
        <v>0.46</v>
      </c>
      <c r="AF48" s="122"/>
      <c r="AG48" s="122">
        <v>44760</v>
      </c>
      <c r="AH48" s="122"/>
      <c r="AI48" s="122"/>
      <c r="AJ48" s="123">
        <f t="shared" si="2"/>
        <v>0.46</v>
      </c>
      <c r="AK48" s="123">
        <f t="shared" si="3"/>
        <v>0</v>
      </c>
      <c r="AL48" s="123">
        <f t="shared" si="4"/>
        <v>1</v>
      </c>
      <c r="AM48" s="123">
        <f t="shared" si="5"/>
        <v>0</v>
      </c>
      <c r="AN48" s="123">
        <f t="shared" si="6"/>
        <v>0</v>
      </c>
      <c r="AO48" s="46"/>
      <c r="AP48" s="46" t="s">
        <v>636</v>
      </c>
      <c r="AQ48" s="46"/>
      <c r="AR48" s="46"/>
      <c r="AS48" s="46"/>
      <c r="AT48" s="46" t="s">
        <v>2919</v>
      </c>
      <c r="BE48">
        <f t="shared" si="7"/>
        <v>0</v>
      </c>
    </row>
    <row r="49" spans="1:57" ht="15" customHeight="1" x14ac:dyDescent="0.25">
      <c r="A49" s="46">
        <v>6</v>
      </c>
      <c r="B49" s="46" t="s">
        <v>2783</v>
      </c>
      <c r="C49" s="46" t="s">
        <v>2829</v>
      </c>
      <c r="D49" s="46" t="s">
        <v>446</v>
      </c>
      <c r="E49" s="46" t="s">
        <v>492</v>
      </c>
      <c r="F49" s="46" t="s">
        <v>649</v>
      </c>
      <c r="G49" s="46" t="s">
        <v>62</v>
      </c>
      <c r="H49" s="46" t="s">
        <v>1598</v>
      </c>
      <c r="I49" t="s">
        <v>2830</v>
      </c>
      <c r="J49" s="122">
        <v>44562</v>
      </c>
      <c r="K49" s="122">
        <v>44926</v>
      </c>
      <c r="L49" s="46" t="s">
        <v>2831</v>
      </c>
      <c r="M49" s="46" t="str">
        <f t="shared" si="18"/>
        <v>Casanare</v>
      </c>
      <c r="N49" s="46" t="s">
        <v>291</v>
      </c>
      <c r="O49" s="46" t="s">
        <v>2823</v>
      </c>
      <c r="P49" s="46" t="s">
        <v>575</v>
      </c>
      <c r="Q49" s="123">
        <f t="shared" si="19"/>
        <v>0.125</v>
      </c>
      <c r="R49" s="125">
        <f t="shared" si="15"/>
        <v>1</v>
      </c>
      <c r="S49" s="125">
        <v>0.25</v>
      </c>
      <c r="T49" s="125">
        <v>0.25</v>
      </c>
      <c r="U49" s="125">
        <v>0.25</v>
      </c>
      <c r="V49" s="125">
        <v>0.25</v>
      </c>
      <c r="W49" s="125"/>
      <c r="X49" s="125"/>
      <c r="Y49" s="125">
        <v>0.35</v>
      </c>
      <c r="Z49" s="125" t="s">
        <v>2920</v>
      </c>
      <c r="AA49" s="125"/>
      <c r="AB49" s="125"/>
      <c r="AC49" s="125"/>
      <c r="AD49" s="125"/>
      <c r="AE49" s="125">
        <f t="shared" si="1"/>
        <v>0.35</v>
      </c>
      <c r="AF49" s="122"/>
      <c r="AG49" s="122">
        <v>44760</v>
      </c>
      <c r="AH49" s="122"/>
      <c r="AI49" s="122"/>
      <c r="AJ49" s="123">
        <f t="shared" si="2"/>
        <v>0.35</v>
      </c>
      <c r="AK49" s="123">
        <f t="shared" si="3"/>
        <v>0</v>
      </c>
      <c r="AL49" s="123">
        <f t="shared" si="4"/>
        <v>1</v>
      </c>
      <c r="AM49" s="123">
        <f t="shared" si="5"/>
        <v>0</v>
      </c>
      <c r="AN49" s="123">
        <f t="shared" si="6"/>
        <v>0</v>
      </c>
      <c r="AO49" s="46"/>
      <c r="AP49" s="46" t="s">
        <v>636</v>
      </c>
      <c r="AQ49" s="46"/>
      <c r="AR49" s="46"/>
      <c r="AS49" s="46"/>
      <c r="AT49" s="46" t="s">
        <v>2921</v>
      </c>
      <c r="BE49">
        <f t="shared" si="7"/>
        <v>0</v>
      </c>
    </row>
    <row r="50" spans="1:57" ht="15" customHeight="1" x14ac:dyDescent="0.25">
      <c r="A50" s="46">
        <v>7</v>
      </c>
      <c r="B50" s="46" t="s">
        <v>2783</v>
      </c>
      <c r="C50" s="46" t="s">
        <v>2834</v>
      </c>
      <c r="D50" s="46" t="s">
        <v>581</v>
      </c>
      <c r="E50" s="46" t="s">
        <v>60</v>
      </c>
      <c r="F50" s="46" t="s">
        <v>61</v>
      </c>
      <c r="G50" s="46" t="s">
        <v>1746</v>
      </c>
      <c r="H50" s="46" t="s">
        <v>1746</v>
      </c>
      <c r="I50" t="s">
        <v>2835</v>
      </c>
      <c r="J50" s="122">
        <v>44562</v>
      </c>
      <c r="K50" s="122">
        <v>44926</v>
      </c>
      <c r="L50" s="46" t="s">
        <v>2836</v>
      </c>
      <c r="M50" s="46" t="str">
        <f t="shared" si="18"/>
        <v>Casanare</v>
      </c>
      <c r="N50" s="46" t="s">
        <v>291</v>
      </c>
      <c r="O50" s="46" t="s">
        <v>2837</v>
      </c>
      <c r="P50" s="46" t="s">
        <v>575</v>
      </c>
      <c r="Q50" s="123">
        <f t="shared" si="19"/>
        <v>0.125</v>
      </c>
      <c r="R50" s="125">
        <f t="shared" si="15"/>
        <v>1</v>
      </c>
      <c r="S50" s="125">
        <v>0.25</v>
      </c>
      <c r="T50" s="125">
        <v>0.25</v>
      </c>
      <c r="U50" s="125">
        <v>0.25</v>
      </c>
      <c r="V50" s="125">
        <v>0.25</v>
      </c>
      <c r="W50" s="125"/>
      <c r="X50" s="125"/>
      <c r="Y50" s="125">
        <v>0.5</v>
      </c>
      <c r="Z50" s="125" t="s">
        <v>2922</v>
      </c>
      <c r="AA50" s="125"/>
      <c r="AB50" s="125"/>
      <c r="AC50" s="125"/>
      <c r="AD50" s="125"/>
      <c r="AE50" s="125">
        <f t="shared" si="1"/>
        <v>0.5</v>
      </c>
      <c r="AF50" s="122"/>
      <c r="AG50" s="122">
        <v>44760</v>
      </c>
      <c r="AH50" s="122"/>
      <c r="AI50" s="122"/>
      <c r="AJ50" s="123">
        <f t="shared" si="2"/>
        <v>0.5</v>
      </c>
      <c r="AK50" s="123">
        <f t="shared" si="3"/>
        <v>0</v>
      </c>
      <c r="AL50" s="123">
        <f t="shared" si="4"/>
        <v>1</v>
      </c>
      <c r="AM50" s="123">
        <f t="shared" si="5"/>
        <v>0</v>
      </c>
      <c r="AN50" s="123">
        <f t="shared" si="6"/>
        <v>0</v>
      </c>
      <c r="AO50" s="46"/>
      <c r="AP50" s="46" t="s">
        <v>636</v>
      </c>
      <c r="AQ50" s="46"/>
      <c r="AR50" s="46"/>
      <c r="AS50" s="46"/>
      <c r="AT50" s="46" t="s">
        <v>2923</v>
      </c>
      <c r="BE50">
        <f t="shared" si="7"/>
        <v>0</v>
      </c>
    </row>
    <row r="51" spans="1:57" ht="15" customHeight="1" x14ac:dyDescent="0.25">
      <c r="A51" s="46">
        <v>8</v>
      </c>
      <c r="B51" s="46" t="s">
        <v>2783</v>
      </c>
      <c r="C51" s="46" t="s">
        <v>2834</v>
      </c>
      <c r="D51" s="46" t="s">
        <v>581</v>
      </c>
      <c r="E51" s="46" t="s">
        <v>60</v>
      </c>
      <c r="F51" s="46" t="s">
        <v>61</v>
      </c>
      <c r="G51" s="46" t="s">
        <v>1746</v>
      </c>
      <c r="H51" s="46" t="s">
        <v>1746</v>
      </c>
      <c r="I51" s="46" t="s">
        <v>2840</v>
      </c>
      <c r="J51" s="122">
        <v>44562</v>
      </c>
      <c r="K51" s="122">
        <v>44926</v>
      </c>
      <c r="L51" s="46" t="s">
        <v>2841</v>
      </c>
      <c r="M51" s="46" t="str">
        <f t="shared" si="18"/>
        <v>Casanare</v>
      </c>
      <c r="N51" s="46" t="s">
        <v>291</v>
      </c>
      <c r="O51" s="46" t="s">
        <v>2842</v>
      </c>
      <c r="P51" s="46" t="s">
        <v>575</v>
      </c>
      <c r="Q51" s="123">
        <f t="shared" si="19"/>
        <v>0.125</v>
      </c>
      <c r="R51" s="125">
        <f t="shared" si="15"/>
        <v>1</v>
      </c>
      <c r="S51" s="125">
        <v>0.25</v>
      </c>
      <c r="T51" s="125">
        <v>0.25</v>
      </c>
      <c r="U51" s="125">
        <v>0.25</v>
      </c>
      <c r="V51" s="125">
        <v>0.25</v>
      </c>
      <c r="W51" s="125"/>
      <c r="X51" s="125"/>
      <c r="Y51" s="125">
        <v>0.5</v>
      </c>
      <c r="Z51" s="125" t="s">
        <v>2924</v>
      </c>
      <c r="AA51" s="125"/>
      <c r="AB51" s="125"/>
      <c r="AC51" s="125"/>
      <c r="AD51" s="125"/>
      <c r="AE51" s="125">
        <f t="shared" si="1"/>
        <v>0.5</v>
      </c>
      <c r="AF51" s="122"/>
      <c r="AG51" s="122">
        <v>44760</v>
      </c>
      <c r="AH51" s="122"/>
      <c r="AI51" s="122"/>
      <c r="AJ51" s="123">
        <f t="shared" si="2"/>
        <v>0.5</v>
      </c>
      <c r="AK51" s="123">
        <f t="shared" si="3"/>
        <v>0</v>
      </c>
      <c r="AL51" s="123">
        <f t="shared" si="4"/>
        <v>1</v>
      </c>
      <c r="AM51" s="123">
        <f t="shared" si="5"/>
        <v>0</v>
      </c>
      <c r="AN51" s="123">
        <f t="shared" si="6"/>
        <v>0</v>
      </c>
      <c r="AO51" s="46"/>
      <c r="AP51" s="46" t="s">
        <v>73</v>
      </c>
      <c r="AQ51" s="46"/>
      <c r="AR51" s="46"/>
      <c r="AS51" s="46"/>
      <c r="AT51" s="46" t="s">
        <v>2925</v>
      </c>
      <c r="BE51">
        <f t="shared" si="7"/>
        <v>1</v>
      </c>
    </row>
    <row r="52" spans="1:57" ht="15" customHeight="1" x14ac:dyDescent="0.25">
      <c r="A52" s="46">
        <v>1</v>
      </c>
      <c r="B52" s="46" t="s">
        <v>2784</v>
      </c>
      <c r="C52" s="46" t="s">
        <v>2801</v>
      </c>
      <c r="D52" s="46" t="s">
        <v>257</v>
      </c>
      <c r="E52" s="46" t="s">
        <v>678</v>
      </c>
      <c r="F52" s="46" t="s">
        <v>679</v>
      </c>
      <c r="G52" s="46" t="s">
        <v>62</v>
      </c>
      <c r="H52" s="46" t="s">
        <v>247</v>
      </c>
      <c r="I52" s="46" t="s">
        <v>2802</v>
      </c>
      <c r="J52" s="122">
        <v>44562</v>
      </c>
      <c r="K52" s="122">
        <v>44926</v>
      </c>
      <c r="L52" s="46" t="s">
        <v>2803</v>
      </c>
      <c r="M52" s="46" t="str">
        <f>B52</f>
        <v>Cauca</v>
      </c>
      <c r="N52" s="46" t="s">
        <v>67</v>
      </c>
      <c r="O52" s="46" t="s">
        <v>2805</v>
      </c>
      <c r="P52" s="46" t="s">
        <v>3</v>
      </c>
      <c r="Q52" s="123">
        <f>1/9</f>
        <v>0.1111111111111111</v>
      </c>
      <c r="R52" s="124">
        <f t="shared" si="15"/>
        <v>8223</v>
      </c>
      <c r="S52" s="124">
        <v>1500</v>
      </c>
      <c r="T52" s="124">
        <v>2241</v>
      </c>
      <c r="U52" s="124">
        <v>2241</v>
      </c>
      <c r="V52" s="124">
        <v>2241</v>
      </c>
      <c r="W52" s="124"/>
      <c r="X52" s="124"/>
      <c r="Y52" s="124">
        <v>2883</v>
      </c>
      <c r="Z52" s="124" t="s">
        <v>2926</v>
      </c>
      <c r="AA52" s="124"/>
      <c r="AB52" s="124"/>
      <c r="AC52" s="124"/>
      <c r="AD52" s="124"/>
      <c r="AE52" s="124">
        <f t="shared" si="1"/>
        <v>2883</v>
      </c>
      <c r="AF52" s="122"/>
      <c r="AG52" s="122">
        <v>44759</v>
      </c>
      <c r="AH52" s="122"/>
      <c r="AI52" s="122"/>
      <c r="AJ52" s="123">
        <f t="shared" si="2"/>
        <v>0.35060197008391097</v>
      </c>
      <c r="AK52" s="123">
        <f t="shared" si="3"/>
        <v>0</v>
      </c>
      <c r="AL52" s="123">
        <f t="shared" si="4"/>
        <v>1</v>
      </c>
      <c r="AM52" s="123">
        <f t="shared" si="5"/>
        <v>0</v>
      </c>
      <c r="AN52" s="123">
        <f t="shared" si="6"/>
        <v>0</v>
      </c>
      <c r="AO52" s="46"/>
      <c r="AP52" s="46" t="s">
        <v>636</v>
      </c>
      <c r="AQ52" s="46"/>
      <c r="AR52" s="46"/>
      <c r="AS52" s="46"/>
      <c r="AT52" s="46" t="s">
        <v>2927</v>
      </c>
      <c r="BE52">
        <f t="shared" si="7"/>
        <v>0</v>
      </c>
    </row>
    <row r="53" spans="1:57" ht="15" customHeight="1" x14ac:dyDescent="0.25">
      <c r="A53" s="46">
        <v>2</v>
      </c>
      <c r="B53" s="46" t="s">
        <v>2784</v>
      </c>
      <c r="C53" s="46" t="s">
        <v>2801</v>
      </c>
      <c r="D53" s="46" t="s">
        <v>257</v>
      </c>
      <c r="E53" s="46" t="s">
        <v>678</v>
      </c>
      <c r="F53" s="46" t="s">
        <v>679</v>
      </c>
      <c r="G53" s="46" t="s">
        <v>62</v>
      </c>
      <c r="H53" s="46" t="s">
        <v>247</v>
      </c>
      <c r="I53" s="46" t="s">
        <v>2808</v>
      </c>
      <c r="J53" s="122">
        <v>44562</v>
      </c>
      <c r="K53" s="122">
        <v>44926</v>
      </c>
      <c r="L53" s="46" t="s">
        <v>2803</v>
      </c>
      <c r="M53" s="46" t="str">
        <f t="shared" ref="M53:M60" si="20">B53</f>
        <v>Cauca</v>
      </c>
      <c r="N53" s="46" t="s">
        <v>67</v>
      </c>
      <c r="O53" s="46" t="s">
        <v>2809</v>
      </c>
      <c r="P53" s="46" t="s">
        <v>3</v>
      </c>
      <c r="Q53" s="123">
        <f t="shared" ref="Q53:Q60" si="21">1/9</f>
        <v>0.1111111111111111</v>
      </c>
      <c r="R53" s="124">
        <f t="shared" si="15"/>
        <v>2568</v>
      </c>
      <c r="S53" s="124">
        <v>501</v>
      </c>
      <c r="T53" s="124">
        <v>689</v>
      </c>
      <c r="U53" s="124">
        <v>689</v>
      </c>
      <c r="V53" s="124">
        <v>689</v>
      </c>
      <c r="W53" s="124"/>
      <c r="X53" s="124"/>
      <c r="Y53" s="124">
        <v>346</v>
      </c>
      <c r="Z53" s="124" t="s">
        <v>2928</v>
      </c>
      <c r="AA53" s="124"/>
      <c r="AB53" s="124"/>
      <c r="AC53" s="124"/>
      <c r="AD53" s="124"/>
      <c r="AE53" s="124">
        <f t="shared" si="1"/>
        <v>346</v>
      </c>
      <c r="AF53" s="122"/>
      <c r="AG53" s="122">
        <v>44759</v>
      </c>
      <c r="AH53" s="122"/>
      <c r="AI53" s="122"/>
      <c r="AJ53" s="123">
        <f t="shared" si="2"/>
        <v>0.13473520249221183</v>
      </c>
      <c r="AK53" s="123">
        <f t="shared" si="3"/>
        <v>0</v>
      </c>
      <c r="AL53" s="123">
        <f t="shared" si="4"/>
        <v>0.50217706821480401</v>
      </c>
      <c r="AM53" s="123">
        <f t="shared" si="5"/>
        <v>0</v>
      </c>
      <c r="AN53" s="123">
        <f t="shared" si="6"/>
        <v>0</v>
      </c>
      <c r="AO53" s="46"/>
      <c r="AP53" s="46" t="s">
        <v>636</v>
      </c>
      <c r="AQ53" s="46"/>
      <c r="AR53" s="46"/>
      <c r="AS53" s="46"/>
      <c r="AT53" s="46" t="s">
        <v>2927</v>
      </c>
      <c r="BE53">
        <f t="shared" si="7"/>
        <v>0</v>
      </c>
    </row>
    <row r="54" spans="1:57" ht="15" customHeight="1" x14ac:dyDescent="0.25">
      <c r="A54" s="46">
        <v>3</v>
      </c>
      <c r="B54" s="46" t="s">
        <v>2784</v>
      </c>
      <c r="C54" s="46" t="s">
        <v>2849</v>
      </c>
      <c r="D54" s="46" t="s">
        <v>257</v>
      </c>
      <c r="E54" s="46" t="s">
        <v>2850</v>
      </c>
      <c r="F54" s="46" t="s">
        <v>690</v>
      </c>
      <c r="G54" s="46" t="s">
        <v>62</v>
      </c>
      <c r="H54" s="46" t="s">
        <v>247</v>
      </c>
      <c r="I54" t="s">
        <v>2851</v>
      </c>
      <c r="J54" s="122">
        <v>44562</v>
      </c>
      <c r="K54" s="122">
        <v>44926</v>
      </c>
      <c r="L54" s="46" t="s">
        <v>2852</v>
      </c>
      <c r="M54" s="46" t="str">
        <f t="shared" si="20"/>
        <v>Cauca</v>
      </c>
      <c r="N54" s="46" t="s">
        <v>67</v>
      </c>
      <c r="O54" s="46" t="s">
        <v>682</v>
      </c>
      <c r="P54" s="46" t="s">
        <v>3</v>
      </c>
      <c r="Q54" s="123">
        <f t="shared" si="21"/>
        <v>0.1111111111111111</v>
      </c>
      <c r="R54" s="124">
        <f t="shared" si="15"/>
        <v>19</v>
      </c>
      <c r="S54" s="124">
        <v>8</v>
      </c>
      <c r="T54" s="124">
        <v>11</v>
      </c>
      <c r="U54" s="124">
        <v>0</v>
      </c>
      <c r="V54" s="124">
        <v>0</v>
      </c>
      <c r="W54" s="124"/>
      <c r="X54" s="124"/>
      <c r="Y54" s="124">
        <v>34</v>
      </c>
      <c r="Z54" s="124" t="s">
        <v>2929</v>
      </c>
      <c r="AA54" s="124"/>
      <c r="AB54" s="124"/>
      <c r="AC54" s="124"/>
      <c r="AD54" s="124"/>
      <c r="AE54" s="124">
        <f t="shared" si="1"/>
        <v>34</v>
      </c>
      <c r="AF54" s="122"/>
      <c r="AG54" s="122">
        <v>44759</v>
      </c>
      <c r="AH54" s="122"/>
      <c r="AI54" s="122"/>
      <c r="AJ54" s="123">
        <f t="shared" si="2"/>
        <v>1</v>
      </c>
      <c r="AK54" s="123">
        <f t="shared" si="3"/>
        <v>0</v>
      </c>
      <c r="AL54" s="123">
        <f t="shared" si="4"/>
        <v>1</v>
      </c>
      <c r="AM54" s="123" t="str">
        <f t="shared" si="5"/>
        <v/>
      </c>
      <c r="AN54" s="123" t="str">
        <f t="shared" si="6"/>
        <v/>
      </c>
      <c r="AO54" s="46"/>
      <c r="AP54" s="46" t="s">
        <v>636</v>
      </c>
      <c r="AQ54" s="46"/>
      <c r="AR54" s="46"/>
      <c r="AS54" s="46"/>
      <c r="AT54" s="46" t="s">
        <v>2930</v>
      </c>
      <c r="BE54">
        <f t="shared" si="7"/>
        <v>0</v>
      </c>
    </row>
    <row r="55" spans="1:57" ht="15" customHeight="1" x14ac:dyDescent="0.25">
      <c r="A55" s="46">
        <v>4</v>
      </c>
      <c r="B55" s="46" t="s">
        <v>2784</v>
      </c>
      <c r="C55" s="46" t="s">
        <v>2812</v>
      </c>
      <c r="D55" s="46" t="s">
        <v>257</v>
      </c>
      <c r="E55" s="46" t="s">
        <v>2850</v>
      </c>
      <c r="F55" s="46" t="s">
        <v>2814</v>
      </c>
      <c r="G55" s="46" t="s">
        <v>650</v>
      </c>
      <c r="H55" s="46" t="s">
        <v>889</v>
      </c>
      <c r="I55" t="s">
        <v>2815</v>
      </c>
      <c r="J55" s="122">
        <v>44562</v>
      </c>
      <c r="K55" s="122">
        <v>44926</v>
      </c>
      <c r="L55" s="46" t="s">
        <v>2816</v>
      </c>
      <c r="M55" s="46" t="str">
        <f t="shared" si="20"/>
        <v>Cauca</v>
      </c>
      <c r="N55" s="46" t="s">
        <v>67</v>
      </c>
      <c r="O55" s="46" t="s">
        <v>2817</v>
      </c>
      <c r="P55" s="46" t="s">
        <v>3</v>
      </c>
      <c r="Q55" s="123">
        <f t="shared" si="21"/>
        <v>0.1111111111111111</v>
      </c>
      <c r="R55" s="124">
        <f t="shared" si="15"/>
        <v>214495714</v>
      </c>
      <c r="S55" s="124">
        <v>40000000</v>
      </c>
      <c r="T55" s="124">
        <v>58165238</v>
      </c>
      <c r="U55" s="124">
        <v>58165238</v>
      </c>
      <c r="V55" s="124">
        <v>58165238</v>
      </c>
      <c r="W55" s="124"/>
      <c r="X55" s="124"/>
      <c r="Y55" s="124">
        <v>65745173</v>
      </c>
      <c r="Z55" s="124" t="s">
        <v>2931</v>
      </c>
      <c r="AA55" s="124"/>
      <c r="AB55" s="124"/>
      <c r="AC55" s="124"/>
      <c r="AD55" s="124"/>
      <c r="AE55" s="124">
        <f t="shared" si="1"/>
        <v>65745173</v>
      </c>
      <c r="AF55" s="122"/>
      <c r="AG55" s="122">
        <v>44761</v>
      </c>
      <c r="AH55" s="122"/>
      <c r="AI55" s="122"/>
      <c r="AJ55" s="123">
        <f t="shared" si="2"/>
        <v>0.30651042752304131</v>
      </c>
      <c r="AK55" s="123">
        <f t="shared" si="3"/>
        <v>0</v>
      </c>
      <c r="AL55" s="123">
        <f t="shared" si="4"/>
        <v>1</v>
      </c>
      <c r="AM55" s="123">
        <f t="shared" si="5"/>
        <v>0</v>
      </c>
      <c r="AN55" s="123">
        <f t="shared" si="6"/>
        <v>0</v>
      </c>
      <c r="AO55" s="46"/>
      <c r="AP55" s="46" t="s">
        <v>636</v>
      </c>
      <c r="AQ55" s="46"/>
      <c r="AR55" s="46"/>
      <c r="AS55" s="46"/>
      <c r="AT55" s="46" t="s">
        <v>2927</v>
      </c>
      <c r="BE55">
        <f t="shared" si="7"/>
        <v>0</v>
      </c>
    </row>
    <row r="56" spans="1:57" ht="15" customHeight="1" x14ac:dyDescent="0.25">
      <c r="A56" s="46">
        <v>5</v>
      </c>
      <c r="B56" s="46" t="s">
        <v>2784</v>
      </c>
      <c r="C56" s="46" t="s">
        <v>2820</v>
      </c>
      <c r="D56" s="46" t="s">
        <v>257</v>
      </c>
      <c r="E56" s="46" t="s">
        <v>678</v>
      </c>
      <c r="F56" s="46" t="s">
        <v>762</v>
      </c>
      <c r="G56" s="46" t="s">
        <v>62</v>
      </c>
      <c r="H56" s="46" t="s">
        <v>247</v>
      </c>
      <c r="I56" t="s">
        <v>2821</v>
      </c>
      <c r="J56" s="122">
        <v>44562</v>
      </c>
      <c r="K56" s="122">
        <v>44926</v>
      </c>
      <c r="L56" s="46" t="s">
        <v>2822</v>
      </c>
      <c r="M56" s="46" t="str">
        <f t="shared" si="20"/>
        <v>Cauca</v>
      </c>
      <c r="N56" s="46" t="s">
        <v>291</v>
      </c>
      <c r="O56" s="46" t="s">
        <v>2823</v>
      </c>
      <c r="P56" s="46" t="s">
        <v>575</v>
      </c>
      <c r="Q56" s="123">
        <f t="shared" si="21"/>
        <v>0.1111111111111111</v>
      </c>
      <c r="R56" s="125">
        <f t="shared" si="15"/>
        <v>1</v>
      </c>
      <c r="S56" s="125">
        <v>0.25</v>
      </c>
      <c r="T56" s="125">
        <v>0.25</v>
      </c>
      <c r="U56" s="125">
        <v>0.25</v>
      </c>
      <c r="V56" s="125">
        <v>0.25</v>
      </c>
      <c r="W56" s="125"/>
      <c r="X56" s="125"/>
      <c r="Y56" s="125">
        <v>0.5</v>
      </c>
      <c r="Z56" s="125" t="s">
        <v>2932</v>
      </c>
      <c r="AA56" s="125"/>
      <c r="AB56" s="125"/>
      <c r="AC56" s="125"/>
      <c r="AD56" s="125"/>
      <c r="AE56" s="125">
        <f t="shared" si="1"/>
        <v>0.5</v>
      </c>
      <c r="AF56" s="122"/>
      <c r="AG56" s="122">
        <v>44761</v>
      </c>
      <c r="AH56" s="122"/>
      <c r="AI56" s="122"/>
      <c r="AJ56" s="123">
        <f t="shared" si="2"/>
        <v>0.5</v>
      </c>
      <c r="AK56" s="123">
        <f t="shared" si="3"/>
        <v>0</v>
      </c>
      <c r="AL56" s="123">
        <f t="shared" si="4"/>
        <v>1</v>
      </c>
      <c r="AM56" s="123">
        <f t="shared" si="5"/>
        <v>0</v>
      </c>
      <c r="AN56" s="123">
        <f t="shared" si="6"/>
        <v>0</v>
      </c>
      <c r="AO56" s="46"/>
      <c r="AP56" s="46" t="s">
        <v>636</v>
      </c>
      <c r="AQ56" s="46"/>
      <c r="AR56" s="46"/>
      <c r="AS56" s="46"/>
      <c r="AT56" s="46" t="s">
        <v>2933</v>
      </c>
      <c r="BE56">
        <f t="shared" si="7"/>
        <v>0</v>
      </c>
    </row>
    <row r="57" spans="1:57" ht="15" customHeight="1" x14ac:dyDescent="0.25">
      <c r="A57" s="46">
        <v>6</v>
      </c>
      <c r="B57" s="46" t="s">
        <v>2784</v>
      </c>
      <c r="C57" s="46" t="s">
        <v>2826</v>
      </c>
      <c r="D57" s="46" t="s">
        <v>257</v>
      </c>
      <c r="E57" s="46" t="s">
        <v>678</v>
      </c>
      <c r="F57" s="46" t="s">
        <v>762</v>
      </c>
      <c r="G57" s="46" t="s">
        <v>62</v>
      </c>
      <c r="H57" s="46" t="s">
        <v>247</v>
      </c>
      <c r="I57" t="s">
        <v>2827</v>
      </c>
      <c r="J57" s="122">
        <v>44562</v>
      </c>
      <c r="K57" s="122">
        <v>44926</v>
      </c>
      <c r="L57" s="46" t="s">
        <v>2822</v>
      </c>
      <c r="M57" s="46" t="str">
        <f t="shared" si="20"/>
        <v>Cauca</v>
      </c>
      <c r="N57" s="46" t="s">
        <v>291</v>
      </c>
      <c r="O57" s="46" t="s">
        <v>2823</v>
      </c>
      <c r="P57" s="46" t="s">
        <v>575</v>
      </c>
      <c r="Q57" s="123">
        <f t="shared" si="21"/>
        <v>0.1111111111111111</v>
      </c>
      <c r="R57" s="125">
        <f t="shared" si="15"/>
        <v>1</v>
      </c>
      <c r="S57" s="125">
        <v>0.25</v>
      </c>
      <c r="T57" s="125">
        <v>0.25</v>
      </c>
      <c r="U57" s="125">
        <v>0.25</v>
      </c>
      <c r="V57" s="125">
        <v>0.25</v>
      </c>
      <c r="W57" s="125"/>
      <c r="X57" s="125"/>
      <c r="Y57" s="125">
        <v>0.5</v>
      </c>
      <c r="Z57" s="125" t="s">
        <v>2934</v>
      </c>
      <c r="AA57" s="125"/>
      <c r="AB57" s="125"/>
      <c r="AC57" s="125"/>
      <c r="AD57" s="125"/>
      <c r="AE57" s="125">
        <f t="shared" si="1"/>
        <v>0.5</v>
      </c>
      <c r="AF57" s="122"/>
      <c r="AG57" s="122">
        <v>44761</v>
      </c>
      <c r="AH57" s="122"/>
      <c r="AI57" s="122"/>
      <c r="AJ57" s="123">
        <f t="shared" si="2"/>
        <v>0.5</v>
      </c>
      <c r="AK57" s="123">
        <f t="shared" si="3"/>
        <v>0</v>
      </c>
      <c r="AL57" s="123">
        <f t="shared" si="4"/>
        <v>1</v>
      </c>
      <c r="AM57" s="123">
        <f t="shared" si="5"/>
        <v>0</v>
      </c>
      <c r="AN57" s="123">
        <f t="shared" si="6"/>
        <v>0</v>
      </c>
      <c r="AO57" s="46"/>
      <c r="AP57" s="46" t="s">
        <v>73</v>
      </c>
      <c r="AQ57" s="46"/>
      <c r="AR57" s="46"/>
      <c r="AS57" s="46"/>
      <c r="AT57" s="46" t="s">
        <v>2935</v>
      </c>
      <c r="BE57">
        <f t="shared" si="7"/>
        <v>1</v>
      </c>
    </row>
    <row r="58" spans="1:57" ht="15" customHeight="1" x14ac:dyDescent="0.25">
      <c r="A58" s="46">
        <v>7</v>
      </c>
      <c r="B58" s="46" t="s">
        <v>2784</v>
      </c>
      <c r="C58" s="46" t="s">
        <v>2829</v>
      </c>
      <c r="D58" s="46" t="s">
        <v>446</v>
      </c>
      <c r="E58" s="46" t="s">
        <v>492</v>
      </c>
      <c r="F58" s="46" t="s">
        <v>649</v>
      </c>
      <c r="G58" s="46" t="s">
        <v>62</v>
      </c>
      <c r="H58" s="46" t="s">
        <v>1598</v>
      </c>
      <c r="I58" t="s">
        <v>2830</v>
      </c>
      <c r="J58" s="122">
        <v>44562</v>
      </c>
      <c r="K58" s="122">
        <v>44926</v>
      </c>
      <c r="L58" s="46" t="s">
        <v>2831</v>
      </c>
      <c r="M58" s="46" t="str">
        <f t="shared" si="20"/>
        <v>Cauca</v>
      </c>
      <c r="N58" s="46" t="s">
        <v>291</v>
      </c>
      <c r="O58" s="46" t="s">
        <v>2823</v>
      </c>
      <c r="P58" s="46" t="s">
        <v>575</v>
      </c>
      <c r="Q58" s="123">
        <f t="shared" si="21"/>
        <v>0.1111111111111111</v>
      </c>
      <c r="R58" s="125">
        <f t="shared" si="15"/>
        <v>1</v>
      </c>
      <c r="S58" s="125">
        <v>0.2</v>
      </c>
      <c r="T58" s="125">
        <v>0.25</v>
      </c>
      <c r="U58" s="125">
        <v>0.3</v>
      </c>
      <c r="V58" s="125">
        <v>0.25</v>
      </c>
      <c r="W58" s="125"/>
      <c r="X58" s="125"/>
      <c r="Y58" s="125">
        <v>0.27</v>
      </c>
      <c r="Z58" s="125" t="s">
        <v>2936</v>
      </c>
      <c r="AA58" s="125"/>
      <c r="AB58" s="125"/>
      <c r="AC58" s="125"/>
      <c r="AD58" s="125"/>
      <c r="AE58" s="125">
        <f t="shared" si="1"/>
        <v>0.27</v>
      </c>
      <c r="AF58" s="122"/>
      <c r="AG58" s="122">
        <v>44761</v>
      </c>
      <c r="AH58" s="122"/>
      <c r="AI58" s="122"/>
      <c r="AJ58" s="123">
        <f t="shared" si="2"/>
        <v>0.27</v>
      </c>
      <c r="AK58" s="123">
        <f t="shared" si="3"/>
        <v>0</v>
      </c>
      <c r="AL58" s="123">
        <f t="shared" si="4"/>
        <v>1</v>
      </c>
      <c r="AM58" s="123">
        <f t="shared" si="5"/>
        <v>0</v>
      </c>
      <c r="AN58" s="123">
        <f t="shared" si="6"/>
        <v>0</v>
      </c>
      <c r="AO58" s="46"/>
      <c r="AP58" s="46" t="s">
        <v>636</v>
      </c>
      <c r="AQ58" s="46"/>
      <c r="AR58" s="46"/>
      <c r="AS58" s="46"/>
      <c r="AT58" s="46" t="s">
        <v>2937</v>
      </c>
      <c r="BE58">
        <f t="shared" si="7"/>
        <v>0</v>
      </c>
    </row>
    <row r="59" spans="1:57" ht="15" customHeight="1" x14ac:dyDescent="0.25">
      <c r="A59" s="46">
        <v>8</v>
      </c>
      <c r="B59" s="46" t="s">
        <v>2784</v>
      </c>
      <c r="C59" s="46" t="s">
        <v>2834</v>
      </c>
      <c r="D59" s="46" t="s">
        <v>581</v>
      </c>
      <c r="E59" s="46" t="s">
        <v>60</v>
      </c>
      <c r="F59" s="46" t="s">
        <v>61</v>
      </c>
      <c r="G59" s="46" t="s">
        <v>1746</v>
      </c>
      <c r="H59" s="46" t="s">
        <v>1746</v>
      </c>
      <c r="I59" s="46" t="s">
        <v>2835</v>
      </c>
      <c r="J59" s="122">
        <v>44562</v>
      </c>
      <c r="K59" s="122">
        <v>44926</v>
      </c>
      <c r="L59" s="46" t="s">
        <v>2836</v>
      </c>
      <c r="M59" s="46" t="str">
        <f t="shared" si="20"/>
        <v>Cauca</v>
      </c>
      <c r="N59" s="46" t="s">
        <v>291</v>
      </c>
      <c r="O59" s="46" t="s">
        <v>2837</v>
      </c>
      <c r="P59" s="46" t="s">
        <v>575</v>
      </c>
      <c r="Q59" s="123">
        <f t="shared" si="21"/>
        <v>0.1111111111111111</v>
      </c>
      <c r="R59" s="125">
        <f t="shared" si="15"/>
        <v>1</v>
      </c>
      <c r="S59" s="125">
        <v>0.25</v>
      </c>
      <c r="T59" s="125">
        <v>0.25</v>
      </c>
      <c r="U59" s="125">
        <v>0.25</v>
      </c>
      <c r="V59" s="125">
        <v>0.25</v>
      </c>
      <c r="W59" s="125"/>
      <c r="X59" s="125"/>
      <c r="Y59" s="125">
        <v>0.5</v>
      </c>
      <c r="Z59" s="125" t="s">
        <v>2938</v>
      </c>
      <c r="AA59" s="125"/>
      <c r="AB59" s="125"/>
      <c r="AC59" s="125"/>
      <c r="AD59" s="125"/>
      <c r="AE59" s="125">
        <f t="shared" si="1"/>
        <v>0.5</v>
      </c>
      <c r="AF59" s="122"/>
      <c r="AG59" s="122">
        <v>44761</v>
      </c>
      <c r="AH59" s="122"/>
      <c r="AI59" s="122"/>
      <c r="AJ59" s="123">
        <f t="shared" si="2"/>
        <v>0.5</v>
      </c>
      <c r="AK59" s="123">
        <f t="shared" si="3"/>
        <v>0</v>
      </c>
      <c r="AL59" s="123">
        <f t="shared" si="4"/>
        <v>1</v>
      </c>
      <c r="AM59" s="123">
        <f t="shared" si="5"/>
        <v>0</v>
      </c>
      <c r="AN59" s="123">
        <f t="shared" si="6"/>
        <v>0</v>
      </c>
      <c r="AO59" s="46"/>
      <c r="AP59" s="46" t="s">
        <v>73</v>
      </c>
      <c r="AQ59" s="46"/>
      <c r="AR59" s="46"/>
      <c r="AS59" s="46"/>
      <c r="AT59" s="46" t="s">
        <v>2939</v>
      </c>
      <c r="BE59">
        <f t="shared" si="7"/>
        <v>1</v>
      </c>
    </row>
    <row r="60" spans="1:57" ht="15" customHeight="1" x14ac:dyDescent="0.25">
      <c r="A60" s="46">
        <v>9</v>
      </c>
      <c r="B60" s="46" t="s">
        <v>2784</v>
      </c>
      <c r="C60" s="46" t="s">
        <v>2834</v>
      </c>
      <c r="D60" s="46" t="s">
        <v>581</v>
      </c>
      <c r="E60" t="s">
        <v>60</v>
      </c>
      <c r="F60" s="46" t="s">
        <v>61</v>
      </c>
      <c r="G60" s="46" t="s">
        <v>1746</v>
      </c>
      <c r="H60" s="46" t="s">
        <v>1746</v>
      </c>
      <c r="I60" t="s">
        <v>2840</v>
      </c>
      <c r="J60" s="65">
        <v>44562</v>
      </c>
      <c r="K60" s="65">
        <v>44926</v>
      </c>
      <c r="L60" s="46" t="s">
        <v>2841</v>
      </c>
      <c r="M60" s="46" t="str">
        <f t="shared" si="20"/>
        <v>Cauca</v>
      </c>
      <c r="N60" s="46" t="s">
        <v>291</v>
      </c>
      <c r="O60" t="s">
        <v>2842</v>
      </c>
      <c r="P60" t="s">
        <v>575</v>
      </c>
      <c r="Q60" s="123">
        <f t="shared" si="21"/>
        <v>0.1111111111111111</v>
      </c>
      <c r="R60" s="125">
        <f t="shared" si="15"/>
        <v>1</v>
      </c>
      <c r="S60" s="125">
        <v>0.25</v>
      </c>
      <c r="T60" s="125">
        <v>0.25</v>
      </c>
      <c r="U60" s="125">
        <v>0.25</v>
      </c>
      <c r="V60" s="125">
        <v>0.25</v>
      </c>
      <c r="W60" s="125"/>
      <c r="X60" s="125"/>
      <c r="Y60" s="125">
        <v>0.5</v>
      </c>
      <c r="Z60" s="125" t="s">
        <v>2940</v>
      </c>
      <c r="AA60" s="125"/>
      <c r="AB60" s="125"/>
      <c r="AC60" s="125"/>
      <c r="AD60" s="125"/>
      <c r="AE60" s="125">
        <f t="shared" si="1"/>
        <v>0.5</v>
      </c>
      <c r="AF60" s="122"/>
      <c r="AG60" s="122">
        <v>44759</v>
      </c>
      <c r="AH60" s="122"/>
      <c r="AI60" s="122"/>
      <c r="AJ60" s="123">
        <f t="shared" si="2"/>
        <v>0.5</v>
      </c>
      <c r="AK60" s="123">
        <f t="shared" si="3"/>
        <v>0</v>
      </c>
      <c r="AL60" s="123">
        <f t="shared" si="4"/>
        <v>1</v>
      </c>
      <c r="AM60" s="123">
        <f t="shared" si="5"/>
        <v>0</v>
      </c>
      <c r="AN60" s="123">
        <f t="shared" si="6"/>
        <v>0</v>
      </c>
      <c r="AP60" t="s">
        <v>73</v>
      </c>
      <c r="AT60" t="s">
        <v>2941</v>
      </c>
      <c r="BE60">
        <f t="shared" si="7"/>
        <v>1</v>
      </c>
    </row>
    <row r="61" spans="1:57" ht="15" customHeight="1" x14ac:dyDescent="0.25">
      <c r="A61" s="46">
        <v>1</v>
      </c>
      <c r="B61" s="46" t="s">
        <v>2785</v>
      </c>
      <c r="C61" s="46" t="s">
        <v>2801</v>
      </c>
      <c r="D61" s="46" t="s">
        <v>257</v>
      </c>
      <c r="E61" s="46" t="s">
        <v>678</v>
      </c>
      <c r="F61" s="46" t="s">
        <v>679</v>
      </c>
      <c r="G61" s="46" t="s">
        <v>62</v>
      </c>
      <c r="H61" s="46" t="s">
        <v>247</v>
      </c>
      <c r="I61" s="46" t="s">
        <v>2802</v>
      </c>
      <c r="J61" s="122">
        <v>44562</v>
      </c>
      <c r="K61" s="122">
        <v>44926</v>
      </c>
      <c r="L61" s="46" t="s">
        <v>2803</v>
      </c>
      <c r="M61" s="46" t="str">
        <f>B61</f>
        <v>Cesar</v>
      </c>
      <c r="N61" s="46" t="s">
        <v>67</v>
      </c>
      <c r="O61" s="46" t="s">
        <v>2805</v>
      </c>
      <c r="P61" s="46" t="s">
        <v>3</v>
      </c>
      <c r="Q61" s="123">
        <f>1/9</f>
        <v>0.1111111111111111</v>
      </c>
      <c r="R61" s="124">
        <f t="shared" si="15"/>
        <v>5500</v>
      </c>
      <c r="S61" s="124">
        <v>2000</v>
      </c>
      <c r="T61" s="124">
        <v>1250</v>
      </c>
      <c r="U61" s="124">
        <v>1250</v>
      </c>
      <c r="V61" s="124">
        <v>1000</v>
      </c>
      <c r="W61" s="124"/>
      <c r="X61" s="124"/>
      <c r="Y61" s="124">
        <v>3061</v>
      </c>
      <c r="Z61" s="124" t="s">
        <v>2942</v>
      </c>
      <c r="AA61" s="124"/>
      <c r="AB61" s="124"/>
      <c r="AC61" s="124"/>
      <c r="AD61" s="124"/>
      <c r="AE61" s="124">
        <f t="shared" si="1"/>
        <v>3061</v>
      </c>
      <c r="AF61" s="122"/>
      <c r="AG61" s="122">
        <v>44758</v>
      </c>
      <c r="AH61" s="122"/>
      <c r="AI61" s="122"/>
      <c r="AJ61" s="123">
        <f t="shared" si="2"/>
        <v>0.55654545454545457</v>
      </c>
      <c r="AK61" s="123">
        <f t="shared" si="3"/>
        <v>0</v>
      </c>
      <c r="AL61" s="123">
        <f t="shared" si="4"/>
        <v>1</v>
      </c>
      <c r="AM61" s="123">
        <f t="shared" si="5"/>
        <v>0</v>
      </c>
      <c r="AN61" s="123">
        <f t="shared" si="6"/>
        <v>0</v>
      </c>
      <c r="AO61" s="46"/>
      <c r="AP61" s="46" t="s">
        <v>636</v>
      </c>
      <c r="AQ61" s="46"/>
      <c r="AR61" s="46"/>
      <c r="AS61" s="46"/>
      <c r="AT61" s="46" t="s">
        <v>2943</v>
      </c>
      <c r="BE61">
        <f t="shared" si="7"/>
        <v>0</v>
      </c>
    </row>
    <row r="62" spans="1:57" ht="15" customHeight="1" x14ac:dyDescent="0.25">
      <c r="A62" s="46">
        <v>2</v>
      </c>
      <c r="B62" s="46" t="s">
        <v>2785</v>
      </c>
      <c r="C62" s="46" t="s">
        <v>2801</v>
      </c>
      <c r="D62" s="46" t="s">
        <v>257</v>
      </c>
      <c r="E62" s="46" t="s">
        <v>678</v>
      </c>
      <c r="F62" s="46" t="s">
        <v>679</v>
      </c>
      <c r="G62" s="46" t="s">
        <v>62</v>
      </c>
      <c r="H62" s="46" t="s">
        <v>247</v>
      </c>
      <c r="I62" s="46" t="s">
        <v>2808</v>
      </c>
      <c r="J62" s="122">
        <v>44562</v>
      </c>
      <c r="K62" s="122">
        <v>44926</v>
      </c>
      <c r="L62" s="46" t="s">
        <v>2803</v>
      </c>
      <c r="M62" s="46" t="str">
        <f t="shared" ref="M62:M69" si="22">B62</f>
        <v>Cesar</v>
      </c>
      <c r="N62" s="46" t="s">
        <v>67</v>
      </c>
      <c r="O62" s="46" t="s">
        <v>2809</v>
      </c>
      <c r="P62" s="46" t="s">
        <v>3</v>
      </c>
      <c r="Q62" s="123">
        <f t="shared" ref="Q62:Q69" si="23">1/9</f>
        <v>0.1111111111111111</v>
      </c>
      <c r="R62" s="124">
        <f t="shared" si="15"/>
        <v>4400</v>
      </c>
      <c r="S62" s="124">
        <v>800</v>
      </c>
      <c r="T62" s="124">
        <v>1000</v>
      </c>
      <c r="U62" s="124">
        <v>1300</v>
      </c>
      <c r="V62" s="124">
        <v>1300</v>
      </c>
      <c r="W62" s="124"/>
      <c r="X62" s="124"/>
      <c r="Y62" s="124">
        <v>1151</v>
      </c>
      <c r="Z62" s="124" t="s">
        <v>2944</v>
      </c>
      <c r="AA62" s="124"/>
      <c r="AB62" s="124"/>
      <c r="AC62" s="124"/>
      <c r="AD62" s="124"/>
      <c r="AE62" s="124">
        <f t="shared" si="1"/>
        <v>1151</v>
      </c>
      <c r="AF62" s="122"/>
      <c r="AG62" s="122">
        <v>44758</v>
      </c>
      <c r="AH62" s="122"/>
      <c r="AI62" s="122"/>
      <c r="AJ62" s="123">
        <f t="shared" si="2"/>
        <v>0.2615909090909091</v>
      </c>
      <c r="AK62" s="123">
        <f t="shared" si="3"/>
        <v>0</v>
      </c>
      <c r="AL62" s="123">
        <f t="shared" si="4"/>
        <v>1</v>
      </c>
      <c r="AM62" s="123">
        <f t="shared" si="5"/>
        <v>0</v>
      </c>
      <c r="AN62" s="123">
        <f t="shared" si="6"/>
        <v>0</v>
      </c>
      <c r="AO62" s="46"/>
      <c r="AP62" s="46" t="s">
        <v>636</v>
      </c>
      <c r="AQ62" s="46"/>
      <c r="AR62" s="46"/>
      <c r="AS62" s="46"/>
      <c r="AT62" s="46" t="s">
        <v>2945</v>
      </c>
      <c r="BE62">
        <f t="shared" si="7"/>
        <v>0</v>
      </c>
    </row>
    <row r="63" spans="1:57" ht="15" customHeight="1" x14ac:dyDescent="0.25">
      <c r="A63" s="46">
        <v>3</v>
      </c>
      <c r="B63" s="46" t="s">
        <v>2785</v>
      </c>
      <c r="C63" s="46" t="s">
        <v>2849</v>
      </c>
      <c r="D63" s="46" t="s">
        <v>257</v>
      </c>
      <c r="E63" s="46" t="s">
        <v>2850</v>
      </c>
      <c r="F63" s="46" t="s">
        <v>690</v>
      </c>
      <c r="G63" s="46" t="s">
        <v>62</v>
      </c>
      <c r="H63" s="46" t="s">
        <v>247</v>
      </c>
      <c r="I63" t="s">
        <v>2946</v>
      </c>
      <c r="J63" s="122">
        <v>44562</v>
      </c>
      <c r="K63" s="122">
        <v>44926</v>
      </c>
      <c r="L63" s="46" t="s">
        <v>2852</v>
      </c>
      <c r="M63" s="46" t="str">
        <f t="shared" si="22"/>
        <v>Cesar</v>
      </c>
      <c r="N63" s="46" t="s">
        <v>67</v>
      </c>
      <c r="O63" s="46" t="s">
        <v>682</v>
      </c>
      <c r="P63" s="46" t="s">
        <v>3</v>
      </c>
      <c r="Q63" s="123">
        <f t="shared" si="23"/>
        <v>0.1111111111111111</v>
      </c>
      <c r="R63" s="124">
        <f t="shared" si="15"/>
        <v>80</v>
      </c>
      <c r="S63" s="124">
        <v>10</v>
      </c>
      <c r="T63" s="124">
        <v>25</v>
      </c>
      <c r="U63" s="124">
        <v>25</v>
      </c>
      <c r="V63" s="124">
        <v>20</v>
      </c>
      <c r="W63" s="124"/>
      <c r="X63" s="124"/>
      <c r="Y63" s="124">
        <v>18</v>
      </c>
      <c r="Z63" s="124" t="s">
        <v>2947</v>
      </c>
      <c r="AA63" s="124"/>
      <c r="AB63" s="124"/>
      <c r="AC63" s="124"/>
      <c r="AD63" s="124"/>
      <c r="AE63" s="124">
        <f t="shared" si="1"/>
        <v>18</v>
      </c>
      <c r="AF63" s="122"/>
      <c r="AG63" s="122">
        <v>44758</v>
      </c>
      <c r="AH63" s="122"/>
      <c r="AI63" s="122"/>
      <c r="AJ63" s="123">
        <f t="shared" si="2"/>
        <v>0.22500000000000001</v>
      </c>
      <c r="AK63" s="123">
        <f t="shared" si="3"/>
        <v>0</v>
      </c>
      <c r="AL63" s="123">
        <f t="shared" si="4"/>
        <v>0.72</v>
      </c>
      <c r="AM63" s="123">
        <f t="shared" si="5"/>
        <v>0</v>
      </c>
      <c r="AN63" s="123">
        <f t="shared" si="6"/>
        <v>0</v>
      </c>
      <c r="AO63" s="46"/>
      <c r="AP63" s="46" t="s">
        <v>636</v>
      </c>
      <c r="AQ63" s="46"/>
      <c r="AR63" s="46"/>
      <c r="AS63" s="46"/>
      <c r="AT63" s="46" t="s">
        <v>2948</v>
      </c>
      <c r="BE63">
        <f t="shared" si="7"/>
        <v>0</v>
      </c>
    </row>
    <row r="64" spans="1:57" ht="15" customHeight="1" x14ac:dyDescent="0.25">
      <c r="A64" s="46">
        <v>4</v>
      </c>
      <c r="B64" s="46" t="s">
        <v>2785</v>
      </c>
      <c r="C64" s="46" t="s">
        <v>2812</v>
      </c>
      <c r="D64" s="46" t="s">
        <v>257</v>
      </c>
      <c r="E64" s="46" t="s">
        <v>2850</v>
      </c>
      <c r="F64" s="46" t="s">
        <v>2814</v>
      </c>
      <c r="G64" s="46" t="s">
        <v>650</v>
      </c>
      <c r="H64" s="46" t="s">
        <v>889</v>
      </c>
      <c r="I64" t="s">
        <v>2815</v>
      </c>
      <c r="J64" s="122">
        <v>44562</v>
      </c>
      <c r="K64" s="122">
        <v>44926</v>
      </c>
      <c r="L64" s="46" t="s">
        <v>2816</v>
      </c>
      <c r="M64" s="46" t="str">
        <f t="shared" si="22"/>
        <v>Cesar</v>
      </c>
      <c r="N64" s="46" t="s">
        <v>67</v>
      </c>
      <c r="O64" s="46" t="s">
        <v>2817</v>
      </c>
      <c r="P64" s="46" t="s">
        <v>3</v>
      </c>
      <c r="Q64" s="123">
        <f t="shared" si="23"/>
        <v>0.1111111111111111</v>
      </c>
      <c r="R64" s="124">
        <f t="shared" si="15"/>
        <v>325182112</v>
      </c>
      <c r="S64" s="124">
        <v>15182112</v>
      </c>
      <c r="T64" s="124">
        <v>85000000</v>
      </c>
      <c r="U64" s="124">
        <v>135000000</v>
      </c>
      <c r="V64" s="124">
        <v>90000000</v>
      </c>
      <c r="W64" s="124"/>
      <c r="X64" s="124"/>
      <c r="Y64" s="124">
        <v>32095394</v>
      </c>
      <c r="Z64" s="124" t="s">
        <v>2949</v>
      </c>
      <c r="AA64" s="124"/>
      <c r="AB64" s="124"/>
      <c r="AC64" s="124"/>
      <c r="AD64" s="124"/>
      <c r="AE64" s="124">
        <f t="shared" si="1"/>
        <v>32095394</v>
      </c>
      <c r="AF64" s="122"/>
      <c r="AG64" s="122">
        <v>44758</v>
      </c>
      <c r="AH64" s="122"/>
      <c r="AI64" s="122"/>
      <c r="AJ64" s="123">
        <f t="shared" si="2"/>
        <v>9.8699752586636741E-2</v>
      </c>
      <c r="AK64" s="123">
        <f t="shared" si="3"/>
        <v>0</v>
      </c>
      <c r="AL64" s="123">
        <f t="shared" si="4"/>
        <v>0.37759287058823532</v>
      </c>
      <c r="AM64" s="123">
        <f t="shared" si="5"/>
        <v>0</v>
      </c>
      <c r="AN64" s="123">
        <f t="shared" si="6"/>
        <v>0</v>
      </c>
      <c r="AO64" s="46"/>
      <c r="AP64" s="46" t="s">
        <v>636</v>
      </c>
      <c r="AQ64" s="46"/>
      <c r="AR64" s="46"/>
      <c r="AS64" s="46"/>
      <c r="AT64" s="46" t="s">
        <v>2950</v>
      </c>
      <c r="BE64">
        <f t="shared" si="7"/>
        <v>0</v>
      </c>
    </row>
    <row r="65" spans="1:57" ht="15" customHeight="1" x14ac:dyDescent="0.25">
      <c r="A65" s="46">
        <v>5</v>
      </c>
      <c r="B65" s="46" t="s">
        <v>2785</v>
      </c>
      <c r="C65" s="46" t="s">
        <v>2820</v>
      </c>
      <c r="D65" s="46" t="s">
        <v>257</v>
      </c>
      <c r="E65" s="46" t="s">
        <v>678</v>
      </c>
      <c r="F65" s="46" t="s">
        <v>762</v>
      </c>
      <c r="G65" s="46" t="s">
        <v>62</v>
      </c>
      <c r="H65" s="46" t="s">
        <v>247</v>
      </c>
      <c r="I65" t="s">
        <v>2821</v>
      </c>
      <c r="J65" s="122">
        <v>44562</v>
      </c>
      <c r="K65" s="122">
        <v>44926</v>
      </c>
      <c r="L65" s="46" t="s">
        <v>2822</v>
      </c>
      <c r="M65" s="46" t="str">
        <f t="shared" si="22"/>
        <v>Cesar</v>
      </c>
      <c r="N65" s="46" t="s">
        <v>291</v>
      </c>
      <c r="O65" s="46" t="s">
        <v>2823</v>
      </c>
      <c r="P65" s="46" t="s">
        <v>575</v>
      </c>
      <c r="Q65" s="123">
        <f t="shared" si="23"/>
        <v>0.1111111111111111</v>
      </c>
      <c r="R65" s="125">
        <f t="shared" si="15"/>
        <v>1</v>
      </c>
      <c r="S65" s="125">
        <v>0.25</v>
      </c>
      <c r="T65" s="125">
        <v>0.25</v>
      </c>
      <c r="U65" s="125">
        <v>0.25</v>
      </c>
      <c r="V65" s="125">
        <v>0.25</v>
      </c>
      <c r="W65" s="125"/>
      <c r="X65" s="125"/>
      <c r="Y65" s="125">
        <v>0.5</v>
      </c>
      <c r="Z65" s="125" t="s">
        <v>2951</v>
      </c>
      <c r="AA65" s="125"/>
      <c r="AB65" s="125"/>
      <c r="AC65" s="125"/>
      <c r="AD65" s="125"/>
      <c r="AE65" s="125">
        <f t="shared" si="1"/>
        <v>0.5</v>
      </c>
      <c r="AF65" s="122"/>
      <c r="AG65" s="122">
        <v>44758</v>
      </c>
      <c r="AH65" s="122"/>
      <c r="AI65" s="122"/>
      <c r="AJ65" s="123">
        <f t="shared" si="2"/>
        <v>0.5</v>
      </c>
      <c r="AK65" s="123">
        <f t="shared" si="3"/>
        <v>0</v>
      </c>
      <c r="AL65" s="123">
        <f t="shared" si="4"/>
        <v>1</v>
      </c>
      <c r="AM65" s="123">
        <f t="shared" si="5"/>
        <v>0</v>
      </c>
      <c r="AN65" s="123">
        <f t="shared" si="6"/>
        <v>0</v>
      </c>
      <c r="AO65" s="46"/>
      <c r="AP65" s="46" t="s">
        <v>73</v>
      </c>
      <c r="AQ65" s="46"/>
      <c r="AR65" s="46"/>
      <c r="AS65" s="46"/>
      <c r="AT65" s="46" t="s">
        <v>2952</v>
      </c>
      <c r="BE65">
        <f t="shared" si="7"/>
        <v>1</v>
      </c>
    </row>
    <row r="66" spans="1:57" ht="15" customHeight="1" x14ac:dyDescent="0.25">
      <c r="A66" s="46">
        <v>6</v>
      </c>
      <c r="B66" s="46" t="s">
        <v>2785</v>
      </c>
      <c r="C66" s="46" t="s">
        <v>2826</v>
      </c>
      <c r="D66" s="46" t="s">
        <v>257</v>
      </c>
      <c r="E66" s="46" t="s">
        <v>678</v>
      </c>
      <c r="F66" s="46" t="s">
        <v>762</v>
      </c>
      <c r="G66" s="46" t="s">
        <v>62</v>
      </c>
      <c r="H66" s="46" t="s">
        <v>247</v>
      </c>
      <c r="I66" t="s">
        <v>2827</v>
      </c>
      <c r="J66" s="122">
        <v>44562</v>
      </c>
      <c r="K66" s="122">
        <v>44926</v>
      </c>
      <c r="L66" s="46" t="s">
        <v>2822</v>
      </c>
      <c r="M66" s="46" t="str">
        <f t="shared" si="22"/>
        <v>Cesar</v>
      </c>
      <c r="N66" s="46" t="s">
        <v>291</v>
      </c>
      <c r="O66" s="46" t="s">
        <v>2823</v>
      </c>
      <c r="P66" s="46" t="s">
        <v>575</v>
      </c>
      <c r="Q66" s="123">
        <f t="shared" si="23"/>
        <v>0.1111111111111111</v>
      </c>
      <c r="R66" s="125">
        <f t="shared" si="15"/>
        <v>1</v>
      </c>
      <c r="S66" s="125">
        <v>0.25</v>
      </c>
      <c r="T66" s="125">
        <v>0.25</v>
      </c>
      <c r="U66" s="125">
        <v>0.25</v>
      </c>
      <c r="V66" s="125">
        <v>0.25</v>
      </c>
      <c r="W66" s="125"/>
      <c r="X66" s="125"/>
      <c r="Y66" s="125">
        <v>0.47</v>
      </c>
      <c r="Z66" s="125" t="s">
        <v>2953</v>
      </c>
      <c r="AA66" s="125"/>
      <c r="AB66" s="125"/>
      <c r="AC66" s="125"/>
      <c r="AD66" s="125"/>
      <c r="AE66" s="125">
        <f t="shared" ref="AE66:AE129" si="24">AC66+AA66+Y66+W66</f>
        <v>0.47</v>
      </c>
      <c r="AF66" s="122"/>
      <c r="AG66" s="122">
        <v>44758</v>
      </c>
      <c r="AH66" s="122"/>
      <c r="AI66" s="122"/>
      <c r="AJ66" s="123">
        <f t="shared" ref="AJ66:AJ129" si="25">IFERROR(IF((W66+Y66+AA66+AC66)/R66&gt;1,1,(W66+Y66+AA66+AC66)/R66),0)</f>
        <v>0.47</v>
      </c>
      <c r="AK66" s="123">
        <f t="shared" ref="AK66:AK129" si="26">IFERROR(IF(S66=0,"",IF((W66/S66)&gt;1,1,(W66/S66))),"")</f>
        <v>0</v>
      </c>
      <c r="AL66" s="123">
        <f t="shared" ref="AL66:AL129" si="27">IFERROR(IF(T66=0,"",IF((Y66/T66)&gt;1,1,(Y66/T66))),"")</f>
        <v>1</v>
      </c>
      <c r="AM66" s="123">
        <f t="shared" ref="AM66:AM129" si="28">IFERROR(IF(U66=0,"",IF((AA66/U66)&gt;1,1,(AA66/U66))),"")</f>
        <v>0</v>
      </c>
      <c r="AN66" s="123">
        <f t="shared" ref="AN66:AN129" si="29">IFERROR(IF(V66=0,"",IF((AC66/V66)&gt;1,1,(AC66/V66))),"")</f>
        <v>0</v>
      </c>
      <c r="AO66" s="46"/>
      <c r="AP66" s="46" t="s">
        <v>636</v>
      </c>
      <c r="AQ66" s="46"/>
      <c r="AR66" s="46"/>
      <c r="AS66" s="46"/>
      <c r="AT66" s="46" t="s">
        <v>2954</v>
      </c>
      <c r="BE66">
        <f t="shared" si="7"/>
        <v>0</v>
      </c>
    </row>
    <row r="67" spans="1:57" ht="15" customHeight="1" x14ac:dyDescent="0.25">
      <c r="A67" s="46">
        <v>7</v>
      </c>
      <c r="B67" s="46" t="s">
        <v>2785</v>
      </c>
      <c r="C67" s="46" t="s">
        <v>2829</v>
      </c>
      <c r="D67" s="46" t="s">
        <v>446</v>
      </c>
      <c r="E67" s="46" t="s">
        <v>492</v>
      </c>
      <c r="F67" s="46" t="s">
        <v>649</v>
      </c>
      <c r="G67" s="46" t="s">
        <v>62</v>
      </c>
      <c r="H67" s="46" t="s">
        <v>1598</v>
      </c>
      <c r="I67" t="s">
        <v>2830</v>
      </c>
      <c r="J67" s="122">
        <v>44562</v>
      </c>
      <c r="K67" s="122">
        <v>44926</v>
      </c>
      <c r="L67" s="46" t="s">
        <v>2831</v>
      </c>
      <c r="M67" s="46" t="str">
        <f t="shared" si="22"/>
        <v>Cesar</v>
      </c>
      <c r="N67" s="46" t="s">
        <v>291</v>
      </c>
      <c r="O67" s="46" t="s">
        <v>2823</v>
      </c>
      <c r="P67" s="46" t="s">
        <v>575</v>
      </c>
      <c r="Q67" s="123">
        <f t="shared" si="23"/>
        <v>0.1111111111111111</v>
      </c>
      <c r="R67" s="125">
        <f t="shared" si="15"/>
        <v>1</v>
      </c>
      <c r="S67" s="125">
        <v>0.25</v>
      </c>
      <c r="T67" s="125">
        <v>0.25</v>
      </c>
      <c r="U67" s="125">
        <v>0.25</v>
      </c>
      <c r="V67" s="125">
        <v>0.25</v>
      </c>
      <c r="W67" s="125"/>
      <c r="X67" s="125"/>
      <c r="Y67" s="125">
        <v>0.5</v>
      </c>
      <c r="Z67" s="125" t="s">
        <v>2955</v>
      </c>
      <c r="AA67" s="125"/>
      <c r="AB67" s="125"/>
      <c r="AC67" s="125"/>
      <c r="AD67" s="125"/>
      <c r="AE67" s="125">
        <f t="shared" si="24"/>
        <v>0.5</v>
      </c>
      <c r="AF67" s="122"/>
      <c r="AG67" s="122">
        <v>44758</v>
      </c>
      <c r="AH67" s="122"/>
      <c r="AI67" s="122"/>
      <c r="AJ67" s="123">
        <f t="shared" si="25"/>
        <v>0.5</v>
      </c>
      <c r="AK67" s="123">
        <f t="shared" si="26"/>
        <v>0</v>
      </c>
      <c r="AL67" s="123">
        <f t="shared" si="27"/>
        <v>1</v>
      </c>
      <c r="AM67" s="123">
        <f t="shared" si="28"/>
        <v>0</v>
      </c>
      <c r="AN67" s="123">
        <f t="shared" si="29"/>
        <v>0</v>
      </c>
      <c r="AO67" s="46"/>
      <c r="AP67" s="46" t="s">
        <v>636</v>
      </c>
      <c r="AQ67" s="46"/>
      <c r="AR67" s="46"/>
      <c r="AS67" s="46"/>
      <c r="AT67" s="46" t="s">
        <v>2956</v>
      </c>
      <c r="BE67">
        <f t="shared" ref="BE67:BE130" si="30">IF(AP67="Concepto Favorable",AL67,IF(AP67="Sin meta asignada en el periodo","",0))</f>
        <v>0</v>
      </c>
    </row>
    <row r="68" spans="1:57" ht="15" customHeight="1" x14ac:dyDescent="0.25">
      <c r="A68" s="46">
        <v>8</v>
      </c>
      <c r="B68" s="46" t="s">
        <v>2785</v>
      </c>
      <c r="C68" s="46" t="s">
        <v>2834</v>
      </c>
      <c r="D68" s="46" t="s">
        <v>581</v>
      </c>
      <c r="E68" s="46" t="s">
        <v>60</v>
      </c>
      <c r="F68" s="46" t="s">
        <v>61</v>
      </c>
      <c r="G68" s="46" t="s">
        <v>1746</v>
      </c>
      <c r="H68" s="46" t="s">
        <v>1746</v>
      </c>
      <c r="I68" s="46" t="s">
        <v>2835</v>
      </c>
      <c r="J68" s="122">
        <v>44562</v>
      </c>
      <c r="K68" s="122">
        <v>44926</v>
      </c>
      <c r="L68" s="46" t="s">
        <v>2836</v>
      </c>
      <c r="M68" s="46" t="str">
        <f t="shared" si="22"/>
        <v>Cesar</v>
      </c>
      <c r="N68" s="46" t="s">
        <v>291</v>
      </c>
      <c r="O68" s="46" t="s">
        <v>2837</v>
      </c>
      <c r="P68" s="46" t="s">
        <v>575</v>
      </c>
      <c r="Q68" s="123">
        <f t="shared" si="23"/>
        <v>0.1111111111111111</v>
      </c>
      <c r="R68" s="125">
        <f t="shared" ref="R68:R69" si="31">SUM(S68:V68)</f>
        <v>1</v>
      </c>
      <c r="S68" s="125">
        <v>0.25</v>
      </c>
      <c r="T68" s="125">
        <v>0.25</v>
      </c>
      <c r="U68" s="125">
        <v>0.25</v>
      </c>
      <c r="V68" s="125">
        <v>0.25</v>
      </c>
      <c r="W68" s="125"/>
      <c r="X68" s="125"/>
      <c r="Y68" s="125">
        <v>0.5</v>
      </c>
      <c r="Z68" s="125" t="s">
        <v>2957</v>
      </c>
      <c r="AA68" s="125"/>
      <c r="AB68" s="125"/>
      <c r="AC68" s="125"/>
      <c r="AD68" s="125"/>
      <c r="AE68" s="125">
        <f t="shared" si="24"/>
        <v>0.5</v>
      </c>
      <c r="AF68" s="122"/>
      <c r="AG68" s="122">
        <v>44758</v>
      </c>
      <c r="AH68" s="122"/>
      <c r="AI68" s="122"/>
      <c r="AJ68" s="123">
        <f t="shared" si="25"/>
        <v>0.5</v>
      </c>
      <c r="AK68" s="123">
        <f t="shared" si="26"/>
        <v>0</v>
      </c>
      <c r="AL68" s="123">
        <f t="shared" si="27"/>
        <v>1</v>
      </c>
      <c r="AM68" s="123">
        <f t="shared" si="28"/>
        <v>0</v>
      </c>
      <c r="AN68" s="123">
        <f t="shared" si="29"/>
        <v>0</v>
      </c>
      <c r="AO68" s="46"/>
      <c r="AP68" s="46" t="s">
        <v>73</v>
      </c>
      <c r="AQ68" s="46"/>
      <c r="AR68" s="46"/>
      <c r="AS68" s="46"/>
      <c r="AT68" s="46" t="s">
        <v>2958</v>
      </c>
      <c r="BE68">
        <f t="shared" si="30"/>
        <v>1</v>
      </c>
    </row>
    <row r="69" spans="1:57" ht="15" customHeight="1" x14ac:dyDescent="0.25">
      <c r="A69" s="46">
        <v>9</v>
      </c>
      <c r="B69" s="46" t="s">
        <v>2785</v>
      </c>
      <c r="C69" s="46" t="s">
        <v>2834</v>
      </c>
      <c r="D69" s="46" t="s">
        <v>581</v>
      </c>
      <c r="E69" s="46" t="s">
        <v>60</v>
      </c>
      <c r="F69" s="46" t="s">
        <v>61</v>
      </c>
      <c r="G69" s="46" t="s">
        <v>1746</v>
      </c>
      <c r="H69" s="46" t="s">
        <v>1746</v>
      </c>
      <c r="I69" t="s">
        <v>2840</v>
      </c>
      <c r="J69" s="65">
        <v>44562</v>
      </c>
      <c r="K69" s="65">
        <v>44926</v>
      </c>
      <c r="L69" s="46" t="s">
        <v>2841</v>
      </c>
      <c r="M69" s="46" t="str">
        <f t="shared" si="22"/>
        <v>Cesar</v>
      </c>
      <c r="N69" s="46" t="s">
        <v>291</v>
      </c>
      <c r="O69" t="s">
        <v>2842</v>
      </c>
      <c r="P69" t="s">
        <v>575</v>
      </c>
      <c r="Q69" s="123">
        <f t="shared" si="23"/>
        <v>0.1111111111111111</v>
      </c>
      <c r="R69" s="125">
        <f t="shared" si="31"/>
        <v>1</v>
      </c>
      <c r="S69" s="125">
        <v>0.25</v>
      </c>
      <c r="T69" s="125">
        <v>0.25</v>
      </c>
      <c r="U69" s="125">
        <v>0.25</v>
      </c>
      <c r="V69" s="125">
        <v>0.25</v>
      </c>
      <c r="W69" s="125"/>
      <c r="X69" s="125"/>
      <c r="Y69" s="125">
        <v>0.5</v>
      </c>
      <c r="Z69" s="125" t="s">
        <v>2959</v>
      </c>
      <c r="AA69" s="125"/>
      <c r="AB69" s="125"/>
      <c r="AC69" s="125"/>
      <c r="AD69" s="125"/>
      <c r="AE69" s="125">
        <f t="shared" si="24"/>
        <v>0.5</v>
      </c>
      <c r="AF69" s="122"/>
      <c r="AG69" s="122">
        <v>44758</v>
      </c>
      <c r="AH69" s="122"/>
      <c r="AI69" s="122"/>
      <c r="AJ69" s="123">
        <f t="shared" si="25"/>
        <v>0.5</v>
      </c>
      <c r="AK69" s="123">
        <f t="shared" si="26"/>
        <v>0</v>
      </c>
      <c r="AL69" s="123">
        <f t="shared" si="27"/>
        <v>1</v>
      </c>
      <c r="AM69" s="123">
        <f t="shared" si="28"/>
        <v>0</v>
      </c>
      <c r="AN69" s="123">
        <f t="shared" si="29"/>
        <v>0</v>
      </c>
      <c r="AP69" t="s">
        <v>636</v>
      </c>
      <c r="AT69" t="s">
        <v>2960</v>
      </c>
      <c r="BE69">
        <f t="shared" si="30"/>
        <v>0</v>
      </c>
    </row>
    <row r="70" spans="1:57" ht="15" customHeight="1" x14ac:dyDescent="0.25">
      <c r="A70" s="46">
        <v>1</v>
      </c>
      <c r="B70" s="46" t="s">
        <v>2786</v>
      </c>
      <c r="C70" s="46" t="s">
        <v>2801</v>
      </c>
      <c r="D70" s="46" t="s">
        <v>257</v>
      </c>
      <c r="E70" s="46" t="s">
        <v>678</v>
      </c>
      <c r="F70" s="46" t="s">
        <v>679</v>
      </c>
      <c r="G70" s="46" t="s">
        <v>62</v>
      </c>
      <c r="H70" s="46" t="s">
        <v>247</v>
      </c>
      <c r="I70" s="46" t="s">
        <v>2802</v>
      </c>
      <c r="J70" s="122">
        <v>44562</v>
      </c>
      <c r="K70" s="122">
        <v>44926</v>
      </c>
      <c r="L70" s="46" t="s">
        <v>2803</v>
      </c>
      <c r="M70" s="46" t="s">
        <v>2786</v>
      </c>
      <c r="N70" s="46" t="s">
        <v>67</v>
      </c>
      <c r="O70" s="46" t="s">
        <v>2805</v>
      </c>
      <c r="P70" s="46" t="s">
        <v>3</v>
      </c>
      <c r="Q70" s="123">
        <f>1/9</f>
        <v>0.1111111111111111</v>
      </c>
      <c r="R70" s="124">
        <f t="shared" ref="R70:R133" si="32">SUM(S70:V70)</f>
        <v>6945</v>
      </c>
      <c r="S70" s="124">
        <v>1350</v>
      </c>
      <c r="T70" s="124">
        <v>1816</v>
      </c>
      <c r="U70" s="124">
        <v>1890</v>
      </c>
      <c r="V70" s="124">
        <v>1889</v>
      </c>
      <c r="W70" s="124"/>
      <c r="X70" s="124"/>
      <c r="Y70" s="124">
        <v>3461</v>
      </c>
      <c r="Z70" s="124" t="s">
        <v>2961</v>
      </c>
      <c r="AA70" s="124"/>
      <c r="AB70" s="124"/>
      <c r="AC70" s="124"/>
      <c r="AD70" s="124"/>
      <c r="AE70" s="124">
        <f t="shared" si="24"/>
        <v>3461</v>
      </c>
      <c r="AF70" s="122"/>
      <c r="AG70" s="122">
        <v>44760</v>
      </c>
      <c r="AH70" s="122"/>
      <c r="AI70" s="122"/>
      <c r="AJ70" s="123">
        <f t="shared" si="25"/>
        <v>0.49834413246940246</v>
      </c>
      <c r="AK70" s="123">
        <f t="shared" si="26"/>
        <v>0</v>
      </c>
      <c r="AL70" s="123">
        <f t="shared" si="27"/>
        <v>1</v>
      </c>
      <c r="AM70" s="123">
        <f t="shared" si="28"/>
        <v>0</v>
      </c>
      <c r="AN70" s="123">
        <f t="shared" si="29"/>
        <v>0</v>
      </c>
      <c r="AO70" s="46"/>
      <c r="AP70" s="46" t="s">
        <v>73</v>
      </c>
      <c r="AQ70" s="46"/>
      <c r="AR70" s="46"/>
      <c r="AS70" s="46"/>
      <c r="AT70" s="46" t="s">
        <v>2962</v>
      </c>
      <c r="BE70">
        <f t="shared" si="30"/>
        <v>1</v>
      </c>
    </row>
    <row r="71" spans="1:57" ht="15" customHeight="1" x14ac:dyDescent="0.25">
      <c r="A71" s="46">
        <v>2</v>
      </c>
      <c r="B71" s="46" t="s">
        <v>2786</v>
      </c>
      <c r="C71" s="46" t="s">
        <v>2801</v>
      </c>
      <c r="D71" s="46" t="s">
        <v>257</v>
      </c>
      <c r="E71" s="46" t="s">
        <v>678</v>
      </c>
      <c r="F71" s="46" t="s">
        <v>679</v>
      </c>
      <c r="G71" s="46" t="s">
        <v>62</v>
      </c>
      <c r="H71" s="46" t="s">
        <v>247</v>
      </c>
      <c r="I71" s="46" t="s">
        <v>2808</v>
      </c>
      <c r="J71" s="122">
        <v>44562</v>
      </c>
      <c r="K71" s="122">
        <v>44926</v>
      </c>
      <c r="L71" s="46" t="s">
        <v>2803</v>
      </c>
      <c r="M71" s="46" t="s">
        <v>2786</v>
      </c>
      <c r="N71" s="46" t="s">
        <v>67</v>
      </c>
      <c r="O71" s="46" t="s">
        <v>2809</v>
      </c>
      <c r="P71" s="46" t="s">
        <v>3</v>
      </c>
      <c r="Q71" s="123">
        <f t="shared" ref="Q71:Q78" si="33">1/9</f>
        <v>0.1111111111111111</v>
      </c>
      <c r="R71" s="124">
        <f t="shared" si="32"/>
        <v>6760</v>
      </c>
      <c r="S71" s="124">
        <v>1350</v>
      </c>
      <c r="T71" s="124">
        <v>1803</v>
      </c>
      <c r="U71" s="124">
        <v>1803</v>
      </c>
      <c r="V71" s="124">
        <v>1804</v>
      </c>
      <c r="W71" s="124"/>
      <c r="X71" s="124"/>
      <c r="Y71" s="124">
        <v>1751</v>
      </c>
      <c r="Z71" s="124" t="s">
        <v>2963</v>
      </c>
      <c r="AA71" s="124"/>
      <c r="AB71" s="124"/>
      <c r="AC71" s="124"/>
      <c r="AD71" s="124"/>
      <c r="AE71" s="124">
        <f t="shared" si="24"/>
        <v>1751</v>
      </c>
      <c r="AF71" s="122"/>
      <c r="AG71" s="122">
        <v>44760</v>
      </c>
      <c r="AH71" s="122"/>
      <c r="AI71" s="122"/>
      <c r="AJ71" s="123">
        <f t="shared" si="25"/>
        <v>0.25902366863905324</v>
      </c>
      <c r="AK71" s="123">
        <f t="shared" si="26"/>
        <v>0</v>
      </c>
      <c r="AL71" s="123">
        <f t="shared" si="27"/>
        <v>0.97115917914586802</v>
      </c>
      <c r="AM71" s="123">
        <f t="shared" si="28"/>
        <v>0</v>
      </c>
      <c r="AN71" s="123">
        <f t="shared" si="29"/>
        <v>0</v>
      </c>
      <c r="AO71" s="46"/>
      <c r="AP71" s="46" t="s">
        <v>73</v>
      </c>
      <c r="AQ71" s="46"/>
      <c r="AR71" s="46"/>
      <c r="AS71" s="46"/>
      <c r="AT71" s="46" t="s">
        <v>2964</v>
      </c>
      <c r="BE71">
        <f t="shared" si="30"/>
        <v>0.97115917914586802</v>
      </c>
    </row>
    <row r="72" spans="1:57" ht="15" customHeight="1" x14ac:dyDescent="0.25">
      <c r="A72" s="46">
        <v>3</v>
      </c>
      <c r="B72" s="46" t="s">
        <v>2786</v>
      </c>
      <c r="C72" s="46" t="s">
        <v>2849</v>
      </c>
      <c r="D72" s="46" t="s">
        <v>257</v>
      </c>
      <c r="E72" s="46" t="s">
        <v>2813</v>
      </c>
      <c r="F72" s="46" t="s">
        <v>690</v>
      </c>
      <c r="G72" s="46" t="s">
        <v>62</v>
      </c>
      <c r="H72" s="46" t="s">
        <v>247</v>
      </c>
      <c r="I72" t="s">
        <v>2851</v>
      </c>
      <c r="J72" s="122">
        <v>44562</v>
      </c>
      <c r="K72" s="122">
        <v>44926</v>
      </c>
      <c r="L72" s="46" t="s">
        <v>2852</v>
      </c>
      <c r="M72" s="46" t="s">
        <v>2786</v>
      </c>
      <c r="N72" s="46" t="s">
        <v>67</v>
      </c>
      <c r="O72" s="46" t="s">
        <v>682</v>
      </c>
      <c r="P72" s="46" t="s">
        <v>3</v>
      </c>
      <c r="Q72" s="123">
        <f t="shared" si="33"/>
        <v>0.1111111111111111</v>
      </c>
      <c r="R72" s="124">
        <f t="shared" si="32"/>
        <v>18</v>
      </c>
      <c r="S72" s="124">
        <v>5</v>
      </c>
      <c r="T72" s="124">
        <v>5</v>
      </c>
      <c r="U72" s="124">
        <v>4</v>
      </c>
      <c r="V72" s="124">
        <v>4</v>
      </c>
      <c r="W72" s="124"/>
      <c r="X72" s="124"/>
      <c r="Y72" s="124">
        <v>15</v>
      </c>
      <c r="Z72" s="124" t="s">
        <v>2965</v>
      </c>
      <c r="AA72" s="124"/>
      <c r="AB72" s="124"/>
      <c r="AC72" s="124"/>
      <c r="AD72" s="124"/>
      <c r="AE72" s="124">
        <f t="shared" si="24"/>
        <v>15</v>
      </c>
      <c r="AF72" s="122"/>
      <c r="AG72" s="122">
        <v>44761</v>
      </c>
      <c r="AH72" s="122"/>
      <c r="AI72" s="122"/>
      <c r="AJ72" s="123">
        <f t="shared" si="25"/>
        <v>0.83333333333333337</v>
      </c>
      <c r="AK72" s="123">
        <f t="shared" si="26"/>
        <v>0</v>
      </c>
      <c r="AL72" s="123">
        <f t="shared" si="27"/>
        <v>1</v>
      </c>
      <c r="AM72" s="123">
        <f t="shared" si="28"/>
        <v>0</v>
      </c>
      <c r="AN72" s="123">
        <f t="shared" si="29"/>
        <v>0</v>
      </c>
      <c r="AO72" s="46"/>
      <c r="AP72" s="46" t="s">
        <v>73</v>
      </c>
      <c r="AQ72" s="46"/>
      <c r="AR72" s="46"/>
      <c r="AS72" s="46"/>
      <c r="AT72" s="46" t="s">
        <v>2966</v>
      </c>
      <c r="BE72">
        <f t="shared" si="30"/>
        <v>1</v>
      </c>
    </row>
    <row r="73" spans="1:57" ht="15" customHeight="1" x14ac:dyDescent="0.25">
      <c r="A73" s="46">
        <v>4</v>
      </c>
      <c r="B73" s="46" t="s">
        <v>2786</v>
      </c>
      <c r="C73" s="46" t="s">
        <v>2812</v>
      </c>
      <c r="D73" s="46" t="s">
        <v>257</v>
      </c>
      <c r="E73" s="46" t="s">
        <v>2813</v>
      </c>
      <c r="F73" s="46" t="s">
        <v>2814</v>
      </c>
      <c r="G73" s="46" t="s">
        <v>650</v>
      </c>
      <c r="H73" s="46" t="s">
        <v>889</v>
      </c>
      <c r="I73" t="s">
        <v>2815</v>
      </c>
      <c r="J73" s="122">
        <v>44562</v>
      </c>
      <c r="K73" s="122">
        <v>44926</v>
      </c>
      <c r="L73" s="46" t="s">
        <v>2816</v>
      </c>
      <c r="M73" s="46" t="s">
        <v>2786</v>
      </c>
      <c r="N73" s="46" t="s">
        <v>67</v>
      </c>
      <c r="O73" s="46" t="s">
        <v>2817</v>
      </c>
      <c r="P73" s="46" t="s">
        <v>3</v>
      </c>
      <c r="Q73" s="123">
        <f t="shared" si="33"/>
        <v>0.1111111111111111</v>
      </c>
      <c r="R73" s="124">
        <f t="shared" si="32"/>
        <v>341789698</v>
      </c>
      <c r="S73" s="124">
        <v>85447424.5</v>
      </c>
      <c r="T73" s="124">
        <v>85447424.5</v>
      </c>
      <c r="U73" s="124">
        <v>85447424.5</v>
      </c>
      <c r="V73" s="124">
        <v>85447424.5</v>
      </c>
      <c r="W73" s="124"/>
      <c r="X73" s="124"/>
      <c r="Y73" s="124">
        <v>118317532</v>
      </c>
      <c r="Z73" s="124" t="s">
        <v>2967</v>
      </c>
      <c r="AA73" s="124"/>
      <c r="AB73" s="124"/>
      <c r="AC73" s="124"/>
      <c r="AD73" s="124"/>
      <c r="AE73" s="124">
        <f t="shared" si="24"/>
        <v>118317532</v>
      </c>
      <c r="AF73" s="122"/>
      <c r="AG73" s="122">
        <v>44761</v>
      </c>
      <c r="AH73" s="122"/>
      <c r="AI73" s="122"/>
      <c r="AJ73" s="123">
        <f t="shared" si="25"/>
        <v>0.34617056246089667</v>
      </c>
      <c r="AK73" s="123">
        <f t="shared" si="26"/>
        <v>0</v>
      </c>
      <c r="AL73" s="123">
        <f t="shared" si="27"/>
        <v>1</v>
      </c>
      <c r="AM73" s="123">
        <f t="shared" si="28"/>
        <v>0</v>
      </c>
      <c r="AN73" s="123">
        <f t="shared" si="29"/>
        <v>0</v>
      </c>
      <c r="AO73" s="46"/>
      <c r="AP73" s="46" t="s">
        <v>636</v>
      </c>
      <c r="AQ73" s="46"/>
      <c r="AR73" s="46"/>
      <c r="AS73" s="46"/>
      <c r="AT73" s="46" t="s">
        <v>2968</v>
      </c>
      <c r="BE73">
        <f t="shared" si="30"/>
        <v>0</v>
      </c>
    </row>
    <row r="74" spans="1:57" ht="15" customHeight="1" x14ac:dyDescent="0.25">
      <c r="A74" s="46">
        <v>5</v>
      </c>
      <c r="B74" s="46" t="s">
        <v>2786</v>
      </c>
      <c r="C74" s="46" t="s">
        <v>2820</v>
      </c>
      <c r="D74" s="46" t="s">
        <v>257</v>
      </c>
      <c r="E74" s="46" t="s">
        <v>678</v>
      </c>
      <c r="F74" s="46" t="s">
        <v>762</v>
      </c>
      <c r="G74" s="46" t="s">
        <v>62</v>
      </c>
      <c r="H74" s="46" t="s">
        <v>247</v>
      </c>
      <c r="I74" t="s">
        <v>2821</v>
      </c>
      <c r="J74" s="122">
        <v>44562</v>
      </c>
      <c r="K74" s="122">
        <v>44926</v>
      </c>
      <c r="L74" s="46" t="s">
        <v>2822</v>
      </c>
      <c r="M74" s="46" t="s">
        <v>2786</v>
      </c>
      <c r="N74" s="46" t="s">
        <v>291</v>
      </c>
      <c r="O74" s="46" t="s">
        <v>2823</v>
      </c>
      <c r="P74" s="46" t="s">
        <v>575</v>
      </c>
      <c r="Q74" s="123">
        <f t="shared" si="33"/>
        <v>0.1111111111111111</v>
      </c>
      <c r="R74" s="125">
        <f t="shared" si="32"/>
        <v>1</v>
      </c>
      <c r="S74" s="125">
        <v>0.25</v>
      </c>
      <c r="T74" s="125">
        <v>0.25</v>
      </c>
      <c r="U74" s="125">
        <v>0.25</v>
      </c>
      <c r="V74" s="125">
        <v>0.25</v>
      </c>
      <c r="W74" s="125"/>
      <c r="X74" s="125"/>
      <c r="Y74" s="125">
        <v>0.5</v>
      </c>
      <c r="Z74" s="125" t="s">
        <v>2969</v>
      </c>
      <c r="AA74" s="125"/>
      <c r="AB74" s="125"/>
      <c r="AC74" s="125"/>
      <c r="AD74" s="125"/>
      <c r="AE74" s="125">
        <f t="shared" si="24"/>
        <v>0.5</v>
      </c>
      <c r="AF74" s="122"/>
      <c r="AG74" s="122">
        <v>44760</v>
      </c>
      <c r="AH74" s="122"/>
      <c r="AI74" s="122"/>
      <c r="AJ74" s="123">
        <f t="shared" si="25"/>
        <v>0.5</v>
      </c>
      <c r="AK74" s="123">
        <f t="shared" si="26"/>
        <v>0</v>
      </c>
      <c r="AL74" s="123">
        <f t="shared" si="27"/>
        <v>1</v>
      </c>
      <c r="AM74" s="123">
        <f t="shared" si="28"/>
        <v>0</v>
      </c>
      <c r="AN74" s="123">
        <f t="shared" si="29"/>
        <v>0</v>
      </c>
      <c r="AO74" s="46"/>
      <c r="AP74" s="46" t="s">
        <v>73</v>
      </c>
      <c r="AQ74" s="46"/>
      <c r="AR74" s="46"/>
      <c r="AS74" s="46"/>
      <c r="AT74" s="46" t="s">
        <v>2970</v>
      </c>
      <c r="BE74">
        <f t="shared" si="30"/>
        <v>1</v>
      </c>
    </row>
    <row r="75" spans="1:57" ht="15" customHeight="1" x14ac:dyDescent="0.25">
      <c r="A75" s="46">
        <v>6</v>
      </c>
      <c r="B75" s="46" t="s">
        <v>2786</v>
      </c>
      <c r="C75" s="46" t="s">
        <v>2826</v>
      </c>
      <c r="D75" s="46" t="s">
        <v>257</v>
      </c>
      <c r="E75" s="46" t="s">
        <v>678</v>
      </c>
      <c r="F75" s="46" t="s">
        <v>762</v>
      </c>
      <c r="G75" s="46" t="s">
        <v>62</v>
      </c>
      <c r="H75" s="46" t="s">
        <v>247</v>
      </c>
      <c r="I75" t="s">
        <v>2827</v>
      </c>
      <c r="J75" s="122">
        <v>44562</v>
      </c>
      <c r="K75" s="122">
        <v>44926</v>
      </c>
      <c r="L75" s="46" t="s">
        <v>2822</v>
      </c>
      <c r="M75" s="46" t="s">
        <v>2786</v>
      </c>
      <c r="N75" s="46" t="s">
        <v>291</v>
      </c>
      <c r="O75" s="46" t="s">
        <v>2823</v>
      </c>
      <c r="P75" s="46" t="s">
        <v>575</v>
      </c>
      <c r="Q75" s="123">
        <f t="shared" si="33"/>
        <v>0.1111111111111111</v>
      </c>
      <c r="R75" s="125">
        <f t="shared" si="32"/>
        <v>1</v>
      </c>
      <c r="S75" s="125">
        <v>0.25</v>
      </c>
      <c r="T75" s="125">
        <v>0.25</v>
      </c>
      <c r="U75" s="125">
        <v>0.25</v>
      </c>
      <c r="V75" s="125">
        <v>0.25</v>
      </c>
      <c r="W75" s="125"/>
      <c r="X75" s="125"/>
      <c r="Y75" s="125">
        <v>0.5</v>
      </c>
      <c r="Z75" s="125" t="s">
        <v>2971</v>
      </c>
      <c r="AA75" s="125"/>
      <c r="AB75" s="125"/>
      <c r="AC75" s="125"/>
      <c r="AD75" s="125"/>
      <c r="AE75" s="125">
        <f t="shared" si="24"/>
        <v>0.5</v>
      </c>
      <c r="AF75" s="122"/>
      <c r="AG75" s="122">
        <v>44761</v>
      </c>
      <c r="AH75" s="122"/>
      <c r="AI75" s="122"/>
      <c r="AJ75" s="123">
        <f t="shared" si="25"/>
        <v>0.5</v>
      </c>
      <c r="AK75" s="123">
        <f t="shared" si="26"/>
        <v>0</v>
      </c>
      <c r="AL75" s="123">
        <f t="shared" si="27"/>
        <v>1</v>
      </c>
      <c r="AM75" s="123">
        <f t="shared" si="28"/>
        <v>0</v>
      </c>
      <c r="AN75" s="123">
        <f t="shared" si="29"/>
        <v>0</v>
      </c>
      <c r="AO75" s="46"/>
      <c r="AP75" s="46" t="s">
        <v>73</v>
      </c>
      <c r="AQ75" s="46"/>
      <c r="AR75" s="46"/>
      <c r="AS75" s="46"/>
      <c r="AT75" s="46" t="s">
        <v>2972</v>
      </c>
      <c r="BE75">
        <f t="shared" si="30"/>
        <v>1</v>
      </c>
    </row>
    <row r="76" spans="1:57" ht="15" customHeight="1" x14ac:dyDescent="0.25">
      <c r="A76" s="46">
        <v>7</v>
      </c>
      <c r="B76" s="46" t="s">
        <v>2786</v>
      </c>
      <c r="C76" s="46" t="s">
        <v>2829</v>
      </c>
      <c r="D76" s="46" t="s">
        <v>446</v>
      </c>
      <c r="E76" s="46" t="s">
        <v>492</v>
      </c>
      <c r="F76" s="46" t="s">
        <v>649</v>
      </c>
      <c r="G76" s="46" t="s">
        <v>62</v>
      </c>
      <c r="H76" s="46" t="s">
        <v>1598</v>
      </c>
      <c r="I76" t="s">
        <v>2830</v>
      </c>
      <c r="J76" s="122">
        <v>44562</v>
      </c>
      <c r="K76" s="122">
        <v>44926</v>
      </c>
      <c r="L76" s="46" t="s">
        <v>2831</v>
      </c>
      <c r="M76" s="46" t="s">
        <v>2786</v>
      </c>
      <c r="N76" s="46" t="s">
        <v>291</v>
      </c>
      <c r="O76" s="46" t="s">
        <v>2823</v>
      </c>
      <c r="P76" s="46" t="s">
        <v>575</v>
      </c>
      <c r="Q76" s="123">
        <f t="shared" si="33"/>
        <v>0.1111111111111111</v>
      </c>
      <c r="R76" s="125">
        <f t="shared" si="32"/>
        <v>1</v>
      </c>
      <c r="S76" s="125">
        <v>0.25</v>
      </c>
      <c r="T76" s="125">
        <v>0.25</v>
      </c>
      <c r="U76" s="125">
        <v>0.25</v>
      </c>
      <c r="V76" s="125">
        <v>0.25</v>
      </c>
      <c r="W76" s="125"/>
      <c r="X76" s="125"/>
      <c r="Y76" s="125">
        <v>0.5</v>
      </c>
      <c r="Z76" s="125" t="s">
        <v>2973</v>
      </c>
      <c r="AA76" s="125"/>
      <c r="AB76" s="125"/>
      <c r="AC76" s="125"/>
      <c r="AD76" s="125"/>
      <c r="AE76" s="125">
        <f t="shared" si="24"/>
        <v>0.5</v>
      </c>
      <c r="AF76" s="122"/>
      <c r="AG76" s="122">
        <v>44760</v>
      </c>
      <c r="AH76" s="122"/>
      <c r="AI76" s="122"/>
      <c r="AJ76" s="123">
        <f t="shared" si="25"/>
        <v>0.5</v>
      </c>
      <c r="AK76" s="123">
        <f t="shared" si="26"/>
        <v>0</v>
      </c>
      <c r="AL76" s="123">
        <f t="shared" si="27"/>
        <v>1</v>
      </c>
      <c r="AM76" s="123">
        <f t="shared" si="28"/>
        <v>0</v>
      </c>
      <c r="AN76" s="123">
        <f t="shared" si="29"/>
        <v>0</v>
      </c>
      <c r="AO76" s="46"/>
      <c r="AP76" s="46" t="s">
        <v>73</v>
      </c>
      <c r="AQ76" s="46"/>
      <c r="AR76" s="46"/>
      <c r="AS76" s="46"/>
      <c r="AT76" s="46" t="s">
        <v>2974</v>
      </c>
      <c r="BE76">
        <f t="shared" si="30"/>
        <v>1</v>
      </c>
    </row>
    <row r="77" spans="1:57" ht="15" customHeight="1" x14ac:dyDescent="0.25">
      <c r="A77" s="46">
        <v>8</v>
      </c>
      <c r="B77" s="46" t="s">
        <v>2786</v>
      </c>
      <c r="C77" s="46" t="s">
        <v>2834</v>
      </c>
      <c r="D77" s="46" t="s">
        <v>581</v>
      </c>
      <c r="E77" s="46" t="s">
        <v>60</v>
      </c>
      <c r="F77" s="46" t="s">
        <v>61</v>
      </c>
      <c r="G77" s="46" t="s">
        <v>1746</v>
      </c>
      <c r="H77" s="46" t="s">
        <v>1746</v>
      </c>
      <c r="I77" s="46" t="s">
        <v>2835</v>
      </c>
      <c r="J77" s="122">
        <v>44562</v>
      </c>
      <c r="K77" s="122">
        <v>44926</v>
      </c>
      <c r="L77" s="46" t="s">
        <v>2836</v>
      </c>
      <c r="M77" s="46" t="s">
        <v>2786</v>
      </c>
      <c r="N77" s="46" t="s">
        <v>291</v>
      </c>
      <c r="O77" s="46" t="s">
        <v>2837</v>
      </c>
      <c r="P77" s="46" t="s">
        <v>575</v>
      </c>
      <c r="Q77" s="123">
        <f t="shared" si="33"/>
        <v>0.1111111111111111</v>
      </c>
      <c r="R77" s="125">
        <f t="shared" si="32"/>
        <v>1</v>
      </c>
      <c r="S77" s="125">
        <v>0.25</v>
      </c>
      <c r="T77" s="125">
        <v>0.25</v>
      </c>
      <c r="U77" s="125">
        <v>0.25</v>
      </c>
      <c r="V77" s="125">
        <v>0.25</v>
      </c>
      <c r="W77" s="125"/>
      <c r="X77" s="125"/>
      <c r="Y77" s="125">
        <v>0.5</v>
      </c>
      <c r="Z77" s="125" t="s">
        <v>2975</v>
      </c>
      <c r="AA77" s="125"/>
      <c r="AB77" s="125"/>
      <c r="AC77" s="125"/>
      <c r="AD77" s="125"/>
      <c r="AE77" s="125">
        <f t="shared" si="24"/>
        <v>0.5</v>
      </c>
      <c r="AF77" s="122"/>
      <c r="AG77" s="122">
        <v>44760</v>
      </c>
      <c r="AH77" s="122"/>
      <c r="AI77" s="122"/>
      <c r="AJ77" s="123">
        <f t="shared" si="25"/>
        <v>0.5</v>
      </c>
      <c r="AK77" s="123">
        <f t="shared" si="26"/>
        <v>0</v>
      </c>
      <c r="AL77" s="123">
        <f t="shared" si="27"/>
        <v>1</v>
      </c>
      <c r="AM77" s="123">
        <f t="shared" si="28"/>
        <v>0</v>
      </c>
      <c r="AN77" s="123">
        <f t="shared" si="29"/>
        <v>0</v>
      </c>
      <c r="AO77" s="46"/>
      <c r="AP77" s="46" t="s">
        <v>73</v>
      </c>
      <c r="AQ77" s="46"/>
      <c r="AR77" s="46"/>
      <c r="AS77" s="46"/>
      <c r="AT77" s="46" t="s">
        <v>2976</v>
      </c>
      <c r="BE77">
        <f t="shared" si="30"/>
        <v>1</v>
      </c>
    </row>
    <row r="78" spans="1:57" ht="15" customHeight="1" x14ac:dyDescent="0.25">
      <c r="A78" s="46">
        <v>9</v>
      </c>
      <c r="B78" s="46" t="s">
        <v>2786</v>
      </c>
      <c r="C78" s="46" t="s">
        <v>2834</v>
      </c>
      <c r="D78" s="46" t="s">
        <v>581</v>
      </c>
      <c r="E78" s="46" t="s">
        <v>60</v>
      </c>
      <c r="F78" s="46" t="s">
        <v>61</v>
      </c>
      <c r="G78" s="46" t="s">
        <v>1746</v>
      </c>
      <c r="H78" s="46" t="s">
        <v>1746</v>
      </c>
      <c r="I78" t="s">
        <v>2840</v>
      </c>
      <c r="J78" s="65">
        <v>44562</v>
      </c>
      <c r="K78" s="65">
        <v>44926</v>
      </c>
      <c r="L78" s="46" t="s">
        <v>2841</v>
      </c>
      <c r="M78" s="46" t="s">
        <v>2786</v>
      </c>
      <c r="N78" s="46" t="s">
        <v>291</v>
      </c>
      <c r="O78" t="s">
        <v>2842</v>
      </c>
      <c r="P78" t="s">
        <v>575</v>
      </c>
      <c r="Q78" s="123">
        <f t="shared" si="33"/>
        <v>0.1111111111111111</v>
      </c>
      <c r="R78" s="125">
        <f t="shared" si="32"/>
        <v>1</v>
      </c>
      <c r="S78" s="125">
        <v>0.25</v>
      </c>
      <c r="T78" s="125">
        <v>0.25</v>
      </c>
      <c r="U78" s="125">
        <v>0.25</v>
      </c>
      <c r="V78" s="125">
        <v>0.25</v>
      </c>
      <c r="W78" s="125"/>
      <c r="X78" s="125"/>
      <c r="Y78" s="125">
        <v>0.5</v>
      </c>
      <c r="Z78" s="125" t="s">
        <v>2977</v>
      </c>
      <c r="AA78" s="125"/>
      <c r="AB78" s="125"/>
      <c r="AC78" s="125"/>
      <c r="AD78" s="125"/>
      <c r="AE78" s="125">
        <f t="shared" si="24"/>
        <v>0.5</v>
      </c>
      <c r="AF78" s="122"/>
      <c r="AG78" s="122">
        <v>44760</v>
      </c>
      <c r="AH78" s="122"/>
      <c r="AI78" s="122"/>
      <c r="AJ78" s="123">
        <f t="shared" si="25"/>
        <v>0.5</v>
      </c>
      <c r="AK78" s="123">
        <f t="shared" si="26"/>
        <v>0</v>
      </c>
      <c r="AL78" s="123">
        <f t="shared" si="27"/>
        <v>1</v>
      </c>
      <c r="AM78" s="123">
        <f t="shared" si="28"/>
        <v>0</v>
      </c>
      <c r="AN78" s="123">
        <f t="shared" si="29"/>
        <v>0</v>
      </c>
      <c r="AP78" t="s">
        <v>73</v>
      </c>
      <c r="AT78" s="46" t="s">
        <v>2978</v>
      </c>
      <c r="BE78">
        <f t="shared" si="30"/>
        <v>1</v>
      </c>
    </row>
    <row r="79" spans="1:57" ht="15" customHeight="1" x14ac:dyDescent="0.25">
      <c r="A79" s="46">
        <v>1</v>
      </c>
      <c r="B79" s="46" t="s">
        <v>2787</v>
      </c>
      <c r="C79" s="46" t="s">
        <v>2801</v>
      </c>
      <c r="D79" s="46" t="s">
        <v>257</v>
      </c>
      <c r="E79" s="46" t="s">
        <v>678</v>
      </c>
      <c r="F79" s="46" t="s">
        <v>679</v>
      </c>
      <c r="G79" s="46" t="s">
        <v>62</v>
      </c>
      <c r="H79" s="46" t="s">
        <v>247</v>
      </c>
      <c r="I79" s="46" t="s">
        <v>2802</v>
      </c>
      <c r="J79" s="122">
        <v>44562</v>
      </c>
      <c r="K79" s="122">
        <v>44926</v>
      </c>
      <c r="L79" s="46" t="s">
        <v>2803</v>
      </c>
      <c r="M79" s="46" t="s">
        <v>2787</v>
      </c>
      <c r="N79" s="46" t="s">
        <v>67</v>
      </c>
      <c r="O79" s="46" t="s">
        <v>2805</v>
      </c>
      <c r="P79" s="46" t="s">
        <v>3</v>
      </c>
      <c r="Q79" s="123">
        <f>1/8</f>
        <v>0.125</v>
      </c>
      <c r="R79" s="124">
        <f t="shared" si="32"/>
        <v>10197</v>
      </c>
      <c r="S79" s="124">
        <v>509.85</v>
      </c>
      <c r="T79" s="124">
        <v>2549.25</v>
      </c>
      <c r="U79" s="124">
        <v>3568.95</v>
      </c>
      <c r="V79" s="124">
        <v>3568.95</v>
      </c>
      <c r="W79" s="124"/>
      <c r="X79" s="124"/>
      <c r="Y79" s="124">
        <v>3319</v>
      </c>
      <c r="Z79" s="124" t="s">
        <v>2979</v>
      </c>
      <c r="AA79" s="124"/>
      <c r="AB79" s="124"/>
      <c r="AC79" s="124"/>
      <c r="AD79" s="124"/>
      <c r="AE79" s="124">
        <f t="shared" si="24"/>
        <v>3319</v>
      </c>
      <c r="AF79" s="122"/>
      <c r="AG79" s="122">
        <v>44761</v>
      </c>
      <c r="AH79" s="122"/>
      <c r="AI79" s="122"/>
      <c r="AJ79" s="123">
        <f t="shared" si="25"/>
        <v>0.32548788859468469</v>
      </c>
      <c r="AK79" s="123">
        <f t="shared" si="26"/>
        <v>0</v>
      </c>
      <c r="AL79" s="123">
        <f t="shared" si="27"/>
        <v>1</v>
      </c>
      <c r="AM79" s="123">
        <f t="shared" si="28"/>
        <v>0</v>
      </c>
      <c r="AN79" s="123">
        <f t="shared" si="29"/>
        <v>0</v>
      </c>
      <c r="AO79" s="46"/>
      <c r="AP79" s="46" t="s">
        <v>73</v>
      </c>
      <c r="AQ79" s="46"/>
      <c r="AR79" s="46"/>
      <c r="AS79" s="46"/>
      <c r="AT79" s="46" t="s">
        <v>2980</v>
      </c>
      <c r="BE79">
        <f t="shared" si="30"/>
        <v>1</v>
      </c>
    </row>
    <row r="80" spans="1:57" ht="15" customHeight="1" x14ac:dyDescent="0.25">
      <c r="A80" s="46">
        <v>2</v>
      </c>
      <c r="B80" s="46" t="s">
        <v>2787</v>
      </c>
      <c r="C80" s="46" t="s">
        <v>2801</v>
      </c>
      <c r="D80" s="46" t="s">
        <v>257</v>
      </c>
      <c r="E80" s="46" t="s">
        <v>678</v>
      </c>
      <c r="F80" s="46" t="s">
        <v>679</v>
      </c>
      <c r="G80" s="46" t="s">
        <v>62</v>
      </c>
      <c r="H80" s="46" t="s">
        <v>247</v>
      </c>
      <c r="I80" s="46" t="s">
        <v>2808</v>
      </c>
      <c r="J80" s="122">
        <v>44562</v>
      </c>
      <c r="K80" s="122">
        <v>44926</v>
      </c>
      <c r="L80" s="46" t="s">
        <v>2803</v>
      </c>
      <c r="M80" s="46" t="s">
        <v>2787</v>
      </c>
      <c r="N80" s="46" t="s">
        <v>67</v>
      </c>
      <c r="O80" s="46" t="s">
        <v>2809</v>
      </c>
      <c r="P80" s="46" t="s">
        <v>3</v>
      </c>
      <c r="Q80" s="123">
        <f t="shared" ref="Q80:Q86" si="34">1/8</f>
        <v>0.125</v>
      </c>
      <c r="R80" s="124">
        <f t="shared" si="32"/>
        <v>14632</v>
      </c>
      <c r="S80" s="124">
        <v>731.6</v>
      </c>
      <c r="T80" s="124">
        <v>3658</v>
      </c>
      <c r="U80" s="124">
        <v>5121.2</v>
      </c>
      <c r="V80" s="124">
        <v>5121.2</v>
      </c>
      <c r="W80" s="124"/>
      <c r="X80" s="124"/>
      <c r="Y80" s="124">
        <v>213</v>
      </c>
      <c r="Z80" s="124" t="s">
        <v>2981</v>
      </c>
      <c r="AA80" s="124"/>
      <c r="AB80" s="124"/>
      <c r="AC80" s="124"/>
      <c r="AD80" s="124"/>
      <c r="AE80" s="124">
        <f t="shared" si="24"/>
        <v>213</v>
      </c>
      <c r="AF80" s="122"/>
      <c r="AG80" s="122">
        <v>44761</v>
      </c>
      <c r="AH80" s="122"/>
      <c r="AI80" s="122"/>
      <c r="AJ80" s="123">
        <f t="shared" si="25"/>
        <v>1.4557135046473484E-2</v>
      </c>
      <c r="AK80" s="123">
        <f t="shared" si="26"/>
        <v>0</v>
      </c>
      <c r="AL80" s="123">
        <f t="shared" si="27"/>
        <v>5.8228540185893934E-2</v>
      </c>
      <c r="AM80" s="123">
        <f t="shared" si="28"/>
        <v>0</v>
      </c>
      <c r="AN80" s="123">
        <f t="shared" si="29"/>
        <v>0</v>
      </c>
      <c r="AO80" s="46"/>
      <c r="AP80" s="46" t="s">
        <v>636</v>
      </c>
      <c r="AQ80" s="46"/>
      <c r="AR80" s="46"/>
      <c r="AS80" s="46"/>
      <c r="AT80" s="46" t="s">
        <v>2982</v>
      </c>
      <c r="BE80">
        <f t="shared" si="30"/>
        <v>0</v>
      </c>
    </row>
    <row r="81" spans="1:57" ht="15" customHeight="1" x14ac:dyDescent="0.25">
      <c r="A81" s="46">
        <v>3</v>
      </c>
      <c r="B81" s="46" t="s">
        <v>2787</v>
      </c>
      <c r="C81" s="46" t="s">
        <v>2820</v>
      </c>
      <c r="D81" s="46" t="s">
        <v>257</v>
      </c>
      <c r="E81" s="46" t="s">
        <v>678</v>
      </c>
      <c r="F81" s="46" t="s">
        <v>762</v>
      </c>
      <c r="G81" s="46" t="s">
        <v>62</v>
      </c>
      <c r="H81" s="46" t="s">
        <v>247</v>
      </c>
      <c r="I81" t="s">
        <v>2821</v>
      </c>
      <c r="J81" s="122">
        <v>44562</v>
      </c>
      <c r="K81" s="122">
        <v>44926</v>
      </c>
      <c r="L81" s="46" t="s">
        <v>2822</v>
      </c>
      <c r="M81" s="46" t="s">
        <v>2787</v>
      </c>
      <c r="N81" s="46" t="s">
        <v>291</v>
      </c>
      <c r="O81" s="46" t="s">
        <v>2823</v>
      </c>
      <c r="P81" s="46" t="s">
        <v>575</v>
      </c>
      <c r="Q81" s="123">
        <f t="shared" si="34"/>
        <v>0.125</v>
      </c>
      <c r="R81" s="125">
        <f t="shared" si="32"/>
        <v>1</v>
      </c>
      <c r="S81" s="125">
        <v>0.2</v>
      </c>
      <c r="T81" s="125">
        <v>0.3</v>
      </c>
      <c r="U81" s="125">
        <v>0.2</v>
      </c>
      <c r="V81" s="125">
        <v>0.3</v>
      </c>
      <c r="W81" s="125"/>
      <c r="X81" s="125"/>
      <c r="Y81" s="125">
        <v>0.37</v>
      </c>
      <c r="Z81" s="125" t="s">
        <v>2983</v>
      </c>
      <c r="AA81" s="125"/>
      <c r="AB81" s="125"/>
      <c r="AC81" s="125"/>
      <c r="AD81" s="125"/>
      <c r="AE81" s="125">
        <f t="shared" si="24"/>
        <v>0.37</v>
      </c>
      <c r="AF81" s="122"/>
      <c r="AG81" s="122">
        <v>44761</v>
      </c>
      <c r="AH81" s="122"/>
      <c r="AI81" s="122"/>
      <c r="AJ81" s="123">
        <f t="shared" si="25"/>
        <v>0.37</v>
      </c>
      <c r="AK81" s="123">
        <f t="shared" si="26"/>
        <v>0</v>
      </c>
      <c r="AL81" s="123">
        <f t="shared" si="27"/>
        <v>1</v>
      </c>
      <c r="AM81" s="123">
        <f t="shared" si="28"/>
        <v>0</v>
      </c>
      <c r="AN81" s="123">
        <f t="shared" si="29"/>
        <v>0</v>
      </c>
      <c r="AO81" s="46"/>
      <c r="AP81" s="46" t="s">
        <v>636</v>
      </c>
      <c r="AQ81" s="46"/>
      <c r="AR81" s="46"/>
      <c r="AS81" s="46"/>
      <c r="AT81" s="46" t="s">
        <v>2984</v>
      </c>
      <c r="BE81">
        <f t="shared" si="30"/>
        <v>0</v>
      </c>
    </row>
    <row r="82" spans="1:57" ht="15" customHeight="1" x14ac:dyDescent="0.25">
      <c r="A82" s="46">
        <v>4</v>
      </c>
      <c r="B82" s="46" t="s">
        <v>2787</v>
      </c>
      <c r="C82" s="46" t="s">
        <v>2826</v>
      </c>
      <c r="D82" s="46" t="s">
        <v>257</v>
      </c>
      <c r="E82" s="46" t="s">
        <v>678</v>
      </c>
      <c r="F82" s="46" t="s">
        <v>762</v>
      </c>
      <c r="G82" s="46" t="s">
        <v>62</v>
      </c>
      <c r="H82" s="46" t="s">
        <v>247</v>
      </c>
      <c r="I82" t="s">
        <v>2827</v>
      </c>
      <c r="J82" s="122">
        <v>44562</v>
      </c>
      <c r="K82" s="122">
        <v>44926</v>
      </c>
      <c r="L82" s="46" t="s">
        <v>2822</v>
      </c>
      <c r="M82" s="46" t="s">
        <v>2787</v>
      </c>
      <c r="N82" s="46" t="s">
        <v>291</v>
      </c>
      <c r="O82" s="46" t="s">
        <v>2823</v>
      </c>
      <c r="P82" s="46" t="s">
        <v>575</v>
      </c>
      <c r="Q82" s="123">
        <f t="shared" si="34"/>
        <v>0.125</v>
      </c>
      <c r="R82" s="125">
        <f t="shared" si="32"/>
        <v>1</v>
      </c>
      <c r="S82" s="125">
        <v>0.2</v>
      </c>
      <c r="T82" s="125">
        <v>0.3</v>
      </c>
      <c r="U82" s="125">
        <v>0.2</v>
      </c>
      <c r="V82" s="125">
        <v>0.3</v>
      </c>
      <c r="W82" s="125"/>
      <c r="X82" s="125"/>
      <c r="Y82" s="125">
        <v>0</v>
      </c>
      <c r="Z82" s="125" t="s">
        <v>2985</v>
      </c>
      <c r="AA82" s="125"/>
      <c r="AB82" s="125"/>
      <c r="AC82" s="125"/>
      <c r="AD82" s="125"/>
      <c r="AE82" s="125">
        <f t="shared" si="24"/>
        <v>0</v>
      </c>
      <c r="AF82" s="122"/>
      <c r="AG82" s="122">
        <v>44761</v>
      </c>
      <c r="AH82" s="122"/>
      <c r="AI82" s="122"/>
      <c r="AJ82" s="123">
        <f t="shared" si="25"/>
        <v>0</v>
      </c>
      <c r="AK82" s="123">
        <f t="shared" si="26"/>
        <v>0</v>
      </c>
      <c r="AL82" s="123">
        <f t="shared" si="27"/>
        <v>0</v>
      </c>
      <c r="AM82" s="123">
        <f t="shared" si="28"/>
        <v>0</v>
      </c>
      <c r="AN82" s="123">
        <f t="shared" si="29"/>
        <v>0</v>
      </c>
      <c r="AO82" s="46"/>
      <c r="AP82" s="46" t="s">
        <v>84</v>
      </c>
      <c r="AQ82" s="46"/>
      <c r="AR82" s="46"/>
      <c r="AS82" s="46"/>
      <c r="AT82" s="46" t="s">
        <v>2986</v>
      </c>
      <c r="BE82" t="str">
        <f t="shared" si="30"/>
        <v/>
      </c>
    </row>
    <row r="83" spans="1:57" ht="15" customHeight="1" x14ac:dyDescent="0.25">
      <c r="A83" s="46">
        <v>5</v>
      </c>
      <c r="B83" s="46" t="s">
        <v>2787</v>
      </c>
      <c r="C83" s="46" t="s">
        <v>2829</v>
      </c>
      <c r="D83" s="46" t="s">
        <v>446</v>
      </c>
      <c r="E83" s="46" t="s">
        <v>492</v>
      </c>
      <c r="F83" s="46" t="s">
        <v>649</v>
      </c>
      <c r="G83" s="46" t="s">
        <v>62</v>
      </c>
      <c r="H83" s="46" t="s">
        <v>1598</v>
      </c>
      <c r="I83" t="s">
        <v>2830</v>
      </c>
      <c r="J83" s="122">
        <v>44562</v>
      </c>
      <c r="K83" s="122">
        <v>44926</v>
      </c>
      <c r="L83" s="46" t="s">
        <v>2831</v>
      </c>
      <c r="M83" s="46" t="s">
        <v>2787</v>
      </c>
      <c r="N83" s="46" t="s">
        <v>291</v>
      </c>
      <c r="O83" s="46" t="s">
        <v>2823</v>
      </c>
      <c r="P83" s="46" t="s">
        <v>575</v>
      </c>
      <c r="Q83" s="123">
        <f t="shared" si="34"/>
        <v>0.125</v>
      </c>
      <c r="R83" s="125">
        <f t="shared" si="32"/>
        <v>1</v>
      </c>
      <c r="S83" s="125">
        <v>0.1</v>
      </c>
      <c r="T83" s="125">
        <v>0.3</v>
      </c>
      <c r="U83" s="125">
        <v>0.3</v>
      </c>
      <c r="V83" s="125">
        <v>0.3</v>
      </c>
      <c r="W83" s="125"/>
      <c r="X83" s="125"/>
      <c r="Y83" s="125">
        <v>0.04</v>
      </c>
      <c r="Z83" s="125" t="s">
        <v>2987</v>
      </c>
      <c r="AA83" s="125"/>
      <c r="AB83" s="125"/>
      <c r="AC83" s="125"/>
      <c r="AD83" s="125"/>
      <c r="AE83" s="125">
        <f t="shared" si="24"/>
        <v>0.04</v>
      </c>
      <c r="AF83" s="122"/>
      <c r="AG83" s="122">
        <v>44761</v>
      </c>
      <c r="AH83" s="122"/>
      <c r="AI83" s="122"/>
      <c r="AJ83" s="123">
        <f t="shared" si="25"/>
        <v>0.04</v>
      </c>
      <c r="AK83" s="123">
        <f t="shared" si="26"/>
        <v>0</v>
      </c>
      <c r="AL83" s="123">
        <f t="shared" si="27"/>
        <v>0.13333333333333333</v>
      </c>
      <c r="AM83" s="123">
        <f t="shared" si="28"/>
        <v>0</v>
      </c>
      <c r="AN83" s="123">
        <f t="shared" si="29"/>
        <v>0</v>
      </c>
      <c r="AO83" s="46"/>
      <c r="AP83" s="46" t="s">
        <v>636</v>
      </c>
      <c r="AQ83" s="46"/>
      <c r="AR83" s="46"/>
      <c r="AS83" s="46"/>
      <c r="AT83" s="46" t="s">
        <v>2988</v>
      </c>
      <c r="BE83">
        <f t="shared" si="30"/>
        <v>0</v>
      </c>
    </row>
    <row r="84" spans="1:57" ht="15" customHeight="1" x14ac:dyDescent="0.25">
      <c r="A84" s="46">
        <v>6</v>
      </c>
      <c r="B84" s="46" t="s">
        <v>2787</v>
      </c>
      <c r="C84" s="46" t="s">
        <v>2834</v>
      </c>
      <c r="D84" s="46" t="s">
        <v>581</v>
      </c>
      <c r="E84" s="46" t="s">
        <v>60</v>
      </c>
      <c r="F84" s="46" t="s">
        <v>61</v>
      </c>
      <c r="G84" s="46" t="s">
        <v>1746</v>
      </c>
      <c r="H84" s="46" t="s">
        <v>1746</v>
      </c>
      <c r="I84" t="s">
        <v>2835</v>
      </c>
      <c r="J84" s="122">
        <v>44562</v>
      </c>
      <c r="K84" s="122">
        <v>44926</v>
      </c>
      <c r="L84" s="46" t="s">
        <v>2836</v>
      </c>
      <c r="M84" s="46" t="s">
        <v>2787</v>
      </c>
      <c r="N84" s="46" t="s">
        <v>291</v>
      </c>
      <c r="O84" s="46" t="s">
        <v>2837</v>
      </c>
      <c r="P84" s="46" t="s">
        <v>575</v>
      </c>
      <c r="Q84" s="123">
        <f t="shared" si="34"/>
        <v>0.125</v>
      </c>
      <c r="R84" s="125">
        <f t="shared" si="32"/>
        <v>1</v>
      </c>
      <c r="S84" s="125">
        <v>0.05</v>
      </c>
      <c r="T84" s="125">
        <v>0.35</v>
      </c>
      <c r="U84" s="125">
        <v>0.3</v>
      </c>
      <c r="V84" s="125">
        <v>0.3</v>
      </c>
      <c r="W84" s="125"/>
      <c r="X84" s="125"/>
      <c r="Y84" s="125">
        <v>0.4</v>
      </c>
      <c r="Z84" s="125" t="s">
        <v>2989</v>
      </c>
      <c r="AA84" s="125"/>
      <c r="AB84" s="125"/>
      <c r="AC84" s="125"/>
      <c r="AD84" s="125"/>
      <c r="AE84" s="125">
        <f t="shared" si="24"/>
        <v>0.4</v>
      </c>
      <c r="AF84" s="122"/>
      <c r="AG84" s="122">
        <v>44761</v>
      </c>
      <c r="AH84" s="122"/>
      <c r="AI84" s="122"/>
      <c r="AJ84" s="123">
        <f t="shared" si="25"/>
        <v>0.4</v>
      </c>
      <c r="AK84" s="123">
        <f t="shared" si="26"/>
        <v>0</v>
      </c>
      <c r="AL84" s="123">
        <f t="shared" si="27"/>
        <v>1</v>
      </c>
      <c r="AM84" s="123">
        <f t="shared" si="28"/>
        <v>0</v>
      </c>
      <c r="AN84" s="123">
        <f t="shared" si="29"/>
        <v>0</v>
      </c>
      <c r="AO84" s="46"/>
      <c r="AP84" s="46" t="s">
        <v>73</v>
      </c>
      <c r="AQ84" s="46"/>
      <c r="AR84" s="46"/>
      <c r="AS84" s="46"/>
      <c r="AT84" s="46" t="s">
        <v>2990</v>
      </c>
      <c r="BE84">
        <f t="shared" si="30"/>
        <v>1</v>
      </c>
    </row>
    <row r="85" spans="1:57" ht="15" customHeight="1" x14ac:dyDescent="0.25">
      <c r="A85" s="46">
        <v>7</v>
      </c>
      <c r="B85" s="46" t="s">
        <v>2787</v>
      </c>
      <c r="C85" s="46" t="s">
        <v>2834</v>
      </c>
      <c r="D85" s="46" t="s">
        <v>581</v>
      </c>
      <c r="E85" s="46" t="s">
        <v>60</v>
      </c>
      <c r="F85" s="46" t="s">
        <v>61</v>
      </c>
      <c r="G85" s="46" t="s">
        <v>1746</v>
      </c>
      <c r="H85" s="46" t="s">
        <v>1746</v>
      </c>
      <c r="I85" t="s">
        <v>2840</v>
      </c>
      <c r="J85" s="122">
        <v>44562</v>
      </c>
      <c r="K85" s="122">
        <v>44926</v>
      </c>
      <c r="L85" s="46" t="s">
        <v>2841</v>
      </c>
      <c r="M85" s="46" t="s">
        <v>2787</v>
      </c>
      <c r="N85" s="46" t="s">
        <v>291</v>
      </c>
      <c r="O85" s="46" t="s">
        <v>2842</v>
      </c>
      <c r="P85" s="46" t="s">
        <v>575</v>
      </c>
      <c r="Q85" s="123">
        <f t="shared" si="34"/>
        <v>0.125</v>
      </c>
      <c r="R85" s="125">
        <f t="shared" si="32"/>
        <v>1</v>
      </c>
      <c r="S85" s="125">
        <v>0.25</v>
      </c>
      <c r="T85" s="125">
        <v>0.25</v>
      </c>
      <c r="U85" s="125">
        <v>0.25</v>
      </c>
      <c r="V85" s="125">
        <v>0.25</v>
      </c>
      <c r="W85" s="125"/>
      <c r="X85" s="125"/>
      <c r="Y85" s="125">
        <v>0.5</v>
      </c>
      <c r="Z85" s="125" t="s">
        <v>2991</v>
      </c>
      <c r="AA85" s="125"/>
      <c r="AB85" s="125"/>
      <c r="AC85" s="125"/>
      <c r="AD85" s="125"/>
      <c r="AE85" s="125">
        <f t="shared" si="24"/>
        <v>0.5</v>
      </c>
      <c r="AF85" s="122"/>
      <c r="AG85" s="122">
        <v>44761</v>
      </c>
      <c r="AH85" s="122"/>
      <c r="AI85" s="122"/>
      <c r="AJ85" s="123">
        <f t="shared" si="25"/>
        <v>0.5</v>
      </c>
      <c r="AK85" s="123">
        <f t="shared" si="26"/>
        <v>0</v>
      </c>
      <c r="AL85" s="123">
        <f t="shared" si="27"/>
        <v>1</v>
      </c>
      <c r="AM85" s="123">
        <f t="shared" si="28"/>
        <v>0</v>
      </c>
      <c r="AN85" s="123">
        <f t="shared" si="29"/>
        <v>0</v>
      </c>
      <c r="AO85" s="46"/>
      <c r="AP85" s="46" t="s">
        <v>73</v>
      </c>
      <c r="AQ85" s="46"/>
      <c r="AR85" s="46"/>
      <c r="AS85" s="46"/>
      <c r="AT85" s="46" t="s">
        <v>2992</v>
      </c>
      <c r="BE85">
        <f t="shared" si="30"/>
        <v>1</v>
      </c>
    </row>
    <row r="86" spans="1:57" ht="15" customHeight="1" x14ac:dyDescent="0.25">
      <c r="A86" s="46">
        <v>8</v>
      </c>
      <c r="B86" s="46" t="s">
        <v>2787</v>
      </c>
      <c r="C86" s="46" t="s">
        <v>2812</v>
      </c>
      <c r="D86" s="46" t="s">
        <v>257</v>
      </c>
      <c r="E86" s="46" t="s">
        <v>2850</v>
      </c>
      <c r="F86" s="46" t="s">
        <v>2814</v>
      </c>
      <c r="G86" s="46" t="s">
        <v>650</v>
      </c>
      <c r="H86" s="46" t="s">
        <v>889</v>
      </c>
      <c r="I86" s="46" t="s">
        <v>2815</v>
      </c>
      <c r="J86" s="122">
        <v>44562</v>
      </c>
      <c r="K86" s="122">
        <v>44926</v>
      </c>
      <c r="L86" s="46" t="s">
        <v>2816</v>
      </c>
      <c r="M86" s="46" t="s">
        <v>2787</v>
      </c>
      <c r="N86" s="46" t="s">
        <v>67</v>
      </c>
      <c r="O86" s="46" t="s">
        <v>2817</v>
      </c>
      <c r="P86" s="46" t="s">
        <v>3</v>
      </c>
      <c r="Q86" s="123">
        <f t="shared" si="34"/>
        <v>0.125</v>
      </c>
      <c r="R86" s="124">
        <f t="shared" si="32"/>
        <v>213722470</v>
      </c>
      <c r="S86" s="124">
        <v>42744494</v>
      </c>
      <c r="T86" s="124">
        <v>64116741</v>
      </c>
      <c r="U86" s="124">
        <v>64116741</v>
      </c>
      <c r="V86" s="124">
        <v>42744494</v>
      </c>
      <c r="W86" s="124"/>
      <c r="X86" s="124"/>
      <c r="Y86" s="124">
        <v>76017897</v>
      </c>
      <c r="Z86" s="124" t="s">
        <v>2993</v>
      </c>
      <c r="AA86" s="124"/>
      <c r="AB86" s="124"/>
      <c r="AC86" s="124"/>
      <c r="AD86" s="124"/>
      <c r="AE86" s="124">
        <f t="shared" si="24"/>
        <v>76017897</v>
      </c>
      <c r="AF86" s="122"/>
      <c r="AG86" s="122">
        <v>44761</v>
      </c>
      <c r="AH86" s="122"/>
      <c r="AI86" s="122"/>
      <c r="AJ86" s="123">
        <f t="shared" si="25"/>
        <v>0.35568509478671101</v>
      </c>
      <c r="AK86" s="123">
        <f t="shared" si="26"/>
        <v>0</v>
      </c>
      <c r="AL86" s="123">
        <f t="shared" si="27"/>
        <v>1</v>
      </c>
      <c r="AM86" s="123">
        <f t="shared" si="28"/>
        <v>0</v>
      </c>
      <c r="AN86" s="123">
        <f t="shared" si="29"/>
        <v>0</v>
      </c>
      <c r="AO86" s="46"/>
      <c r="AP86" s="46" t="s">
        <v>636</v>
      </c>
      <c r="AQ86" s="46"/>
      <c r="AR86" s="46"/>
      <c r="AS86" s="46"/>
      <c r="AT86" s="46" t="s">
        <v>2994</v>
      </c>
      <c r="BE86">
        <f t="shared" si="30"/>
        <v>0</v>
      </c>
    </row>
    <row r="87" spans="1:57" ht="15" customHeight="1" x14ac:dyDescent="0.25">
      <c r="A87" s="46">
        <v>1</v>
      </c>
      <c r="B87" s="46" t="s">
        <v>2788</v>
      </c>
      <c r="C87" s="46" t="s">
        <v>2801</v>
      </c>
      <c r="D87" s="46" t="s">
        <v>257</v>
      </c>
      <c r="E87" s="46" t="s">
        <v>678</v>
      </c>
      <c r="F87" s="46" t="s">
        <v>679</v>
      </c>
      <c r="G87" s="46" t="s">
        <v>62</v>
      </c>
      <c r="H87" s="46" t="s">
        <v>247</v>
      </c>
      <c r="I87" s="46" t="s">
        <v>2802</v>
      </c>
      <c r="J87" s="122">
        <v>44562</v>
      </c>
      <c r="K87" s="122">
        <v>44926</v>
      </c>
      <c r="L87" s="46" t="s">
        <v>2803</v>
      </c>
      <c r="M87" s="46" t="s">
        <v>2788</v>
      </c>
      <c r="N87" s="46" t="s">
        <v>67</v>
      </c>
      <c r="O87" s="46" t="s">
        <v>2805</v>
      </c>
      <c r="P87" s="46" t="s">
        <v>3</v>
      </c>
      <c r="Q87" s="123">
        <f>1/8</f>
        <v>0.125</v>
      </c>
      <c r="R87" s="124">
        <f t="shared" si="32"/>
        <v>3380</v>
      </c>
      <c r="S87" s="124">
        <v>600</v>
      </c>
      <c r="T87" s="124">
        <v>800</v>
      </c>
      <c r="U87" s="124">
        <v>1000</v>
      </c>
      <c r="V87" s="124">
        <v>980</v>
      </c>
      <c r="W87" s="124"/>
      <c r="X87" s="124"/>
      <c r="Y87" s="124">
        <v>1365</v>
      </c>
      <c r="Z87" s="124" t="s">
        <v>2995</v>
      </c>
      <c r="AA87" s="124"/>
      <c r="AB87" s="124"/>
      <c r="AC87" s="124"/>
      <c r="AD87" s="124"/>
      <c r="AE87" s="124">
        <f t="shared" si="24"/>
        <v>1365</v>
      </c>
      <c r="AF87" s="122"/>
      <c r="AG87" s="122">
        <v>44760</v>
      </c>
      <c r="AH87" s="122"/>
      <c r="AI87" s="122"/>
      <c r="AJ87" s="123">
        <f t="shared" si="25"/>
        <v>0.40384615384615385</v>
      </c>
      <c r="AK87" s="123">
        <f t="shared" si="26"/>
        <v>0</v>
      </c>
      <c r="AL87" s="123">
        <f t="shared" si="27"/>
        <v>1</v>
      </c>
      <c r="AM87" s="123">
        <f t="shared" si="28"/>
        <v>0</v>
      </c>
      <c r="AN87" s="123">
        <f t="shared" si="29"/>
        <v>0</v>
      </c>
      <c r="AO87" s="46"/>
      <c r="AP87" s="46" t="s">
        <v>636</v>
      </c>
      <c r="AQ87" s="46"/>
      <c r="AR87" s="46"/>
      <c r="AS87" s="46"/>
      <c r="AT87" s="46" t="s">
        <v>2996</v>
      </c>
      <c r="AU87" s="46"/>
      <c r="AV87" s="46"/>
      <c r="AW87" s="46"/>
      <c r="AX87" s="46"/>
      <c r="AY87" s="46"/>
      <c r="AZ87" s="46"/>
      <c r="BA87" s="46"/>
      <c r="BB87" s="46"/>
      <c r="BC87" s="46"/>
      <c r="BD87" s="46"/>
      <c r="BE87">
        <f t="shared" si="30"/>
        <v>0</v>
      </c>
    </row>
    <row r="88" spans="1:57" ht="15" customHeight="1" x14ac:dyDescent="0.25">
      <c r="A88" s="46">
        <v>2</v>
      </c>
      <c r="B88" s="46" t="s">
        <v>2788</v>
      </c>
      <c r="C88" s="46" t="s">
        <v>2801</v>
      </c>
      <c r="D88" s="46" t="s">
        <v>257</v>
      </c>
      <c r="E88" s="46" t="s">
        <v>678</v>
      </c>
      <c r="F88" s="46" t="s">
        <v>679</v>
      </c>
      <c r="G88" s="46" t="s">
        <v>62</v>
      </c>
      <c r="H88" s="46" t="s">
        <v>247</v>
      </c>
      <c r="I88" s="46" t="s">
        <v>2808</v>
      </c>
      <c r="J88" s="122">
        <v>44562</v>
      </c>
      <c r="K88" s="122">
        <v>44926</v>
      </c>
      <c r="L88" s="46" t="s">
        <v>2803</v>
      </c>
      <c r="M88" s="46" t="s">
        <v>2788</v>
      </c>
      <c r="N88" s="46" t="s">
        <v>67</v>
      </c>
      <c r="O88" s="46" t="s">
        <v>2809</v>
      </c>
      <c r="P88" s="46" t="s">
        <v>3</v>
      </c>
      <c r="Q88" s="123">
        <f t="shared" ref="Q88:Q94" si="35">1/8</f>
        <v>0.125</v>
      </c>
      <c r="R88" s="124">
        <f t="shared" si="32"/>
        <v>4912</v>
      </c>
      <c r="S88" s="124">
        <v>400</v>
      </c>
      <c r="T88" s="124">
        <v>1500</v>
      </c>
      <c r="U88" s="124">
        <v>1500</v>
      </c>
      <c r="V88" s="124">
        <v>1512</v>
      </c>
      <c r="W88" s="124"/>
      <c r="X88" s="124"/>
      <c r="Y88" s="124">
        <v>1039</v>
      </c>
      <c r="Z88" s="124" t="s">
        <v>2997</v>
      </c>
      <c r="AA88" s="124"/>
      <c r="AB88" s="124"/>
      <c r="AC88" s="124"/>
      <c r="AD88" s="124"/>
      <c r="AE88" s="124">
        <f t="shared" si="24"/>
        <v>1039</v>
      </c>
      <c r="AF88" s="122"/>
      <c r="AG88" s="122">
        <v>44760</v>
      </c>
      <c r="AH88" s="122"/>
      <c r="AI88" s="122"/>
      <c r="AJ88" s="123">
        <f t="shared" si="25"/>
        <v>0.21152280130293161</v>
      </c>
      <c r="AK88" s="123">
        <f t="shared" si="26"/>
        <v>0</v>
      </c>
      <c r="AL88" s="123">
        <f t="shared" si="27"/>
        <v>0.69266666666666665</v>
      </c>
      <c r="AM88" s="123">
        <f t="shared" si="28"/>
        <v>0</v>
      </c>
      <c r="AN88" s="123">
        <f t="shared" si="29"/>
        <v>0</v>
      </c>
      <c r="AO88" s="46"/>
      <c r="AP88" s="46" t="s">
        <v>636</v>
      </c>
      <c r="AQ88" s="46"/>
      <c r="AR88" s="46"/>
      <c r="AS88" s="46"/>
      <c r="AT88" s="46" t="s">
        <v>2998</v>
      </c>
      <c r="AU88" s="46"/>
      <c r="AV88" s="46"/>
      <c r="AW88" s="46"/>
      <c r="BE88">
        <f t="shared" si="30"/>
        <v>0</v>
      </c>
    </row>
    <row r="89" spans="1:57" ht="15" customHeight="1" x14ac:dyDescent="0.25">
      <c r="A89" s="46">
        <v>3</v>
      </c>
      <c r="B89" s="46" t="s">
        <v>2788</v>
      </c>
      <c r="C89" s="46" t="s">
        <v>2812</v>
      </c>
      <c r="D89" s="46" t="s">
        <v>257</v>
      </c>
      <c r="E89" s="46" t="s">
        <v>2999</v>
      </c>
      <c r="F89" s="46" t="s">
        <v>2814</v>
      </c>
      <c r="G89" s="46" t="s">
        <v>650</v>
      </c>
      <c r="H89" s="46" t="s">
        <v>889</v>
      </c>
      <c r="I89" t="s">
        <v>2815</v>
      </c>
      <c r="J89" s="122">
        <v>44562</v>
      </c>
      <c r="K89" s="122">
        <v>44926</v>
      </c>
      <c r="L89" s="46" t="s">
        <v>2816</v>
      </c>
      <c r="M89" s="46" t="s">
        <v>2788</v>
      </c>
      <c r="N89" s="46" t="s">
        <v>67</v>
      </c>
      <c r="O89" s="46" t="s">
        <v>2817</v>
      </c>
      <c r="P89" s="46" t="s">
        <v>3</v>
      </c>
      <c r="Q89" s="123">
        <f t="shared" si="35"/>
        <v>0.125</v>
      </c>
      <c r="R89" s="124">
        <f t="shared" si="32"/>
        <v>131162905</v>
      </c>
      <c r="S89" s="124">
        <v>16000000</v>
      </c>
      <c r="T89" s="124">
        <v>35000000</v>
      </c>
      <c r="U89" s="124">
        <v>37000000</v>
      </c>
      <c r="V89" s="124">
        <v>43162905</v>
      </c>
      <c r="W89" s="124"/>
      <c r="X89" s="124"/>
      <c r="Y89" s="124">
        <v>32200386</v>
      </c>
      <c r="Z89" s="124" t="s">
        <v>3000</v>
      </c>
      <c r="AA89" s="124"/>
      <c r="AB89" s="124"/>
      <c r="AC89" s="124"/>
      <c r="AD89" s="124"/>
      <c r="AE89" s="124">
        <f t="shared" si="24"/>
        <v>32200386</v>
      </c>
      <c r="AF89" s="122"/>
      <c r="AG89" s="122">
        <v>44760</v>
      </c>
      <c r="AH89" s="122"/>
      <c r="AI89" s="122"/>
      <c r="AJ89" s="123">
        <f t="shared" si="25"/>
        <v>0.24549918286729011</v>
      </c>
      <c r="AK89" s="123">
        <f t="shared" si="26"/>
        <v>0</v>
      </c>
      <c r="AL89" s="123">
        <f t="shared" si="27"/>
        <v>0.92001102857142858</v>
      </c>
      <c r="AM89" s="123">
        <f t="shared" si="28"/>
        <v>0</v>
      </c>
      <c r="AN89" s="123">
        <f t="shared" si="29"/>
        <v>0</v>
      </c>
      <c r="AO89" s="46"/>
      <c r="AP89" s="46" t="s">
        <v>636</v>
      </c>
      <c r="AQ89" s="46"/>
      <c r="AR89" s="46"/>
      <c r="AS89" s="46"/>
      <c r="AT89" s="46" t="s">
        <v>3001</v>
      </c>
      <c r="AU89" s="46"/>
      <c r="AV89" s="46"/>
      <c r="AW89" s="46"/>
      <c r="BE89">
        <f t="shared" si="30"/>
        <v>0</v>
      </c>
    </row>
    <row r="90" spans="1:57" ht="15" customHeight="1" x14ac:dyDescent="0.25">
      <c r="A90" s="46">
        <v>4</v>
      </c>
      <c r="B90" s="46" t="s">
        <v>2788</v>
      </c>
      <c r="C90" s="46" t="s">
        <v>2820</v>
      </c>
      <c r="D90" s="46" t="s">
        <v>257</v>
      </c>
      <c r="E90" s="46" t="s">
        <v>678</v>
      </c>
      <c r="F90" s="46" t="s">
        <v>762</v>
      </c>
      <c r="G90" s="46" t="s">
        <v>62</v>
      </c>
      <c r="H90" s="46" t="s">
        <v>247</v>
      </c>
      <c r="I90" t="s">
        <v>2821</v>
      </c>
      <c r="J90" s="122">
        <v>44562</v>
      </c>
      <c r="K90" s="122">
        <v>44926</v>
      </c>
      <c r="L90" s="46" t="s">
        <v>2822</v>
      </c>
      <c r="M90" s="46" t="s">
        <v>2788</v>
      </c>
      <c r="N90" s="46" t="s">
        <v>291</v>
      </c>
      <c r="O90" s="46" t="s">
        <v>2823</v>
      </c>
      <c r="P90" s="46" t="s">
        <v>575</v>
      </c>
      <c r="Q90" s="123">
        <f t="shared" si="35"/>
        <v>0.125</v>
      </c>
      <c r="R90" s="125">
        <f t="shared" si="32"/>
        <v>1</v>
      </c>
      <c r="S90" s="125">
        <v>0.25</v>
      </c>
      <c r="T90" s="125">
        <v>0.25</v>
      </c>
      <c r="U90" s="125">
        <v>0.25</v>
      </c>
      <c r="V90" s="125">
        <v>0.25</v>
      </c>
      <c r="W90" s="125"/>
      <c r="X90" s="125"/>
      <c r="Y90" s="125">
        <v>0.5</v>
      </c>
      <c r="Z90" s="125" t="s">
        <v>3002</v>
      </c>
      <c r="AA90" s="125"/>
      <c r="AB90" s="125"/>
      <c r="AC90" s="125"/>
      <c r="AD90" s="125"/>
      <c r="AE90" s="125">
        <f t="shared" si="24"/>
        <v>0.5</v>
      </c>
      <c r="AF90" s="122"/>
      <c r="AG90" s="122">
        <v>44760</v>
      </c>
      <c r="AH90" s="122"/>
      <c r="AI90" s="122"/>
      <c r="AJ90" s="123">
        <f t="shared" si="25"/>
        <v>0.5</v>
      </c>
      <c r="AK90" s="123">
        <f t="shared" si="26"/>
        <v>0</v>
      </c>
      <c r="AL90" s="123">
        <f t="shared" si="27"/>
        <v>1</v>
      </c>
      <c r="AM90" s="123">
        <f t="shared" si="28"/>
        <v>0</v>
      </c>
      <c r="AN90" s="123">
        <f t="shared" si="29"/>
        <v>0</v>
      </c>
      <c r="AO90" s="46"/>
      <c r="AP90" s="46" t="s">
        <v>73</v>
      </c>
      <c r="AQ90" s="46"/>
      <c r="AR90" s="46"/>
      <c r="AS90" s="46"/>
      <c r="AT90" s="46" t="s">
        <v>3003</v>
      </c>
      <c r="AU90" s="46"/>
      <c r="AV90" s="46"/>
      <c r="AW90" s="46"/>
      <c r="BE90">
        <f t="shared" si="30"/>
        <v>1</v>
      </c>
    </row>
    <row r="91" spans="1:57" ht="15" customHeight="1" x14ac:dyDescent="0.25">
      <c r="A91" s="46">
        <v>5</v>
      </c>
      <c r="B91" s="46" t="s">
        <v>2788</v>
      </c>
      <c r="C91" s="46" t="s">
        <v>2826</v>
      </c>
      <c r="D91" s="46" t="s">
        <v>257</v>
      </c>
      <c r="E91" s="46" t="s">
        <v>678</v>
      </c>
      <c r="F91" s="46" t="s">
        <v>762</v>
      </c>
      <c r="G91" s="46" t="s">
        <v>62</v>
      </c>
      <c r="H91" s="46" t="s">
        <v>247</v>
      </c>
      <c r="I91" t="s">
        <v>2827</v>
      </c>
      <c r="J91" s="122">
        <v>44562</v>
      </c>
      <c r="K91" s="122">
        <v>44926</v>
      </c>
      <c r="L91" s="46" t="s">
        <v>2822</v>
      </c>
      <c r="M91" s="46" t="s">
        <v>2788</v>
      </c>
      <c r="N91" s="46" t="s">
        <v>291</v>
      </c>
      <c r="O91" s="46" t="s">
        <v>2823</v>
      </c>
      <c r="P91" s="46" t="s">
        <v>575</v>
      </c>
      <c r="Q91" s="123">
        <f t="shared" si="35"/>
        <v>0.125</v>
      </c>
      <c r="R91" s="125">
        <f t="shared" si="32"/>
        <v>1</v>
      </c>
      <c r="S91" s="125">
        <v>0.25</v>
      </c>
      <c r="T91" s="125">
        <v>0.25</v>
      </c>
      <c r="U91" s="125">
        <v>0.25</v>
      </c>
      <c r="V91" s="125">
        <v>0.25</v>
      </c>
      <c r="W91" s="125"/>
      <c r="X91" s="125"/>
      <c r="Y91" s="125">
        <v>0.5</v>
      </c>
      <c r="Z91" s="125" t="s">
        <v>3004</v>
      </c>
      <c r="AA91" s="125"/>
      <c r="AB91" s="125"/>
      <c r="AC91" s="125"/>
      <c r="AD91" s="125"/>
      <c r="AE91" s="125">
        <f t="shared" si="24"/>
        <v>0.5</v>
      </c>
      <c r="AF91" s="122"/>
      <c r="AG91" s="122">
        <v>44760</v>
      </c>
      <c r="AH91" s="122"/>
      <c r="AI91" s="122"/>
      <c r="AJ91" s="123">
        <f t="shared" si="25"/>
        <v>0.5</v>
      </c>
      <c r="AK91" s="123">
        <f t="shared" si="26"/>
        <v>0</v>
      </c>
      <c r="AL91" s="123">
        <f t="shared" si="27"/>
        <v>1</v>
      </c>
      <c r="AM91" s="123">
        <f t="shared" si="28"/>
        <v>0</v>
      </c>
      <c r="AN91" s="123">
        <f t="shared" si="29"/>
        <v>0</v>
      </c>
      <c r="AO91" s="46"/>
      <c r="AP91" s="46" t="s">
        <v>636</v>
      </c>
      <c r="AQ91" s="46"/>
      <c r="AR91" s="46"/>
      <c r="AS91" s="46"/>
      <c r="AT91" s="46" t="s">
        <v>3005</v>
      </c>
      <c r="AU91" s="46"/>
      <c r="AV91" s="46"/>
      <c r="AW91" s="46"/>
      <c r="BE91">
        <f t="shared" si="30"/>
        <v>0</v>
      </c>
    </row>
    <row r="92" spans="1:57" ht="15" customHeight="1" x14ac:dyDescent="0.25">
      <c r="A92" s="46">
        <v>6</v>
      </c>
      <c r="B92" s="46" t="s">
        <v>2788</v>
      </c>
      <c r="C92" s="46" t="s">
        <v>2829</v>
      </c>
      <c r="D92" s="46" t="s">
        <v>446</v>
      </c>
      <c r="E92" s="46" t="s">
        <v>492</v>
      </c>
      <c r="F92" s="46" t="s">
        <v>649</v>
      </c>
      <c r="G92" s="46" t="s">
        <v>62</v>
      </c>
      <c r="H92" s="46" t="s">
        <v>1598</v>
      </c>
      <c r="I92" t="s">
        <v>2830</v>
      </c>
      <c r="J92" s="122">
        <v>44562</v>
      </c>
      <c r="K92" s="122">
        <v>44926</v>
      </c>
      <c r="L92" s="46" t="s">
        <v>2831</v>
      </c>
      <c r="M92" s="46" t="s">
        <v>2788</v>
      </c>
      <c r="N92" s="46" t="s">
        <v>291</v>
      </c>
      <c r="O92" s="46" t="s">
        <v>2823</v>
      </c>
      <c r="P92" s="46" t="s">
        <v>575</v>
      </c>
      <c r="Q92" s="123">
        <f t="shared" si="35"/>
        <v>0.125</v>
      </c>
      <c r="R92" s="125">
        <f t="shared" si="32"/>
        <v>1</v>
      </c>
      <c r="S92" s="125">
        <v>0.25</v>
      </c>
      <c r="T92" s="125">
        <v>0.25</v>
      </c>
      <c r="U92" s="125">
        <v>0.25</v>
      </c>
      <c r="V92" s="125">
        <v>0.25</v>
      </c>
      <c r="W92" s="125"/>
      <c r="X92" s="125"/>
      <c r="Y92" s="125">
        <v>0.5</v>
      </c>
      <c r="Z92" s="125" t="s">
        <v>3006</v>
      </c>
      <c r="AA92" s="125"/>
      <c r="AB92" s="125"/>
      <c r="AC92" s="125"/>
      <c r="AD92" s="125"/>
      <c r="AE92" s="125">
        <f t="shared" si="24"/>
        <v>0.5</v>
      </c>
      <c r="AF92" s="122"/>
      <c r="AG92" s="122">
        <v>44760</v>
      </c>
      <c r="AH92" s="122"/>
      <c r="AI92" s="122"/>
      <c r="AJ92" s="123">
        <f t="shared" si="25"/>
        <v>0.5</v>
      </c>
      <c r="AK92" s="123">
        <f t="shared" si="26"/>
        <v>0</v>
      </c>
      <c r="AL92" s="123">
        <f t="shared" si="27"/>
        <v>1</v>
      </c>
      <c r="AM92" s="123">
        <f t="shared" si="28"/>
        <v>0</v>
      </c>
      <c r="AN92" s="123">
        <f t="shared" si="29"/>
        <v>0</v>
      </c>
      <c r="AO92" s="46"/>
      <c r="AP92" s="46" t="s">
        <v>636</v>
      </c>
      <c r="AQ92" s="46"/>
      <c r="AR92" s="46"/>
      <c r="AS92" s="46"/>
      <c r="AT92" s="46" t="s">
        <v>3007</v>
      </c>
      <c r="AU92" s="46"/>
      <c r="AV92" s="46"/>
      <c r="AW92" s="46"/>
      <c r="BE92">
        <f t="shared" si="30"/>
        <v>0</v>
      </c>
    </row>
    <row r="93" spans="1:57" ht="15" customHeight="1" x14ac:dyDescent="0.25">
      <c r="A93" s="46">
        <v>7</v>
      </c>
      <c r="B93" s="46" t="s">
        <v>2788</v>
      </c>
      <c r="C93" s="46" t="s">
        <v>2834</v>
      </c>
      <c r="D93" s="46" t="s">
        <v>581</v>
      </c>
      <c r="E93" s="46" t="s">
        <v>60</v>
      </c>
      <c r="F93" s="46" t="s">
        <v>61</v>
      </c>
      <c r="G93" s="46" t="s">
        <v>1746</v>
      </c>
      <c r="H93" s="46" t="s">
        <v>1746</v>
      </c>
      <c r="I93" t="s">
        <v>2835</v>
      </c>
      <c r="J93" s="122">
        <v>44562</v>
      </c>
      <c r="K93" s="122">
        <v>44926</v>
      </c>
      <c r="L93" s="46" t="s">
        <v>2836</v>
      </c>
      <c r="M93" s="46" t="s">
        <v>2788</v>
      </c>
      <c r="N93" s="46" t="s">
        <v>291</v>
      </c>
      <c r="O93" s="46" t="s">
        <v>2837</v>
      </c>
      <c r="P93" s="46" t="s">
        <v>575</v>
      </c>
      <c r="Q93" s="123">
        <f t="shared" si="35"/>
        <v>0.125</v>
      </c>
      <c r="R93" s="125">
        <f t="shared" si="32"/>
        <v>1</v>
      </c>
      <c r="S93" s="125">
        <v>0.25</v>
      </c>
      <c r="T93" s="125">
        <v>0.25</v>
      </c>
      <c r="U93" s="125">
        <v>0.25</v>
      </c>
      <c r="V93" s="125">
        <v>0.25</v>
      </c>
      <c r="W93" s="125"/>
      <c r="X93" s="125"/>
      <c r="Y93" s="125">
        <v>0.5</v>
      </c>
      <c r="Z93" s="125" t="s">
        <v>3008</v>
      </c>
      <c r="AA93" s="125"/>
      <c r="AB93" s="125"/>
      <c r="AC93" s="125"/>
      <c r="AD93" s="125"/>
      <c r="AE93" s="125">
        <f t="shared" si="24"/>
        <v>0.5</v>
      </c>
      <c r="AF93" s="122"/>
      <c r="AG93" s="122">
        <v>44760</v>
      </c>
      <c r="AH93" s="122"/>
      <c r="AI93" s="122"/>
      <c r="AJ93" s="123">
        <f t="shared" si="25"/>
        <v>0.5</v>
      </c>
      <c r="AK93" s="123">
        <f t="shared" si="26"/>
        <v>0</v>
      </c>
      <c r="AL93" s="123">
        <f t="shared" si="27"/>
        <v>1</v>
      </c>
      <c r="AM93" s="123">
        <f t="shared" si="28"/>
        <v>0</v>
      </c>
      <c r="AN93" s="123">
        <f t="shared" si="29"/>
        <v>0</v>
      </c>
      <c r="AO93" s="46"/>
      <c r="AP93" s="46" t="s">
        <v>73</v>
      </c>
      <c r="AQ93" s="46"/>
      <c r="AR93" s="46"/>
      <c r="AS93" s="46"/>
      <c r="AT93" s="46" t="s">
        <v>3009</v>
      </c>
      <c r="AU93" s="46"/>
      <c r="AV93" s="46"/>
      <c r="AW93" s="46"/>
      <c r="BE93">
        <f t="shared" si="30"/>
        <v>1</v>
      </c>
    </row>
    <row r="94" spans="1:57" ht="15" customHeight="1" x14ac:dyDescent="0.25">
      <c r="A94" s="46">
        <v>8</v>
      </c>
      <c r="B94" s="46" t="s">
        <v>2788</v>
      </c>
      <c r="C94" s="46" t="s">
        <v>2834</v>
      </c>
      <c r="D94" s="46" t="s">
        <v>581</v>
      </c>
      <c r="E94" s="46" t="s">
        <v>60</v>
      </c>
      <c r="F94" s="46" t="s">
        <v>61</v>
      </c>
      <c r="G94" s="46" t="s">
        <v>1746</v>
      </c>
      <c r="H94" s="46" t="s">
        <v>1746</v>
      </c>
      <c r="I94" s="46" t="s">
        <v>2840</v>
      </c>
      <c r="J94" s="122">
        <v>44562</v>
      </c>
      <c r="K94" s="122">
        <v>44926</v>
      </c>
      <c r="L94" s="46" t="s">
        <v>2841</v>
      </c>
      <c r="M94" s="46" t="s">
        <v>2788</v>
      </c>
      <c r="N94" s="46" t="s">
        <v>291</v>
      </c>
      <c r="O94" s="46" t="s">
        <v>2842</v>
      </c>
      <c r="P94" s="46" t="s">
        <v>575</v>
      </c>
      <c r="Q94" s="123">
        <f t="shared" si="35"/>
        <v>0.125</v>
      </c>
      <c r="R94" s="125">
        <f t="shared" si="32"/>
        <v>1</v>
      </c>
      <c r="S94" s="125">
        <v>0.25</v>
      </c>
      <c r="T94" s="125">
        <v>0.25</v>
      </c>
      <c r="U94" s="125">
        <v>0.25</v>
      </c>
      <c r="V94" s="125">
        <v>0.25</v>
      </c>
      <c r="W94" s="125"/>
      <c r="X94" s="125"/>
      <c r="Y94" s="125">
        <v>0.5</v>
      </c>
      <c r="Z94" s="125" t="s">
        <v>3010</v>
      </c>
      <c r="AA94" s="125"/>
      <c r="AB94" s="125"/>
      <c r="AC94" s="125"/>
      <c r="AD94" s="125"/>
      <c r="AE94" s="125">
        <f t="shared" si="24"/>
        <v>0.5</v>
      </c>
      <c r="AF94" s="122"/>
      <c r="AG94" s="122">
        <v>44760</v>
      </c>
      <c r="AH94" s="122"/>
      <c r="AI94" s="122"/>
      <c r="AJ94" s="123">
        <f t="shared" si="25"/>
        <v>0.5</v>
      </c>
      <c r="AK94" s="123">
        <f t="shared" si="26"/>
        <v>0</v>
      </c>
      <c r="AL94" s="123">
        <f t="shared" si="27"/>
        <v>1</v>
      </c>
      <c r="AM94" s="123">
        <f t="shared" si="28"/>
        <v>0</v>
      </c>
      <c r="AN94" s="123">
        <f t="shared" si="29"/>
        <v>0</v>
      </c>
      <c r="AO94" s="46"/>
      <c r="AP94" s="46" t="s">
        <v>73</v>
      </c>
      <c r="AQ94" s="46"/>
      <c r="AR94" s="46"/>
      <c r="AS94" s="46"/>
      <c r="AT94" s="46" t="s">
        <v>3011</v>
      </c>
      <c r="AU94" s="46"/>
      <c r="AV94" s="46"/>
      <c r="AW94" s="46"/>
      <c r="BE94">
        <f t="shared" si="30"/>
        <v>1</v>
      </c>
    </row>
    <row r="95" spans="1:57" ht="15" customHeight="1" x14ac:dyDescent="0.25">
      <c r="A95" s="46">
        <v>1</v>
      </c>
      <c r="B95" s="46" t="s">
        <v>2789</v>
      </c>
      <c r="C95" s="46" t="s">
        <v>2801</v>
      </c>
      <c r="D95" s="46" t="s">
        <v>257</v>
      </c>
      <c r="E95" s="46" t="s">
        <v>678</v>
      </c>
      <c r="F95" s="46" t="s">
        <v>679</v>
      </c>
      <c r="G95" s="46" t="s">
        <v>62</v>
      </c>
      <c r="H95" s="46" t="s">
        <v>247</v>
      </c>
      <c r="I95" s="46" t="s">
        <v>2802</v>
      </c>
      <c r="J95" s="122">
        <v>44896</v>
      </c>
      <c r="K95" s="122">
        <v>44926</v>
      </c>
      <c r="L95" s="46" t="s">
        <v>2803</v>
      </c>
      <c r="M95" s="46" t="s">
        <v>2789</v>
      </c>
      <c r="N95" s="46" t="s">
        <v>67</v>
      </c>
      <c r="O95" s="46" t="s">
        <v>2805</v>
      </c>
      <c r="P95" s="46" t="s">
        <v>3</v>
      </c>
      <c r="Q95" s="123">
        <f>1/8</f>
        <v>0.125</v>
      </c>
      <c r="R95" s="124">
        <f t="shared" si="32"/>
        <v>6305</v>
      </c>
      <c r="S95" s="124">
        <v>1577</v>
      </c>
      <c r="T95" s="124">
        <v>1576</v>
      </c>
      <c r="U95" s="124">
        <v>1576</v>
      </c>
      <c r="V95" s="124">
        <v>1576</v>
      </c>
      <c r="W95" s="124"/>
      <c r="X95" s="124"/>
      <c r="Y95" s="124">
        <v>5546</v>
      </c>
      <c r="Z95" s="124" t="s">
        <v>3012</v>
      </c>
      <c r="AA95" s="124"/>
      <c r="AB95" s="124"/>
      <c r="AC95" s="124"/>
      <c r="AD95" s="124"/>
      <c r="AE95" s="124">
        <f t="shared" si="24"/>
        <v>5546</v>
      </c>
      <c r="AF95" s="122"/>
      <c r="AG95" s="122">
        <v>44756</v>
      </c>
      <c r="AH95" s="122"/>
      <c r="AI95" s="122"/>
      <c r="AJ95" s="123">
        <f t="shared" si="25"/>
        <v>0.87961934972244249</v>
      </c>
      <c r="AK95" s="123">
        <f t="shared" si="26"/>
        <v>0</v>
      </c>
      <c r="AL95" s="123">
        <f t="shared" si="27"/>
        <v>1</v>
      </c>
      <c r="AM95" s="123">
        <f t="shared" si="28"/>
        <v>0</v>
      </c>
      <c r="AN95" s="123">
        <f t="shared" si="29"/>
        <v>0</v>
      </c>
      <c r="AO95" s="46"/>
      <c r="AP95" s="46" t="s">
        <v>73</v>
      </c>
      <c r="AQ95" s="46"/>
      <c r="AR95" s="46"/>
      <c r="AS95" s="46"/>
      <c r="AT95" s="46" t="s">
        <v>1120</v>
      </c>
      <c r="BE95">
        <f t="shared" si="30"/>
        <v>1</v>
      </c>
    </row>
    <row r="96" spans="1:57" ht="15" customHeight="1" x14ac:dyDescent="0.25">
      <c r="A96" s="46">
        <v>2</v>
      </c>
      <c r="B96" s="46" t="s">
        <v>2789</v>
      </c>
      <c r="C96" s="46" t="s">
        <v>2801</v>
      </c>
      <c r="D96" s="46" t="s">
        <v>257</v>
      </c>
      <c r="E96" s="46" t="s">
        <v>678</v>
      </c>
      <c r="F96" s="46" t="s">
        <v>679</v>
      </c>
      <c r="G96" s="46" t="s">
        <v>62</v>
      </c>
      <c r="H96" s="46" t="s">
        <v>247</v>
      </c>
      <c r="I96" s="46" t="s">
        <v>2808</v>
      </c>
      <c r="J96" s="122">
        <v>44896</v>
      </c>
      <c r="K96" s="122">
        <v>44926</v>
      </c>
      <c r="L96" s="46" t="s">
        <v>2803</v>
      </c>
      <c r="M96" s="46" t="s">
        <v>2789</v>
      </c>
      <c r="N96" s="46" t="s">
        <v>67</v>
      </c>
      <c r="O96" s="46" t="s">
        <v>2809</v>
      </c>
      <c r="P96" s="46" t="s">
        <v>3</v>
      </c>
      <c r="Q96" s="123">
        <f t="shared" ref="Q96:Q102" si="36">1/8</f>
        <v>0.125</v>
      </c>
      <c r="R96" s="124">
        <f t="shared" si="32"/>
        <v>3618</v>
      </c>
      <c r="S96" s="124">
        <v>429</v>
      </c>
      <c r="T96" s="124">
        <v>624</v>
      </c>
      <c r="U96" s="124">
        <v>1100</v>
      </c>
      <c r="V96" s="124">
        <v>1465</v>
      </c>
      <c r="W96" s="124"/>
      <c r="X96" s="124"/>
      <c r="Y96" s="124">
        <v>876</v>
      </c>
      <c r="Z96" s="124" t="s">
        <v>3013</v>
      </c>
      <c r="AA96" s="124"/>
      <c r="AB96" s="124"/>
      <c r="AC96" s="124"/>
      <c r="AD96" s="124"/>
      <c r="AE96" s="124">
        <f t="shared" si="24"/>
        <v>876</v>
      </c>
      <c r="AF96" s="122"/>
      <c r="AG96" s="122">
        <v>44756</v>
      </c>
      <c r="AH96" s="122"/>
      <c r="AI96" s="122"/>
      <c r="AJ96" s="123">
        <f t="shared" si="25"/>
        <v>0.24212271973466004</v>
      </c>
      <c r="AK96" s="123">
        <f t="shared" si="26"/>
        <v>0</v>
      </c>
      <c r="AL96" s="123">
        <f t="shared" si="27"/>
        <v>1</v>
      </c>
      <c r="AM96" s="123">
        <f t="shared" si="28"/>
        <v>0</v>
      </c>
      <c r="AN96" s="123">
        <f t="shared" si="29"/>
        <v>0</v>
      </c>
      <c r="AO96" s="46"/>
      <c r="AP96" s="46" t="s">
        <v>73</v>
      </c>
      <c r="AQ96" s="46"/>
      <c r="AR96" s="46"/>
      <c r="AS96" s="46"/>
      <c r="AT96" s="46" t="s">
        <v>1120</v>
      </c>
      <c r="BE96">
        <f t="shared" si="30"/>
        <v>1</v>
      </c>
    </row>
    <row r="97" spans="1:57" ht="15" customHeight="1" x14ac:dyDescent="0.25">
      <c r="A97" s="46">
        <v>3</v>
      </c>
      <c r="B97" s="46" t="s">
        <v>2789</v>
      </c>
      <c r="C97" s="46" t="s">
        <v>2812</v>
      </c>
      <c r="D97" s="46" t="s">
        <v>257</v>
      </c>
      <c r="E97" s="46" t="s">
        <v>2813</v>
      </c>
      <c r="F97" s="46" t="s">
        <v>2814</v>
      </c>
      <c r="G97" s="46" t="s">
        <v>650</v>
      </c>
      <c r="H97" s="46" t="s">
        <v>889</v>
      </c>
      <c r="I97" t="s">
        <v>2815</v>
      </c>
      <c r="J97" s="122">
        <v>44896</v>
      </c>
      <c r="K97" s="122">
        <v>44926</v>
      </c>
      <c r="L97" s="46" t="s">
        <v>2816</v>
      </c>
      <c r="M97" s="46" t="s">
        <v>2789</v>
      </c>
      <c r="N97" s="46" t="s">
        <v>67</v>
      </c>
      <c r="O97" s="46" t="s">
        <v>2817</v>
      </c>
      <c r="P97" s="46" t="s">
        <v>3</v>
      </c>
      <c r="Q97" s="123">
        <f t="shared" si="36"/>
        <v>0.125</v>
      </c>
      <c r="R97" s="124">
        <f t="shared" si="32"/>
        <v>178375344</v>
      </c>
      <c r="S97" s="124">
        <v>10000000</v>
      </c>
      <c r="T97" s="124">
        <v>10000000</v>
      </c>
      <c r="U97" s="124">
        <v>10000000</v>
      </c>
      <c r="V97" s="124">
        <v>148375344</v>
      </c>
      <c r="W97" s="124"/>
      <c r="X97" s="124"/>
      <c r="Y97" s="124">
        <v>28128147</v>
      </c>
      <c r="Z97" s="124" t="s">
        <v>3014</v>
      </c>
      <c r="AA97" s="124"/>
      <c r="AB97" s="124"/>
      <c r="AC97" s="124"/>
      <c r="AD97" s="124"/>
      <c r="AE97" s="124">
        <f t="shared" si="24"/>
        <v>28128147</v>
      </c>
      <c r="AF97" s="122"/>
      <c r="AG97" s="122">
        <v>44757</v>
      </c>
      <c r="AH97" s="122"/>
      <c r="AI97" s="122"/>
      <c r="AJ97" s="123">
        <f t="shared" si="25"/>
        <v>0.15769077928169264</v>
      </c>
      <c r="AK97" s="123">
        <f t="shared" si="26"/>
        <v>0</v>
      </c>
      <c r="AL97" s="123">
        <f t="shared" si="27"/>
        <v>1</v>
      </c>
      <c r="AM97" s="123">
        <f t="shared" si="28"/>
        <v>0</v>
      </c>
      <c r="AN97" s="123">
        <f t="shared" si="29"/>
        <v>0</v>
      </c>
      <c r="AO97" s="46"/>
      <c r="AP97" s="46" t="s">
        <v>73</v>
      </c>
      <c r="AQ97" s="46"/>
      <c r="AR97" s="46"/>
      <c r="AS97" s="46"/>
      <c r="AT97" s="46" t="s">
        <v>1120</v>
      </c>
      <c r="BE97">
        <f t="shared" si="30"/>
        <v>1</v>
      </c>
    </row>
    <row r="98" spans="1:57" ht="15" customHeight="1" x14ac:dyDescent="0.25">
      <c r="A98" s="46">
        <v>4</v>
      </c>
      <c r="B98" s="46" t="s">
        <v>2789</v>
      </c>
      <c r="C98" s="46" t="s">
        <v>2820</v>
      </c>
      <c r="D98" s="46" t="s">
        <v>257</v>
      </c>
      <c r="E98" s="46" t="s">
        <v>678</v>
      </c>
      <c r="F98" s="46" t="s">
        <v>762</v>
      </c>
      <c r="G98" s="46" t="s">
        <v>62</v>
      </c>
      <c r="H98" s="46" t="s">
        <v>247</v>
      </c>
      <c r="I98" t="s">
        <v>2821</v>
      </c>
      <c r="J98" s="122">
        <v>44896</v>
      </c>
      <c r="K98" s="122">
        <v>44926</v>
      </c>
      <c r="L98" s="46" t="s">
        <v>2822</v>
      </c>
      <c r="M98" s="46" t="s">
        <v>2789</v>
      </c>
      <c r="N98" s="46" t="s">
        <v>291</v>
      </c>
      <c r="O98" s="46" t="s">
        <v>2823</v>
      </c>
      <c r="P98" s="46" t="s">
        <v>575</v>
      </c>
      <c r="Q98" s="123">
        <f t="shared" si="36"/>
        <v>0.125</v>
      </c>
      <c r="R98" s="125">
        <f t="shared" si="32"/>
        <v>1</v>
      </c>
      <c r="S98" s="125">
        <v>0.2</v>
      </c>
      <c r="T98" s="125">
        <v>0.3</v>
      </c>
      <c r="U98" s="125">
        <v>0.2</v>
      </c>
      <c r="V98" s="125">
        <v>0.3</v>
      </c>
      <c r="W98" s="125"/>
      <c r="X98" s="125"/>
      <c r="Y98" s="125">
        <v>0.5</v>
      </c>
      <c r="Z98" s="125" t="s">
        <v>3015</v>
      </c>
      <c r="AA98" s="125"/>
      <c r="AB98" s="125"/>
      <c r="AC98" s="125"/>
      <c r="AD98" s="125"/>
      <c r="AE98" s="125">
        <f t="shared" si="24"/>
        <v>0.5</v>
      </c>
      <c r="AF98" s="122"/>
      <c r="AG98" s="122">
        <v>44761</v>
      </c>
      <c r="AH98" s="122"/>
      <c r="AI98" s="122"/>
      <c r="AJ98" s="123">
        <f t="shared" si="25"/>
        <v>0.5</v>
      </c>
      <c r="AK98" s="123">
        <f t="shared" si="26"/>
        <v>0</v>
      </c>
      <c r="AL98" s="123">
        <f t="shared" si="27"/>
        <v>1</v>
      </c>
      <c r="AM98" s="123">
        <f t="shared" si="28"/>
        <v>0</v>
      </c>
      <c r="AN98" s="123">
        <f t="shared" si="29"/>
        <v>0</v>
      </c>
      <c r="AO98" s="46"/>
      <c r="AP98" s="46" t="s">
        <v>73</v>
      </c>
      <c r="AQ98" s="46"/>
      <c r="AR98" s="46"/>
      <c r="AS98" s="46"/>
      <c r="AT98" s="46" t="s">
        <v>1120</v>
      </c>
      <c r="BE98">
        <f t="shared" si="30"/>
        <v>1</v>
      </c>
    </row>
    <row r="99" spans="1:57" ht="15" customHeight="1" x14ac:dyDescent="0.25">
      <c r="A99" s="46">
        <v>5</v>
      </c>
      <c r="B99" s="46" t="s">
        <v>2789</v>
      </c>
      <c r="C99" s="46" t="s">
        <v>2826</v>
      </c>
      <c r="D99" s="46" t="s">
        <v>257</v>
      </c>
      <c r="E99" s="46" t="s">
        <v>678</v>
      </c>
      <c r="F99" s="46" t="s">
        <v>762</v>
      </c>
      <c r="G99" s="46" t="s">
        <v>62</v>
      </c>
      <c r="H99" s="46" t="s">
        <v>247</v>
      </c>
      <c r="I99" t="s">
        <v>2827</v>
      </c>
      <c r="J99" s="122">
        <v>44896</v>
      </c>
      <c r="K99" s="122">
        <v>44926</v>
      </c>
      <c r="L99" s="46" t="s">
        <v>2822</v>
      </c>
      <c r="M99" s="46" t="s">
        <v>2789</v>
      </c>
      <c r="N99" s="46" t="s">
        <v>291</v>
      </c>
      <c r="O99" s="46" t="s">
        <v>2823</v>
      </c>
      <c r="P99" s="46" t="s">
        <v>575</v>
      </c>
      <c r="Q99" s="123">
        <f t="shared" si="36"/>
        <v>0.125</v>
      </c>
      <c r="R99" s="125">
        <f t="shared" si="32"/>
        <v>1</v>
      </c>
      <c r="S99" s="125">
        <v>0.2</v>
      </c>
      <c r="T99" s="125">
        <v>0.3</v>
      </c>
      <c r="U99" s="125">
        <v>0.2</v>
      </c>
      <c r="V99" s="125">
        <v>0.3</v>
      </c>
      <c r="W99" s="125"/>
      <c r="X99" s="125"/>
      <c r="Y99" s="125">
        <v>0.5</v>
      </c>
      <c r="Z99" s="125" t="s">
        <v>3016</v>
      </c>
      <c r="AA99" s="125"/>
      <c r="AB99" s="125"/>
      <c r="AC99" s="125"/>
      <c r="AD99" s="125"/>
      <c r="AE99" s="125">
        <f t="shared" si="24"/>
        <v>0.5</v>
      </c>
      <c r="AF99" s="122"/>
      <c r="AG99" s="122">
        <v>44757</v>
      </c>
      <c r="AH99" s="122"/>
      <c r="AI99" s="122"/>
      <c r="AJ99" s="123">
        <f t="shared" si="25"/>
        <v>0.5</v>
      </c>
      <c r="AK99" s="123">
        <f t="shared" si="26"/>
        <v>0</v>
      </c>
      <c r="AL99" s="123">
        <f t="shared" si="27"/>
        <v>1</v>
      </c>
      <c r="AM99" s="123">
        <f t="shared" si="28"/>
        <v>0</v>
      </c>
      <c r="AN99" s="123">
        <f t="shared" si="29"/>
        <v>0</v>
      </c>
      <c r="AO99" s="46"/>
      <c r="AP99" s="46" t="s">
        <v>73</v>
      </c>
      <c r="AQ99" s="46"/>
      <c r="AR99" s="46"/>
      <c r="AS99" s="46"/>
      <c r="AT99" s="46" t="s">
        <v>1120</v>
      </c>
      <c r="BE99">
        <f t="shared" si="30"/>
        <v>1</v>
      </c>
    </row>
    <row r="100" spans="1:57" ht="15" customHeight="1" x14ac:dyDescent="0.25">
      <c r="A100" s="46">
        <v>6</v>
      </c>
      <c r="B100" s="46" t="s">
        <v>2789</v>
      </c>
      <c r="C100" s="46" t="s">
        <v>2829</v>
      </c>
      <c r="D100" s="46" t="s">
        <v>446</v>
      </c>
      <c r="E100" s="46" t="s">
        <v>492</v>
      </c>
      <c r="F100" s="46" t="s">
        <v>649</v>
      </c>
      <c r="G100" s="46" t="s">
        <v>62</v>
      </c>
      <c r="H100" s="46" t="s">
        <v>1598</v>
      </c>
      <c r="I100" t="s">
        <v>2830</v>
      </c>
      <c r="J100" s="122">
        <v>44896</v>
      </c>
      <c r="K100" s="122">
        <v>44926</v>
      </c>
      <c r="L100" s="46" t="s">
        <v>2831</v>
      </c>
      <c r="M100" s="46" t="s">
        <v>2789</v>
      </c>
      <c r="N100" s="46" t="s">
        <v>291</v>
      </c>
      <c r="O100" s="46" t="s">
        <v>2823</v>
      </c>
      <c r="P100" s="46" t="s">
        <v>575</v>
      </c>
      <c r="Q100" s="123">
        <f t="shared" si="36"/>
        <v>0.125</v>
      </c>
      <c r="R100" s="125">
        <f t="shared" si="32"/>
        <v>1</v>
      </c>
      <c r="S100" s="125">
        <v>0.2</v>
      </c>
      <c r="T100" s="125">
        <v>0.3</v>
      </c>
      <c r="U100" s="125">
        <v>0.2</v>
      </c>
      <c r="V100" s="125">
        <v>0.3</v>
      </c>
      <c r="W100" s="125"/>
      <c r="X100" s="125"/>
      <c r="Y100" s="125">
        <v>0.5</v>
      </c>
      <c r="Z100" s="125" t="s">
        <v>3017</v>
      </c>
      <c r="AA100" s="125"/>
      <c r="AB100" s="125"/>
      <c r="AC100" s="125"/>
      <c r="AD100" s="125"/>
      <c r="AE100" s="125">
        <f t="shared" si="24"/>
        <v>0.5</v>
      </c>
      <c r="AF100" s="122"/>
      <c r="AG100" s="122">
        <v>44761</v>
      </c>
      <c r="AH100" s="122"/>
      <c r="AI100" s="122"/>
      <c r="AJ100" s="123">
        <f t="shared" si="25"/>
        <v>0.5</v>
      </c>
      <c r="AK100" s="123">
        <f t="shared" si="26"/>
        <v>0</v>
      </c>
      <c r="AL100" s="123">
        <f t="shared" si="27"/>
        <v>1</v>
      </c>
      <c r="AM100" s="123">
        <f t="shared" si="28"/>
        <v>0</v>
      </c>
      <c r="AN100" s="123">
        <f t="shared" si="29"/>
        <v>0</v>
      </c>
      <c r="AO100" s="46"/>
      <c r="AP100" s="46" t="s">
        <v>73</v>
      </c>
      <c r="AQ100" s="46"/>
      <c r="AR100" s="46"/>
      <c r="AS100" s="46"/>
      <c r="AT100" s="46" t="s">
        <v>1120</v>
      </c>
      <c r="BE100">
        <f t="shared" si="30"/>
        <v>1</v>
      </c>
    </row>
    <row r="101" spans="1:57" ht="15" customHeight="1" x14ac:dyDescent="0.25">
      <c r="A101" s="46">
        <v>7</v>
      </c>
      <c r="B101" s="46" t="s">
        <v>2789</v>
      </c>
      <c r="C101" s="46" t="s">
        <v>2834</v>
      </c>
      <c r="D101" s="46" t="s">
        <v>581</v>
      </c>
      <c r="E101" s="46" t="s">
        <v>60</v>
      </c>
      <c r="F101" s="46" t="s">
        <v>61</v>
      </c>
      <c r="G101" s="46" t="s">
        <v>1746</v>
      </c>
      <c r="H101" s="46" t="s">
        <v>1746</v>
      </c>
      <c r="I101" t="s">
        <v>2835</v>
      </c>
      <c r="J101" s="122">
        <v>44896</v>
      </c>
      <c r="K101" s="122">
        <v>44926</v>
      </c>
      <c r="L101" s="46" t="s">
        <v>2836</v>
      </c>
      <c r="M101" s="46" t="s">
        <v>2789</v>
      </c>
      <c r="N101" s="46" t="s">
        <v>291</v>
      </c>
      <c r="O101" s="46" t="s">
        <v>2837</v>
      </c>
      <c r="P101" s="46" t="s">
        <v>575</v>
      </c>
      <c r="Q101" s="123">
        <f t="shared" si="36"/>
        <v>0.125</v>
      </c>
      <c r="R101" s="125">
        <f t="shared" si="32"/>
        <v>1</v>
      </c>
      <c r="S101" s="125">
        <v>0.2</v>
      </c>
      <c r="T101" s="125">
        <v>0.3</v>
      </c>
      <c r="U101" s="125">
        <v>0.2</v>
      </c>
      <c r="V101" s="125">
        <v>0.3</v>
      </c>
      <c r="W101" s="125"/>
      <c r="X101" s="125"/>
      <c r="Y101" s="125">
        <v>0.5</v>
      </c>
      <c r="Z101" s="125" t="s">
        <v>3018</v>
      </c>
      <c r="AA101" s="125"/>
      <c r="AB101" s="125"/>
      <c r="AC101" s="125"/>
      <c r="AD101" s="125"/>
      <c r="AE101" s="125">
        <f t="shared" si="24"/>
        <v>0.5</v>
      </c>
      <c r="AF101" s="122"/>
      <c r="AG101" s="122">
        <v>44756</v>
      </c>
      <c r="AH101" s="122"/>
      <c r="AI101" s="122"/>
      <c r="AJ101" s="123">
        <f t="shared" si="25"/>
        <v>0.5</v>
      </c>
      <c r="AK101" s="123">
        <f t="shared" si="26"/>
        <v>0</v>
      </c>
      <c r="AL101" s="123">
        <f t="shared" si="27"/>
        <v>1</v>
      </c>
      <c r="AM101" s="123">
        <f t="shared" si="28"/>
        <v>0</v>
      </c>
      <c r="AN101" s="123">
        <f t="shared" si="29"/>
        <v>0</v>
      </c>
      <c r="AO101" s="46"/>
      <c r="AP101" s="46" t="s">
        <v>73</v>
      </c>
      <c r="AQ101" s="46"/>
      <c r="AR101" s="46"/>
      <c r="AS101" s="46"/>
      <c r="AT101" s="46" t="s">
        <v>1120</v>
      </c>
      <c r="BE101">
        <f t="shared" si="30"/>
        <v>1</v>
      </c>
    </row>
    <row r="102" spans="1:57" ht="15" customHeight="1" x14ac:dyDescent="0.25">
      <c r="A102" s="46">
        <v>8</v>
      </c>
      <c r="B102" s="46" t="s">
        <v>2789</v>
      </c>
      <c r="C102" s="46" t="s">
        <v>2834</v>
      </c>
      <c r="D102" s="46" t="s">
        <v>581</v>
      </c>
      <c r="E102" s="46" t="s">
        <v>60</v>
      </c>
      <c r="F102" s="46" t="s">
        <v>61</v>
      </c>
      <c r="G102" s="46" t="s">
        <v>1746</v>
      </c>
      <c r="H102" s="46" t="s">
        <v>1746</v>
      </c>
      <c r="I102" s="46" t="s">
        <v>2840</v>
      </c>
      <c r="J102" s="122">
        <v>44896</v>
      </c>
      <c r="K102" s="122">
        <v>44926</v>
      </c>
      <c r="L102" s="46" t="s">
        <v>2841</v>
      </c>
      <c r="M102" s="46" t="s">
        <v>2789</v>
      </c>
      <c r="N102" s="46" t="s">
        <v>291</v>
      </c>
      <c r="O102" s="46" t="s">
        <v>2842</v>
      </c>
      <c r="P102" s="46" t="s">
        <v>575</v>
      </c>
      <c r="Q102" s="123">
        <f t="shared" si="36"/>
        <v>0.125</v>
      </c>
      <c r="R102" s="125">
        <f t="shared" si="32"/>
        <v>1</v>
      </c>
      <c r="S102" s="125">
        <v>0.2</v>
      </c>
      <c r="T102" s="125">
        <v>0.3</v>
      </c>
      <c r="U102" s="125">
        <v>0.2</v>
      </c>
      <c r="V102" s="125">
        <v>0.3</v>
      </c>
      <c r="W102" s="125"/>
      <c r="X102" s="125"/>
      <c r="Y102" s="125">
        <v>0.5</v>
      </c>
      <c r="Z102" s="125" t="s">
        <v>3019</v>
      </c>
      <c r="AA102" s="125"/>
      <c r="AB102" s="125"/>
      <c r="AC102" s="125"/>
      <c r="AD102" s="125"/>
      <c r="AE102" s="125">
        <f t="shared" si="24"/>
        <v>0.5</v>
      </c>
      <c r="AF102" s="122"/>
      <c r="AG102" s="122">
        <v>44756</v>
      </c>
      <c r="AH102" s="122"/>
      <c r="AI102" s="122"/>
      <c r="AJ102" s="123">
        <f t="shared" si="25"/>
        <v>0.5</v>
      </c>
      <c r="AK102" s="123">
        <f t="shared" si="26"/>
        <v>0</v>
      </c>
      <c r="AL102" s="123">
        <f t="shared" si="27"/>
        <v>1</v>
      </c>
      <c r="AM102" s="123">
        <f t="shared" si="28"/>
        <v>0</v>
      </c>
      <c r="AN102" s="123">
        <f t="shared" si="29"/>
        <v>0</v>
      </c>
      <c r="AO102" s="46"/>
      <c r="AP102" s="46" t="s">
        <v>73</v>
      </c>
      <c r="AQ102" s="46"/>
      <c r="AR102" s="46"/>
      <c r="AS102" s="46"/>
      <c r="AT102" s="46" t="s">
        <v>1120</v>
      </c>
      <c r="BE102">
        <f t="shared" si="30"/>
        <v>1</v>
      </c>
    </row>
    <row r="103" spans="1:57" ht="15" customHeight="1" x14ac:dyDescent="0.25">
      <c r="A103" s="46">
        <v>1</v>
      </c>
      <c r="B103" s="46" t="s">
        <v>2790</v>
      </c>
      <c r="C103" s="46" t="s">
        <v>2801</v>
      </c>
      <c r="D103" s="46" t="s">
        <v>257</v>
      </c>
      <c r="E103" s="46" t="s">
        <v>678</v>
      </c>
      <c r="F103" s="46" t="s">
        <v>679</v>
      </c>
      <c r="G103" s="46" t="s">
        <v>62</v>
      </c>
      <c r="H103" s="46" t="s">
        <v>247</v>
      </c>
      <c r="I103" s="46" t="s">
        <v>2802</v>
      </c>
      <c r="J103" s="122">
        <v>44896</v>
      </c>
      <c r="K103" s="122">
        <v>44926</v>
      </c>
      <c r="L103" s="46" t="s">
        <v>2803</v>
      </c>
      <c r="M103" s="46" t="s">
        <v>2790</v>
      </c>
      <c r="N103" s="46" t="s">
        <v>67</v>
      </c>
      <c r="O103" s="46" t="s">
        <v>2805</v>
      </c>
      <c r="P103" s="46" t="s">
        <v>3</v>
      </c>
      <c r="Q103" s="123">
        <f>1/9</f>
        <v>0.1111111111111111</v>
      </c>
      <c r="R103" s="124">
        <f t="shared" si="32"/>
        <v>5612</v>
      </c>
      <c r="S103" s="124">
        <v>898</v>
      </c>
      <c r="T103" s="124">
        <v>898</v>
      </c>
      <c r="U103" s="124">
        <v>1908</v>
      </c>
      <c r="V103" s="124">
        <v>1908</v>
      </c>
      <c r="W103" s="124"/>
      <c r="X103" s="124"/>
      <c r="Y103" s="124">
        <v>2052</v>
      </c>
      <c r="Z103" s="124" t="s">
        <v>3020</v>
      </c>
      <c r="AA103" s="124"/>
      <c r="AB103" s="124"/>
      <c r="AC103" s="124"/>
      <c r="AD103" s="124"/>
      <c r="AE103" s="124">
        <f t="shared" si="24"/>
        <v>2052</v>
      </c>
      <c r="AF103" s="122"/>
      <c r="AG103" s="122">
        <v>44763</v>
      </c>
      <c r="AH103" s="122"/>
      <c r="AI103" s="122"/>
      <c r="AJ103" s="123">
        <f t="shared" si="25"/>
        <v>0.36564504632929434</v>
      </c>
      <c r="AK103" s="123">
        <f t="shared" si="26"/>
        <v>0</v>
      </c>
      <c r="AL103" s="123">
        <f t="shared" si="27"/>
        <v>1</v>
      </c>
      <c r="AM103" s="123">
        <f t="shared" si="28"/>
        <v>0</v>
      </c>
      <c r="AN103" s="123">
        <f t="shared" si="29"/>
        <v>0</v>
      </c>
      <c r="AO103" s="46"/>
      <c r="AP103" s="46" t="s">
        <v>73</v>
      </c>
      <c r="AQ103" s="46"/>
      <c r="AR103" s="46"/>
      <c r="AS103" s="46"/>
      <c r="AT103" s="46" t="s">
        <v>3021</v>
      </c>
      <c r="BE103">
        <f t="shared" si="30"/>
        <v>1</v>
      </c>
    </row>
    <row r="104" spans="1:57" ht="15" customHeight="1" x14ac:dyDescent="0.25">
      <c r="A104" s="46">
        <v>2</v>
      </c>
      <c r="B104" s="46" t="s">
        <v>2790</v>
      </c>
      <c r="C104" s="46" t="s">
        <v>2801</v>
      </c>
      <c r="D104" s="46" t="s">
        <v>257</v>
      </c>
      <c r="E104" s="46" t="s">
        <v>678</v>
      </c>
      <c r="F104" s="46" t="s">
        <v>679</v>
      </c>
      <c r="G104" s="46" t="s">
        <v>62</v>
      </c>
      <c r="H104" s="46" t="s">
        <v>247</v>
      </c>
      <c r="I104" s="46" t="s">
        <v>2808</v>
      </c>
      <c r="J104" s="122">
        <v>44896</v>
      </c>
      <c r="K104" s="122">
        <v>44926</v>
      </c>
      <c r="L104" s="46" t="s">
        <v>2803</v>
      </c>
      <c r="M104" s="46" t="s">
        <v>2790</v>
      </c>
      <c r="N104" s="46" t="s">
        <v>67</v>
      </c>
      <c r="O104" s="46" t="s">
        <v>2809</v>
      </c>
      <c r="P104" s="46" t="s">
        <v>3</v>
      </c>
      <c r="Q104" s="123">
        <f t="shared" ref="Q104:Q111" si="37">1/9</f>
        <v>0.1111111111111111</v>
      </c>
      <c r="R104" s="124">
        <f t="shared" si="32"/>
        <v>5430</v>
      </c>
      <c r="S104" s="124">
        <v>869</v>
      </c>
      <c r="T104" s="124">
        <v>869</v>
      </c>
      <c r="U104" s="124">
        <v>1846</v>
      </c>
      <c r="V104" s="124">
        <v>1846</v>
      </c>
      <c r="W104" s="124"/>
      <c r="X104" s="124"/>
      <c r="Y104" s="124">
        <v>359</v>
      </c>
      <c r="Z104" s="124" t="s">
        <v>3022</v>
      </c>
      <c r="AA104" s="124"/>
      <c r="AB104" s="124"/>
      <c r="AC104" s="124"/>
      <c r="AD104" s="124"/>
      <c r="AE104" s="124">
        <f t="shared" si="24"/>
        <v>359</v>
      </c>
      <c r="AF104" s="122"/>
      <c r="AG104" s="122">
        <v>44763</v>
      </c>
      <c r="AH104" s="122"/>
      <c r="AI104" s="122"/>
      <c r="AJ104" s="123">
        <f t="shared" si="25"/>
        <v>6.6114180478821366E-2</v>
      </c>
      <c r="AK104" s="123">
        <f t="shared" si="26"/>
        <v>0</v>
      </c>
      <c r="AL104" s="123">
        <f t="shared" si="27"/>
        <v>0.41311852704257768</v>
      </c>
      <c r="AM104" s="123">
        <f t="shared" si="28"/>
        <v>0</v>
      </c>
      <c r="AN104" s="123">
        <f t="shared" si="29"/>
        <v>0</v>
      </c>
      <c r="AO104" s="46"/>
      <c r="AP104" s="46" t="s">
        <v>636</v>
      </c>
      <c r="AQ104" s="46"/>
      <c r="AR104" s="46"/>
      <c r="AS104" s="46"/>
      <c r="AT104" s="46" t="s">
        <v>3023</v>
      </c>
      <c r="BE104">
        <f t="shared" si="30"/>
        <v>0</v>
      </c>
    </row>
    <row r="105" spans="1:57" ht="15" customHeight="1" x14ac:dyDescent="0.25">
      <c r="A105" s="46">
        <v>3</v>
      </c>
      <c r="B105" s="46" t="s">
        <v>2790</v>
      </c>
      <c r="C105" s="46" t="s">
        <v>2849</v>
      </c>
      <c r="D105" s="46" t="s">
        <v>257</v>
      </c>
      <c r="E105" s="46" t="s">
        <v>2813</v>
      </c>
      <c r="F105" s="46" t="s">
        <v>690</v>
      </c>
      <c r="G105" s="46" t="s">
        <v>62</v>
      </c>
      <c r="H105" s="46" t="s">
        <v>247</v>
      </c>
      <c r="I105" t="s">
        <v>2851</v>
      </c>
      <c r="J105" s="122">
        <v>44896</v>
      </c>
      <c r="K105" s="122">
        <v>44926</v>
      </c>
      <c r="L105" s="46" t="s">
        <v>2852</v>
      </c>
      <c r="M105" s="46" t="s">
        <v>2790</v>
      </c>
      <c r="N105" s="46" t="s">
        <v>67</v>
      </c>
      <c r="O105" s="46" t="s">
        <v>682</v>
      </c>
      <c r="P105" s="46" t="s">
        <v>3</v>
      </c>
      <c r="Q105" s="123">
        <f t="shared" si="37"/>
        <v>0.1111111111111111</v>
      </c>
      <c r="R105" s="124">
        <f t="shared" si="32"/>
        <v>100</v>
      </c>
      <c r="S105" s="124">
        <v>15</v>
      </c>
      <c r="T105" s="124">
        <v>15</v>
      </c>
      <c r="U105" s="124">
        <v>35</v>
      </c>
      <c r="V105" s="124">
        <v>35</v>
      </c>
      <c r="W105" s="124"/>
      <c r="X105" s="124"/>
      <c r="Y105" s="124">
        <v>113</v>
      </c>
      <c r="Z105" s="124" t="s">
        <v>3024</v>
      </c>
      <c r="AA105" s="124"/>
      <c r="AB105" s="124"/>
      <c r="AC105" s="124"/>
      <c r="AD105" s="124"/>
      <c r="AE105" s="124">
        <f t="shared" si="24"/>
        <v>113</v>
      </c>
      <c r="AF105" s="122"/>
      <c r="AG105" s="122">
        <v>44763</v>
      </c>
      <c r="AH105" s="122"/>
      <c r="AI105" s="122"/>
      <c r="AJ105" s="123">
        <f t="shared" si="25"/>
        <v>1</v>
      </c>
      <c r="AK105" s="123">
        <f t="shared" si="26"/>
        <v>0</v>
      </c>
      <c r="AL105" s="123">
        <f t="shared" si="27"/>
        <v>1</v>
      </c>
      <c r="AM105" s="123">
        <f t="shared" si="28"/>
        <v>0</v>
      </c>
      <c r="AN105" s="123">
        <f t="shared" si="29"/>
        <v>0</v>
      </c>
      <c r="AO105" s="46"/>
      <c r="AP105" s="46" t="s">
        <v>73</v>
      </c>
      <c r="AQ105" s="46"/>
      <c r="AR105" s="46"/>
      <c r="AS105" s="46"/>
      <c r="AT105" s="46" t="s">
        <v>3025</v>
      </c>
      <c r="BE105">
        <f t="shared" si="30"/>
        <v>1</v>
      </c>
    </row>
    <row r="106" spans="1:57" ht="15" customHeight="1" x14ac:dyDescent="0.25">
      <c r="A106" s="46">
        <v>4</v>
      </c>
      <c r="B106" s="46" t="s">
        <v>2790</v>
      </c>
      <c r="C106" s="46" t="s">
        <v>2812</v>
      </c>
      <c r="D106" s="46" t="s">
        <v>257</v>
      </c>
      <c r="E106" s="46" t="s">
        <v>2813</v>
      </c>
      <c r="F106" s="46" t="s">
        <v>2814</v>
      </c>
      <c r="G106" s="46" t="s">
        <v>650</v>
      </c>
      <c r="H106" s="46" t="s">
        <v>889</v>
      </c>
      <c r="I106" t="s">
        <v>2815</v>
      </c>
      <c r="J106" s="122">
        <v>44896</v>
      </c>
      <c r="K106" s="122">
        <v>44926</v>
      </c>
      <c r="L106" s="46" t="s">
        <v>2816</v>
      </c>
      <c r="M106" s="46" t="s">
        <v>2790</v>
      </c>
      <c r="N106" s="46" t="s">
        <v>67</v>
      </c>
      <c r="O106" s="46" t="s">
        <v>3026</v>
      </c>
      <c r="P106" s="46" t="s">
        <v>3</v>
      </c>
      <c r="Q106" s="123">
        <f t="shared" si="37"/>
        <v>0.1111111111111111</v>
      </c>
      <c r="R106" s="124">
        <f t="shared" si="32"/>
        <v>98050662</v>
      </c>
      <c r="S106" s="124">
        <v>14707599.299999999</v>
      </c>
      <c r="T106" s="124">
        <v>14707599.299999999</v>
      </c>
      <c r="U106" s="124">
        <v>34317731.699999996</v>
      </c>
      <c r="V106" s="124">
        <v>34317731.699999996</v>
      </c>
      <c r="W106" s="124"/>
      <c r="X106" s="124"/>
      <c r="Y106" s="124">
        <v>20756535</v>
      </c>
      <c r="Z106" s="124" t="s">
        <v>3027</v>
      </c>
      <c r="AA106" s="124"/>
      <c r="AB106" s="124"/>
      <c r="AC106" s="124"/>
      <c r="AD106" s="124"/>
      <c r="AE106" s="124">
        <f t="shared" si="24"/>
        <v>20756535</v>
      </c>
      <c r="AF106" s="122"/>
      <c r="AG106" s="122">
        <v>44763</v>
      </c>
      <c r="AH106" s="122"/>
      <c r="AI106" s="122"/>
      <c r="AJ106" s="123">
        <f t="shared" si="25"/>
        <v>0.21169194145777415</v>
      </c>
      <c r="AK106" s="123">
        <f t="shared" si="26"/>
        <v>0</v>
      </c>
      <c r="AL106" s="123">
        <f t="shared" si="27"/>
        <v>1</v>
      </c>
      <c r="AM106" s="123">
        <f t="shared" si="28"/>
        <v>0</v>
      </c>
      <c r="AN106" s="123">
        <f t="shared" si="29"/>
        <v>0</v>
      </c>
      <c r="AO106" s="46"/>
      <c r="AP106" s="46" t="s">
        <v>636</v>
      </c>
      <c r="AQ106" s="46"/>
      <c r="AR106" s="46"/>
      <c r="AS106" s="46"/>
      <c r="AT106" s="46" t="s">
        <v>3028</v>
      </c>
      <c r="BE106">
        <f t="shared" si="30"/>
        <v>0</v>
      </c>
    </row>
    <row r="107" spans="1:57" ht="15" customHeight="1" x14ac:dyDescent="0.25">
      <c r="A107" s="46">
        <v>5</v>
      </c>
      <c r="B107" s="46" t="s">
        <v>2790</v>
      </c>
      <c r="C107" s="46" t="s">
        <v>2820</v>
      </c>
      <c r="D107" s="46" t="s">
        <v>257</v>
      </c>
      <c r="E107" s="46" t="s">
        <v>678</v>
      </c>
      <c r="F107" s="46" t="s">
        <v>762</v>
      </c>
      <c r="G107" s="46" t="s">
        <v>62</v>
      </c>
      <c r="H107" s="46" t="s">
        <v>247</v>
      </c>
      <c r="I107" t="s">
        <v>2821</v>
      </c>
      <c r="J107" s="122">
        <v>44896</v>
      </c>
      <c r="K107" s="122">
        <v>44926</v>
      </c>
      <c r="L107" s="46" t="s">
        <v>2822</v>
      </c>
      <c r="M107" s="46" t="s">
        <v>2790</v>
      </c>
      <c r="N107" s="46" t="s">
        <v>291</v>
      </c>
      <c r="O107" s="46" t="s">
        <v>2823</v>
      </c>
      <c r="P107" s="46" t="s">
        <v>575</v>
      </c>
      <c r="Q107" s="123">
        <f t="shared" si="37"/>
        <v>0.1111111111111111</v>
      </c>
      <c r="R107" s="125">
        <f t="shared" si="32"/>
        <v>1</v>
      </c>
      <c r="S107" s="125">
        <v>0.2</v>
      </c>
      <c r="T107" s="125">
        <v>0.3</v>
      </c>
      <c r="U107" s="125">
        <v>0.2</v>
      </c>
      <c r="V107" s="125">
        <v>0.3</v>
      </c>
      <c r="W107" s="125"/>
      <c r="X107" s="125"/>
      <c r="Y107" s="125">
        <v>0.5</v>
      </c>
      <c r="Z107" s="125" t="s">
        <v>3029</v>
      </c>
      <c r="AA107" s="125"/>
      <c r="AB107" s="125"/>
      <c r="AC107" s="125"/>
      <c r="AD107" s="125"/>
      <c r="AE107" s="125">
        <f t="shared" si="24"/>
        <v>0.5</v>
      </c>
      <c r="AF107" s="122"/>
      <c r="AG107" s="122">
        <v>44763</v>
      </c>
      <c r="AH107" s="122"/>
      <c r="AI107" s="122"/>
      <c r="AJ107" s="123">
        <f t="shared" si="25"/>
        <v>0.5</v>
      </c>
      <c r="AK107" s="123">
        <f t="shared" si="26"/>
        <v>0</v>
      </c>
      <c r="AL107" s="123">
        <f t="shared" si="27"/>
        <v>1</v>
      </c>
      <c r="AM107" s="123">
        <f t="shared" si="28"/>
        <v>0</v>
      </c>
      <c r="AN107" s="123">
        <f t="shared" si="29"/>
        <v>0</v>
      </c>
      <c r="AO107" s="46"/>
      <c r="AP107" s="46" t="s">
        <v>73</v>
      </c>
      <c r="AQ107" s="46"/>
      <c r="AR107" s="46"/>
      <c r="AS107" s="46"/>
      <c r="AT107" s="46" t="s">
        <v>3030</v>
      </c>
      <c r="BE107">
        <f t="shared" si="30"/>
        <v>1</v>
      </c>
    </row>
    <row r="108" spans="1:57" ht="15" customHeight="1" x14ac:dyDescent="0.25">
      <c r="A108" s="46">
        <v>6</v>
      </c>
      <c r="B108" s="46" t="s">
        <v>2790</v>
      </c>
      <c r="C108" s="46" t="s">
        <v>2826</v>
      </c>
      <c r="D108" s="46" t="s">
        <v>257</v>
      </c>
      <c r="E108" s="46" t="s">
        <v>678</v>
      </c>
      <c r="F108" s="46" t="s">
        <v>762</v>
      </c>
      <c r="G108" s="46" t="s">
        <v>62</v>
      </c>
      <c r="H108" s="46" t="s">
        <v>247</v>
      </c>
      <c r="I108" t="s">
        <v>2827</v>
      </c>
      <c r="J108" s="122">
        <v>44896</v>
      </c>
      <c r="K108" s="122">
        <v>44926</v>
      </c>
      <c r="L108" s="46" t="s">
        <v>2822</v>
      </c>
      <c r="M108" s="46" t="s">
        <v>2790</v>
      </c>
      <c r="N108" s="46" t="s">
        <v>291</v>
      </c>
      <c r="O108" s="46" t="s">
        <v>2823</v>
      </c>
      <c r="P108" s="46" t="s">
        <v>575</v>
      </c>
      <c r="Q108" s="123">
        <f t="shared" si="37"/>
        <v>0.1111111111111111</v>
      </c>
      <c r="R108" s="125">
        <f t="shared" si="32"/>
        <v>1</v>
      </c>
      <c r="S108" s="125">
        <v>0.2</v>
      </c>
      <c r="T108" s="125">
        <v>0.2</v>
      </c>
      <c r="U108" s="125">
        <v>0.3</v>
      </c>
      <c r="V108" s="125">
        <v>0.3</v>
      </c>
      <c r="W108" s="125"/>
      <c r="X108" s="125"/>
      <c r="Y108" s="125">
        <v>0.4</v>
      </c>
      <c r="Z108" s="125" t="s">
        <v>3031</v>
      </c>
      <c r="AA108" s="125"/>
      <c r="AB108" s="125"/>
      <c r="AC108" s="125"/>
      <c r="AD108" s="125"/>
      <c r="AE108" s="125">
        <f t="shared" si="24"/>
        <v>0.4</v>
      </c>
      <c r="AF108" s="122"/>
      <c r="AG108" s="122">
        <v>44763</v>
      </c>
      <c r="AH108" s="122"/>
      <c r="AI108" s="122"/>
      <c r="AJ108" s="123">
        <f t="shared" si="25"/>
        <v>0.4</v>
      </c>
      <c r="AK108" s="123">
        <f t="shared" si="26"/>
        <v>0</v>
      </c>
      <c r="AL108" s="123">
        <f t="shared" si="27"/>
        <v>1</v>
      </c>
      <c r="AM108" s="123">
        <f t="shared" si="28"/>
        <v>0</v>
      </c>
      <c r="AN108" s="123">
        <f t="shared" si="29"/>
        <v>0</v>
      </c>
      <c r="AO108" s="46"/>
      <c r="AP108" s="46" t="s">
        <v>73</v>
      </c>
      <c r="AQ108" s="46"/>
      <c r="AR108" s="46"/>
      <c r="AS108" s="46"/>
      <c r="AT108" s="46" t="s">
        <v>3032</v>
      </c>
      <c r="BE108">
        <f t="shared" si="30"/>
        <v>1</v>
      </c>
    </row>
    <row r="109" spans="1:57" ht="15" customHeight="1" x14ac:dyDescent="0.25">
      <c r="A109" s="46">
        <v>7</v>
      </c>
      <c r="B109" s="46" t="s">
        <v>2790</v>
      </c>
      <c r="C109" s="46" t="s">
        <v>2829</v>
      </c>
      <c r="D109" s="46" t="s">
        <v>446</v>
      </c>
      <c r="E109" s="46" t="s">
        <v>492</v>
      </c>
      <c r="F109" s="46" t="s">
        <v>649</v>
      </c>
      <c r="G109" s="46" t="s">
        <v>62</v>
      </c>
      <c r="H109" s="46" t="s">
        <v>1598</v>
      </c>
      <c r="I109" t="s">
        <v>2830</v>
      </c>
      <c r="J109" s="122">
        <v>44896</v>
      </c>
      <c r="K109" s="122">
        <v>44926</v>
      </c>
      <c r="L109" s="46" t="s">
        <v>2831</v>
      </c>
      <c r="M109" s="46" t="s">
        <v>2790</v>
      </c>
      <c r="N109" s="46" t="s">
        <v>291</v>
      </c>
      <c r="O109" s="46" t="s">
        <v>2823</v>
      </c>
      <c r="P109" s="46" t="s">
        <v>575</v>
      </c>
      <c r="Q109" s="123">
        <f t="shared" si="37"/>
        <v>0.1111111111111111</v>
      </c>
      <c r="R109" s="125">
        <f t="shared" si="32"/>
        <v>1</v>
      </c>
      <c r="S109" s="125">
        <v>0.15</v>
      </c>
      <c r="T109" s="125">
        <v>0.2</v>
      </c>
      <c r="U109" s="125">
        <v>0.35</v>
      </c>
      <c r="V109" s="125">
        <v>0.3</v>
      </c>
      <c r="W109" s="125"/>
      <c r="X109" s="125"/>
      <c r="Y109" s="125">
        <v>0.35</v>
      </c>
      <c r="Z109" s="125" t="s">
        <v>3033</v>
      </c>
      <c r="AA109" s="125"/>
      <c r="AB109" s="125"/>
      <c r="AC109" s="125"/>
      <c r="AD109" s="125"/>
      <c r="AE109" s="125">
        <f t="shared" si="24"/>
        <v>0.35</v>
      </c>
      <c r="AF109" s="122"/>
      <c r="AG109" s="122">
        <v>44763</v>
      </c>
      <c r="AH109" s="122"/>
      <c r="AI109" s="122"/>
      <c r="AJ109" s="123">
        <f t="shared" si="25"/>
        <v>0.35</v>
      </c>
      <c r="AK109" s="123">
        <f t="shared" si="26"/>
        <v>0</v>
      </c>
      <c r="AL109" s="123">
        <f t="shared" si="27"/>
        <v>1</v>
      </c>
      <c r="AM109" s="123">
        <f t="shared" si="28"/>
        <v>0</v>
      </c>
      <c r="AN109" s="123">
        <f t="shared" si="29"/>
        <v>0</v>
      </c>
      <c r="AO109" s="46"/>
      <c r="AP109" s="46" t="s">
        <v>636</v>
      </c>
      <c r="AQ109" s="46"/>
      <c r="AR109" s="46"/>
      <c r="AS109" s="46"/>
      <c r="AT109" s="46" t="s">
        <v>3034</v>
      </c>
      <c r="BE109">
        <f t="shared" si="30"/>
        <v>0</v>
      </c>
    </row>
    <row r="110" spans="1:57" ht="15" customHeight="1" x14ac:dyDescent="0.25">
      <c r="A110" s="46">
        <v>8</v>
      </c>
      <c r="B110" s="46" t="s">
        <v>2790</v>
      </c>
      <c r="C110" s="46" t="s">
        <v>2834</v>
      </c>
      <c r="D110" s="46" t="s">
        <v>581</v>
      </c>
      <c r="E110" s="46" t="s">
        <v>60</v>
      </c>
      <c r="F110" s="46" t="s">
        <v>61</v>
      </c>
      <c r="G110" s="46" t="s">
        <v>1746</v>
      </c>
      <c r="H110" s="46" t="s">
        <v>1746</v>
      </c>
      <c r="I110" s="46" t="s">
        <v>2835</v>
      </c>
      <c r="J110" s="122">
        <v>44896</v>
      </c>
      <c r="K110" s="122">
        <v>44926</v>
      </c>
      <c r="L110" s="46" t="s">
        <v>2836</v>
      </c>
      <c r="M110" s="46" t="s">
        <v>2790</v>
      </c>
      <c r="N110" s="46" t="s">
        <v>291</v>
      </c>
      <c r="O110" s="46" t="s">
        <v>2837</v>
      </c>
      <c r="P110" s="46" t="s">
        <v>575</v>
      </c>
      <c r="Q110" s="123">
        <f t="shared" si="37"/>
        <v>0.1111111111111111</v>
      </c>
      <c r="R110" s="125">
        <f t="shared" si="32"/>
        <v>1</v>
      </c>
      <c r="S110" s="125">
        <v>0.2</v>
      </c>
      <c r="T110" s="125">
        <v>0.15</v>
      </c>
      <c r="U110" s="125">
        <v>0.35</v>
      </c>
      <c r="V110" s="125">
        <v>0.3</v>
      </c>
      <c r="W110" s="125"/>
      <c r="X110" s="125"/>
      <c r="Y110" s="125">
        <v>0.35</v>
      </c>
      <c r="Z110" s="125" t="s">
        <v>3035</v>
      </c>
      <c r="AA110" s="125"/>
      <c r="AB110" s="125"/>
      <c r="AC110" s="125"/>
      <c r="AD110" s="125"/>
      <c r="AE110" s="125">
        <f t="shared" si="24"/>
        <v>0.35</v>
      </c>
      <c r="AF110" s="122"/>
      <c r="AG110" s="122">
        <v>44763</v>
      </c>
      <c r="AH110" s="122"/>
      <c r="AI110" s="122"/>
      <c r="AJ110" s="123">
        <f t="shared" si="25"/>
        <v>0.35</v>
      </c>
      <c r="AK110" s="123">
        <f t="shared" si="26"/>
        <v>0</v>
      </c>
      <c r="AL110" s="123">
        <f t="shared" si="27"/>
        <v>1</v>
      </c>
      <c r="AM110" s="123">
        <f t="shared" si="28"/>
        <v>0</v>
      </c>
      <c r="AN110" s="123">
        <f t="shared" si="29"/>
        <v>0</v>
      </c>
      <c r="AO110" s="46"/>
      <c r="AP110" s="46" t="s">
        <v>73</v>
      </c>
      <c r="AQ110" s="46"/>
      <c r="AR110" s="46"/>
      <c r="AS110" s="46"/>
      <c r="AT110" s="46" t="s">
        <v>3036</v>
      </c>
      <c r="BE110">
        <f t="shared" si="30"/>
        <v>1</v>
      </c>
    </row>
    <row r="111" spans="1:57" ht="15" customHeight="1" x14ac:dyDescent="0.25">
      <c r="A111" s="46">
        <v>9</v>
      </c>
      <c r="B111" s="46" t="s">
        <v>2790</v>
      </c>
      <c r="C111" s="46" t="s">
        <v>2834</v>
      </c>
      <c r="D111" s="46" t="s">
        <v>581</v>
      </c>
      <c r="E111" s="46" t="s">
        <v>60</v>
      </c>
      <c r="F111" s="46" t="s">
        <v>61</v>
      </c>
      <c r="G111" s="46" t="s">
        <v>1746</v>
      </c>
      <c r="H111" s="46" t="s">
        <v>1746</v>
      </c>
      <c r="I111" t="s">
        <v>2840</v>
      </c>
      <c r="J111" s="122">
        <v>44896</v>
      </c>
      <c r="K111" s="122">
        <v>44926</v>
      </c>
      <c r="L111" s="46" t="s">
        <v>2841</v>
      </c>
      <c r="M111" s="46" t="s">
        <v>2790</v>
      </c>
      <c r="N111" s="46" t="s">
        <v>291</v>
      </c>
      <c r="O111" t="s">
        <v>2842</v>
      </c>
      <c r="P111" t="s">
        <v>575</v>
      </c>
      <c r="Q111" s="123">
        <f t="shared" si="37"/>
        <v>0.1111111111111111</v>
      </c>
      <c r="R111" s="125">
        <f t="shared" si="32"/>
        <v>1</v>
      </c>
      <c r="S111" s="125">
        <v>0.2</v>
      </c>
      <c r="T111" s="125">
        <v>0.1</v>
      </c>
      <c r="U111" s="125">
        <v>0.35</v>
      </c>
      <c r="V111" s="125">
        <v>0.35</v>
      </c>
      <c r="W111" s="125"/>
      <c r="X111" s="125"/>
      <c r="Y111" s="125">
        <v>0.3</v>
      </c>
      <c r="Z111" s="125" t="s">
        <v>3037</v>
      </c>
      <c r="AA111" s="125"/>
      <c r="AB111" s="125"/>
      <c r="AC111" s="125"/>
      <c r="AD111" s="125"/>
      <c r="AE111" s="125">
        <f t="shared" si="24"/>
        <v>0.3</v>
      </c>
      <c r="AF111" s="122"/>
      <c r="AG111" s="122">
        <v>44763</v>
      </c>
      <c r="AH111" s="122"/>
      <c r="AI111" s="122"/>
      <c r="AJ111" s="123">
        <f t="shared" si="25"/>
        <v>0.3</v>
      </c>
      <c r="AK111" s="123">
        <f t="shared" si="26"/>
        <v>0</v>
      </c>
      <c r="AL111" s="123">
        <f t="shared" si="27"/>
        <v>1</v>
      </c>
      <c r="AM111" s="123">
        <f t="shared" si="28"/>
        <v>0</v>
      </c>
      <c r="AN111" s="123">
        <f t="shared" si="29"/>
        <v>0</v>
      </c>
      <c r="AP111" t="s">
        <v>73</v>
      </c>
      <c r="AT111" t="s">
        <v>3038</v>
      </c>
      <c r="BE111">
        <f t="shared" si="30"/>
        <v>1</v>
      </c>
    </row>
    <row r="112" spans="1:57" ht="15" customHeight="1" x14ac:dyDescent="0.25">
      <c r="A112" s="46">
        <v>1</v>
      </c>
      <c r="B112" s="46" t="s">
        <v>2791</v>
      </c>
      <c r="C112" s="46" t="s">
        <v>2801</v>
      </c>
      <c r="D112" s="46" t="s">
        <v>257</v>
      </c>
      <c r="E112" s="46" t="s">
        <v>678</v>
      </c>
      <c r="F112" s="46" t="s">
        <v>679</v>
      </c>
      <c r="G112" s="46" t="s">
        <v>62</v>
      </c>
      <c r="H112" s="46" t="s">
        <v>247</v>
      </c>
      <c r="I112" s="46" t="s">
        <v>2802</v>
      </c>
      <c r="J112" s="122">
        <v>44562</v>
      </c>
      <c r="K112" s="122">
        <v>44926</v>
      </c>
      <c r="L112" s="46" t="s">
        <v>2803</v>
      </c>
      <c r="M112" s="46" t="s">
        <v>2791</v>
      </c>
      <c r="N112" s="46" t="s">
        <v>67</v>
      </c>
      <c r="O112" s="46" t="s">
        <v>2805</v>
      </c>
      <c r="P112" s="46" t="s">
        <v>3</v>
      </c>
      <c r="Q112" s="123">
        <f>1/9</f>
        <v>0.1111111111111111</v>
      </c>
      <c r="R112" s="124">
        <f t="shared" si="32"/>
        <v>5021</v>
      </c>
      <c r="S112" s="124">
        <v>676</v>
      </c>
      <c r="T112" s="124">
        <v>1447</v>
      </c>
      <c r="U112" s="124">
        <v>1449</v>
      </c>
      <c r="V112" s="124">
        <v>1449</v>
      </c>
      <c r="W112" s="124"/>
      <c r="X112" s="124"/>
      <c r="Y112" s="124">
        <v>3614</v>
      </c>
      <c r="Z112" s="124" t="s">
        <v>3039</v>
      </c>
      <c r="AA112" s="124"/>
      <c r="AB112" s="124"/>
      <c r="AC112" s="124"/>
      <c r="AD112" s="124"/>
      <c r="AE112" s="124">
        <f t="shared" si="24"/>
        <v>3614</v>
      </c>
      <c r="AF112" s="122"/>
      <c r="AG112" s="122">
        <v>44760</v>
      </c>
      <c r="AH112" s="122"/>
      <c r="AI112" s="122"/>
      <c r="AJ112" s="123">
        <f t="shared" si="25"/>
        <v>0.71977693686516631</v>
      </c>
      <c r="AK112" s="123">
        <f t="shared" si="26"/>
        <v>0</v>
      </c>
      <c r="AL112" s="123">
        <f t="shared" si="27"/>
        <v>1</v>
      </c>
      <c r="AM112" s="123">
        <f t="shared" si="28"/>
        <v>0</v>
      </c>
      <c r="AN112" s="123">
        <f t="shared" si="29"/>
        <v>0</v>
      </c>
      <c r="AO112" s="46"/>
      <c r="AP112" s="46" t="s">
        <v>73</v>
      </c>
      <c r="AQ112" s="46"/>
      <c r="AR112" s="46"/>
      <c r="AS112" s="46"/>
      <c r="AT112" s="46" t="s">
        <v>1533</v>
      </c>
      <c r="BE112">
        <f t="shared" si="30"/>
        <v>1</v>
      </c>
    </row>
    <row r="113" spans="1:57" ht="15" customHeight="1" x14ac:dyDescent="0.25">
      <c r="A113" s="46">
        <v>2</v>
      </c>
      <c r="B113" s="46" t="s">
        <v>2791</v>
      </c>
      <c r="C113" s="46" t="s">
        <v>2801</v>
      </c>
      <c r="D113" s="46" t="s">
        <v>257</v>
      </c>
      <c r="E113" s="46" t="s">
        <v>678</v>
      </c>
      <c r="F113" s="46" t="s">
        <v>679</v>
      </c>
      <c r="G113" s="46" t="s">
        <v>62</v>
      </c>
      <c r="H113" s="46" t="s">
        <v>247</v>
      </c>
      <c r="I113" s="46" t="s">
        <v>2808</v>
      </c>
      <c r="J113" s="122">
        <v>44562</v>
      </c>
      <c r="K113" s="122">
        <v>44926</v>
      </c>
      <c r="L113" s="46" t="s">
        <v>2803</v>
      </c>
      <c r="M113" s="46" t="s">
        <v>2791</v>
      </c>
      <c r="N113" s="46" t="s">
        <v>67</v>
      </c>
      <c r="O113" s="46" t="s">
        <v>2809</v>
      </c>
      <c r="P113" s="46" t="s">
        <v>3</v>
      </c>
      <c r="Q113" s="123">
        <f t="shared" ref="Q113:Q120" si="38">1/9</f>
        <v>0.1111111111111111</v>
      </c>
      <c r="R113" s="124">
        <f t="shared" si="32"/>
        <v>5003</v>
      </c>
      <c r="S113" s="124">
        <v>126</v>
      </c>
      <c r="T113" s="124">
        <v>1229</v>
      </c>
      <c r="U113" s="124">
        <v>1842</v>
      </c>
      <c r="V113" s="124">
        <v>1806</v>
      </c>
      <c r="W113" s="124"/>
      <c r="X113" s="124"/>
      <c r="Y113" s="124">
        <v>434</v>
      </c>
      <c r="Z113" s="124" t="s">
        <v>3040</v>
      </c>
      <c r="AA113" s="124"/>
      <c r="AB113" s="124"/>
      <c r="AC113" s="124"/>
      <c r="AD113" s="124"/>
      <c r="AE113" s="124">
        <f t="shared" si="24"/>
        <v>434</v>
      </c>
      <c r="AF113" s="122"/>
      <c r="AG113" s="122">
        <v>44760</v>
      </c>
      <c r="AH113" s="122"/>
      <c r="AI113" s="122"/>
      <c r="AJ113" s="123">
        <f t="shared" si="25"/>
        <v>8.6747951229262446E-2</v>
      </c>
      <c r="AK113" s="123">
        <f t="shared" si="26"/>
        <v>0</v>
      </c>
      <c r="AL113" s="123">
        <f t="shared" si="27"/>
        <v>0.35313262815296992</v>
      </c>
      <c r="AM113" s="123">
        <f t="shared" si="28"/>
        <v>0</v>
      </c>
      <c r="AN113" s="123">
        <f t="shared" si="29"/>
        <v>0</v>
      </c>
      <c r="AO113" s="46"/>
      <c r="AP113" s="46" t="s">
        <v>636</v>
      </c>
      <c r="AQ113" s="46"/>
      <c r="AR113" s="46"/>
      <c r="AS113" s="46"/>
      <c r="AT113" s="46" t="s">
        <v>3041</v>
      </c>
      <c r="BE113">
        <f t="shared" si="30"/>
        <v>0</v>
      </c>
    </row>
    <row r="114" spans="1:57" ht="15" customHeight="1" x14ac:dyDescent="0.25">
      <c r="A114" s="46">
        <v>3</v>
      </c>
      <c r="B114" s="46" t="s">
        <v>2791</v>
      </c>
      <c r="C114" s="46" t="s">
        <v>2849</v>
      </c>
      <c r="D114" s="46" t="s">
        <v>257</v>
      </c>
      <c r="E114" s="46" t="s">
        <v>2850</v>
      </c>
      <c r="F114" s="46" t="s">
        <v>690</v>
      </c>
      <c r="G114" s="46" t="s">
        <v>62</v>
      </c>
      <c r="H114" s="46" t="s">
        <v>247</v>
      </c>
      <c r="I114" t="s">
        <v>2851</v>
      </c>
      <c r="J114" s="122">
        <v>44562</v>
      </c>
      <c r="K114" s="122">
        <v>44926</v>
      </c>
      <c r="L114" s="46" t="s">
        <v>2852</v>
      </c>
      <c r="M114" s="46" t="s">
        <v>2791</v>
      </c>
      <c r="N114" s="46" t="s">
        <v>67</v>
      </c>
      <c r="O114" s="46" t="s">
        <v>682</v>
      </c>
      <c r="P114" s="46" t="s">
        <v>3</v>
      </c>
      <c r="Q114" s="123">
        <f t="shared" si="38"/>
        <v>0.1111111111111111</v>
      </c>
      <c r="R114" s="124">
        <f t="shared" si="32"/>
        <v>10</v>
      </c>
      <c r="S114" s="124">
        <v>0</v>
      </c>
      <c r="T114" s="124">
        <v>3</v>
      </c>
      <c r="U114" s="124">
        <v>4</v>
      </c>
      <c r="V114" s="124">
        <v>3</v>
      </c>
      <c r="W114" s="124"/>
      <c r="X114" s="124"/>
      <c r="Y114" s="124">
        <v>3</v>
      </c>
      <c r="Z114" s="124" t="s">
        <v>3042</v>
      </c>
      <c r="AA114" s="124"/>
      <c r="AB114" s="124"/>
      <c r="AC114" s="124"/>
      <c r="AD114" s="124"/>
      <c r="AE114" s="124">
        <f t="shared" si="24"/>
        <v>3</v>
      </c>
      <c r="AF114" s="122"/>
      <c r="AG114" s="122">
        <v>44760</v>
      </c>
      <c r="AH114" s="122"/>
      <c r="AI114" s="122"/>
      <c r="AJ114" s="123">
        <f t="shared" si="25"/>
        <v>0.3</v>
      </c>
      <c r="AK114" s="123" t="str">
        <f t="shared" si="26"/>
        <v/>
      </c>
      <c r="AL114" s="123">
        <f t="shared" si="27"/>
        <v>1</v>
      </c>
      <c r="AM114" s="123">
        <f t="shared" si="28"/>
        <v>0</v>
      </c>
      <c r="AN114" s="123">
        <f t="shared" si="29"/>
        <v>0</v>
      </c>
      <c r="AO114" s="46"/>
      <c r="AP114" s="46" t="s">
        <v>636</v>
      </c>
      <c r="AQ114" s="46"/>
      <c r="AR114" s="46"/>
      <c r="AS114" s="46"/>
      <c r="AT114" s="46" t="s">
        <v>3043</v>
      </c>
      <c r="BE114">
        <f t="shared" si="30"/>
        <v>0</v>
      </c>
    </row>
    <row r="115" spans="1:57" ht="15" customHeight="1" x14ac:dyDescent="0.25">
      <c r="A115" s="46">
        <v>4</v>
      </c>
      <c r="B115" s="46" t="s">
        <v>2791</v>
      </c>
      <c r="C115" s="46" t="s">
        <v>2812</v>
      </c>
      <c r="D115" s="46" t="s">
        <v>257</v>
      </c>
      <c r="E115" s="46" t="s">
        <v>2850</v>
      </c>
      <c r="F115" s="46" t="s">
        <v>2814</v>
      </c>
      <c r="G115" s="46" t="s">
        <v>650</v>
      </c>
      <c r="H115" s="46" t="s">
        <v>889</v>
      </c>
      <c r="I115" t="s">
        <v>2815</v>
      </c>
      <c r="J115" s="122">
        <v>44562</v>
      </c>
      <c r="K115" s="122">
        <v>44926</v>
      </c>
      <c r="L115" s="46" t="s">
        <v>2816</v>
      </c>
      <c r="M115" s="46" t="s">
        <v>2791</v>
      </c>
      <c r="N115" s="46" t="s">
        <v>67</v>
      </c>
      <c r="O115" s="46" t="s">
        <v>2817</v>
      </c>
      <c r="P115" s="46" t="s">
        <v>3</v>
      </c>
      <c r="Q115" s="123">
        <f t="shared" si="38"/>
        <v>0.1111111111111111</v>
      </c>
      <c r="R115" s="124">
        <f t="shared" si="32"/>
        <v>228349385</v>
      </c>
      <c r="S115" s="124">
        <v>27410948</v>
      </c>
      <c r="T115" s="124">
        <v>56979479</v>
      </c>
      <c r="U115" s="124">
        <v>71979479</v>
      </c>
      <c r="V115" s="124">
        <v>71979479</v>
      </c>
      <c r="W115" s="124"/>
      <c r="X115" s="124"/>
      <c r="Y115" s="124">
        <v>74986307</v>
      </c>
      <c r="Z115" s="124" t="s">
        <v>3044</v>
      </c>
      <c r="AA115" s="124"/>
      <c r="AB115" s="124"/>
      <c r="AC115" s="124"/>
      <c r="AD115" s="124"/>
      <c r="AE115" s="124">
        <f t="shared" si="24"/>
        <v>74986307</v>
      </c>
      <c r="AF115" s="122"/>
      <c r="AG115" s="122">
        <v>44761</v>
      </c>
      <c r="AH115" s="122"/>
      <c r="AI115" s="122"/>
      <c r="AJ115" s="123">
        <f t="shared" si="25"/>
        <v>0.32838409877915808</v>
      </c>
      <c r="AK115" s="123">
        <f t="shared" si="26"/>
        <v>0</v>
      </c>
      <c r="AL115" s="123">
        <f t="shared" si="27"/>
        <v>1</v>
      </c>
      <c r="AM115" s="123">
        <f t="shared" si="28"/>
        <v>0</v>
      </c>
      <c r="AN115" s="123">
        <f t="shared" si="29"/>
        <v>0</v>
      </c>
      <c r="AO115" s="46"/>
      <c r="AP115" s="46" t="s">
        <v>73</v>
      </c>
      <c r="AQ115" s="46"/>
      <c r="AR115" s="46"/>
      <c r="AS115" s="46"/>
      <c r="AT115" s="46" t="s">
        <v>3045</v>
      </c>
      <c r="BE115">
        <f t="shared" si="30"/>
        <v>1</v>
      </c>
    </row>
    <row r="116" spans="1:57" ht="15" customHeight="1" x14ac:dyDescent="0.25">
      <c r="A116" s="46">
        <v>5</v>
      </c>
      <c r="B116" s="46" t="s">
        <v>2791</v>
      </c>
      <c r="C116" s="46" t="s">
        <v>2820</v>
      </c>
      <c r="D116" s="46" t="s">
        <v>257</v>
      </c>
      <c r="E116" s="46" t="s">
        <v>678</v>
      </c>
      <c r="F116" s="46" t="s">
        <v>762</v>
      </c>
      <c r="G116" s="46" t="s">
        <v>62</v>
      </c>
      <c r="H116" s="46" t="s">
        <v>247</v>
      </c>
      <c r="I116" t="s">
        <v>2821</v>
      </c>
      <c r="J116" s="122">
        <v>44562</v>
      </c>
      <c r="K116" s="122">
        <v>44926</v>
      </c>
      <c r="L116" s="46" t="s">
        <v>2822</v>
      </c>
      <c r="M116" s="46" t="s">
        <v>2791</v>
      </c>
      <c r="N116" s="46" t="s">
        <v>291</v>
      </c>
      <c r="O116" s="46" t="s">
        <v>2823</v>
      </c>
      <c r="P116" s="46" t="s">
        <v>575</v>
      </c>
      <c r="Q116" s="123">
        <f t="shared" si="38"/>
        <v>0.1111111111111111</v>
      </c>
      <c r="R116" s="125">
        <f t="shared" si="32"/>
        <v>1</v>
      </c>
      <c r="S116" s="125">
        <v>0.1</v>
      </c>
      <c r="T116" s="125">
        <v>0.3</v>
      </c>
      <c r="U116" s="125">
        <v>0.3</v>
      </c>
      <c r="V116" s="125">
        <v>0.3</v>
      </c>
      <c r="W116" s="125"/>
      <c r="X116" s="125"/>
      <c r="Y116" s="125">
        <v>0.11200000000000002</v>
      </c>
      <c r="Z116" s="125" t="s">
        <v>3046</v>
      </c>
      <c r="AA116" s="125"/>
      <c r="AB116" s="125"/>
      <c r="AC116" s="125"/>
      <c r="AD116" s="125"/>
      <c r="AE116" s="125">
        <f t="shared" si="24"/>
        <v>0.11200000000000002</v>
      </c>
      <c r="AF116" s="122"/>
      <c r="AG116" s="122">
        <v>44760</v>
      </c>
      <c r="AH116" s="122"/>
      <c r="AI116" s="122"/>
      <c r="AJ116" s="123">
        <f t="shared" si="25"/>
        <v>0.11200000000000002</v>
      </c>
      <c r="AK116" s="123">
        <f t="shared" si="26"/>
        <v>0</v>
      </c>
      <c r="AL116" s="123">
        <f t="shared" si="27"/>
        <v>0.37333333333333341</v>
      </c>
      <c r="AM116" s="123">
        <f t="shared" si="28"/>
        <v>0</v>
      </c>
      <c r="AN116" s="123">
        <f t="shared" si="29"/>
        <v>0</v>
      </c>
      <c r="AO116" s="46"/>
      <c r="AP116" s="46" t="s">
        <v>636</v>
      </c>
      <c r="AQ116" s="46"/>
      <c r="AR116" s="46"/>
      <c r="AS116" s="46"/>
      <c r="AT116" s="46" t="s">
        <v>3047</v>
      </c>
      <c r="BE116">
        <f t="shared" si="30"/>
        <v>0</v>
      </c>
    </row>
    <row r="117" spans="1:57" ht="15" customHeight="1" x14ac:dyDescent="0.25">
      <c r="A117" s="46">
        <v>6</v>
      </c>
      <c r="B117" s="46" t="s">
        <v>2791</v>
      </c>
      <c r="C117" s="46" t="s">
        <v>2826</v>
      </c>
      <c r="D117" s="46" t="s">
        <v>257</v>
      </c>
      <c r="E117" s="46" t="s">
        <v>678</v>
      </c>
      <c r="F117" s="46" t="s">
        <v>762</v>
      </c>
      <c r="G117" s="46" t="s">
        <v>62</v>
      </c>
      <c r="H117" s="46" t="s">
        <v>247</v>
      </c>
      <c r="I117" t="s">
        <v>2827</v>
      </c>
      <c r="J117" s="122">
        <v>44562</v>
      </c>
      <c r="K117" s="122">
        <v>44926</v>
      </c>
      <c r="L117" s="46" t="s">
        <v>2822</v>
      </c>
      <c r="M117" s="46" t="s">
        <v>2791</v>
      </c>
      <c r="N117" s="46" t="s">
        <v>291</v>
      </c>
      <c r="O117" s="46" t="s">
        <v>2823</v>
      </c>
      <c r="P117" s="46" t="s">
        <v>575</v>
      </c>
      <c r="Q117" s="123">
        <f t="shared" si="38"/>
        <v>0.1111111111111111</v>
      </c>
      <c r="R117" s="125">
        <f t="shared" si="32"/>
        <v>1</v>
      </c>
      <c r="S117" s="125">
        <v>0.1</v>
      </c>
      <c r="T117" s="125">
        <v>0.3</v>
      </c>
      <c r="U117" s="125">
        <v>0.3</v>
      </c>
      <c r="V117" s="125">
        <v>0.3</v>
      </c>
      <c r="W117" s="125"/>
      <c r="X117" s="125"/>
      <c r="Y117" s="125">
        <v>0.32800000000000001</v>
      </c>
      <c r="Z117" s="125" t="s">
        <v>3048</v>
      </c>
      <c r="AA117" s="125"/>
      <c r="AB117" s="125"/>
      <c r="AC117" s="125"/>
      <c r="AD117" s="125"/>
      <c r="AE117" s="125">
        <f t="shared" si="24"/>
        <v>0.32800000000000001</v>
      </c>
      <c r="AF117" s="122"/>
      <c r="AG117" s="122">
        <v>44760</v>
      </c>
      <c r="AH117" s="122"/>
      <c r="AI117" s="122"/>
      <c r="AJ117" s="123">
        <f t="shared" si="25"/>
        <v>0.32800000000000001</v>
      </c>
      <c r="AK117" s="123">
        <f t="shared" si="26"/>
        <v>0</v>
      </c>
      <c r="AL117" s="123">
        <f t="shared" si="27"/>
        <v>1</v>
      </c>
      <c r="AM117" s="123">
        <f t="shared" si="28"/>
        <v>0</v>
      </c>
      <c r="AN117" s="123">
        <f t="shared" si="29"/>
        <v>0</v>
      </c>
      <c r="AO117" s="46"/>
      <c r="AP117" s="46" t="s">
        <v>636</v>
      </c>
      <c r="AQ117" s="46"/>
      <c r="AR117" s="46"/>
      <c r="AS117" s="46"/>
      <c r="AT117" s="46" t="s">
        <v>3049</v>
      </c>
      <c r="BE117">
        <f t="shared" si="30"/>
        <v>0</v>
      </c>
    </row>
    <row r="118" spans="1:57" ht="15" customHeight="1" x14ac:dyDescent="0.25">
      <c r="A118" s="46">
        <v>7</v>
      </c>
      <c r="B118" s="46" t="s">
        <v>2791</v>
      </c>
      <c r="C118" s="46" t="s">
        <v>2829</v>
      </c>
      <c r="D118" s="46" t="s">
        <v>446</v>
      </c>
      <c r="E118" s="46" t="s">
        <v>492</v>
      </c>
      <c r="F118" s="46" t="s">
        <v>649</v>
      </c>
      <c r="G118" s="46" t="s">
        <v>62</v>
      </c>
      <c r="H118" s="46" t="s">
        <v>1598</v>
      </c>
      <c r="I118" t="s">
        <v>2830</v>
      </c>
      <c r="J118" s="122">
        <v>44562</v>
      </c>
      <c r="K118" s="122">
        <v>44926</v>
      </c>
      <c r="L118" s="46" t="s">
        <v>2831</v>
      </c>
      <c r="M118" s="46" t="s">
        <v>2791</v>
      </c>
      <c r="N118" s="46" t="s">
        <v>291</v>
      </c>
      <c r="O118" s="46" t="s">
        <v>2823</v>
      </c>
      <c r="P118" s="46" t="s">
        <v>575</v>
      </c>
      <c r="Q118" s="123">
        <f t="shared" si="38"/>
        <v>0.1111111111111111</v>
      </c>
      <c r="R118" s="125">
        <f t="shared" si="32"/>
        <v>1</v>
      </c>
      <c r="S118" s="125">
        <v>0.1</v>
      </c>
      <c r="T118" s="125">
        <v>0.3</v>
      </c>
      <c r="U118" s="125">
        <v>0.3</v>
      </c>
      <c r="V118" s="125">
        <v>0.3</v>
      </c>
      <c r="W118" s="125"/>
      <c r="X118" s="125"/>
      <c r="Y118" s="125">
        <v>0.17600000000000002</v>
      </c>
      <c r="Z118" s="125" t="s">
        <v>3050</v>
      </c>
      <c r="AA118" s="125"/>
      <c r="AB118" s="125"/>
      <c r="AC118" s="125"/>
      <c r="AD118" s="125"/>
      <c r="AE118" s="125">
        <f t="shared" si="24"/>
        <v>0.17600000000000002</v>
      </c>
      <c r="AF118" s="122"/>
      <c r="AG118" s="122">
        <v>44760</v>
      </c>
      <c r="AH118" s="122"/>
      <c r="AI118" s="122"/>
      <c r="AJ118" s="123">
        <f t="shared" si="25"/>
        <v>0.17600000000000002</v>
      </c>
      <c r="AK118" s="123">
        <f t="shared" si="26"/>
        <v>0</v>
      </c>
      <c r="AL118" s="123">
        <f t="shared" si="27"/>
        <v>0.58666666666666678</v>
      </c>
      <c r="AM118" s="123">
        <f t="shared" si="28"/>
        <v>0</v>
      </c>
      <c r="AN118" s="123">
        <f t="shared" si="29"/>
        <v>0</v>
      </c>
      <c r="AO118" s="46"/>
      <c r="AP118" s="46" t="s">
        <v>636</v>
      </c>
      <c r="AQ118" s="46"/>
      <c r="AR118" s="46"/>
      <c r="AS118" s="46"/>
      <c r="AT118" s="46" t="s">
        <v>3051</v>
      </c>
      <c r="BE118">
        <f t="shared" si="30"/>
        <v>0</v>
      </c>
    </row>
    <row r="119" spans="1:57" ht="15" customHeight="1" x14ac:dyDescent="0.25">
      <c r="A119" s="46">
        <v>8</v>
      </c>
      <c r="B119" s="46" t="s">
        <v>2791</v>
      </c>
      <c r="C119" s="46" t="s">
        <v>2834</v>
      </c>
      <c r="D119" s="46" t="s">
        <v>581</v>
      </c>
      <c r="E119" s="46" t="s">
        <v>60</v>
      </c>
      <c r="F119" s="46" t="s">
        <v>61</v>
      </c>
      <c r="G119" s="46" t="s">
        <v>1746</v>
      </c>
      <c r="H119" s="46" t="s">
        <v>1746</v>
      </c>
      <c r="I119" s="46" t="s">
        <v>2835</v>
      </c>
      <c r="J119" s="122">
        <v>44562</v>
      </c>
      <c r="K119" s="122">
        <v>44926</v>
      </c>
      <c r="L119" s="46" t="s">
        <v>2836</v>
      </c>
      <c r="M119" s="46" t="s">
        <v>2791</v>
      </c>
      <c r="N119" s="46" t="s">
        <v>291</v>
      </c>
      <c r="O119" s="46" t="s">
        <v>2837</v>
      </c>
      <c r="P119" s="46" t="s">
        <v>575</v>
      </c>
      <c r="Q119" s="123">
        <f t="shared" si="38"/>
        <v>0.1111111111111111</v>
      </c>
      <c r="R119" s="125">
        <f t="shared" si="32"/>
        <v>1</v>
      </c>
      <c r="S119" s="125">
        <v>0.1</v>
      </c>
      <c r="T119" s="125">
        <v>0.3</v>
      </c>
      <c r="U119" s="125">
        <v>0.3</v>
      </c>
      <c r="V119" s="125">
        <v>0.3</v>
      </c>
      <c r="W119" s="125"/>
      <c r="X119" s="125"/>
      <c r="Y119" s="125">
        <v>0.4</v>
      </c>
      <c r="Z119" s="125" t="s">
        <v>3052</v>
      </c>
      <c r="AA119" s="125"/>
      <c r="AB119" s="125"/>
      <c r="AC119" s="125"/>
      <c r="AD119" s="125"/>
      <c r="AE119" s="125">
        <f t="shared" si="24"/>
        <v>0.4</v>
      </c>
      <c r="AF119" s="122"/>
      <c r="AG119" s="122">
        <v>44760</v>
      </c>
      <c r="AH119" s="122"/>
      <c r="AI119" s="122"/>
      <c r="AJ119" s="123">
        <f t="shared" si="25"/>
        <v>0.4</v>
      </c>
      <c r="AK119" s="123">
        <f t="shared" si="26"/>
        <v>0</v>
      </c>
      <c r="AL119" s="123">
        <f t="shared" si="27"/>
        <v>1</v>
      </c>
      <c r="AM119" s="123">
        <f t="shared" si="28"/>
        <v>0</v>
      </c>
      <c r="AN119" s="123">
        <f t="shared" si="29"/>
        <v>0</v>
      </c>
      <c r="AO119" s="46"/>
      <c r="AP119" s="46" t="s">
        <v>73</v>
      </c>
      <c r="AQ119" s="46"/>
      <c r="AR119" s="46"/>
      <c r="AS119" s="46"/>
      <c r="AT119" s="46" t="s">
        <v>3053</v>
      </c>
      <c r="BE119">
        <f t="shared" si="30"/>
        <v>1</v>
      </c>
    </row>
    <row r="120" spans="1:57" ht="15" customHeight="1" x14ac:dyDescent="0.25">
      <c r="A120" s="46">
        <v>9</v>
      </c>
      <c r="B120" s="46" t="s">
        <v>2791</v>
      </c>
      <c r="C120" s="46" t="s">
        <v>2834</v>
      </c>
      <c r="D120" s="46" t="s">
        <v>581</v>
      </c>
      <c r="E120" s="46" t="s">
        <v>60</v>
      </c>
      <c r="F120" s="46" t="s">
        <v>61</v>
      </c>
      <c r="G120" s="46" t="s">
        <v>1746</v>
      </c>
      <c r="H120" s="46" t="s">
        <v>1746</v>
      </c>
      <c r="I120" t="s">
        <v>2840</v>
      </c>
      <c r="J120" s="122">
        <v>44562</v>
      </c>
      <c r="K120" s="122">
        <v>44926</v>
      </c>
      <c r="L120" s="46" t="s">
        <v>2841</v>
      </c>
      <c r="M120" s="46" t="s">
        <v>2791</v>
      </c>
      <c r="N120" s="46" t="s">
        <v>291</v>
      </c>
      <c r="O120" t="s">
        <v>2842</v>
      </c>
      <c r="P120" t="s">
        <v>575</v>
      </c>
      <c r="Q120" s="123">
        <f t="shared" si="38"/>
        <v>0.1111111111111111</v>
      </c>
      <c r="R120" s="125">
        <f t="shared" si="32"/>
        <v>1</v>
      </c>
      <c r="S120" s="125">
        <v>0.1</v>
      </c>
      <c r="T120" s="125">
        <v>0.3</v>
      </c>
      <c r="U120" s="125">
        <v>0.3</v>
      </c>
      <c r="V120" s="125">
        <v>0.3</v>
      </c>
      <c r="W120" s="125"/>
      <c r="X120" s="125"/>
      <c r="Y120" s="125">
        <v>0.4</v>
      </c>
      <c r="Z120" s="125" t="s">
        <v>3054</v>
      </c>
      <c r="AA120" s="125"/>
      <c r="AB120" s="125"/>
      <c r="AC120" s="125"/>
      <c r="AD120" s="125"/>
      <c r="AE120" s="125">
        <f t="shared" si="24"/>
        <v>0.4</v>
      </c>
      <c r="AF120" s="122"/>
      <c r="AG120" s="122">
        <v>44760</v>
      </c>
      <c r="AH120" s="122"/>
      <c r="AI120" s="122"/>
      <c r="AJ120" s="123">
        <f t="shared" si="25"/>
        <v>0.4</v>
      </c>
      <c r="AK120" s="123">
        <f t="shared" si="26"/>
        <v>0</v>
      </c>
      <c r="AL120" s="123">
        <f t="shared" si="27"/>
        <v>1</v>
      </c>
      <c r="AM120" s="123">
        <f t="shared" si="28"/>
        <v>0</v>
      </c>
      <c r="AN120" s="123">
        <f t="shared" si="29"/>
        <v>0</v>
      </c>
      <c r="AP120" t="s">
        <v>73</v>
      </c>
      <c r="AT120" t="s">
        <v>1594</v>
      </c>
      <c r="BE120">
        <f t="shared" si="30"/>
        <v>1</v>
      </c>
    </row>
    <row r="121" spans="1:57" ht="15" customHeight="1" x14ac:dyDescent="0.25">
      <c r="A121" s="46">
        <v>1</v>
      </c>
      <c r="B121" s="46" t="s">
        <v>2792</v>
      </c>
      <c r="C121" s="46" t="s">
        <v>2801</v>
      </c>
      <c r="D121" s="46" t="s">
        <v>257</v>
      </c>
      <c r="E121" s="46" t="s">
        <v>678</v>
      </c>
      <c r="F121" s="46" t="s">
        <v>679</v>
      </c>
      <c r="G121" s="46" t="s">
        <v>62</v>
      </c>
      <c r="H121" s="46" t="s">
        <v>247</v>
      </c>
      <c r="I121" s="46" t="s">
        <v>2802</v>
      </c>
      <c r="J121" s="122">
        <v>44562</v>
      </c>
      <c r="K121" s="122">
        <v>44926</v>
      </c>
      <c r="L121" t="s">
        <v>2803</v>
      </c>
      <c r="M121" s="46" t="str">
        <f>B121</f>
        <v>Nariño</v>
      </c>
      <c r="N121" s="46" t="s">
        <v>67</v>
      </c>
      <c r="O121" s="46" t="s">
        <v>2805</v>
      </c>
      <c r="P121" s="46" t="s">
        <v>3</v>
      </c>
      <c r="Q121" s="123">
        <f>1/9</f>
        <v>0.1111111111111111</v>
      </c>
      <c r="R121" s="124">
        <f t="shared" si="32"/>
        <v>20000</v>
      </c>
      <c r="S121" s="124">
        <v>2770</v>
      </c>
      <c r="T121" s="124">
        <v>1144</v>
      </c>
      <c r="U121" s="124">
        <v>6086</v>
      </c>
      <c r="V121" s="124">
        <v>10000</v>
      </c>
      <c r="W121" s="124"/>
      <c r="X121" s="124"/>
      <c r="Y121" s="124">
        <v>4211</v>
      </c>
      <c r="Z121" s="124" t="s">
        <v>3055</v>
      </c>
      <c r="AA121" s="124"/>
      <c r="AB121" s="124"/>
      <c r="AC121" s="124"/>
      <c r="AD121" s="124"/>
      <c r="AE121" s="124">
        <f t="shared" si="24"/>
        <v>4211</v>
      </c>
      <c r="AF121" s="122"/>
      <c r="AG121" s="122">
        <v>44756</v>
      </c>
      <c r="AH121" s="122"/>
      <c r="AI121" s="122"/>
      <c r="AJ121" s="123">
        <f t="shared" si="25"/>
        <v>0.21054999999999999</v>
      </c>
      <c r="AK121" s="123">
        <f t="shared" si="26"/>
        <v>0</v>
      </c>
      <c r="AL121" s="123">
        <f t="shared" si="27"/>
        <v>1</v>
      </c>
      <c r="AM121" s="123">
        <f t="shared" si="28"/>
        <v>0</v>
      </c>
      <c r="AN121" s="123">
        <f t="shared" si="29"/>
        <v>0</v>
      </c>
      <c r="AO121" s="46"/>
      <c r="AP121" s="46" t="s">
        <v>73</v>
      </c>
      <c r="AQ121" s="46"/>
      <c r="AR121" s="46"/>
      <c r="AS121" s="46"/>
      <c r="AT121" s="46" t="s">
        <v>3056</v>
      </c>
      <c r="BE121">
        <f t="shared" si="30"/>
        <v>1</v>
      </c>
    </row>
    <row r="122" spans="1:57" ht="15" customHeight="1" x14ac:dyDescent="0.25">
      <c r="A122" s="46">
        <v>2</v>
      </c>
      <c r="B122" s="46" t="s">
        <v>2792</v>
      </c>
      <c r="C122" s="46" t="s">
        <v>2801</v>
      </c>
      <c r="D122" s="46" t="s">
        <v>257</v>
      </c>
      <c r="E122" s="46" t="s">
        <v>678</v>
      </c>
      <c r="F122" s="46" t="s">
        <v>679</v>
      </c>
      <c r="G122" s="46" t="s">
        <v>62</v>
      </c>
      <c r="H122" s="46" t="s">
        <v>247</v>
      </c>
      <c r="I122" s="46" t="s">
        <v>2808</v>
      </c>
      <c r="J122" s="122">
        <v>44562</v>
      </c>
      <c r="K122" s="122">
        <v>44926</v>
      </c>
      <c r="L122" t="s">
        <v>2803</v>
      </c>
      <c r="M122" s="46" t="str">
        <f t="shared" ref="M122:M129" si="39">B122</f>
        <v>Nariño</v>
      </c>
      <c r="N122" s="46" t="s">
        <v>67</v>
      </c>
      <c r="O122" s="46" t="s">
        <v>2809</v>
      </c>
      <c r="P122" s="46" t="s">
        <v>3</v>
      </c>
      <c r="Q122" s="123">
        <f t="shared" ref="Q122:Q129" si="40">1/9</f>
        <v>0.1111111111111111</v>
      </c>
      <c r="R122" s="124">
        <f t="shared" si="32"/>
        <v>4800</v>
      </c>
      <c r="S122" s="124">
        <v>574</v>
      </c>
      <c r="T122" s="124">
        <v>375</v>
      </c>
      <c r="U122" s="124">
        <v>1651</v>
      </c>
      <c r="V122" s="124">
        <v>2200</v>
      </c>
      <c r="W122" s="124"/>
      <c r="X122" s="124"/>
      <c r="Y122" s="124">
        <v>822</v>
      </c>
      <c r="Z122" s="124" t="s">
        <v>3057</v>
      </c>
      <c r="AA122" s="124"/>
      <c r="AB122" s="124"/>
      <c r="AC122" s="124"/>
      <c r="AD122" s="124"/>
      <c r="AE122" s="124">
        <f t="shared" si="24"/>
        <v>822</v>
      </c>
      <c r="AF122" s="122"/>
      <c r="AG122" s="122">
        <v>44756</v>
      </c>
      <c r="AH122" s="122"/>
      <c r="AI122" s="122"/>
      <c r="AJ122" s="123">
        <f t="shared" si="25"/>
        <v>0.17125000000000001</v>
      </c>
      <c r="AK122" s="123">
        <f t="shared" si="26"/>
        <v>0</v>
      </c>
      <c r="AL122" s="123">
        <f t="shared" si="27"/>
        <v>1</v>
      </c>
      <c r="AM122" s="123">
        <f t="shared" si="28"/>
        <v>0</v>
      </c>
      <c r="AN122" s="123">
        <f t="shared" si="29"/>
        <v>0</v>
      </c>
      <c r="AO122" s="46"/>
      <c r="AP122" s="46" t="s">
        <v>636</v>
      </c>
      <c r="AQ122" s="46"/>
      <c r="AR122" s="46"/>
      <c r="AS122" s="46"/>
      <c r="AT122" s="46" t="s">
        <v>3058</v>
      </c>
      <c r="BE122">
        <f t="shared" si="30"/>
        <v>0</v>
      </c>
    </row>
    <row r="123" spans="1:57" ht="15" customHeight="1" x14ac:dyDescent="0.25">
      <c r="A123" s="46">
        <v>3</v>
      </c>
      <c r="B123" s="46" t="s">
        <v>2792</v>
      </c>
      <c r="C123" s="46" t="s">
        <v>2849</v>
      </c>
      <c r="D123" s="46" t="s">
        <v>257</v>
      </c>
      <c r="E123" s="46" t="s">
        <v>2813</v>
      </c>
      <c r="F123" s="46" t="s">
        <v>690</v>
      </c>
      <c r="G123" s="46" t="s">
        <v>62</v>
      </c>
      <c r="H123" s="46" t="s">
        <v>247</v>
      </c>
      <c r="I123" t="s">
        <v>2851</v>
      </c>
      <c r="J123" s="122">
        <v>44562</v>
      </c>
      <c r="K123" s="122">
        <v>44926</v>
      </c>
      <c r="L123" t="s">
        <v>2852</v>
      </c>
      <c r="M123" s="46" t="str">
        <f t="shared" si="39"/>
        <v>Nariño</v>
      </c>
      <c r="N123" s="46" t="s">
        <v>67</v>
      </c>
      <c r="O123" s="46" t="s">
        <v>682</v>
      </c>
      <c r="P123" s="46" t="s">
        <v>3</v>
      </c>
      <c r="Q123" s="123">
        <f t="shared" si="40"/>
        <v>0.1111111111111111</v>
      </c>
      <c r="R123" s="124">
        <f t="shared" si="32"/>
        <v>40</v>
      </c>
      <c r="S123" s="124">
        <v>0</v>
      </c>
      <c r="T123" s="124">
        <v>6</v>
      </c>
      <c r="U123" s="124">
        <v>8</v>
      </c>
      <c r="V123" s="124">
        <v>26</v>
      </c>
      <c r="W123" s="124"/>
      <c r="X123" s="124"/>
      <c r="Y123" s="124">
        <v>25</v>
      </c>
      <c r="Z123" s="124" t="s">
        <v>3059</v>
      </c>
      <c r="AA123" s="124"/>
      <c r="AB123" s="124"/>
      <c r="AC123" s="124"/>
      <c r="AD123" s="124"/>
      <c r="AE123" s="124">
        <f t="shared" si="24"/>
        <v>25</v>
      </c>
      <c r="AF123" s="122"/>
      <c r="AG123" s="122">
        <v>44756</v>
      </c>
      <c r="AH123" s="122"/>
      <c r="AI123" s="122"/>
      <c r="AJ123" s="123">
        <f t="shared" si="25"/>
        <v>0.625</v>
      </c>
      <c r="AK123" s="123" t="str">
        <f t="shared" si="26"/>
        <v/>
      </c>
      <c r="AL123" s="123">
        <f t="shared" si="27"/>
        <v>1</v>
      </c>
      <c r="AM123" s="123">
        <f t="shared" si="28"/>
        <v>0</v>
      </c>
      <c r="AN123" s="123">
        <f t="shared" si="29"/>
        <v>0</v>
      </c>
      <c r="AO123" s="46"/>
      <c r="AP123" s="46" t="s">
        <v>636</v>
      </c>
      <c r="AQ123" s="46"/>
      <c r="AR123" s="46"/>
      <c r="AS123" s="46"/>
      <c r="AT123" s="46" t="s">
        <v>3060</v>
      </c>
      <c r="BE123">
        <f t="shared" si="30"/>
        <v>0</v>
      </c>
    </row>
    <row r="124" spans="1:57" ht="15" customHeight="1" x14ac:dyDescent="0.25">
      <c r="A124" s="46">
        <v>4</v>
      </c>
      <c r="B124" s="46" t="s">
        <v>2792</v>
      </c>
      <c r="C124" s="46" t="s">
        <v>2812</v>
      </c>
      <c r="D124" s="46" t="s">
        <v>257</v>
      </c>
      <c r="E124" s="46" t="s">
        <v>2813</v>
      </c>
      <c r="F124" s="46" t="s">
        <v>2814</v>
      </c>
      <c r="G124" s="46" t="s">
        <v>650</v>
      </c>
      <c r="H124" s="46" t="s">
        <v>889</v>
      </c>
      <c r="I124" t="s">
        <v>2815</v>
      </c>
      <c r="J124" s="122">
        <v>44562</v>
      </c>
      <c r="K124" s="122">
        <v>44926</v>
      </c>
      <c r="L124" t="s">
        <v>2816</v>
      </c>
      <c r="M124" s="46" t="str">
        <f t="shared" si="39"/>
        <v>Nariño</v>
      </c>
      <c r="N124" s="46" t="s">
        <v>67</v>
      </c>
      <c r="O124" s="46" t="s">
        <v>2817</v>
      </c>
      <c r="P124" s="46" t="s">
        <v>3</v>
      </c>
      <c r="Q124" s="123">
        <f t="shared" si="40"/>
        <v>0.1111111111111111</v>
      </c>
      <c r="R124" s="124">
        <f t="shared" si="32"/>
        <v>450000000</v>
      </c>
      <c r="S124" s="124">
        <v>111614481</v>
      </c>
      <c r="T124" s="124">
        <v>61778107</v>
      </c>
      <c r="U124" s="124">
        <v>117000000</v>
      </c>
      <c r="V124" s="124">
        <v>159607412</v>
      </c>
      <c r="W124" s="124"/>
      <c r="X124" s="124"/>
      <c r="Y124" s="124">
        <v>169353484</v>
      </c>
      <c r="Z124" s="124" t="s">
        <v>3061</v>
      </c>
      <c r="AA124" s="124"/>
      <c r="AB124" s="124"/>
      <c r="AC124" s="124"/>
      <c r="AD124" s="124"/>
      <c r="AE124" s="124">
        <f t="shared" si="24"/>
        <v>169353484</v>
      </c>
      <c r="AF124" s="122"/>
      <c r="AG124" s="122">
        <v>44756</v>
      </c>
      <c r="AH124" s="122"/>
      <c r="AI124" s="122"/>
      <c r="AJ124" s="123">
        <f t="shared" si="25"/>
        <v>0.37634107555555557</v>
      </c>
      <c r="AK124" s="123">
        <f t="shared" si="26"/>
        <v>0</v>
      </c>
      <c r="AL124" s="123">
        <f t="shared" si="27"/>
        <v>1</v>
      </c>
      <c r="AM124" s="123">
        <f t="shared" si="28"/>
        <v>0</v>
      </c>
      <c r="AN124" s="123">
        <f t="shared" si="29"/>
        <v>0</v>
      </c>
      <c r="AO124" s="46"/>
      <c r="AP124" s="46" t="s">
        <v>636</v>
      </c>
      <c r="AQ124" s="46"/>
      <c r="AR124" s="46"/>
      <c r="AS124" s="46"/>
      <c r="AT124" s="46" t="s">
        <v>3062</v>
      </c>
      <c r="BE124">
        <f t="shared" si="30"/>
        <v>0</v>
      </c>
    </row>
    <row r="125" spans="1:57" ht="15" customHeight="1" x14ac:dyDescent="0.25">
      <c r="A125" s="46">
        <v>5</v>
      </c>
      <c r="B125" s="46" t="s">
        <v>2792</v>
      </c>
      <c r="C125" s="46" t="s">
        <v>2820</v>
      </c>
      <c r="D125" s="46" t="s">
        <v>257</v>
      </c>
      <c r="E125" s="46" t="s">
        <v>678</v>
      </c>
      <c r="F125" s="46" t="s">
        <v>762</v>
      </c>
      <c r="G125" s="46" t="s">
        <v>62</v>
      </c>
      <c r="H125" s="46" t="s">
        <v>247</v>
      </c>
      <c r="I125" t="s">
        <v>2821</v>
      </c>
      <c r="J125" s="122">
        <v>44562</v>
      </c>
      <c r="K125" s="122">
        <v>44926</v>
      </c>
      <c r="L125" t="s">
        <v>2822</v>
      </c>
      <c r="M125" s="46" t="str">
        <f t="shared" si="39"/>
        <v>Nariño</v>
      </c>
      <c r="N125" s="46" t="s">
        <v>291</v>
      </c>
      <c r="O125" s="46" t="s">
        <v>2823</v>
      </c>
      <c r="P125" s="46" t="s">
        <v>575</v>
      </c>
      <c r="Q125" s="123">
        <f t="shared" si="40"/>
        <v>0.1111111111111111</v>
      </c>
      <c r="R125" s="125">
        <f t="shared" si="32"/>
        <v>1</v>
      </c>
      <c r="S125" s="125">
        <v>0.25</v>
      </c>
      <c r="T125" s="125">
        <v>0.2</v>
      </c>
      <c r="U125" s="125">
        <v>0.25</v>
      </c>
      <c r="V125" s="125">
        <v>0.3</v>
      </c>
      <c r="W125" s="125"/>
      <c r="X125" s="125"/>
      <c r="Y125" s="125">
        <v>0.45</v>
      </c>
      <c r="Z125" s="125" t="s">
        <v>3063</v>
      </c>
      <c r="AA125" s="125"/>
      <c r="AB125" s="125"/>
      <c r="AC125" s="125"/>
      <c r="AD125" s="125"/>
      <c r="AE125" s="125">
        <f t="shared" si="24"/>
        <v>0.45</v>
      </c>
      <c r="AF125" s="122"/>
      <c r="AG125" s="122">
        <v>44756</v>
      </c>
      <c r="AH125" s="122"/>
      <c r="AI125" s="122"/>
      <c r="AJ125" s="123">
        <f t="shared" si="25"/>
        <v>0.45</v>
      </c>
      <c r="AK125" s="123">
        <f t="shared" si="26"/>
        <v>0</v>
      </c>
      <c r="AL125" s="123">
        <f t="shared" si="27"/>
        <v>1</v>
      </c>
      <c r="AM125" s="123">
        <f t="shared" si="28"/>
        <v>0</v>
      </c>
      <c r="AN125" s="123">
        <f t="shared" si="29"/>
        <v>0</v>
      </c>
      <c r="AO125" s="46"/>
      <c r="AP125" s="46" t="s">
        <v>73</v>
      </c>
      <c r="AQ125" s="46"/>
      <c r="AR125" s="46"/>
      <c r="AS125" s="46"/>
      <c r="AT125" s="46" t="s">
        <v>3064</v>
      </c>
      <c r="BE125">
        <f t="shared" si="30"/>
        <v>1</v>
      </c>
    </row>
    <row r="126" spans="1:57" ht="15" customHeight="1" x14ac:dyDescent="0.25">
      <c r="A126" s="46">
        <v>6</v>
      </c>
      <c r="B126" s="46" t="s">
        <v>2792</v>
      </c>
      <c r="C126" s="46" t="s">
        <v>2826</v>
      </c>
      <c r="D126" s="46" t="s">
        <v>257</v>
      </c>
      <c r="E126" s="46" t="s">
        <v>678</v>
      </c>
      <c r="F126" s="46" t="s">
        <v>762</v>
      </c>
      <c r="G126" s="46" t="s">
        <v>62</v>
      </c>
      <c r="H126" s="46" t="s">
        <v>247</v>
      </c>
      <c r="I126" t="s">
        <v>2827</v>
      </c>
      <c r="J126" s="122">
        <v>44562</v>
      </c>
      <c r="K126" s="122">
        <v>44926</v>
      </c>
      <c r="L126" t="s">
        <v>2822</v>
      </c>
      <c r="M126" s="46" t="str">
        <f t="shared" si="39"/>
        <v>Nariño</v>
      </c>
      <c r="N126" s="46" t="s">
        <v>291</v>
      </c>
      <c r="O126" s="46" t="s">
        <v>2823</v>
      </c>
      <c r="P126" s="46" t="s">
        <v>575</v>
      </c>
      <c r="Q126" s="123">
        <f t="shared" si="40"/>
        <v>0.1111111111111111</v>
      </c>
      <c r="R126" s="125">
        <f t="shared" si="32"/>
        <v>1</v>
      </c>
      <c r="S126" s="125">
        <v>0.25</v>
      </c>
      <c r="T126" s="125">
        <v>0.2</v>
      </c>
      <c r="U126" s="125">
        <v>0.25</v>
      </c>
      <c r="V126" s="125">
        <v>0.3</v>
      </c>
      <c r="W126" s="125"/>
      <c r="X126" s="125"/>
      <c r="Y126" s="125">
        <v>0.45</v>
      </c>
      <c r="Z126" s="125" t="s">
        <v>3065</v>
      </c>
      <c r="AA126" s="125"/>
      <c r="AB126" s="125"/>
      <c r="AC126" s="125"/>
      <c r="AD126" s="125"/>
      <c r="AE126" s="125">
        <f t="shared" si="24"/>
        <v>0.45</v>
      </c>
      <c r="AF126" s="122"/>
      <c r="AG126" s="122">
        <v>44756</v>
      </c>
      <c r="AH126" s="122"/>
      <c r="AI126" s="122"/>
      <c r="AJ126" s="123">
        <f t="shared" si="25"/>
        <v>0.45</v>
      </c>
      <c r="AK126" s="123">
        <f t="shared" si="26"/>
        <v>0</v>
      </c>
      <c r="AL126" s="123">
        <f t="shared" si="27"/>
        <v>1</v>
      </c>
      <c r="AM126" s="123">
        <f t="shared" si="28"/>
        <v>0</v>
      </c>
      <c r="AN126" s="123">
        <f t="shared" si="29"/>
        <v>0</v>
      </c>
      <c r="AO126" s="46"/>
      <c r="AP126" s="46" t="s">
        <v>73</v>
      </c>
      <c r="AQ126" s="46"/>
      <c r="AR126" s="46"/>
      <c r="AS126" s="46"/>
      <c r="AT126" s="46" t="s">
        <v>3066</v>
      </c>
      <c r="BE126">
        <f t="shared" si="30"/>
        <v>1</v>
      </c>
    </row>
    <row r="127" spans="1:57" ht="15" customHeight="1" x14ac:dyDescent="0.25">
      <c r="A127" s="46">
        <v>7</v>
      </c>
      <c r="B127" s="46" t="s">
        <v>2792</v>
      </c>
      <c r="C127" s="46" t="s">
        <v>2829</v>
      </c>
      <c r="D127" s="46" t="s">
        <v>446</v>
      </c>
      <c r="E127" s="46" t="s">
        <v>492</v>
      </c>
      <c r="F127" s="46" t="s">
        <v>649</v>
      </c>
      <c r="G127" s="46" t="s">
        <v>62</v>
      </c>
      <c r="H127" s="46" t="s">
        <v>1598</v>
      </c>
      <c r="I127" t="s">
        <v>2830</v>
      </c>
      <c r="J127" s="122">
        <v>44562</v>
      </c>
      <c r="K127" s="122">
        <v>44926</v>
      </c>
      <c r="L127" t="s">
        <v>2831</v>
      </c>
      <c r="M127" s="46" t="str">
        <f t="shared" si="39"/>
        <v>Nariño</v>
      </c>
      <c r="N127" s="46" t="s">
        <v>291</v>
      </c>
      <c r="O127" s="46" t="s">
        <v>2823</v>
      </c>
      <c r="P127" s="46" t="s">
        <v>575</v>
      </c>
      <c r="Q127" s="123">
        <f t="shared" si="40"/>
        <v>0.1111111111111111</v>
      </c>
      <c r="R127" s="125">
        <f t="shared" si="32"/>
        <v>1</v>
      </c>
      <c r="S127" s="125">
        <v>0.15</v>
      </c>
      <c r="T127" s="125">
        <v>0.15</v>
      </c>
      <c r="U127" s="125">
        <v>0.3</v>
      </c>
      <c r="V127" s="125">
        <v>0.4</v>
      </c>
      <c r="W127" s="125"/>
      <c r="X127" s="125"/>
      <c r="Y127" s="125">
        <v>0.12</v>
      </c>
      <c r="Z127" s="125" t="s">
        <v>3067</v>
      </c>
      <c r="AA127" s="125"/>
      <c r="AB127" s="125"/>
      <c r="AC127" s="125"/>
      <c r="AD127" s="125"/>
      <c r="AE127" s="125">
        <f t="shared" si="24"/>
        <v>0.12</v>
      </c>
      <c r="AF127" s="122"/>
      <c r="AG127" s="122">
        <v>44756</v>
      </c>
      <c r="AH127" s="122"/>
      <c r="AI127" s="122"/>
      <c r="AJ127" s="123">
        <f t="shared" si="25"/>
        <v>0.12</v>
      </c>
      <c r="AK127" s="123">
        <f t="shared" si="26"/>
        <v>0</v>
      </c>
      <c r="AL127" s="123">
        <f t="shared" si="27"/>
        <v>0.8</v>
      </c>
      <c r="AM127" s="123">
        <f t="shared" si="28"/>
        <v>0</v>
      </c>
      <c r="AN127" s="123">
        <f t="shared" si="29"/>
        <v>0</v>
      </c>
      <c r="AO127" s="46"/>
      <c r="AP127" s="46" t="s">
        <v>636</v>
      </c>
      <c r="AQ127" s="46"/>
      <c r="AR127" s="46"/>
      <c r="AS127" s="46"/>
      <c r="AT127" s="46" t="s">
        <v>3068</v>
      </c>
      <c r="BE127">
        <f t="shared" si="30"/>
        <v>0</v>
      </c>
    </row>
    <row r="128" spans="1:57" ht="15" customHeight="1" x14ac:dyDescent="0.25">
      <c r="A128" s="46">
        <v>8</v>
      </c>
      <c r="B128" s="46" t="s">
        <v>2792</v>
      </c>
      <c r="C128" s="46" t="s">
        <v>2834</v>
      </c>
      <c r="D128" s="46" t="s">
        <v>581</v>
      </c>
      <c r="E128" s="46" t="s">
        <v>60</v>
      </c>
      <c r="F128" s="46" t="s">
        <v>61</v>
      </c>
      <c r="G128" s="46" t="s">
        <v>1746</v>
      </c>
      <c r="H128" s="46" t="s">
        <v>1746</v>
      </c>
      <c r="I128" s="46" t="s">
        <v>2835</v>
      </c>
      <c r="J128" s="122">
        <v>44562</v>
      </c>
      <c r="K128" s="122">
        <v>44926</v>
      </c>
      <c r="L128" t="s">
        <v>2836</v>
      </c>
      <c r="M128" s="46" t="str">
        <f t="shared" si="39"/>
        <v>Nariño</v>
      </c>
      <c r="N128" s="46" t="s">
        <v>291</v>
      </c>
      <c r="O128" s="46" t="s">
        <v>2837</v>
      </c>
      <c r="P128" s="46" t="s">
        <v>575</v>
      </c>
      <c r="Q128" s="123">
        <f t="shared" si="40"/>
        <v>0.1111111111111111</v>
      </c>
      <c r="R128" s="125">
        <f t="shared" si="32"/>
        <v>1</v>
      </c>
      <c r="S128" s="125">
        <v>0.25</v>
      </c>
      <c r="T128" s="125">
        <v>0.25</v>
      </c>
      <c r="U128" s="125">
        <v>0.25</v>
      </c>
      <c r="V128" s="125">
        <v>0.25</v>
      </c>
      <c r="W128" s="125"/>
      <c r="X128" s="125"/>
      <c r="Y128" s="125">
        <v>0.5</v>
      </c>
      <c r="Z128" s="125" t="s">
        <v>3069</v>
      </c>
      <c r="AA128" s="125"/>
      <c r="AB128" s="125"/>
      <c r="AC128" s="125"/>
      <c r="AD128" s="125"/>
      <c r="AE128" s="125">
        <f t="shared" si="24"/>
        <v>0.5</v>
      </c>
      <c r="AF128" s="122"/>
      <c r="AG128" s="122">
        <v>44756</v>
      </c>
      <c r="AH128" s="122"/>
      <c r="AI128" s="122"/>
      <c r="AJ128" s="123">
        <f t="shared" si="25"/>
        <v>0.5</v>
      </c>
      <c r="AK128" s="123">
        <f t="shared" si="26"/>
        <v>0</v>
      </c>
      <c r="AL128" s="123">
        <f t="shared" si="27"/>
        <v>1</v>
      </c>
      <c r="AM128" s="123">
        <f t="shared" si="28"/>
        <v>0</v>
      </c>
      <c r="AN128" s="123">
        <f t="shared" si="29"/>
        <v>0</v>
      </c>
      <c r="AO128" s="46"/>
      <c r="AP128" s="46" t="s">
        <v>73</v>
      </c>
      <c r="AQ128" s="46"/>
      <c r="AR128" s="46"/>
      <c r="AS128" s="46"/>
      <c r="AT128" s="46" t="s">
        <v>3070</v>
      </c>
      <c r="BE128">
        <f t="shared" si="30"/>
        <v>1</v>
      </c>
    </row>
    <row r="129" spans="1:57" ht="15" customHeight="1" x14ac:dyDescent="0.25">
      <c r="A129" s="46">
        <v>9</v>
      </c>
      <c r="B129" s="46" t="s">
        <v>2792</v>
      </c>
      <c r="C129" s="46" t="s">
        <v>2834</v>
      </c>
      <c r="D129" s="46" t="s">
        <v>581</v>
      </c>
      <c r="E129" s="46" t="s">
        <v>60</v>
      </c>
      <c r="F129" s="46" t="s">
        <v>61</v>
      </c>
      <c r="G129" s="46" t="s">
        <v>1746</v>
      </c>
      <c r="H129" s="46" t="s">
        <v>1746</v>
      </c>
      <c r="I129" t="s">
        <v>2840</v>
      </c>
      <c r="J129" s="122">
        <v>44562</v>
      </c>
      <c r="K129" s="122">
        <v>44926</v>
      </c>
      <c r="L129" t="s">
        <v>2841</v>
      </c>
      <c r="M129" s="46" t="str">
        <f t="shared" si="39"/>
        <v>Nariño</v>
      </c>
      <c r="N129" s="46" t="s">
        <v>291</v>
      </c>
      <c r="O129" t="s">
        <v>2842</v>
      </c>
      <c r="P129" t="s">
        <v>575</v>
      </c>
      <c r="Q129" s="123">
        <f t="shared" si="40"/>
        <v>0.1111111111111111</v>
      </c>
      <c r="R129" s="125">
        <f t="shared" si="32"/>
        <v>1</v>
      </c>
      <c r="S129" s="125">
        <v>0.25</v>
      </c>
      <c r="T129" s="125">
        <v>0.25</v>
      </c>
      <c r="U129" s="125">
        <v>0.25</v>
      </c>
      <c r="V129" s="125">
        <v>0.25</v>
      </c>
      <c r="W129" s="125"/>
      <c r="X129" s="125"/>
      <c r="Y129" s="125">
        <v>0.5</v>
      </c>
      <c r="Z129" s="125" t="s">
        <v>3071</v>
      </c>
      <c r="AA129" s="125"/>
      <c r="AB129" s="125"/>
      <c r="AC129" s="125"/>
      <c r="AD129" s="125"/>
      <c r="AE129" s="125">
        <f t="shared" si="24"/>
        <v>0.5</v>
      </c>
      <c r="AF129" s="122"/>
      <c r="AG129" s="122">
        <v>44756</v>
      </c>
      <c r="AH129" s="122"/>
      <c r="AI129" s="122"/>
      <c r="AJ129" s="123">
        <f t="shared" si="25"/>
        <v>0.5</v>
      </c>
      <c r="AK129" s="123">
        <f t="shared" si="26"/>
        <v>0</v>
      </c>
      <c r="AL129" s="123">
        <f t="shared" si="27"/>
        <v>1</v>
      </c>
      <c r="AM129" s="123">
        <f t="shared" si="28"/>
        <v>0</v>
      </c>
      <c r="AN129" s="123">
        <f t="shared" si="29"/>
        <v>0</v>
      </c>
      <c r="AP129" t="s">
        <v>73</v>
      </c>
      <c r="AT129" t="s">
        <v>3072</v>
      </c>
      <c r="BE129">
        <f t="shared" si="30"/>
        <v>1</v>
      </c>
    </row>
    <row r="130" spans="1:57" ht="15" customHeight="1" x14ac:dyDescent="0.25">
      <c r="A130" s="46">
        <v>1</v>
      </c>
      <c r="B130" s="46" t="s">
        <v>2793</v>
      </c>
      <c r="C130" s="46" t="s">
        <v>2801</v>
      </c>
      <c r="D130" s="46" t="s">
        <v>257</v>
      </c>
      <c r="E130" s="46" t="s">
        <v>678</v>
      </c>
      <c r="F130" s="46" t="s">
        <v>679</v>
      </c>
      <c r="G130" s="46" t="s">
        <v>62</v>
      </c>
      <c r="H130" s="46" t="s">
        <v>247</v>
      </c>
      <c r="I130" s="46" t="s">
        <v>2802</v>
      </c>
      <c r="J130" s="122">
        <v>44562</v>
      </c>
      <c r="K130" s="122">
        <v>44926</v>
      </c>
      <c r="L130" s="46" t="s">
        <v>2803</v>
      </c>
      <c r="M130" s="46" t="s">
        <v>2793</v>
      </c>
      <c r="N130" s="46" t="s">
        <v>67</v>
      </c>
      <c r="O130" s="46" t="s">
        <v>2805</v>
      </c>
      <c r="P130" s="46" t="s">
        <v>3</v>
      </c>
      <c r="Q130" s="123">
        <f>1/9</f>
        <v>0.1111111111111111</v>
      </c>
      <c r="R130" s="124">
        <f t="shared" si="32"/>
        <v>9315</v>
      </c>
      <c r="S130" s="124">
        <v>3283</v>
      </c>
      <c r="T130" s="124">
        <v>1375</v>
      </c>
      <c r="U130" s="124">
        <v>2373</v>
      </c>
      <c r="V130" s="124">
        <v>2284</v>
      </c>
      <c r="W130" s="124"/>
      <c r="X130" s="124"/>
      <c r="Y130" s="124">
        <v>5359</v>
      </c>
      <c r="Z130" s="124" t="s">
        <v>3073</v>
      </c>
      <c r="AA130" s="124"/>
      <c r="AB130" s="124"/>
      <c r="AC130" s="124"/>
      <c r="AD130" s="124"/>
      <c r="AE130" s="124">
        <f t="shared" ref="AE130:AE193" si="41">AC130+AA130+Y130+W130</f>
        <v>5359</v>
      </c>
      <c r="AF130" s="122"/>
      <c r="AG130" s="122">
        <v>44756</v>
      </c>
      <c r="AH130" s="122"/>
      <c r="AI130" s="122"/>
      <c r="AJ130" s="123">
        <f t="shared" ref="AJ130:AJ193" si="42">IFERROR(IF((W130+Y130+AA130+AC130)/R130&gt;1,1,(W130+Y130+AA130+AC130)/R130),0)</f>
        <v>0.57530864197530862</v>
      </c>
      <c r="AK130" s="123">
        <f t="shared" ref="AK130:AK193" si="43">IFERROR(IF(S130=0,"",IF((W130/S130)&gt;1,1,(W130/S130))),"")</f>
        <v>0</v>
      </c>
      <c r="AL130" s="123">
        <f t="shared" ref="AL130:AL193" si="44">IFERROR(IF(T130=0,"",IF((Y130/T130)&gt;1,1,(Y130/T130))),"")</f>
        <v>1</v>
      </c>
      <c r="AM130" s="123">
        <f t="shared" ref="AM130:AM193" si="45">IFERROR(IF(U130=0,"",IF((AA130/U130)&gt;1,1,(AA130/U130))),"")</f>
        <v>0</v>
      </c>
      <c r="AN130" s="123">
        <f t="shared" ref="AN130:AN193" si="46">IFERROR(IF(V130=0,"",IF((AC130/V130)&gt;1,1,(AC130/V130))),"")</f>
        <v>0</v>
      </c>
      <c r="AO130" s="46"/>
      <c r="AP130" s="46" t="s">
        <v>73</v>
      </c>
      <c r="AQ130" s="46"/>
      <c r="AR130" s="46"/>
      <c r="AS130" s="46"/>
      <c r="AT130" s="46" t="s">
        <v>3074</v>
      </c>
      <c r="BE130">
        <f t="shared" si="30"/>
        <v>1</v>
      </c>
    </row>
    <row r="131" spans="1:57" ht="15" customHeight="1" x14ac:dyDescent="0.25">
      <c r="A131" s="46">
        <v>2</v>
      </c>
      <c r="B131" s="46" t="s">
        <v>2793</v>
      </c>
      <c r="C131" s="46" t="s">
        <v>2801</v>
      </c>
      <c r="D131" s="46" t="s">
        <v>257</v>
      </c>
      <c r="E131" s="46" t="s">
        <v>678</v>
      </c>
      <c r="F131" s="46" t="s">
        <v>679</v>
      </c>
      <c r="G131" s="46" t="s">
        <v>62</v>
      </c>
      <c r="H131" s="46" t="s">
        <v>247</v>
      </c>
      <c r="I131" s="46" t="s">
        <v>2808</v>
      </c>
      <c r="J131" s="122">
        <v>44562</v>
      </c>
      <c r="K131" s="122">
        <v>44926</v>
      </c>
      <c r="L131" s="46" t="s">
        <v>2803</v>
      </c>
      <c r="M131" s="46" t="s">
        <v>2793</v>
      </c>
      <c r="N131" s="46" t="s">
        <v>67</v>
      </c>
      <c r="O131" s="46" t="s">
        <v>2809</v>
      </c>
      <c r="P131" s="46" t="s">
        <v>3</v>
      </c>
      <c r="Q131" s="123">
        <f t="shared" ref="Q131:Q138" si="47">1/9</f>
        <v>0.1111111111111111</v>
      </c>
      <c r="R131" s="124">
        <f t="shared" si="32"/>
        <v>4819</v>
      </c>
      <c r="S131" s="124">
        <v>1189</v>
      </c>
      <c r="T131" s="124">
        <v>1221</v>
      </c>
      <c r="U131" s="124">
        <v>1346</v>
      </c>
      <c r="V131" s="124">
        <v>1063</v>
      </c>
      <c r="W131" s="124"/>
      <c r="X131" s="124"/>
      <c r="Y131" s="124">
        <v>2323</v>
      </c>
      <c r="Z131" s="124" t="s">
        <v>3075</v>
      </c>
      <c r="AA131" s="124"/>
      <c r="AB131" s="124"/>
      <c r="AC131" s="124"/>
      <c r="AD131" s="124"/>
      <c r="AE131" s="124">
        <f t="shared" si="41"/>
        <v>2323</v>
      </c>
      <c r="AF131" s="122"/>
      <c r="AG131" s="122">
        <v>44756</v>
      </c>
      <c r="AH131" s="122"/>
      <c r="AI131" s="122"/>
      <c r="AJ131" s="123">
        <f t="shared" si="42"/>
        <v>0.48205021788752855</v>
      </c>
      <c r="AK131" s="123">
        <f t="shared" si="43"/>
        <v>0</v>
      </c>
      <c r="AL131" s="123">
        <f t="shared" si="44"/>
        <v>1</v>
      </c>
      <c r="AM131" s="123">
        <f t="shared" si="45"/>
        <v>0</v>
      </c>
      <c r="AN131" s="123">
        <f t="shared" si="46"/>
        <v>0</v>
      </c>
      <c r="AO131" s="46"/>
      <c r="AP131" s="46" t="s">
        <v>636</v>
      </c>
      <c r="AQ131" s="46"/>
      <c r="AR131" s="46"/>
      <c r="AS131" s="46"/>
      <c r="AT131" s="46" t="s">
        <v>3076</v>
      </c>
      <c r="BE131">
        <f t="shared" ref="BE131:BE192" si="48">IF(AP131="Concepto Favorable",AL131,IF(AP131="Sin meta asignada en el periodo","",0))</f>
        <v>0</v>
      </c>
    </row>
    <row r="132" spans="1:57" ht="15" customHeight="1" x14ac:dyDescent="0.25">
      <c r="A132" s="46">
        <v>3</v>
      </c>
      <c r="B132" s="46" t="s">
        <v>2793</v>
      </c>
      <c r="C132" s="46" t="s">
        <v>2849</v>
      </c>
      <c r="D132" s="46" t="s">
        <v>257</v>
      </c>
      <c r="E132" s="46" t="s">
        <v>2850</v>
      </c>
      <c r="F132" s="46" t="s">
        <v>690</v>
      </c>
      <c r="G132" s="46" t="s">
        <v>62</v>
      </c>
      <c r="H132" s="46" t="s">
        <v>247</v>
      </c>
      <c r="I132" t="s">
        <v>2851</v>
      </c>
      <c r="J132" s="122">
        <v>44562</v>
      </c>
      <c r="K132" s="122">
        <v>44926</v>
      </c>
      <c r="L132" s="46" t="s">
        <v>2852</v>
      </c>
      <c r="M132" s="46" t="s">
        <v>2793</v>
      </c>
      <c r="N132" s="46" t="s">
        <v>67</v>
      </c>
      <c r="O132" s="46" t="s">
        <v>682</v>
      </c>
      <c r="P132" s="46" t="s">
        <v>3</v>
      </c>
      <c r="Q132" s="123">
        <f t="shared" si="47"/>
        <v>0.1111111111111111</v>
      </c>
      <c r="R132" s="124">
        <f t="shared" si="32"/>
        <v>8</v>
      </c>
      <c r="S132" s="124">
        <v>0</v>
      </c>
      <c r="T132" s="124">
        <v>8</v>
      </c>
      <c r="U132" s="124">
        <v>0</v>
      </c>
      <c r="V132" s="124">
        <v>0</v>
      </c>
      <c r="W132" s="124"/>
      <c r="X132" s="124"/>
      <c r="Y132" s="124">
        <v>12</v>
      </c>
      <c r="Z132" s="124" t="s">
        <v>3077</v>
      </c>
      <c r="AA132" s="124"/>
      <c r="AB132" s="124"/>
      <c r="AC132" s="124"/>
      <c r="AD132" s="124"/>
      <c r="AE132" s="124">
        <f t="shared" si="41"/>
        <v>12</v>
      </c>
      <c r="AF132" s="122"/>
      <c r="AG132" s="122">
        <v>44757</v>
      </c>
      <c r="AH132" s="122"/>
      <c r="AI132" s="122"/>
      <c r="AJ132" s="123">
        <f t="shared" si="42"/>
        <v>1</v>
      </c>
      <c r="AK132" s="123" t="str">
        <f t="shared" si="43"/>
        <v/>
      </c>
      <c r="AL132" s="123">
        <f t="shared" si="44"/>
        <v>1</v>
      </c>
      <c r="AM132" s="123" t="str">
        <f t="shared" si="45"/>
        <v/>
      </c>
      <c r="AN132" s="123" t="str">
        <f t="shared" si="46"/>
        <v/>
      </c>
      <c r="AO132" s="46"/>
      <c r="AP132" s="46" t="s">
        <v>73</v>
      </c>
      <c r="AQ132" s="46"/>
      <c r="AR132" s="46"/>
      <c r="AS132" s="46"/>
      <c r="AT132" s="46" t="s">
        <v>3078</v>
      </c>
      <c r="BE132">
        <f t="shared" si="48"/>
        <v>1</v>
      </c>
    </row>
    <row r="133" spans="1:57" ht="15" customHeight="1" x14ac:dyDescent="0.25">
      <c r="A133" s="46">
        <v>4</v>
      </c>
      <c r="B133" s="46" t="s">
        <v>2793</v>
      </c>
      <c r="C133" s="46" t="s">
        <v>2812</v>
      </c>
      <c r="D133" s="46" t="s">
        <v>257</v>
      </c>
      <c r="E133" s="46" t="s">
        <v>2850</v>
      </c>
      <c r="F133" s="46" t="s">
        <v>2814</v>
      </c>
      <c r="G133" s="46" t="s">
        <v>650</v>
      </c>
      <c r="H133" s="46" t="s">
        <v>889</v>
      </c>
      <c r="I133" t="s">
        <v>2815</v>
      </c>
      <c r="J133" s="122">
        <v>44562</v>
      </c>
      <c r="K133" s="122">
        <v>44926</v>
      </c>
      <c r="L133" s="46" t="s">
        <v>2816</v>
      </c>
      <c r="M133" s="46" t="s">
        <v>2793</v>
      </c>
      <c r="N133" s="46" t="s">
        <v>67</v>
      </c>
      <c r="O133" s="46" t="s">
        <v>2817</v>
      </c>
      <c r="P133" s="46" t="s">
        <v>3</v>
      </c>
      <c r="Q133" s="123">
        <f t="shared" si="47"/>
        <v>0.1111111111111111</v>
      </c>
      <c r="R133" s="124">
        <f t="shared" si="32"/>
        <v>145000000</v>
      </c>
      <c r="S133" s="124">
        <v>26129484</v>
      </c>
      <c r="T133" s="124">
        <v>18063887</v>
      </c>
      <c r="U133" s="124">
        <v>50403315</v>
      </c>
      <c r="V133" s="124">
        <v>50403314</v>
      </c>
      <c r="W133" s="124"/>
      <c r="X133" s="124"/>
      <c r="Y133" s="124">
        <v>45909971</v>
      </c>
      <c r="Z133" s="124" t="s">
        <v>3079</v>
      </c>
      <c r="AA133" s="124"/>
      <c r="AB133" s="124"/>
      <c r="AC133" s="124"/>
      <c r="AD133" s="124"/>
      <c r="AE133" s="124">
        <f t="shared" si="41"/>
        <v>45909971</v>
      </c>
      <c r="AF133" s="122"/>
      <c r="AG133" s="122">
        <v>44756</v>
      </c>
      <c r="AH133" s="122"/>
      <c r="AI133" s="122"/>
      <c r="AJ133" s="123">
        <f t="shared" si="42"/>
        <v>0.31662048965517242</v>
      </c>
      <c r="AK133" s="123">
        <f t="shared" si="43"/>
        <v>0</v>
      </c>
      <c r="AL133" s="123">
        <f t="shared" si="44"/>
        <v>1</v>
      </c>
      <c r="AM133" s="123">
        <f t="shared" si="45"/>
        <v>0</v>
      </c>
      <c r="AN133" s="123">
        <f t="shared" si="46"/>
        <v>0</v>
      </c>
      <c r="AO133" s="46"/>
      <c r="AP133" s="46" t="s">
        <v>73</v>
      </c>
      <c r="AQ133" s="46"/>
      <c r="AR133" s="46"/>
      <c r="AS133" s="46"/>
      <c r="AT133" s="46" t="s">
        <v>3080</v>
      </c>
      <c r="BE133">
        <f t="shared" si="48"/>
        <v>1</v>
      </c>
    </row>
    <row r="134" spans="1:57" ht="15" customHeight="1" x14ac:dyDescent="0.25">
      <c r="A134" s="46">
        <v>5</v>
      </c>
      <c r="B134" s="46" t="s">
        <v>2793</v>
      </c>
      <c r="C134" s="46" t="s">
        <v>2820</v>
      </c>
      <c r="D134" s="46" t="s">
        <v>257</v>
      </c>
      <c r="E134" s="46" t="s">
        <v>678</v>
      </c>
      <c r="F134" s="46" t="s">
        <v>762</v>
      </c>
      <c r="G134" s="46" t="s">
        <v>62</v>
      </c>
      <c r="H134" s="46" t="s">
        <v>247</v>
      </c>
      <c r="I134" t="s">
        <v>2821</v>
      </c>
      <c r="J134" s="122">
        <v>44562</v>
      </c>
      <c r="K134" s="122">
        <v>44926</v>
      </c>
      <c r="L134" s="46" t="s">
        <v>2822</v>
      </c>
      <c r="M134" s="46" t="s">
        <v>2793</v>
      </c>
      <c r="N134" s="46" t="s">
        <v>291</v>
      </c>
      <c r="O134" s="46" t="s">
        <v>2823</v>
      </c>
      <c r="P134" s="46" t="s">
        <v>575</v>
      </c>
      <c r="Q134" s="123">
        <f t="shared" si="47"/>
        <v>0.1111111111111111</v>
      </c>
      <c r="R134" s="125">
        <f t="shared" ref="R134:R140" si="49">SUM(S134:V134)</f>
        <v>1</v>
      </c>
      <c r="S134" s="125">
        <v>0.25</v>
      </c>
      <c r="T134" s="125">
        <v>0.25</v>
      </c>
      <c r="U134" s="125">
        <v>0.25</v>
      </c>
      <c r="V134" s="125">
        <v>0.25</v>
      </c>
      <c r="W134" s="125"/>
      <c r="X134" s="125"/>
      <c r="Y134" s="125">
        <v>0.5</v>
      </c>
      <c r="Z134" s="125" t="s">
        <v>3081</v>
      </c>
      <c r="AA134" s="125"/>
      <c r="AB134" s="125"/>
      <c r="AC134" s="125"/>
      <c r="AD134" s="125"/>
      <c r="AE134" s="125">
        <f t="shared" si="41"/>
        <v>0.5</v>
      </c>
      <c r="AF134" s="122"/>
      <c r="AG134" s="122">
        <v>44756</v>
      </c>
      <c r="AH134" s="122"/>
      <c r="AI134" s="122"/>
      <c r="AJ134" s="123">
        <f t="shared" si="42"/>
        <v>0.5</v>
      </c>
      <c r="AK134" s="123">
        <f t="shared" si="43"/>
        <v>0</v>
      </c>
      <c r="AL134" s="123">
        <f t="shared" si="44"/>
        <v>1</v>
      </c>
      <c r="AM134" s="123">
        <f t="shared" si="45"/>
        <v>0</v>
      </c>
      <c r="AN134" s="123">
        <f t="shared" si="46"/>
        <v>0</v>
      </c>
      <c r="AO134" s="46"/>
      <c r="AP134" s="46" t="s">
        <v>73</v>
      </c>
      <c r="AQ134" s="46"/>
      <c r="AR134" s="46"/>
      <c r="AS134" s="46"/>
      <c r="AT134" s="46" t="s">
        <v>3082</v>
      </c>
      <c r="BE134">
        <f t="shared" si="48"/>
        <v>1</v>
      </c>
    </row>
    <row r="135" spans="1:57" ht="15" customHeight="1" x14ac:dyDescent="0.25">
      <c r="A135" s="46">
        <v>6</v>
      </c>
      <c r="B135" s="46" t="s">
        <v>2793</v>
      </c>
      <c r="C135" s="46" t="s">
        <v>2826</v>
      </c>
      <c r="D135" s="46" t="s">
        <v>257</v>
      </c>
      <c r="E135" s="46" t="s">
        <v>678</v>
      </c>
      <c r="F135" s="46" t="s">
        <v>762</v>
      </c>
      <c r="G135" s="46" t="s">
        <v>62</v>
      </c>
      <c r="H135" s="46" t="s">
        <v>247</v>
      </c>
      <c r="I135" t="s">
        <v>2827</v>
      </c>
      <c r="J135" s="122">
        <v>44562</v>
      </c>
      <c r="K135" s="122">
        <v>44926</v>
      </c>
      <c r="L135" s="46" t="s">
        <v>2822</v>
      </c>
      <c r="M135" s="46" t="s">
        <v>2793</v>
      </c>
      <c r="N135" s="46" t="s">
        <v>291</v>
      </c>
      <c r="O135" s="46" t="s">
        <v>2823</v>
      </c>
      <c r="P135" s="46" t="s">
        <v>575</v>
      </c>
      <c r="Q135" s="123">
        <f t="shared" si="47"/>
        <v>0.1111111111111111</v>
      </c>
      <c r="R135" s="125">
        <f t="shared" si="49"/>
        <v>1</v>
      </c>
      <c r="S135" s="125">
        <v>0.25</v>
      </c>
      <c r="T135" s="125">
        <v>0.25</v>
      </c>
      <c r="U135" s="125">
        <v>0.25</v>
      </c>
      <c r="V135" s="125">
        <v>0.25</v>
      </c>
      <c r="W135" s="125"/>
      <c r="X135" s="125"/>
      <c r="Y135" s="125">
        <v>0.5</v>
      </c>
      <c r="Z135" s="125" t="s">
        <v>3083</v>
      </c>
      <c r="AA135" s="125"/>
      <c r="AB135" s="125"/>
      <c r="AC135" s="125"/>
      <c r="AD135" s="125"/>
      <c r="AE135" s="125">
        <f t="shared" si="41"/>
        <v>0.5</v>
      </c>
      <c r="AF135" s="122"/>
      <c r="AG135" s="122">
        <v>44756</v>
      </c>
      <c r="AH135" s="122"/>
      <c r="AI135" s="122"/>
      <c r="AJ135" s="123">
        <f t="shared" si="42"/>
        <v>0.5</v>
      </c>
      <c r="AK135" s="123">
        <f t="shared" si="43"/>
        <v>0</v>
      </c>
      <c r="AL135" s="123">
        <f t="shared" si="44"/>
        <v>1</v>
      </c>
      <c r="AM135" s="123">
        <f t="shared" si="45"/>
        <v>0</v>
      </c>
      <c r="AN135" s="123">
        <f t="shared" si="46"/>
        <v>0</v>
      </c>
      <c r="AO135" s="46"/>
      <c r="AP135" s="46" t="s">
        <v>73</v>
      </c>
      <c r="AQ135" s="46"/>
      <c r="AR135" s="46"/>
      <c r="AS135" s="46"/>
      <c r="AT135" s="46" t="s">
        <v>3084</v>
      </c>
      <c r="BE135">
        <f t="shared" si="48"/>
        <v>1</v>
      </c>
    </row>
    <row r="136" spans="1:57" ht="15" customHeight="1" x14ac:dyDescent="0.25">
      <c r="A136" s="46">
        <v>7</v>
      </c>
      <c r="B136" s="46" t="s">
        <v>2793</v>
      </c>
      <c r="C136" s="46" t="s">
        <v>2829</v>
      </c>
      <c r="D136" s="46" t="s">
        <v>446</v>
      </c>
      <c r="E136" s="46" t="s">
        <v>492</v>
      </c>
      <c r="F136" s="46" t="s">
        <v>649</v>
      </c>
      <c r="G136" s="46" t="s">
        <v>62</v>
      </c>
      <c r="H136" s="46" t="s">
        <v>1598</v>
      </c>
      <c r="I136" t="s">
        <v>2830</v>
      </c>
      <c r="J136" s="122">
        <v>44562</v>
      </c>
      <c r="K136" s="122">
        <v>44926</v>
      </c>
      <c r="L136" s="46" t="s">
        <v>2831</v>
      </c>
      <c r="M136" s="46" t="s">
        <v>2793</v>
      </c>
      <c r="N136" s="46" t="s">
        <v>291</v>
      </c>
      <c r="O136" s="46" t="s">
        <v>2823</v>
      </c>
      <c r="P136" s="46" t="s">
        <v>575</v>
      </c>
      <c r="Q136" s="123">
        <f t="shared" si="47"/>
        <v>0.1111111111111111</v>
      </c>
      <c r="R136" s="125">
        <f t="shared" si="49"/>
        <v>1</v>
      </c>
      <c r="S136" s="125">
        <v>0.25</v>
      </c>
      <c r="T136" s="125">
        <v>0.25</v>
      </c>
      <c r="U136" s="125">
        <v>0.25</v>
      </c>
      <c r="V136" s="125">
        <v>0.25</v>
      </c>
      <c r="W136" s="125"/>
      <c r="X136" s="125"/>
      <c r="Y136" s="125">
        <v>0.5</v>
      </c>
      <c r="Z136" s="125" t="s">
        <v>3085</v>
      </c>
      <c r="AA136" s="125"/>
      <c r="AB136" s="125"/>
      <c r="AC136" s="125"/>
      <c r="AD136" s="125"/>
      <c r="AE136" s="125">
        <f t="shared" si="41"/>
        <v>0.5</v>
      </c>
      <c r="AF136" s="122"/>
      <c r="AG136" s="122">
        <v>44756</v>
      </c>
      <c r="AH136" s="122"/>
      <c r="AI136" s="122"/>
      <c r="AJ136" s="123">
        <f t="shared" si="42"/>
        <v>0.5</v>
      </c>
      <c r="AK136" s="123">
        <f t="shared" si="43"/>
        <v>0</v>
      </c>
      <c r="AL136" s="123">
        <f t="shared" si="44"/>
        <v>1</v>
      </c>
      <c r="AM136" s="123">
        <f t="shared" si="45"/>
        <v>0</v>
      </c>
      <c r="AN136" s="123">
        <f t="shared" si="46"/>
        <v>0</v>
      </c>
      <c r="AO136" s="46"/>
      <c r="AP136" s="46" t="s">
        <v>73</v>
      </c>
      <c r="AQ136" s="46"/>
      <c r="AR136" s="46"/>
      <c r="AS136" s="46"/>
      <c r="AT136" s="46" t="s">
        <v>3086</v>
      </c>
      <c r="BE136">
        <f t="shared" si="48"/>
        <v>1</v>
      </c>
    </row>
    <row r="137" spans="1:57" ht="15" customHeight="1" x14ac:dyDescent="0.25">
      <c r="A137" s="46">
        <v>8</v>
      </c>
      <c r="B137" s="46" t="s">
        <v>2793</v>
      </c>
      <c r="C137" s="46" t="s">
        <v>2834</v>
      </c>
      <c r="D137" s="46" t="s">
        <v>581</v>
      </c>
      <c r="E137" s="46" t="s">
        <v>60</v>
      </c>
      <c r="F137" s="46" t="s">
        <v>61</v>
      </c>
      <c r="G137" s="46" t="s">
        <v>1746</v>
      </c>
      <c r="H137" s="46" t="s">
        <v>1746</v>
      </c>
      <c r="I137" s="46" t="s">
        <v>2835</v>
      </c>
      <c r="J137" s="122">
        <v>44562</v>
      </c>
      <c r="K137" s="122">
        <v>44926</v>
      </c>
      <c r="L137" s="46" t="s">
        <v>2836</v>
      </c>
      <c r="M137" s="46" t="s">
        <v>2793</v>
      </c>
      <c r="N137" s="46" t="s">
        <v>291</v>
      </c>
      <c r="O137" s="46" t="s">
        <v>2837</v>
      </c>
      <c r="P137" s="46" t="s">
        <v>575</v>
      </c>
      <c r="Q137" s="123">
        <f t="shared" si="47"/>
        <v>0.1111111111111111</v>
      </c>
      <c r="R137" s="125">
        <f t="shared" ref="R137:R138" si="50">SUM(S137:V137)</f>
        <v>1</v>
      </c>
      <c r="S137" s="125">
        <v>0.25</v>
      </c>
      <c r="T137" s="125">
        <v>0.25</v>
      </c>
      <c r="U137" s="125">
        <v>0.25</v>
      </c>
      <c r="V137" s="125">
        <v>0.25</v>
      </c>
      <c r="W137" s="125"/>
      <c r="X137" s="125"/>
      <c r="Y137" s="125">
        <v>0.5</v>
      </c>
      <c r="Z137" s="125" t="s">
        <v>3087</v>
      </c>
      <c r="AA137" s="125"/>
      <c r="AB137" s="125"/>
      <c r="AC137" s="125"/>
      <c r="AD137" s="125"/>
      <c r="AE137" s="125">
        <f t="shared" si="41"/>
        <v>0.5</v>
      </c>
      <c r="AF137" s="122"/>
      <c r="AG137" s="122">
        <v>44756</v>
      </c>
      <c r="AH137" s="122"/>
      <c r="AI137" s="122"/>
      <c r="AJ137" s="123">
        <f t="shared" si="42"/>
        <v>0.5</v>
      </c>
      <c r="AK137" s="123">
        <f t="shared" si="43"/>
        <v>0</v>
      </c>
      <c r="AL137" s="123">
        <f t="shared" si="44"/>
        <v>1</v>
      </c>
      <c r="AM137" s="123">
        <f t="shared" si="45"/>
        <v>0</v>
      </c>
      <c r="AN137" s="123">
        <f t="shared" si="46"/>
        <v>0</v>
      </c>
      <c r="AO137" s="46"/>
      <c r="AP137" s="46" t="s">
        <v>73</v>
      </c>
      <c r="AQ137" s="46"/>
      <c r="AR137" s="46"/>
      <c r="AS137" s="46"/>
      <c r="AT137" s="46" t="s">
        <v>3088</v>
      </c>
      <c r="BE137">
        <f t="shared" si="48"/>
        <v>1</v>
      </c>
    </row>
    <row r="138" spans="1:57" ht="15" customHeight="1" x14ac:dyDescent="0.25">
      <c r="A138" s="46">
        <v>9</v>
      </c>
      <c r="B138" s="46" t="s">
        <v>2793</v>
      </c>
      <c r="C138" s="46" t="s">
        <v>2834</v>
      </c>
      <c r="D138" s="46" t="s">
        <v>581</v>
      </c>
      <c r="E138" s="46" t="s">
        <v>60</v>
      </c>
      <c r="F138" s="46" t="s">
        <v>61</v>
      </c>
      <c r="G138" s="46" t="s">
        <v>1746</v>
      </c>
      <c r="H138" s="46" t="s">
        <v>1746</v>
      </c>
      <c r="I138" t="s">
        <v>2840</v>
      </c>
      <c r="J138" s="122">
        <v>44562</v>
      </c>
      <c r="K138" s="122">
        <v>44926</v>
      </c>
      <c r="L138" s="46" t="s">
        <v>2841</v>
      </c>
      <c r="M138" s="46" t="s">
        <v>2793</v>
      </c>
      <c r="N138" s="46" t="s">
        <v>291</v>
      </c>
      <c r="O138" t="s">
        <v>2842</v>
      </c>
      <c r="P138" t="s">
        <v>575</v>
      </c>
      <c r="Q138" s="123">
        <f t="shared" si="47"/>
        <v>0.1111111111111111</v>
      </c>
      <c r="R138" s="125">
        <f t="shared" si="50"/>
        <v>1</v>
      </c>
      <c r="S138" s="125">
        <v>0.25</v>
      </c>
      <c r="T138" s="125">
        <v>0.25</v>
      </c>
      <c r="U138" s="125">
        <v>0.25</v>
      </c>
      <c r="V138" s="125">
        <v>0.25</v>
      </c>
      <c r="W138" s="125"/>
      <c r="X138" s="125"/>
      <c r="Y138" s="125">
        <v>0.5</v>
      </c>
      <c r="Z138" s="125" t="s">
        <v>3089</v>
      </c>
      <c r="AA138" s="125"/>
      <c r="AB138" s="125"/>
      <c r="AC138" s="125"/>
      <c r="AD138" s="125"/>
      <c r="AE138" s="125">
        <f t="shared" si="41"/>
        <v>0.5</v>
      </c>
      <c r="AF138" s="122"/>
      <c r="AG138" s="122">
        <v>44756</v>
      </c>
      <c r="AH138" s="122"/>
      <c r="AI138" s="122"/>
      <c r="AJ138" s="123">
        <f t="shared" si="42"/>
        <v>0.5</v>
      </c>
      <c r="AK138" s="123">
        <f t="shared" si="43"/>
        <v>0</v>
      </c>
      <c r="AL138" s="123">
        <f t="shared" si="44"/>
        <v>1</v>
      </c>
      <c r="AM138" s="123">
        <f t="shared" si="45"/>
        <v>0</v>
      </c>
      <c r="AN138" s="123">
        <f t="shared" si="46"/>
        <v>0</v>
      </c>
      <c r="AP138" t="s">
        <v>73</v>
      </c>
      <c r="AT138" t="s">
        <v>3090</v>
      </c>
      <c r="BE138">
        <f t="shared" si="48"/>
        <v>1</v>
      </c>
    </row>
    <row r="139" spans="1:57" ht="15" customHeight="1" x14ac:dyDescent="0.25">
      <c r="A139" s="46">
        <v>1</v>
      </c>
      <c r="B139" s="46" t="s">
        <v>2794</v>
      </c>
      <c r="C139" s="46" t="s">
        <v>2801</v>
      </c>
      <c r="D139" s="46" t="s">
        <v>257</v>
      </c>
      <c r="E139" s="46" t="s">
        <v>678</v>
      </c>
      <c r="F139" s="46" t="s">
        <v>679</v>
      </c>
      <c r="G139" s="46" t="s">
        <v>62</v>
      </c>
      <c r="H139" s="46" t="s">
        <v>247</v>
      </c>
      <c r="I139" s="46" t="s">
        <v>2802</v>
      </c>
      <c r="J139" s="122">
        <v>44562</v>
      </c>
      <c r="K139" s="122">
        <v>44926</v>
      </c>
      <c r="L139" s="46" t="s">
        <v>2803</v>
      </c>
      <c r="M139" s="46" t="str">
        <f>B139</f>
        <v>Quindío</v>
      </c>
      <c r="N139" s="46" t="s">
        <v>67</v>
      </c>
      <c r="O139" s="46" t="s">
        <v>2805</v>
      </c>
      <c r="P139" s="46" t="s">
        <v>3</v>
      </c>
      <c r="Q139" s="123">
        <f>1/9</f>
        <v>0.1111111111111111</v>
      </c>
      <c r="R139" s="124">
        <f t="shared" ref="R139:R192" si="51">SUM(S139:V139)</f>
        <v>2268</v>
      </c>
      <c r="S139" s="124">
        <v>159</v>
      </c>
      <c r="T139" s="124">
        <v>544</v>
      </c>
      <c r="U139" s="124">
        <v>544</v>
      </c>
      <c r="V139" s="124">
        <v>1021</v>
      </c>
      <c r="W139" s="124"/>
      <c r="X139" s="124"/>
      <c r="Y139" s="124">
        <v>2221</v>
      </c>
      <c r="Z139" s="124" t="s">
        <v>3091</v>
      </c>
      <c r="AA139" s="124"/>
      <c r="AB139" s="124"/>
      <c r="AC139" s="124"/>
      <c r="AD139" s="124"/>
      <c r="AE139" s="124">
        <f t="shared" si="41"/>
        <v>2221</v>
      </c>
      <c r="AF139" s="122"/>
      <c r="AG139" s="122">
        <v>44756</v>
      </c>
      <c r="AH139" s="122"/>
      <c r="AI139" s="122"/>
      <c r="AJ139" s="123">
        <f t="shared" si="42"/>
        <v>0.9792768959435626</v>
      </c>
      <c r="AK139" s="123">
        <f t="shared" si="43"/>
        <v>0</v>
      </c>
      <c r="AL139" s="123">
        <f t="shared" si="44"/>
        <v>1</v>
      </c>
      <c r="AM139" s="123">
        <f t="shared" si="45"/>
        <v>0</v>
      </c>
      <c r="AN139" s="123">
        <f t="shared" si="46"/>
        <v>0</v>
      </c>
      <c r="AO139" s="46"/>
      <c r="AP139" s="46" t="s">
        <v>73</v>
      </c>
      <c r="AQ139" s="46"/>
      <c r="AR139" s="46"/>
      <c r="AS139" s="46"/>
      <c r="AT139" s="46" t="s">
        <v>3092</v>
      </c>
      <c r="BE139">
        <f t="shared" si="48"/>
        <v>1</v>
      </c>
    </row>
    <row r="140" spans="1:57" ht="15" customHeight="1" x14ac:dyDescent="0.25">
      <c r="A140" s="46">
        <v>2</v>
      </c>
      <c r="B140" s="46" t="s">
        <v>2794</v>
      </c>
      <c r="C140" s="46" t="s">
        <v>2801</v>
      </c>
      <c r="D140" s="46" t="s">
        <v>257</v>
      </c>
      <c r="E140" s="46" t="s">
        <v>678</v>
      </c>
      <c r="F140" s="46" t="s">
        <v>679</v>
      </c>
      <c r="G140" s="46" t="s">
        <v>62</v>
      </c>
      <c r="H140" s="46" t="s">
        <v>247</v>
      </c>
      <c r="I140" s="46" t="s">
        <v>2808</v>
      </c>
      <c r="J140" s="122">
        <v>44562</v>
      </c>
      <c r="K140" s="122">
        <v>44926</v>
      </c>
      <c r="L140" s="46" t="s">
        <v>2803</v>
      </c>
      <c r="M140" s="46" t="str">
        <f t="shared" ref="M140:M147" si="52">B140</f>
        <v>Quindío</v>
      </c>
      <c r="N140" s="46" t="s">
        <v>67</v>
      </c>
      <c r="O140" s="46" t="s">
        <v>2809</v>
      </c>
      <c r="P140" s="46" t="s">
        <v>3</v>
      </c>
      <c r="Q140" s="123">
        <f t="shared" ref="Q140:Q147" si="53">1/9</f>
        <v>0.1111111111111111</v>
      </c>
      <c r="R140" s="124">
        <f t="shared" si="51"/>
        <v>2425</v>
      </c>
      <c r="S140" s="124">
        <v>970</v>
      </c>
      <c r="T140" s="124">
        <v>485</v>
      </c>
      <c r="U140" s="124">
        <v>485</v>
      </c>
      <c r="V140" s="124">
        <v>485</v>
      </c>
      <c r="W140" s="124"/>
      <c r="X140" s="124"/>
      <c r="Y140" s="124">
        <v>373</v>
      </c>
      <c r="Z140" s="124" t="s">
        <v>3093</v>
      </c>
      <c r="AA140" s="124"/>
      <c r="AB140" s="124"/>
      <c r="AC140" s="124"/>
      <c r="AD140" s="124"/>
      <c r="AE140" s="124">
        <f t="shared" si="41"/>
        <v>373</v>
      </c>
      <c r="AF140" s="122"/>
      <c r="AG140" s="122">
        <v>44756</v>
      </c>
      <c r="AH140" s="122"/>
      <c r="AI140" s="122"/>
      <c r="AJ140" s="123">
        <f t="shared" si="42"/>
        <v>0.15381443298969072</v>
      </c>
      <c r="AK140" s="123">
        <f t="shared" si="43"/>
        <v>0</v>
      </c>
      <c r="AL140" s="123">
        <f t="shared" si="44"/>
        <v>0.76907216494845365</v>
      </c>
      <c r="AM140" s="123">
        <f t="shared" si="45"/>
        <v>0</v>
      </c>
      <c r="AN140" s="123">
        <f t="shared" si="46"/>
        <v>0</v>
      </c>
      <c r="AO140" s="46"/>
      <c r="AP140" s="46" t="s">
        <v>636</v>
      </c>
      <c r="AQ140" s="46"/>
      <c r="AR140" s="46"/>
      <c r="AS140" s="46"/>
      <c r="AT140" s="46" t="s">
        <v>3094</v>
      </c>
      <c r="BE140">
        <f t="shared" si="48"/>
        <v>0</v>
      </c>
    </row>
    <row r="141" spans="1:57" ht="15" customHeight="1" x14ac:dyDescent="0.25">
      <c r="A141" s="46">
        <v>3</v>
      </c>
      <c r="B141" s="46" t="s">
        <v>2794</v>
      </c>
      <c r="C141" s="46" t="s">
        <v>2849</v>
      </c>
      <c r="D141" s="46" t="s">
        <v>257</v>
      </c>
      <c r="E141" s="46" t="s">
        <v>2813</v>
      </c>
      <c r="F141" s="46" t="s">
        <v>690</v>
      </c>
      <c r="G141" s="46" t="s">
        <v>62</v>
      </c>
      <c r="H141" s="46" t="s">
        <v>247</v>
      </c>
      <c r="I141" t="s">
        <v>2851</v>
      </c>
      <c r="J141" s="122">
        <v>44562</v>
      </c>
      <c r="K141" s="122">
        <v>44926</v>
      </c>
      <c r="L141" s="46" t="s">
        <v>2852</v>
      </c>
      <c r="M141" s="46" t="str">
        <f t="shared" si="52"/>
        <v>Quindío</v>
      </c>
      <c r="N141" s="46" t="s">
        <v>67</v>
      </c>
      <c r="O141" s="46" t="s">
        <v>682</v>
      </c>
      <c r="P141" s="46" t="s">
        <v>3</v>
      </c>
      <c r="Q141" s="123">
        <f t="shared" si="53"/>
        <v>0.1111111111111111</v>
      </c>
      <c r="R141" s="124">
        <f t="shared" si="51"/>
        <v>10</v>
      </c>
      <c r="S141" s="124">
        <v>0</v>
      </c>
      <c r="T141" s="124">
        <v>3</v>
      </c>
      <c r="U141" s="124">
        <v>4</v>
      </c>
      <c r="V141" s="124">
        <v>3</v>
      </c>
      <c r="W141" s="124"/>
      <c r="X141" s="124"/>
      <c r="Y141" s="124">
        <v>6</v>
      </c>
      <c r="Z141" s="124" t="s">
        <v>3095</v>
      </c>
      <c r="AA141" s="124"/>
      <c r="AB141" s="124"/>
      <c r="AC141" s="124"/>
      <c r="AD141" s="124"/>
      <c r="AE141" s="124">
        <f t="shared" si="41"/>
        <v>6</v>
      </c>
      <c r="AF141" s="122"/>
      <c r="AG141" s="122">
        <v>44756</v>
      </c>
      <c r="AH141" s="122"/>
      <c r="AI141" s="122"/>
      <c r="AJ141" s="123">
        <f t="shared" si="42"/>
        <v>0.6</v>
      </c>
      <c r="AK141" s="123" t="str">
        <f t="shared" si="43"/>
        <v/>
      </c>
      <c r="AL141" s="123">
        <f t="shared" si="44"/>
        <v>1</v>
      </c>
      <c r="AM141" s="123">
        <f t="shared" si="45"/>
        <v>0</v>
      </c>
      <c r="AN141" s="123">
        <f t="shared" si="46"/>
        <v>0</v>
      </c>
      <c r="AO141" s="46"/>
      <c r="AP141" s="46" t="s">
        <v>73</v>
      </c>
      <c r="AQ141" s="46"/>
      <c r="AR141" s="46"/>
      <c r="AS141" s="46"/>
      <c r="AT141" s="46" t="s">
        <v>3096</v>
      </c>
      <c r="BE141">
        <f t="shared" si="48"/>
        <v>1</v>
      </c>
    </row>
    <row r="142" spans="1:57" ht="15" customHeight="1" x14ac:dyDescent="0.25">
      <c r="A142" s="46">
        <v>4</v>
      </c>
      <c r="B142" s="46" t="s">
        <v>2794</v>
      </c>
      <c r="C142" s="46" t="s">
        <v>2812</v>
      </c>
      <c r="D142" s="46" t="s">
        <v>257</v>
      </c>
      <c r="E142" s="46" t="s">
        <v>2813</v>
      </c>
      <c r="F142" s="46" t="s">
        <v>2814</v>
      </c>
      <c r="G142" s="46" t="s">
        <v>650</v>
      </c>
      <c r="H142" s="46" t="s">
        <v>889</v>
      </c>
      <c r="I142" t="s">
        <v>2815</v>
      </c>
      <c r="J142" s="122">
        <v>44562</v>
      </c>
      <c r="K142" s="122">
        <v>44926</v>
      </c>
      <c r="L142" s="46" t="s">
        <v>2816</v>
      </c>
      <c r="M142" s="46" t="str">
        <f t="shared" si="52"/>
        <v>Quindío</v>
      </c>
      <c r="N142" s="46" t="s">
        <v>67</v>
      </c>
      <c r="O142" s="46" t="s">
        <v>2817</v>
      </c>
      <c r="P142" s="46" t="s">
        <v>3</v>
      </c>
      <c r="Q142" s="123">
        <f t="shared" si="53"/>
        <v>0.1111111111111111</v>
      </c>
      <c r="R142" s="124">
        <f t="shared" si="51"/>
        <v>110000000</v>
      </c>
      <c r="S142" s="124">
        <v>14300000</v>
      </c>
      <c r="T142" s="124">
        <v>16830000</v>
      </c>
      <c r="U142" s="124">
        <v>34650000</v>
      </c>
      <c r="V142" s="124">
        <v>44220000</v>
      </c>
      <c r="W142" s="124"/>
      <c r="X142" s="124"/>
      <c r="Y142" s="124">
        <v>26758227</v>
      </c>
      <c r="Z142" s="124" t="s">
        <v>3097</v>
      </c>
      <c r="AA142" s="124"/>
      <c r="AB142" s="124"/>
      <c r="AC142" s="124"/>
      <c r="AD142" s="124"/>
      <c r="AE142" s="124">
        <f t="shared" si="41"/>
        <v>26758227</v>
      </c>
      <c r="AF142" s="122"/>
      <c r="AG142" s="122">
        <v>44756</v>
      </c>
      <c r="AH142" s="122"/>
      <c r="AI142" s="122"/>
      <c r="AJ142" s="123">
        <f t="shared" si="42"/>
        <v>0.2432566090909091</v>
      </c>
      <c r="AK142" s="123">
        <f t="shared" si="43"/>
        <v>0</v>
      </c>
      <c r="AL142" s="123">
        <f t="shared" si="44"/>
        <v>1</v>
      </c>
      <c r="AM142" s="123">
        <f t="shared" si="45"/>
        <v>0</v>
      </c>
      <c r="AN142" s="123">
        <f t="shared" si="46"/>
        <v>0</v>
      </c>
      <c r="AO142" s="46"/>
      <c r="AP142" s="46" t="s">
        <v>636</v>
      </c>
      <c r="AQ142" s="46"/>
      <c r="AR142" s="46"/>
      <c r="AS142" s="46"/>
      <c r="AT142" s="46" t="s">
        <v>3094</v>
      </c>
      <c r="BE142">
        <f t="shared" si="48"/>
        <v>0</v>
      </c>
    </row>
    <row r="143" spans="1:57" ht="15" customHeight="1" x14ac:dyDescent="0.25">
      <c r="A143" s="46">
        <v>5</v>
      </c>
      <c r="B143" s="46" t="s">
        <v>2794</v>
      </c>
      <c r="C143" s="46" t="s">
        <v>2820</v>
      </c>
      <c r="D143" s="46" t="s">
        <v>257</v>
      </c>
      <c r="E143" s="46" t="s">
        <v>678</v>
      </c>
      <c r="F143" s="46" t="s">
        <v>762</v>
      </c>
      <c r="G143" s="46" t="s">
        <v>62</v>
      </c>
      <c r="H143" s="46" t="s">
        <v>247</v>
      </c>
      <c r="I143" t="s">
        <v>2821</v>
      </c>
      <c r="J143" s="122">
        <v>44562</v>
      </c>
      <c r="K143" s="122">
        <v>44926</v>
      </c>
      <c r="L143" s="46" t="s">
        <v>2822</v>
      </c>
      <c r="M143" s="46" t="str">
        <f t="shared" si="52"/>
        <v>Quindío</v>
      </c>
      <c r="N143" s="46" t="s">
        <v>291</v>
      </c>
      <c r="O143" s="46" t="s">
        <v>2823</v>
      </c>
      <c r="P143" s="46" t="s">
        <v>575</v>
      </c>
      <c r="Q143" s="123">
        <f t="shared" si="53"/>
        <v>0.1111111111111111</v>
      </c>
      <c r="R143" s="125">
        <f t="shared" si="51"/>
        <v>1</v>
      </c>
      <c r="S143" s="125">
        <v>0.25</v>
      </c>
      <c r="T143" s="125">
        <v>0.25</v>
      </c>
      <c r="U143" s="125">
        <v>0.25</v>
      </c>
      <c r="V143" s="125">
        <v>0.25</v>
      </c>
      <c r="W143" s="125"/>
      <c r="X143" s="125"/>
      <c r="Y143" s="125">
        <v>0.5</v>
      </c>
      <c r="Z143" s="125" t="s">
        <v>3098</v>
      </c>
      <c r="AA143" s="125"/>
      <c r="AB143" s="125"/>
      <c r="AC143" s="125"/>
      <c r="AD143" s="125"/>
      <c r="AE143" s="125">
        <f t="shared" si="41"/>
        <v>0.5</v>
      </c>
      <c r="AF143" s="122"/>
      <c r="AG143" s="122">
        <v>44756</v>
      </c>
      <c r="AH143" s="122"/>
      <c r="AI143" s="122"/>
      <c r="AJ143" s="123">
        <f t="shared" si="42"/>
        <v>0.5</v>
      </c>
      <c r="AK143" s="123">
        <f t="shared" si="43"/>
        <v>0</v>
      </c>
      <c r="AL143" s="123">
        <f t="shared" si="44"/>
        <v>1</v>
      </c>
      <c r="AM143" s="123">
        <f t="shared" si="45"/>
        <v>0</v>
      </c>
      <c r="AN143" s="123">
        <f t="shared" si="46"/>
        <v>0</v>
      </c>
      <c r="AO143" s="46"/>
      <c r="AP143" s="46" t="s">
        <v>73</v>
      </c>
      <c r="AQ143" s="46"/>
      <c r="AR143" s="46"/>
      <c r="AS143" s="46"/>
      <c r="AT143" s="46" t="s">
        <v>3099</v>
      </c>
      <c r="BE143">
        <f t="shared" si="48"/>
        <v>1</v>
      </c>
    </row>
    <row r="144" spans="1:57" ht="15" customHeight="1" x14ac:dyDescent="0.25">
      <c r="A144" s="46">
        <v>6</v>
      </c>
      <c r="B144" s="46" t="s">
        <v>2794</v>
      </c>
      <c r="C144" s="46" t="s">
        <v>2826</v>
      </c>
      <c r="D144" s="46" t="s">
        <v>257</v>
      </c>
      <c r="E144" s="46" t="s">
        <v>678</v>
      </c>
      <c r="F144" s="46" t="s">
        <v>762</v>
      </c>
      <c r="G144" s="46" t="s">
        <v>62</v>
      </c>
      <c r="H144" s="46" t="s">
        <v>247</v>
      </c>
      <c r="I144" t="s">
        <v>2827</v>
      </c>
      <c r="J144" s="122">
        <v>44562</v>
      </c>
      <c r="K144" s="122">
        <v>44926</v>
      </c>
      <c r="L144" s="46" t="s">
        <v>2822</v>
      </c>
      <c r="M144" s="46" t="str">
        <f t="shared" si="52"/>
        <v>Quindío</v>
      </c>
      <c r="N144" s="46" t="s">
        <v>291</v>
      </c>
      <c r="O144" s="46" t="s">
        <v>2823</v>
      </c>
      <c r="P144" s="46" t="s">
        <v>575</v>
      </c>
      <c r="Q144" s="123">
        <f t="shared" si="53"/>
        <v>0.1111111111111111</v>
      </c>
      <c r="R144" s="125">
        <f t="shared" si="51"/>
        <v>1</v>
      </c>
      <c r="S144" s="125">
        <v>0.25</v>
      </c>
      <c r="T144" s="125">
        <v>0.25</v>
      </c>
      <c r="U144" s="125">
        <v>0.25</v>
      </c>
      <c r="V144" s="125">
        <v>0.25</v>
      </c>
      <c r="W144" s="125"/>
      <c r="X144" s="125"/>
      <c r="Y144" s="125">
        <v>0.5</v>
      </c>
      <c r="Z144" s="125" t="s">
        <v>3100</v>
      </c>
      <c r="AA144" s="125"/>
      <c r="AB144" s="125"/>
      <c r="AC144" s="125"/>
      <c r="AD144" s="125"/>
      <c r="AE144" s="125">
        <f t="shared" si="41"/>
        <v>0.5</v>
      </c>
      <c r="AF144" s="122"/>
      <c r="AG144" s="122">
        <v>44756</v>
      </c>
      <c r="AH144" s="122"/>
      <c r="AI144" s="122"/>
      <c r="AJ144" s="123">
        <f t="shared" si="42"/>
        <v>0.5</v>
      </c>
      <c r="AK144" s="123">
        <f t="shared" si="43"/>
        <v>0</v>
      </c>
      <c r="AL144" s="123">
        <f t="shared" si="44"/>
        <v>1</v>
      </c>
      <c r="AM144" s="123">
        <f t="shared" si="45"/>
        <v>0</v>
      </c>
      <c r="AN144" s="123">
        <f t="shared" si="46"/>
        <v>0</v>
      </c>
      <c r="AO144" s="46"/>
      <c r="AP144" s="46" t="s">
        <v>73</v>
      </c>
      <c r="AQ144" s="46"/>
      <c r="AR144" s="46"/>
      <c r="AS144" s="46"/>
      <c r="AT144" s="46" t="s">
        <v>3101</v>
      </c>
      <c r="BE144">
        <f t="shared" si="48"/>
        <v>1</v>
      </c>
    </row>
    <row r="145" spans="1:57" ht="15" customHeight="1" x14ac:dyDescent="0.25">
      <c r="A145" s="46">
        <v>7</v>
      </c>
      <c r="B145" s="46" t="s">
        <v>2794</v>
      </c>
      <c r="C145" s="46" t="s">
        <v>2829</v>
      </c>
      <c r="D145" s="46" t="s">
        <v>446</v>
      </c>
      <c r="E145" s="46" t="s">
        <v>492</v>
      </c>
      <c r="F145" s="46" t="s">
        <v>649</v>
      </c>
      <c r="G145" s="46" t="s">
        <v>62</v>
      </c>
      <c r="H145" s="46" t="s">
        <v>1598</v>
      </c>
      <c r="I145" t="s">
        <v>2830</v>
      </c>
      <c r="J145" s="122">
        <v>44562</v>
      </c>
      <c r="K145" s="122">
        <v>44926</v>
      </c>
      <c r="L145" s="46" t="s">
        <v>2831</v>
      </c>
      <c r="M145" s="46" t="str">
        <f t="shared" si="52"/>
        <v>Quindío</v>
      </c>
      <c r="N145" s="46" t="s">
        <v>291</v>
      </c>
      <c r="O145" s="46" t="s">
        <v>2823</v>
      </c>
      <c r="P145" s="46" t="s">
        <v>575</v>
      </c>
      <c r="Q145" s="123">
        <f t="shared" si="53"/>
        <v>0.1111111111111111</v>
      </c>
      <c r="R145" s="125">
        <f t="shared" si="51"/>
        <v>1</v>
      </c>
      <c r="S145" s="125">
        <v>0.25</v>
      </c>
      <c r="T145" s="125">
        <v>0.25</v>
      </c>
      <c r="U145" s="125">
        <v>0.25</v>
      </c>
      <c r="V145" s="125">
        <v>0.25</v>
      </c>
      <c r="W145" s="125"/>
      <c r="X145" s="125"/>
      <c r="Y145" s="125">
        <v>0.5</v>
      </c>
      <c r="Z145" s="125" t="s">
        <v>3102</v>
      </c>
      <c r="AA145" s="125"/>
      <c r="AB145" s="125"/>
      <c r="AC145" s="125"/>
      <c r="AD145" s="125"/>
      <c r="AE145" s="125">
        <f t="shared" si="41"/>
        <v>0.5</v>
      </c>
      <c r="AF145" s="122"/>
      <c r="AG145" s="122">
        <v>44756</v>
      </c>
      <c r="AH145" s="122"/>
      <c r="AI145" s="122"/>
      <c r="AJ145" s="123">
        <f t="shared" si="42"/>
        <v>0.5</v>
      </c>
      <c r="AK145" s="123">
        <f t="shared" si="43"/>
        <v>0</v>
      </c>
      <c r="AL145" s="123">
        <f t="shared" si="44"/>
        <v>1</v>
      </c>
      <c r="AM145" s="123">
        <f t="shared" si="45"/>
        <v>0</v>
      </c>
      <c r="AN145" s="123">
        <f t="shared" si="46"/>
        <v>0</v>
      </c>
      <c r="AO145" s="46"/>
      <c r="AP145" s="46" t="s">
        <v>73</v>
      </c>
      <c r="AQ145" s="46"/>
      <c r="AR145" s="46"/>
      <c r="AS145" s="46"/>
      <c r="AT145" s="46" t="s">
        <v>3103</v>
      </c>
      <c r="BE145">
        <f t="shared" si="48"/>
        <v>1</v>
      </c>
    </row>
    <row r="146" spans="1:57" ht="15" customHeight="1" x14ac:dyDescent="0.25">
      <c r="A146" s="46">
        <v>8</v>
      </c>
      <c r="B146" s="46" t="s">
        <v>2794</v>
      </c>
      <c r="C146" s="46" t="s">
        <v>2834</v>
      </c>
      <c r="D146" s="46" t="s">
        <v>581</v>
      </c>
      <c r="E146" s="46" t="s">
        <v>60</v>
      </c>
      <c r="F146" s="46" t="s">
        <v>61</v>
      </c>
      <c r="G146" s="46" t="s">
        <v>1746</v>
      </c>
      <c r="H146" s="46" t="s">
        <v>1746</v>
      </c>
      <c r="I146" s="46" t="s">
        <v>2835</v>
      </c>
      <c r="J146" s="122">
        <v>44562</v>
      </c>
      <c r="K146" s="122">
        <v>44926</v>
      </c>
      <c r="L146" s="46" t="s">
        <v>2836</v>
      </c>
      <c r="M146" s="46" t="str">
        <f t="shared" si="52"/>
        <v>Quindío</v>
      </c>
      <c r="N146" s="46" t="s">
        <v>291</v>
      </c>
      <c r="O146" s="46" t="s">
        <v>2837</v>
      </c>
      <c r="P146" s="46" t="s">
        <v>575</v>
      </c>
      <c r="Q146" s="123">
        <f t="shared" si="53"/>
        <v>0.1111111111111111</v>
      </c>
      <c r="R146" s="125">
        <f t="shared" si="51"/>
        <v>1</v>
      </c>
      <c r="S146" s="125">
        <v>0.25</v>
      </c>
      <c r="T146" s="125">
        <v>0.25</v>
      </c>
      <c r="U146" s="125">
        <v>0.25</v>
      </c>
      <c r="V146" s="125">
        <v>0.25</v>
      </c>
      <c r="W146" s="125"/>
      <c r="X146" s="125"/>
      <c r="Y146" s="125">
        <v>0.5</v>
      </c>
      <c r="Z146" s="125" t="s">
        <v>3104</v>
      </c>
      <c r="AA146" s="125"/>
      <c r="AB146" s="125"/>
      <c r="AC146" s="125"/>
      <c r="AD146" s="125"/>
      <c r="AE146" s="125">
        <f t="shared" si="41"/>
        <v>0.5</v>
      </c>
      <c r="AF146" s="122"/>
      <c r="AG146" s="122">
        <v>44756</v>
      </c>
      <c r="AH146" s="122"/>
      <c r="AI146" s="122"/>
      <c r="AJ146" s="123">
        <f t="shared" si="42"/>
        <v>0.5</v>
      </c>
      <c r="AK146" s="123">
        <f t="shared" si="43"/>
        <v>0</v>
      </c>
      <c r="AL146" s="123">
        <f t="shared" si="44"/>
        <v>1</v>
      </c>
      <c r="AM146" s="123">
        <f t="shared" si="45"/>
        <v>0</v>
      </c>
      <c r="AN146" s="123">
        <f t="shared" si="46"/>
        <v>0</v>
      </c>
      <c r="AO146" s="46"/>
      <c r="AP146" s="46" t="s">
        <v>73</v>
      </c>
      <c r="AQ146" s="46"/>
      <c r="AR146" s="46"/>
      <c r="AS146" s="46"/>
      <c r="AT146" s="46" t="s">
        <v>3105</v>
      </c>
      <c r="BE146">
        <f t="shared" si="48"/>
        <v>1</v>
      </c>
    </row>
    <row r="147" spans="1:57" ht="15" customHeight="1" x14ac:dyDescent="0.25">
      <c r="A147" s="46">
        <v>9</v>
      </c>
      <c r="B147" s="46" t="s">
        <v>2794</v>
      </c>
      <c r="C147" s="46" t="s">
        <v>2834</v>
      </c>
      <c r="D147" s="46" t="s">
        <v>581</v>
      </c>
      <c r="E147" s="46" t="s">
        <v>60</v>
      </c>
      <c r="F147" s="46" t="s">
        <v>61</v>
      </c>
      <c r="G147" s="46" t="s">
        <v>1746</v>
      </c>
      <c r="H147" s="46" t="s">
        <v>1746</v>
      </c>
      <c r="I147" t="s">
        <v>2840</v>
      </c>
      <c r="J147" s="122">
        <v>44562</v>
      </c>
      <c r="K147" s="122">
        <v>44926</v>
      </c>
      <c r="L147" s="46" t="s">
        <v>2841</v>
      </c>
      <c r="M147" s="46" t="str">
        <f t="shared" si="52"/>
        <v>Quindío</v>
      </c>
      <c r="N147" s="46" t="s">
        <v>291</v>
      </c>
      <c r="O147" t="s">
        <v>2842</v>
      </c>
      <c r="P147" t="s">
        <v>575</v>
      </c>
      <c r="Q147" s="123">
        <f t="shared" si="53"/>
        <v>0.1111111111111111</v>
      </c>
      <c r="R147" s="125">
        <f t="shared" si="51"/>
        <v>1</v>
      </c>
      <c r="S147" s="125">
        <v>0.25</v>
      </c>
      <c r="T147" s="125">
        <v>0.25</v>
      </c>
      <c r="U147" s="125">
        <v>0.25</v>
      </c>
      <c r="V147" s="125">
        <v>0.25</v>
      </c>
      <c r="W147" s="125"/>
      <c r="X147" s="125"/>
      <c r="Y147" s="125">
        <v>0.5</v>
      </c>
      <c r="Z147" s="125" t="s">
        <v>3106</v>
      </c>
      <c r="AA147" s="125"/>
      <c r="AB147" s="125"/>
      <c r="AC147" s="125"/>
      <c r="AD147" s="125"/>
      <c r="AE147" s="125">
        <f t="shared" si="41"/>
        <v>0.5</v>
      </c>
      <c r="AF147" s="122"/>
      <c r="AG147" s="122">
        <v>44756</v>
      </c>
      <c r="AH147" s="122"/>
      <c r="AI147" s="122"/>
      <c r="AJ147" s="123">
        <f t="shared" si="42"/>
        <v>0.5</v>
      </c>
      <c r="AK147" s="123">
        <f t="shared" si="43"/>
        <v>0</v>
      </c>
      <c r="AL147" s="123">
        <f t="shared" si="44"/>
        <v>1</v>
      </c>
      <c r="AM147" s="123">
        <f t="shared" si="45"/>
        <v>0</v>
      </c>
      <c r="AN147" s="123">
        <f t="shared" si="46"/>
        <v>0</v>
      </c>
      <c r="AP147" t="s">
        <v>73</v>
      </c>
      <c r="AT147" t="s">
        <v>3107</v>
      </c>
      <c r="BE147">
        <f t="shared" si="48"/>
        <v>1</v>
      </c>
    </row>
    <row r="148" spans="1:57" ht="15" customHeight="1" x14ac:dyDescent="0.25">
      <c r="A148" s="46">
        <v>1</v>
      </c>
      <c r="B148" s="46" t="s">
        <v>2795</v>
      </c>
      <c r="C148" s="46" t="s">
        <v>2801</v>
      </c>
      <c r="D148" s="46" t="s">
        <v>257</v>
      </c>
      <c r="E148" s="46" t="s">
        <v>678</v>
      </c>
      <c r="F148" s="46" t="s">
        <v>679</v>
      </c>
      <c r="G148" s="46" t="s">
        <v>62</v>
      </c>
      <c r="H148" s="46" t="s">
        <v>247</v>
      </c>
      <c r="I148" s="46" t="s">
        <v>2802</v>
      </c>
      <c r="J148" s="122">
        <v>44562</v>
      </c>
      <c r="K148" s="122">
        <v>44926</v>
      </c>
      <c r="L148" s="46" t="s">
        <v>2803</v>
      </c>
      <c r="M148" s="46" t="str">
        <f>B148</f>
        <v>Risaralda</v>
      </c>
      <c r="N148" s="46" t="s">
        <v>67</v>
      </c>
      <c r="O148" s="46" t="s">
        <v>2805</v>
      </c>
      <c r="P148" s="46" t="s">
        <v>3</v>
      </c>
      <c r="Q148" s="123">
        <f>1/9</f>
        <v>0.1111111111111111</v>
      </c>
      <c r="R148" s="124">
        <f t="shared" si="51"/>
        <v>15000</v>
      </c>
      <c r="S148" s="124">
        <v>5000</v>
      </c>
      <c r="T148" s="124">
        <v>3300</v>
      </c>
      <c r="U148" s="124">
        <v>3300</v>
      </c>
      <c r="V148" s="124">
        <v>3400</v>
      </c>
      <c r="W148" s="124"/>
      <c r="X148" s="124"/>
      <c r="Y148" s="124">
        <v>7725</v>
      </c>
      <c r="Z148" s="124" t="s">
        <v>3108</v>
      </c>
      <c r="AA148" s="124"/>
      <c r="AB148" s="124"/>
      <c r="AC148" s="124"/>
      <c r="AD148" s="124"/>
      <c r="AE148" s="124">
        <f t="shared" si="41"/>
        <v>7725</v>
      </c>
      <c r="AF148" s="122"/>
      <c r="AG148" s="122">
        <v>44761</v>
      </c>
      <c r="AH148" s="122"/>
      <c r="AI148" s="122"/>
      <c r="AJ148" s="123">
        <f t="shared" si="42"/>
        <v>0.51500000000000001</v>
      </c>
      <c r="AK148" s="123">
        <f t="shared" si="43"/>
        <v>0</v>
      </c>
      <c r="AL148" s="123">
        <f t="shared" si="44"/>
        <v>1</v>
      </c>
      <c r="AM148" s="123">
        <f t="shared" si="45"/>
        <v>0</v>
      </c>
      <c r="AN148" s="123">
        <f t="shared" si="46"/>
        <v>0</v>
      </c>
      <c r="AO148" s="46"/>
      <c r="AP148" s="46" t="s">
        <v>73</v>
      </c>
      <c r="AQ148" s="46"/>
      <c r="AR148" s="46"/>
      <c r="AS148" s="46"/>
      <c r="AT148" s="46" t="s">
        <v>444</v>
      </c>
      <c r="BE148">
        <f t="shared" si="48"/>
        <v>1</v>
      </c>
    </row>
    <row r="149" spans="1:57" ht="15" customHeight="1" x14ac:dyDescent="0.25">
      <c r="A149" s="46">
        <v>2</v>
      </c>
      <c r="B149" s="46" t="s">
        <v>2795</v>
      </c>
      <c r="C149" s="46" t="s">
        <v>2801</v>
      </c>
      <c r="D149" s="46" t="s">
        <v>257</v>
      </c>
      <c r="E149" s="46" t="s">
        <v>678</v>
      </c>
      <c r="F149" s="46" t="s">
        <v>679</v>
      </c>
      <c r="G149" s="46" t="s">
        <v>62</v>
      </c>
      <c r="H149" s="46" t="s">
        <v>247</v>
      </c>
      <c r="I149" s="46" t="s">
        <v>2808</v>
      </c>
      <c r="J149" s="122">
        <v>44562</v>
      </c>
      <c r="K149" s="122">
        <v>44926</v>
      </c>
      <c r="L149" s="46" t="s">
        <v>2803</v>
      </c>
      <c r="M149" s="46" t="str">
        <f t="shared" ref="M149:M156" si="54">B149</f>
        <v>Risaralda</v>
      </c>
      <c r="N149" s="46" t="s">
        <v>67</v>
      </c>
      <c r="O149" s="46" t="s">
        <v>2809</v>
      </c>
      <c r="P149" s="46" t="s">
        <v>3</v>
      </c>
      <c r="Q149" s="123">
        <f t="shared" ref="Q149:Q156" si="55">1/9</f>
        <v>0.1111111111111111</v>
      </c>
      <c r="R149" s="124">
        <f t="shared" si="51"/>
        <v>1400</v>
      </c>
      <c r="S149" s="124">
        <v>350</v>
      </c>
      <c r="T149" s="124">
        <v>350</v>
      </c>
      <c r="U149" s="124">
        <v>350</v>
      </c>
      <c r="V149" s="124">
        <v>350</v>
      </c>
      <c r="W149" s="124"/>
      <c r="X149" s="124"/>
      <c r="Y149" s="124">
        <v>346</v>
      </c>
      <c r="Z149" s="124" t="s">
        <v>3109</v>
      </c>
      <c r="AA149" s="124"/>
      <c r="AB149" s="124"/>
      <c r="AC149" s="124"/>
      <c r="AD149" s="124"/>
      <c r="AE149" s="124">
        <f t="shared" si="41"/>
        <v>346</v>
      </c>
      <c r="AF149" s="122"/>
      <c r="AG149" s="122">
        <v>44761</v>
      </c>
      <c r="AH149" s="122"/>
      <c r="AI149" s="122"/>
      <c r="AJ149" s="123">
        <f t="shared" si="42"/>
        <v>0.24714285714285714</v>
      </c>
      <c r="AK149" s="123">
        <f t="shared" si="43"/>
        <v>0</v>
      </c>
      <c r="AL149" s="123">
        <f t="shared" si="44"/>
        <v>0.98857142857142855</v>
      </c>
      <c r="AM149" s="123">
        <f t="shared" si="45"/>
        <v>0</v>
      </c>
      <c r="AN149" s="123">
        <f t="shared" si="46"/>
        <v>0</v>
      </c>
      <c r="AO149" s="46"/>
      <c r="AP149" s="46" t="s">
        <v>73</v>
      </c>
      <c r="AQ149" s="46"/>
      <c r="AR149" s="46"/>
      <c r="AS149" s="46"/>
      <c r="AT149" s="46" t="s">
        <v>444</v>
      </c>
      <c r="BE149">
        <f t="shared" si="48"/>
        <v>0.98857142857142855</v>
      </c>
    </row>
    <row r="150" spans="1:57" ht="15" customHeight="1" x14ac:dyDescent="0.25">
      <c r="A150" s="46">
        <v>3</v>
      </c>
      <c r="B150" s="46" t="s">
        <v>2795</v>
      </c>
      <c r="C150" s="46" t="s">
        <v>2849</v>
      </c>
      <c r="D150" s="46" t="s">
        <v>257</v>
      </c>
      <c r="E150" s="46" t="s">
        <v>2813</v>
      </c>
      <c r="F150" s="46" t="s">
        <v>690</v>
      </c>
      <c r="G150" s="46" t="s">
        <v>62</v>
      </c>
      <c r="H150" s="46" t="s">
        <v>247</v>
      </c>
      <c r="I150" t="s">
        <v>2851</v>
      </c>
      <c r="J150" s="122">
        <v>44562</v>
      </c>
      <c r="K150" s="122">
        <v>44926</v>
      </c>
      <c r="L150" s="46" t="s">
        <v>2852</v>
      </c>
      <c r="M150" s="46" t="str">
        <f t="shared" si="54"/>
        <v>Risaralda</v>
      </c>
      <c r="N150" s="46" t="s">
        <v>67</v>
      </c>
      <c r="O150" s="46" t="s">
        <v>682</v>
      </c>
      <c r="P150" s="46" t="s">
        <v>3</v>
      </c>
      <c r="Q150" s="123">
        <f t="shared" si="55"/>
        <v>0.1111111111111111</v>
      </c>
      <c r="R150" s="124">
        <f t="shared" si="51"/>
        <v>20</v>
      </c>
      <c r="S150" s="124">
        <v>8</v>
      </c>
      <c r="T150" s="124">
        <v>4</v>
      </c>
      <c r="U150" s="124">
        <v>4</v>
      </c>
      <c r="V150" s="124">
        <v>4</v>
      </c>
      <c r="W150" s="124"/>
      <c r="X150" s="124"/>
      <c r="Y150" s="124">
        <v>16</v>
      </c>
      <c r="Z150" s="124" t="s">
        <v>3110</v>
      </c>
      <c r="AA150" s="124"/>
      <c r="AB150" s="124"/>
      <c r="AC150" s="124"/>
      <c r="AD150" s="124"/>
      <c r="AE150" s="124">
        <f t="shared" si="41"/>
        <v>16</v>
      </c>
      <c r="AF150" s="122"/>
      <c r="AG150" s="122">
        <v>44761</v>
      </c>
      <c r="AH150" s="122"/>
      <c r="AI150" s="122"/>
      <c r="AJ150" s="123">
        <f t="shared" si="42"/>
        <v>0.8</v>
      </c>
      <c r="AK150" s="123">
        <f t="shared" si="43"/>
        <v>0</v>
      </c>
      <c r="AL150" s="123">
        <f t="shared" si="44"/>
        <v>1</v>
      </c>
      <c r="AM150" s="123">
        <f t="shared" si="45"/>
        <v>0</v>
      </c>
      <c r="AN150" s="123">
        <f t="shared" si="46"/>
        <v>0</v>
      </c>
      <c r="AO150" s="46"/>
      <c r="AP150" s="46" t="s">
        <v>73</v>
      </c>
      <c r="AQ150" s="46"/>
      <c r="AR150" s="46"/>
      <c r="AS150" s="46"/>
      <c r="AT150" s="46" t="s">
        <v>444</v>
      </c>
      <c r="BE150">
        <f t="shared" si="48"/>
        <v>1</v>
      </c>
    </row>
    <row r="151" spans="1:57" ht="15" customHeight="1" x14ac:dyDescent="0.25">
      <c r="A151" s="46">
        <v>4</v>
      </c>
      <c r="B151" s="46" t="s">
        <v>2795</v>
      </c>
      <c r="C151" s="46" t="s">
        <v>2812</v>
      </c>
      <c r="D151" s="46" t="s">
        <v>257</v>
      </c>
      <c r="E151" s="46" t="s">
        <v>2813</v>
      </c>
      <c r="F151" s="46" t="s">
        <v>2814</v>
      </c>
      <c r="G151" s="46" t="s">
        <v>650</v>
      </c>
      <c r="H151" s="46" t="s">
        <v>889</v>
      </c>
      <c r="I151" t="s">
        <v>2815</v>
      </c>
      <c r="J151" s="122">
        <v>44562</v>
      </c>
      <c r="K151" s="122">
        <v>44926</v>
      </c>
      <c r="L151" s="46" t="s">
        <v>2816</v>
      </c>
      <c r="M151" s="46" t="str">
        <f t="shared" si="54"/>
        <v>Risaralda</v>
      </c>
      <c r="N151" s="46" t="s">
        <v>67</v>
      </c>
      <c r="O151" s="46" t="s">
        <v>2817</v>
      </c>
      <c r="P151" s="46" t="s">
        <v>3</v>
      </c>
      <c r="Q151" s="123">
        <f t="shared" si="55"/>
        <v>0.1111111111111111</v>
      </c>
      <c r="R151" s="124">
        <f t="shared" si="51"/>
        <v>137225095</v>
      </c>
      <c r="S151" s="124">
        <v>20000000</v>
      </c>
      <c r="T151" s="124">
        <v>39000000</v>
      </c>
      <c r="U151" s="124">
        <v>39000000</v>
      </c>
      <c r="V151" s="124">
        <v>39225095</v>
      </c>
      <c r="W151" s="124"/>
      <c r="X151" s="124"/>
      <c r="Y151" s="124">
        <v>44042111</v>
      </c>
      <c r="Z151" s="124" t="s">
        <v>3111</v>
      </c>
      <c r="AA151" s="124"/>
      <c r="AB151" s="124"/>
      <c r="AC151" s="124"/>
      <c r="AD151" s="124"/>
      <c r="AE151" s="124">
        <f t="shared" si="41"/>
        <v>44042111</v>
      </c>
      <c r="AF151" s="122"/>
      <c r="AG151" s="122">
        <v>44761</v>
      </c>
      <c r="AH151" s="122"/>
      <c r="AI151" s="122"/>
      <c r="AJ151" s="123">
        <f t="shared" si="42"/>
        <v>0.32094793594422361</v>
      </c>
      <c r="AK151" s="123">
        <f t="shared" si="43"/>
        <v>0</v>
      </c>
      <c r="AL151" s="123">
        <f t="shared" si="44"/>
        <v>1</v>
      </c>
      <c r="AM151" s="123">
        <f t="shared" si="45"/>
        <v>0</v>
      </c>
      <c r="AN151" s="123">
        <f t="shared" si="46"/>
        <v>0</v>
      </c>
      <c r="AO151" s="46"/>
      <c r="AP151" s="46" t="s">
        <v>73</v>
      </c>
      <c r="AQ151" s="46"/>
      <c r="AR151" s="46"/>
      <c r="AS151" s="46"/>
      <c r="AT151" s="46" t="s">
        <v>444</v>
      </c>
      <c r="BE151">
        <f t="shared" si="48"/>
        <v>1</v>
      </c>
    </row>
    <row r="152" spans="1:57" ht="15" customHeight="1" x14ac:dyDescent="0.25">
      <c r="A152" s="46">
        <v>5</v>
      </c>
      <c r="B152" s="46" t="s">
        <v>2795</v>
      </c>
      <c r="C152" s="46" t="s">
        <v>2820</v>
      </c>
      <c r="D152" s="46" t="s">
        <v>257</v>
      </c>
      <c r="E152" s="46" t="s">
        <v>678</v>
      </c>
      <c r="F152" s="46" t="s">
        <v>762</v>
      </c>
      <c r="G152" s="46" t="s">
        <v>62</v>
      </c>
      <c r="H152" s="46" t="s">
        <v>247</v>
      </c>
      <c r="I152" t="s">
        <v>2821</v>
      </c>
      <c r="J152" s="122">
        <v>44562</v>
      </c>
      <c r="K152" s="122">
        <v>44926</v>
      </c>
      <c r="L152" s="46" t="s">
        <v>2822</v>
      </c>
      <c r="M152" s="46" t="str">
        <f t="shared" si="54"/>
        <v>Risaralda</v>
      </c>
      <c r="N152" s="46" t="s">
        <v>291</v>
      </c>
      <c r="O152" s="46" t="s">
        <v>2823</v>
      </c>
      <c r="P152" s="46" t="s">
        <v>575</v>
      </c>
      <c r="Q152" s="123">
        <f t="shared" si="55"/>
        <v>0.1111111111111111</v>
      </c>
      <c r="R152" s="125">
        <f t="shared" si="51"/>
        <v>1</v>
      </c>
      <c r="S152" s="125">
        <v>0.2</v>
      </c>
      <c r="T152" s="125">
        <v>0.3</v>
      </c>
      <c r="U152" s="125">
        <v>0.2</v>
      </c>
      <c r="V152" s="125">
        <v>0.3</v>
      </c>
      <c r="W152" s="125"/>
      <c r="X152" s="125"/>
      <c r="Y152" s="125">
        <v>0.5</v>
      </c>
      <c r="Z152" s="125" t="s">
        <v>3112</v>
      </c>
      <c r="AA152" s="125"/>
      <c r="AB152" s="125"/>
      <c r="AC152" s="125"/>
      <c r="AD152" s="125"/>
      <c r="AE152" s="125">
        <f t="shared" si="41"/>
        <v>0.5</v>
      </c>
      <c r="AF152" s="122"/>
      <c r="AG152" s="122">
        <v>44761</v>
      </c>
      <c r="AH152" s="122"/>
      <c r="AI152" s="122"/>
      <c r="AJ152" s="123">
        <f t="shared" si="42"/>
        <v>0.5</v>
      </c>
      <c r="AK152" s="123">
        <f t="shared" si="43"/>
        <v>0</v>
      </c>
      <c r="AL152" s="123">
        <f t="shared" si="44"/>
        <v>1</v>
      </c>
      <c r="AM152" s="123">
        <f t="shared" si="45"/>
        <v>0</v>
      </c>
      <c r="AN152" s="123">
        <f t="shared" si="46"/>
        <v>0</v>
      </c>
      <c r="AO152" s="46"/>
      <c r="AP152" s="46" t="s">
        <v>73</v>
      </c>
      <c r="AQ152" s="46"/>
      <c r="AR152" s="46"/>
      <c r="AS152" s="46"/>
      <c r="AT152" s="46" t="s">
        <v>444</v>
      </c>
      <c r="BE152">
        <f t="shared" si="48"/>
        <v>1</v>
      </c>
    </row>
    <row r="153" spans="1:57" ht="15" customHeight="1" x14ac:dyDescent="0.25">
      <c r="A153" s="46">
        <v>6</v>
      </c>
      <c r="B153" s="46" t="s">
        <v>2795</v>
      </c>
      <c r="C153" s="46" t="s">
        <v>2826</v>
      </c>
      <c r="D153" s="46" t="s">
        <v>257</v>
      </c>
      <c r="E153" s="46" t="s">
        <v>678</v>
      </c>
      <c r="F153" s="46" t="s">
        <v>762</v>
      </c>
      <c r="G153" s="46" t="s">
        <v>62</v>
      </c>
      <c r="H153" s="46" t="s">
        <v>247</v>
      </c>
      <c r="I153" t="s">
        <v>2827</v>
      </c>
      <c r="J153" s="122">
        <v>44562</v>
      </c>
      <c r="K153" s="122">
        <v>44926</v>
      </c>
      <c r="L153" s="46" t="s">
        <v>2822</v>
      </c>
      <c r="M153" s="46" t="str">
        <f t="shared" si="54"/>
        <v>Risaralda</v>
      </c>
      <c r="N153" s="46" t="s">
        <v>291</v>
      </c>
      <c r="O153" s="46" t="s">
        <v>2823</v>
      </c>
      <c r="P153" s="46" t="s">
        <v>575</v>
      </c>
      <c r="Q153" s="123">
        <f t="shared" si="55"/>
        <v>0.1111111111111111</v>
      </c>
      <c r="R153" s="125">
        <f t="shared" si="51"/>
        <v>1</v>
      </c>
      <c r="S153" s="125">
        <v>0.25</v>
      </c>
      <c r="T153" s="125">
        <v>0.25</v>
      </c>
      <c r="U153" s="125">
        <v>0.25</v>
      </c>
      <c r="V153" s="125">
        <v>0.25</v>
      </c>
      <c r="W153" s="125"/>
      <c r="X153" s="125"/>
      <c r="Y153" s="125">
        <v>0.5</v>
      </c>
      <c r="Z153" s="125" t="s">
        <v>3113</v>
      </c>
      <c r="AA153" s="125"/>
      <c r="AB153" s="125"/>
      <c r="AC153" s="125"/>
      <c r="AD153" s="125"/>
      <c r="AE153" s="125">
        <f t="shared" si="41"/>
        <v>0.5</v>
      </c>
      <c r="AF153" s="122"/>
      <c r="AG153" s="122">
        <v>44761</v>
      </c>
      <c r="AH153" s="122"/>
      <c r="AI153" s="122"/>
      <c r="AJ153" s="123">
        <f t="shared" si="42"/>
        <v>0.5</v>
      </c>
      <c r="AK153" s="123">
        <f t="shared" si="43"/>
        <v>0</v>
      </c>
      <c r="AL153" s="123">
        <f t="shared" si="44"/>
        <v>1</v>
      </c>
      <c r="AM153" s="123">
        <f t="shared" si="45"/>
        <v>0</v>
      </c>
      <c r="AN153" s="123">
        <f t="shared" si="46"/>
        <v>0</v>
      </c>
      <c r="AO153" s="46"/>
      <c r="AP153" s="46" t="s">
        <v>73</v>
      </c>
      <c r="AQ153" s="46"/>
      <c r="AR153" s="46"/>
      <c r="AS153" s="46"/>
      <c r="AT153" s="46" t="s">
        <v>444</v>
      </c>
      <c r="BE153">
        <f t="shared" si="48"/>
        <v>1</v>
      </c>
    </row>
    <row r="154" spans="1:57" ht="15" customHeight="1" x14ac:dyDescent="0.25">
      <c r="A154" s="46">
        <v>7</v>
      </c>
      <c r="B154" s="46" t="s">
        <v>2795</v>
      </c>
      <c r="C154" s="46" t="s">
        <v>2829</v>
      </c>
      <c r="D154" s="46" t="s">
        <v>446</v>
      </c>
      <c r="E154" s="46" t="s">
        <v>492</v>
      </c>
      <c r="F154" s="46" t="s">
        <v>649</v>
      </c>
      <c r="G154" s="46" t="s">
        <v>62</v>
      </c>
      <c r="H154" s="46" t="s">
        <v>1598</v>
      </c>
      <c r="I154" t="s">
        <v>2830</v>
      </c>
      <c r="J154" s="122">
        <v>44562</v>
      </c>
      <c r="K154" s="122">
        <v>44926</v>
      </c>
      <c r="L154" s="46" t="s">
        <v>2831</v>
      </c>
      <c r="M154" s="46" t="str">
        <f t="shared" si="54"/>
        <v>Risaralda</v>
      </c>
      <c r="N154" s="46" t="s">
        <v>291</v>
      </c>
      <c r="O154" s="46" t="s">
        <v>2823</v>
      </c>
      <c r="P154" s="46" t="s">
        <v>575</v>
      </c>
      <c r="Q154" s="123">
        <f t="shared" si="55"/>
        <v>0.1111111111111111</v>
      </c>
      <c r="R154" s="125">
        <f t="shared" si="51"/>
        <v>1</v>
      </c>
      <c r="S154" s="125">
        <v>0.25</v>
      </c>
      <c r="T154" s="125">
        <v>0.25</v>
      </c>
      <c r="U154" s="125">
        <v>0.25</v>
      </c>
      <c r="V154" s="125">
        <v>0.25</v>
      </c>
      <c r="W154" s="125"/>
      <c r="X154" s="125"/>
      <c r="Y154" s="125">
        <v>0.5</v>
      </c>
      <c r="Z154" s="125" t="s">
        <v>3114</v>
      </c>
      <c r="AA154" s="125"/>
      <c r="AB154" s="125"/>
      <c r="AC154" s="125"/>
      <c r="AD154" s="125"/>
      <c r="AE154" s="125">
        <f t="shared" si="41"/>
        <v>0.5</v>
      </c>
      <c r="AF154" s="122"/>
      <c r="AG154" s="122">
        <v>44761</v>
      </c>
      <c r="AH154" s="122"/>
      <c r="AI154" s="122"/>
      <c r="AJ154" s="123">
        <f t="shared" si="42"/>
        <v>0.5</v>
      </c>
      <c r="AK154" s="123">
        <f t="shared" si="43"/>
        <v>0</v>
      </c>
      <c r="AL154" s="123">
        <f t="shared" si="44"/>
        <v>1</v>
      </c>
      <c r="AM154" s="123">
        <f t="shared" si="45"/>
        <v>0</v>
      </c>
      <c r="AN154" s="123">
        <f t="shared" si="46"/>
        <v>0</v>
      </c>
      <c r="AO154" s="46"/>
      <c r="AP154" s="46" t="s">
        <v>73</v>
      </c>
      <c r="AQ154" s="46"/>
      <c r="AR154" s="46"/>
      <c r="AS154" s="46"/>
      <c r="AT154" s="46" t="s">
        <v>444</v>
      </c>
      <c r="BE154">
        <f t="shared" si="48"/>
        <v>1</v>
      </c>
    </row>
    <row r="155" spans="1:57" ht="15" customHeight="1" x14ac:dyDescent="0.25">
      <c r="A155" s="46">
        <v>8</v>
      </c>
      <c r="B155" s="46" t="s">
        <v>2795</v>
      </c>
      <c r="C155" s="46" t="s">
        <v>2834</v>
      </c>
      <c r="D155" s="46" t="s">
        <v>581</v>
      </c>
      <c r="E155" s="46" t="s">
        <v>60</v>
      </c>
      <c r="F155" s="46" t="s">
        <v>61</v>
      </c>
      <c r="G155" s="46" t="s">
        <v>1746</v>
      </c>
      <c r="H155" s="46" t="s">
        <v>1746</v>
      </c>
      <c r="I155" s="46" t="s">
        <v>2835</v>
      </c>
      <c r="J155" s="122">
        <v>44562</v>
      </c>
      <c r="K155" s="122">
        <v>44926</v>
      </c>
      <c r="L155" s="46" t="s">
        <v>2836</v>
      </c>
      <c r="M155" s="46" t="str">
        <f t="shared" si="54"/>
        <v>Risaralda</v>
      </c>
      <c r="N155" s="46" t="s">
        <v>291</v>
      </c>
      <c r="O155" s="46" t="s">
        <v>2837</v>
      </c>
      <c r="P155" s="46" t="s">
        <v>575</v>
      </c>
      <c r="Q155" s="123">
        <f t="shared" si="55"/>
        <v>0.1111111111111111</v>
      </c>
      <c r="R155" s="125">
        <f t="shared" si="51"/>
        <v>1</v>
      </c>
      <c r="S155" s="125">
        <v>0.25</v>
      </c>
      <c r="T155" s="125">
        <v>0.25</v>
      </c>
      <c r="U155" s="125">
        <v>0.25</v>
      </c>
      <c r="V155" s="125">
        <v>0.25</v>
      </c>
      <c r="W155" s="125"/>
      <c r="X155" s="125"/>
      <c r="Y155" s="125">
        <v>0.5</v>
      </c>
      <c r="Z155" s="125" t="s">
        <v>3115</v>
      </c>
      <c r="AA155" s="125"/>
      <c r="AB155" s="125"/>
      <c r="AC155" s="125"/>
      <c r="AD155" s="125"/>
      <c r="AE155" s="125">
        <f t="shared" si="41"/>
        <v>0.5</v>
      </c>
      <c r="AF155" s="122"/>
      <c r="AG155" s="122">
        <v>44761</v>
      </c>
      <c r="AH155" s="122"/>
      <c r="AI155" s="122"/>
      <c r="AJ155" s="123">
        <f t="shared" si="42"/>
        <v>0.5</v>
      </c>
      <c r="AK155" s="123">
        <f t="shared" si="43"/>
        <v>0</v>
      </c>
      <c r="AL155" s="123">
        <f t="shared" si="44"/>
        <v>1</v>
      </c>
      <c r="AM155" s="123">
        <f t="shared" si="45"/>
        <v>0</v>
      </c>
      <c r="AN155" s="123">
        <f t="shared" si="46"/>
        <v>0</v>
      </c>
      <c r="AO155" s="46"/>
      <c r="AP155" s="46" t="s">
        <v>73</v>
      </c>
      <c r="AQ155" s="46"/>
      <c r="AR155" s="46"/>
      <c r="AS155" s="46"/>
      <c r="AT155" s="46" t="s">
        <v>444</v>
      </c>
      <c r="BE155">
        <f t="shared" si="48"/>
        <v>1</v>
      </c>
    </row>
    <row r="156" spans="1:57" ht="15" customHeight="1" x14ac:dyDescent="0.25">
      <c r="A156" s="46">
        <v>9</v>
      </c>
      <c r="B156" s="46" t="s">
        <v>2795</v>
      </c>
      <c r="C156" s="46" t="s">
        <v>2834</v>
      </c>
      <c r="D156" s="46" t="s">
        <v>581</v>
      </c>
      <c r="E156" s="46" t="s">
        <v>60</v>
      </c>
      <c r="F156" s="46" t="s">
        <v>61</v>
      </c>
      <c r="G156" s="46" t="s">
        <v>1746</v>
      </c>
      <c r="H156" s="46" t="s">
        <v>1746</v>
      </c>
      <c r="I156" t="s">
        <v>2840</v>
      </c>
      <c r="J156" s="122">
        <v>44562</v>
      </c>
      <c r="K156" s="122">
        <v>44926</v>
      </c>
      <c r="L156" s="46" t="s">
        <v>2841</v>
      </c>
      <c r="M156" s="46" t="str">
        <f t="shared" si="54"/>
        <v>Risaralda</v>
      </c>
      <c r="N156" s="46" t="s">
        <v>291</v>
      </c>
      <c r="O156" t="s">
        <v>2842</v>
      </c>
      <c r="P156" t="s">
        <v>575</v>
      </c>
      <c r="Q156" s="123">
        <f t="shared" si="55"/>
        <v>0.1111111111111111</v>
      </c>
      <c r="R156" s="125">
        <f t="shared" si="51"/>
        <v>1</v>
      </c>
      <c r="S156" s="125">
        <v>0.25</v>
      </c>
      <c r="T156" s="125">
        <v>0.25</v>
      </c>
      <c r="U156" s="125">
        <v>0.25</v>
      </c>
      <c r="V156" s="125">
        <v>0.25</v>
      </c>
      <c r="W156" s="125"/>
      <c r="X156" s="125"/>
      <c r="Y156" s="125">
        <v>0.5</v>
      </c>
      <c r="Z156" s="125" t="s">
        <v>3116</v>
      </c>
      <c r="AA156" s="125"/>
      <c r="AB156" s="125"/>
      <c r="AC156" s="125"/>
      <c r="AD156" s="125"/>
      <c r="AE156" s="125">
        <f t="shared" si="41"/>
        <v>0.5</v>
      </c>
      <c r="AF156" s="122"/>
      <c r="AG156" s="122">
        <v>44761</v>
      </c>
      <c r="AH156" s="122"/>
      <c r="AI156" s="122"/>
      <c r="AJ156" s="123">
        <f t="shared" si="42"/>
        <v>0.5</v>
      </c>
      <c r="AK156" s="123">
        <f t="shared" si="43"/>
        <v>0</v>
      </c>
      <c r="AL156" s="123">
        <f t="shared" si="44"/>
        <v>1</v>
      </c>
      <c r="AM156" s="123">
        <f t="shared" si="45"/>
        <v>0</v>
      </c>
      <c r="AN156" s="123">
        <f t="shared" si="46"/>
        <v>0</v>
      </c>
      <c r="AP156" t="s">
        <v>73</v>
      </c>
      <c r="AT156" t="s">
        <v>444</v>
      </c>
      <c r="BE156">
        <f t="shared" si="48"/>
        <v>1</v>
      </c>
    </row>
    <row r="157" spans="1:57" ht="15" customHeight="1" x14ac:dyDescent="0.25">
      <c r="A157" s="46">
        <v>1</v>
      </c>
      <c r="B157" s="46" t="s">
        <v>2796</v>
      </c>
      <c r="C157" s="46" t="s">
        <v>2801</v>
      </c>
      <c r="D157" s="46" t="s">
        <v>257</v>
      </c>
      <c r="E157" s="46" t="s">
        <v>678</v>
      </c>
      <c r="F157" s="46" t="s">
        <v>679</v>
      </c>
      <c r="G157" s="46" t="s">
        <v>62</v>
      </c>
      <c r="H157" s="46" t="s">
        <v>247</v>
      </c>
      <c r="I157" s="46" t="s">
        <v>2802</v>
      </c>
      <c r="J157" s="122">
        <v>44562</v>
      </c>
      <c r="K157" s="122">
        <v>44926</v>
      </c>
      <c r="L157" s="46" t="s">
        <v>2803</v>
      </c>
      <c r="M157" s="46" t="str">
        <f>B157</f>
        <v>Santander</v>
      </c>
      <c r="N157" s="46" t="s">
        <v>67</v>
      </c>
      <c r="O157" s="46" t="s">
        <v>2805</v>
      </c>
      <c r="P157" s="46" t="s">
        <v>3</v>
      </c>
      <c r="Q157" s="123">
        <f>1/9</f>
        <v>0.1111111111111111</v>
      </c>
      <c r="R157" s="124">
        <f t="shared" si="51"/>
        <v>12189</v>
      </c>
      <c r="S157" s="124">
        <v>3324</v>
      </c>
      <c r="T157" s="124">
        <v>2955</v>
      </c>
      <c r="U157" s="124">
        <v>2955</v>
      </c>
      <c r="V157" s="124">
        <v>2955</v>
      </c>
      <c r="W157" s="124"/>
      <c r="X157" s="124"/>
      <c r="Y157" s="124">
        <v>4843</v>
      </c>
      <c r="Z157" s="124" t="s">
        <v>3117</v>
      </c>
      <c r="AA157" s="124"/>
      <c r="AB157" s="124"/>
      <c r="AC157" s="124"/>
      <c r="AD157" s="124"/>
      <c r="AE157" s="124">
        <f t="shared" si="41"/>
        <v>4843</v>
      </c>
      <c r="AF157" s="122"/>
      <c r="AG157" s="122">
        <v>44757</v>
      </c>
      <c r="AH157" s="122"/>
      <c r="AI157" s="122"/>
      <c r="AJ157" s="123">
        <f t="shared" si="42"/>
        <v>0.39732545737960456</v>
      </c>
      <c r="AK157" s="123">
        <f t="shared" si="43"/>
        <v>0</v>
      </c>
      <c r="AL157" s="123">
        <f t="shared" si="44"/>
        <v>1</v>
      </c>
      <c r="AM157" s="123">
        <f t="shared" si="45"/>
        <v>0</v>
      </c>
      <c r="AN157" s="123">
        <f t="shared" si="46"/>
        <v>0</v>
      </c>
      <c r="AO157" s="46"/>
      <c r="AP157" s="46" t="s">
        <v>636</v>
      </c>
      <c r="AQ157" s="46"/>
      <c r="AR157" s="46"/>
      <c r="AS157" s="46"/>
      <c r="AT157" s="46" t="s">
        <v>3118</v>
      </c>
      <c r="BE157">
        <f t="shared" si="48"/>
        <v>0</v>
      </c>
    </row>
    <row r="158" spans="1:57" ht="15" customHeight="1" x14ac:dyDescent="0.25">
      <c r="A158" s="46">
        <v>2</v>
      </c>
      <c r="B158" s="46" t="s">
        <v>2796</v>
      </c>
      <c r="C158" s="46" t="s">
        <v>2801</v>
      </c>
      <c r="D158" s="46" t="s">
        <v>257</v>
      </c>
      <c r="E158" s="46" t="s">
        <v>678</v>
      </c>
      <c r="F158" s="46" t="s">
        <v>679</v>
      </c>
      <c r="G158" s="46" t="s">
        <v>62</v>
      </c>
      <c r="H158" s="46" t="s">
        <v>247</v>
      </c>
      <c r="I158" s="46" t="s">
        <v>2808</v>
      </c>
      <c r="J158" s="122">
        <v>44562</v>
      </c>
      <c r="K158" s="122">
        <v>44926</v>
      </c>
      <c r="L158" s="46" t="s">
        <v>2803</v>
      </c>
      <c r="M158" s="46" t="str">
        <f t="shared" ref="M158:M165" si="56">B158</f>
        <v>Santander</v>
      </c>
      <c r="N158" s="46" t="s">
        <v>67</v>
      </c>
      <c r="O158" s="46" t="s">
        <v>2809</v>
      </c>
      <c r="P158" s="46" t="s">
        <v>3</v>
      </c>
      <c r="Q158" s="123">
        <f t="shared" ref="Q158:Q165" si="57">1/9</f>
        <v>0.1111111111111111</v>
      </c>
      <c r="R158" s="124">
        <f t="shared" si="51"/>
        <v>1521</v>
      </c>
      <c r="S158" s="124">
        <v>330</v>
      </c>
      <c r="T158" s="124">
        <v>397</v>
      </c>
      <c r="U158" s="124">
        <v>397</v>
      </c>
      <c r="V158" s="124">
        <v>397</v>
      </c>
      <c r="W158" s="124"/>
      <c r="X158" s="124"/>
      <c r="Y158" s="124">
        <v>385</v>
      </c>
      <c r="Z158" s="124" t="s">
        <v>3119</v>
      </c>
      <c r="AA158" s="124"/>
      <c r="AB158" s="124"/>
      <c r="AC158" s="124"/>
      <c r="AD158" s="124"/>
      <c r="AE158" s="124">
        <f t="shared" si="41"/>
        <v>385</v>
      </c>
      <c r="AF158" s="122"/>
      <c r="AG158" s="122">
        <v>44757</v>
      </c>
      <c r="AH158" s="122"/>
      <c r="AI158" s="122"/>
      <c r="AJ158" s="123">
        <f t="shared" si="42"/>
        <v>0.25312294543063774</v>
      </c>
      <c r="AK158" s="123">
        <f t="shared" si="43"/>
        <v>0</v>
      </c>
      <c r="AL158" s="123">
        <f t="shared" si="44"/>
        <v>0.96977329974811088</v>
      </c>
      <c r="AM158" s="123">
        <f t="shared" si="45"/>
        <v>0</v>
      </c>
      <c r="AN158" s="123">
        <f t="shared" si="46"/>
        <v>0</v>
      </c>
      <c r="AO158" s="46"/>
      <c r="AP158" s="46" t="s">
        <v>636</v>
      </c>
      <c r="AQ158" s="46"/>
      <c r="AR158" s="46"/>
      <c r="AS158" s="46"/>
      <c r="AT158" s="46" t="s">
        <v>3118</v>
      </c>
      <c r="BE158">
        <f t="shared" si="48"/>
        <v>0</v>
      </c>
    </row>
    <row r="159" spans="1:57" ht="15" customHeight="1" x14ac:dyDescent="0.25">
      <c r="A159" s="46">
        <v>3</v>
      </c>
      <c r="B159" s="46" t="s">
        <v>2796</v>
      </c>
      <c r="C159" s="46" t="s">
        <v>2849</v>
      </c>
      <c r="D159" s="46" t="s">
        <v>257</v>
      </c>
      <c r="E159" s="46" t="s">
        <v>2850</v>
      </c>
      <c r="F159" s="46" t="s">
        <v>690</v>
      </c>
      <c r="G159" s="46" t="s">
        <v>62</v>
      </c>
      <c r="H159" s="46" t="s">
        <v>247</v>
      </c>
      <c r="I159" t="s">
        <v>2851</v>
      </c>
      <c r="J159" s="122">
        <v>44562</v>
      </c>
      <c r="K159" s="122">
        <v>44926</v>
      </c>
      <c r="L159" s="46" t="s">
        <v>2852</v>
      </c>
      <c r="M159" s="46" t="str">
        <f t="shared" si="56"/>
        <v>Santander</v>
      </c>
      <c r="N159" s="46" t="s">
        <v>67</v>
      </c>
      <c r="O159" s="46" t="s">
        <v>682</v>
      </c>
      <c r="P159" s="46" t="s">
        <v>3</v>
      </c>
      <c r="Q159" s="123">
        <f t="shared" si="57"/>
        <v>0.1111111111111111</v>
      </c>
      <c r="R159" s="124">
        <f t="shared" si="51"/>
        <v>36</v>
      </c>
      <c r="S159" s="124">
        <v>0</v>
      </c>
      <c r="T159" s="124">
        <v>12</v>
      </c>
      <c r="U159" s="124">
        <v>12</v>
      </c>
      <c r="V159" s="124">
        <v>12</v>
      </c>
      <c r="W159" s="124"/>
      <c r="X159" s="124"/>
      <c r="Y159" s="124">
        <v>9</v>
      </c>
      <c r="Z159" s="124" t="s">
        <v>3120</v>
      </c>
      <c r="AA159" s="124"/>
      <c r="AB159" s="124"/>
      <c r="AC159" s="124"/>
      <c r="AD159" s="124"/>
      <c r="AE159" s="124">
        <f t="shared" si="41"/>
        <v>9</v>
      </c>
      <c r="AF159" s="122"/>
      <c r="AG159" s="122">
        <v>44749</v>
      </c>
      <c r="AH159" s="122"/>
      <c r="AI159" s="122"/>
      <c r="AJ159" s="123">
        <f t="shared" si="42"/>
        <v>0.25</v>
      </c>
      <c r="AK159" s="123" t="str">
        <f t="shared" si="43"/>
        <v/>
      </c>
      <c r="AL159" s="123">
        <f t="shared" si="44"/>
        <v>0.75</v>
      </c>
      <c r="AM159" s="123">
        <f t="shared" si="45"/>
        <v>0</v>
      </c>
      <c r="AN159" s="123">
        <f t="shared" si="46"/>
        <v>0</v>
      </c>
      <c r="AO159" s="46"/>
      <c r="AP159" s="46" t="s">
        <v>73</v>
      </c>
      <c r="AQ159" s="46"/>
      <c r="AR159" s="46"/>
      <c r="AS159" s="46"/>
      <c r="AT159" s="46" t="s">
        <v>3121</v>
      </c>
      <c r="BE159">
        <f t="shared" si="48"/>
        <v>0.75</v>
      </c>
    </row>
    <row r="160" spans="1:57" ht="15" customHeight="1" x14ac:dyDescent="0.25">
      <c r="A160" s="46">
        <v>4</v>
      </c>
      <c r="B160" s="46" t="s">
        <v>2796</v>
      </c>
      <c r="C160" s="46" t="s">
        <v>2812</v>
      </c>
      <c r="D160" s="46" t="s">
        <v>257</v>
      </c>
      <c r="E160" s="46" t="s">
        <v>2850</v>
      </c>
      <c r="F160" s="46" t="s">
        <v>2814</v>
      </c>
      <c r="G160" s="46" t="s">
        <v>650</v>
      </c>
      <c r="H160" s="46" t="s">
        <v>889</v>
      </c>
      <c r="I160" t="s">
        <v>2815</v>
      </c>
      <c r="J160" s="122">
        <v>44562</v>
      </c>
      <c r="K160" s="122">
        <v>44926</v>
      </c>
      <c r="L160" s="46" t="s">
        <v>2816</v>
      </c>
      <c r="M160" s="46" t="str">
        <f t="shared" si="56"/>
        <v>Santander</v>
      </c>
      <c r="N160" s="46" t="s">
        <v>67</v>
      </c>
      <c r="O160" s="46" t="s">
        <v>2817</v>
      </c>
      <c r="P160" s="46" t="s">
        <v>3</v>
      </c>
      <c r="Q160" s="123">
        <f t="shared" si="57"/>
        <v>0.1111111111111111</v>
      </c>
      <c r="R160" s="124">
        <f t="shared" si="51"/>
        <v>225959885</v>
      </c>
      <c r="S160" s="124">
        <v>18663374</v>
      </c>
      <c r="T160" s="124">
        <v>69098837</v>
      </c>
      <c r="U160" s="124">
        <v>69098837</v>
      </c>
      <c r="V160" s="124">
        <v>69098837</v>
      </c>
      <c r="W160" s="124"/>
      <c r="X160" s="124"/>
      <c r="Y160" s="124">
        <v>77292008</v>
      </c>
      <c r="Z160" s="124" t="s">
        <v>3122</v>
      </c>
      <c r="AA160" s="124"/>
      <c r="AB160" s="124"/>
      <c r="AC160" s="124"/>
      <c r="AD160" s="124"/>
      <c r="AE160" s="124">
        <f t="shared" si="41"/>
        <v>77292008</v>
      </c>
      <c r="AF160" s="122"/>
      <c r="AG160" s="122">
        <v>44757</v>
      </c>
      <c r="AH160" s="122"/>
      <c r="AI160" s="122"/>
      <c r="AJ160" s="123">
        <f t="shared" si="42"/>
        <v>0.34206075118156481</v>
      </c>
      <c r="AK160" s="123">
        <f t="shared" si="43"/>
        <v>0</v>
      </c>
      <c r="AL160" s="123">
        <f t="shared" si="44"/>
        <v>1</v>
      </c>
      <c r="AM160" s="123">
        <f t="shared" si="45"/>
        <v>0</v>
      </c>
      <c r="AN160" s="123">
        <f t="shared" si="46"/>
        <v>0</v>
      </c>
      <c r="AO160" s="46"/>
      <c r="AP160" s="46" t="s">
        <v>636</v>
      </c>
      <c r="AQ160" s="46"/>
      <c r="AR160" s="46"/>
      <c r="AS160" s="46"/>
      <c r="AT160" s="46" t="s">
        <v>3123</v>
      </c>
      <c r="BE160">
        <f t="shared" si="48"/>
        <v>0</v>
      </c>
    </row>
    <row r="161" spans="1:57" ht="15" customHeight="1" x14ac:dyDescent="0.25">
      <c r="A161" s="46">
        <v>5</v>
      </c>
      <c r="B161" s="46" t="s">
        <v>2796</v>
      </c>
      <c r="C161" s="46" t="s">
        <v>2820</v>
      </c>
      <c r="D161" s="46" t="s">
        <v>257</v>
      </c>
      <c r="E161" s="46" t="s">
        <v>678</v>
      </c>
      <c r="F161" s="46" t="s">
        <v>762</v>
      </c>
      <c r="G161" s="46" t="s">
        <v>62</v>
      </c>
      <c r="H161" s="46" t="s">
        <v>247</v>
      </c>
      <c r="I161" t="s">
        <v>2821</v>
      </c>
      <c r="J161" s="122">
        <v>44562</v>
      </c>
      <c r="K161" s="122">
        <v>44926</v>
      </c>
      <c r="L161" s="46" t="s">
        <v>2822</v>
      </c>
      <c r="M161" s="46" t="str">
        <f t="shared" si="56"/>
        <v>Santander</v>
      </c>
      <c r="N161" s="46" t="s">
        <v>291</v>
      </c>
      <c r="O161" s="46" t="s">
        <v>2823</v>
      </c>
      <c r="P161" s="46" t="s">
        <v>575</v>
      </c>
      <c r="Q161" s="123">
        <f t="shared" si="57"/>
        <v>0.1111111111111111</v>
      </c>
      <c r="R161" s="125">
        <f t="shared" si="51"/>
        <v>1</v>
      </c>
      <c r="S161" s="125">
        <v>0.25</v>
      </c>
      <c r="T161" s="125">
        <v>0.25</v>
      </c>
      <c r="U161" s="125">
        <v>0.25</v>
      </c>
      <c r="V161" s="125">
        <v>0.25</v>
      </c>
      <c r="W161" s="125"/>
      <c r="X161" s="125"/>
      <c r="Y161" s="125">
        <v>0.5</v>
      </c>
      <c r="Z161" s="125" t="s">
        <v>3124</v>
      </c>
      <c r="AA161" s="125"/>
      <c r="AB161" s="125"/>
      <c r="AC161" s="125"/>
      <c r="AD161" s="125"/>
      <c r="AE161" s="125">
        <f t="shared" si="41"/>
        <v>0.5</v>
      </c>
      <c r="AF161" s="122"/>
      <c r="AG161" s="122">
        <v>44757</v>
      </c>
      <c r="AH161" s="122"/>
      <c r="AI161" s="122"/>
      <c r="AJ161" s="123">
        <f t="shared" si="42"/>
        <v>0.5</v>
      </c>
      <c r="AK161" s="123">
        <f t="shared" si="43"/>
        <v>0</v>
      </c>
      <c r="AL161" s="123">
        <f t="shared" si="44"/>
        <v>1</v>
      </c>
      <c r="AM161" s="123">
        <f t="shared" si="45"/>
        <v>0</v>
      </c>
      <c r="AN161" s="123">
        <f t="shared" si="46"/>
        <v>0</v>
      </c>
      <c r="AO161" s="46"/>
      <c r="AP161" s="46" t="s">
        <v>636</v>
      </c>
      <c r="AQ161" s="46"/>
      <c r="AR161" s="46"/>
      <c r="AS161" s="46"/>
      <c r="AT161" s="46" t="s">
        <v>3125</v>
      </c>
      <c r="BE161">
        <f t="shared" si="48"/>
        <v>0</v>
      </c>
    </row>
    <row r="162" spans="1:57" ht="15" customHeight="1" x14ac:dyDescent="0.25">
      <c r="A162" s="46">
        <v>6</v>
      </c>
      <c r="B162" s="46" t="s">
        <v>2796</v>
      </c>
      <c r="C162" s="46" t="s">
        <v>2826</v>
      </c>
      <c r="D162" s="46" t="s">
        <v>257</v>
      </c>
      <c r="E162" s="46" t="s">
        <v>678</v>
      </c>
      <c r="F162" s="46" t="s">
        <v>762</v>
      </c>
      <c r="G162" s="46" t="s">
        <v>62</v>
      </c>
      <c r="H162" s="46" t="s">
        <v>247</v>
      </c>
      <c r="I162" t="s">
        <v>2827</v>
      </c>
      <c r="J162" s="122">
        <v>44562</v>
      </c>
      <c r="K162" s="122">
        <v>44926</v>
      </c>
      <c r="L162" s="46" t="s">
        <v>2822</v>
      </c>
      <c r="M162" s="46" t="str">
        <f t="shared" si="56"/>
        <v>Santander</v>
      </c>
      <c r="N162" s="46" t="s">
        <v>291</v>
      </c>
      <c r="O162" s="46" t="s">
        <v>2823</v>
      </c>
      <c r="P162" s="46" t="s">
        <v>575</v>
      </c>
      <c r="Q162" s="123">
        <f t="shared" si="57"/>
        <v>0.1111111111111111</v>
      </c>
      <c r="R162" s="125">
        <f t="shared" si="51"/>
        <v>1</v>
      </c>
      <c r="S162" s="125">
        <v>0.25</v>
      </c>
      <c r="T162" s="125">
        <v>0.25</v>
      </c>
      <c r="U162" s="125">
        <v>0.25</v>
      </c>
      <c r="V162" s="125">
        <v>0.25</v>
      </c>
      <c r="W162" s="125"/>
      <c r="X162" s="125"/>
      <c r="Y162" s="125">
        <v>0.5</v>
      </c>
      <c r="Z162" s="125" t="s">
        <v>3126</v>
      </c>
      <c r="AA162" s="125"/>
      <c r="AB162" s="125"/>
      <c r="AC162" s="125"/>
      <c r="AD162" s="125"/>
      <c r="AE162" s="125">
        <f t="shared" si="41"/>
        <v>0.5</v>
      </c>
      <c r="AF162" s="122"/>
      <c r="AG162" s="122">
        <v>44757</v>
      </c>
      <c r="AH162" s="122"/>
      <c r="AI162" s="122"/>
      <c r="AJ162" s="123">
        <f t="shared" si="42"/>
        <v>0.5</v>
      </c>
      <c r="AK162" s="123">
        <f t="shared" si="43"/>
        <v>0</v>
      </c>
      <c r="AL162" s="123">
        <f t="shared" si="44"/>
        <v>1</v>
      </c>
      <c r="AM162" s="123">
        <f t="shared" si="45"/>
        <v>0</v>
      </c>
      <c r="AN162" s="123">
        <f t="shared" si="46"/>
        <v>0</v>
      </c>
      <c r="AO162" s="46"/>
      <c r="AP162" s="46" t="s">
        <v>73</v>
      </c>
      <c r="AQ162" s="46"/>
      <c r="AR162" s="46"/>
      <c r="AS162" s="46"/>
      <c r="AT162" s="46" t="s">
        <v>3127</v>
      </c>
      <c r="BE162">
        <f t="shared" si="48"/>
        <v>1</v>
      </c>
    </row>
    <row r="163" spans="1:57" ht="15" customHeight="1" x14ac:dyDescent="0.25">
      <c r="A163" s="46">
        <v>7</v>
      </c>
      <c r="B163" s="46" t="s">
        <v>2796</v>
      </c>
      <c r="C163" s="46" t="s">
        <v>2829</v>
      </c>
      <c r="D163" s="46" t="s">
        <v>446</v>
      </c>
      <c r="E163" s="46" t="s">
        <v>492</v>
      </c>
      <c r="F163" s="46" t="s">
        <v>649</v>
      </c>
      <c r="G163" s="46" t="s">
        <v>62</v>
      </c>
      <c r="H163" s="46" t="s">
        <v>1598</v>
      </c>
      <c r="I163" t="s">
        <v>2830</v>
      </c>
      <c r="J163" s="122">
        <v>44562</v>
      </c>
      <c r="K163" s="122">
        <v>44926</v>
      </c>
      <c r="L163" s="46" t="s">
        <v>2831</v>
      </c>
      <c r="M163" s="46" t="str">
        <f t="shared" si="56"/>
        <v>Santander</v>
      </c>
      <c r="N163" s="46" t="s">
        <v>291</v>
      </c>
      <c r="O163" s="46" t="s">
        <v>2823</v>
      </c>
      <c r="P163" s="46" t="s">
        <v>575</v>
      </c>
      <c r="Q163" s="123">
        <f t="shared" si="57"/>
        <v>0.1111111111111111</v>
      </c>
      <c r="R163" s="125">
        <f t="shared" si="51"/>
        <v>0.99979999999999991</v>
      </c>
      <c r="S163" s="125">
        <v>0.104</v>
      </c>
      <c r="T163" s="125">
        <v>0.29859999999999998</v>
      </c>
      <c r="U163" s="125">
        <v>0.29859999999999998</v>
      </c>
      <c r="V163" s="125">
        <v>0.29859999999999998</v>
      </c>
      <c r="W163" s="125"/>
      <c r="X163" s="125"/>
      <c r="Y163" s="125">
        <v>0.21179999999999999</v>
      </c>
      <c r="Z163" s="125" t="s">
        <v>3128</v>
      </c>
      <c r="AA163" s="125"/>
      <c r="AB163" s="125"/>
      <c r="AC163" s="125"/>
      <c r="AD163" s="125"/>
      <c r="AE163" s="125">
        <f t="shared" si="41"/>
        <v>0.21179999999999999</v>
      </c>
      <c r="AF163" s="122"/>
      <c r="AG163" s="122">
        <v>44757</v>
      </c>
      <c r="AH163" s="122"/>
      <c r="AI163" s="122"/>
      <c r="AJ163" s="123">
        <f t="shared" si="42"/>
        <v>0.21184236847369475</v>
      </c>
      <c r="AK163" s="123">
        <f t="shared" si="43"/>
        <v>0</v>
      </c>
      <c r="AL163" s="123">
        <f t="shared" si="44"/>
        <v>0.709310113864702</v>
      </c>
      <c r="AM163" s="123">
        <f t="shared" si="45"/>
        <v>0</v>
      </c>
      <c r="AN163" s="123">
        <f t="shared" si="46"/>
        <v>0</v>
      </c>
      <c r="AO163" s="46"/>
      <c r="AP163" s="46" t="s">
        <v>636</v>
      </c>
      <c r="AQ163" s="46"/>
      <c r="AR163" s="46"/>
      <c r="AS163" s="46"/>
      <c r="AT163" s="46" t="s">
        <v>3129</v>
      </c>
      <c r="BE163">
        <f t="shared" si="48"/>
        <v>0</v>
      </c>
    </row>
    <row r="164" spans="1:57" ht="15" customHeight="1" x14ac:dyDescent="0.25">
      <c r="A164" s="46">
        <v>8</v>
      </c>
      <c r="B164" s="46" t="s">
        <v>2796</v>
      </c>
      <c r="C164" s="46" t="s">
        <v>2834</v>
      </c>
      <c r="D164" s="46" t="s">
        <v>581</v>
      </c>
      <c r="E164" s="46" t="s">
        <v>60</v>
      </c>
      <c r="F164" s="46" t="s">
        <v>61</v>
      </c>
      <c r="G164" s="46" t="s">
        <v>1746</v>
      </c>
      <c r="H164" s="46" t="s">
        <v>1746</v>
      </c>
      <c r="I164" s="46" t="s">
        <v>2835</v>
      </c>
      <c r="J164" s="122">
        <v>44562</v>
      </c>
      <c r="K164" s="122">
        <v>44926</v>
      </c>
      <c r="L164" s="46" t="s">
        <v>2836</v>
      </c>
      <c r="M164" s="46" t="str">
        <f t="shared" si="56"/>
        <v>Santander</v>
      </c>
      <c r="N164" s="46" t="s">
        <v>291</v>
      </c>
      <c r="O164" s="46" t="s">
        <v>2837</v>
      </c>
      <c r="P164" s="46" t="s">
        <v>575</v>
      </c>
      <c r="Q164" s="123">
        <f t="shared" si="57"/>
        <v>0.1111111111111111</v>
      </c>
      <c r="R164" s="125">
        <f t="shared" si="51"/>
        <v>1</v>
      </c>
      <c r="S164" s="125">
        <v>0.25</v>
      </c>
      <c r="T164" s="125">
        <v>0.25</v>
      </c>
      <c r="U164" s="125">
        <v>0.25</v>
      </c>
      <c r="V164" s="125">
        <v>0.25</v>
      </c>
      <c r="W164" s="125"/>
      <c r="X164" s="125"/>
      <c r="Y164" s="125">
        <v>0.5</v>
      </c>
      <c r="Z164" s="125" t="s">
        <v>3130</v>
      </c>
      <c r="AA164" s="125"/>
      <c r="AB164" s="125"/>
      <c r="AC164" s="125"/>
      <c r="AD164" s="125"/>
      <c r="AE164" s="125">
        <f t="shared" si="41"/>
        <v>0.5</v>
      </c>
      <c r="AF164" s="122"/>
      <c r="AG164" s="122">
        <v>44750</v>
      </c>
      <c r="AH164" s="122"/>
      <c r="AI164" s="122"/>
      <c r="AJ164" s="123">
        <f t="shared" si="42"/>
        <v>0.5</v>
      </c>
      <c r="AK164" s="123">
        <f t="shared" si="43"/>
        <v>0</v>
      </c>
      <c r="AL164" s="123">
        <f t="shared" si="44"/>
        <v>1</v>
      </c>
      <c r="AM164" s="123">
        <f t="shared" si="45"/>
        <v>0</v>
      </c>
      <c r="AN164" s="123">
        <f t="shared" si="46"/>
        <v>0</v>
      </c>
      <c r="AO164" s="46"/>
      <c r="AP164" s="46" t="s">
        <v>73</v>
      </c>
      <c r="AQ164" s="46"/>
      <c r="AR164" s="46"/>
      <c r="AS164" s="46"/>
      <c r="AT164" s="46" t="s">
        <v>3131</v>
      </c>
      <c r="BE164">
        <f t="shared" si="48"/>
        <v>1</v>
      </c>
    </row>
    <row r="165" spans="1:57" ht="15" customHeight="1" x14ac:dyDescent="0.25">
      <c r="A165" s="46">
        <v>9</v>
      </c>
      <c r="B165" s="46" t="s">
        <v>2796</v>
      </c>
      <c r="C165" s="46" t="s">
        <v>2834</v>
      </c>
      <c r="D165" s="46" t="s">
        <v>581</v>
      </c>
      <c r="E165" s="46" t="s">
        <v>60</v>
      </c>
      <c r="F165" s="46" t="s">
        <v>61</v>
      </c>
      <c r="G165" s="46" t="s">
        <v>1746</v>
      </c>
      <c r="H165" s="46" t="s">
        <v>1746</v>
      </c>
      <c r="I165" t="s">
        <v>2840</v>
      </c>
      <c r="J165" s="122">
        <v>44562</v>
      </c>
      <c r="K165" s="122">
        <v>44926</v>
      </c>
      <c r="L165" s="46" t="s">
        <v>2841</v>
      </c>
      <c r="M165" s="46" t="str">
        <f t="shared" si="56"/>
        <v>Santander</v>
      </c>
      <c r="N165" s="46" t="s">
        <v>291</v>
      </c>
      <c r="O165" t="s">
        <v>2842</v>
      </c>
      <c r="P165" t="s">
        <v>575</v>
      </c>
      <c r="Q165" s="123">
        <f t="shared" si="57"/>
        <v>0.1111111111111111</v>
      </c>
      <c r="R165" s="125">
        <f t="shared" si="51"/>
        <v>1</v>
      </c>
      <c r="S165" s="125">
        <v>0.25</v>
      </c>
      <c r="T165" s="125">
        <v>0.25</v>
      </c>
      <c r="U165" s="125">
        <v>0.25</v>
      </c>
      <c r="V165" s="125">
        <v>0.25</v>
      </c>
      <c r="W165" s="125"/>
      <c r="X165" s="125"/>
      <c r="Y165" s="125">
        <v>0.5</v>
      </c>
      <c r="Z165" s="125" t="s">
        <v>3132</v>
      </c>
      <c r="AA165" s="125"/>
      <c r="AB165" s="125"/>
      <c r="AC165" s="125"/>
      <c r="AD165" s="125"/>
      <c r="AE165" s="125">
        <f t="shared" si="41"/>
        <v>0.5</v>
      </c>
      <c r="AF165" s="122"/>
      <c r="AG165" s="122">
        <v>44757</v>
      </c>
      <c r="AH165" s="122"/>
      <c r="AI165" s="122"/>
      <c r="AJ165" s="123">
        <f t="shared" si="42"/>
        <v>0.5</v>
      </c>
      <c r="AK165" s="123">
        <f t="shared" si="43"/>
        <v>0</v>
      </c>
      <c r="AL165" s="123">
        <f t="shared" si="44"/>
        <v>1</v>
      </c>
      <c r="AM165" s="123">
        <f t="shared" si="45"/>
        <v>0</v>
      </c>
      <c r="AN165" s="123">
        <f t="shared" si="46"/>
        <v>0</v>
      </c>
      <c r="AP165" t="s">
        <v>73</v>
      </c>
      <c r="AT165" t="s">
        <v>3133</v>
      </c>
      <c r="BE165">
        <f t="shared" si="48"/>
        <v>1</v>
      </c>
    </row>
    <row r="166" spans="1:57" ht="15" customHeight="1" x14ac:dyDescent="0.25">
      <c r="A166" s="46">
        <v>1</v>
      </c>
      <c r="B166" s="46" t="s">
        <v>2797</v>
      </c>
      <c r="C166" s="46" t="s">
        <v>2801</v>
      </c>
      <c r="D166" s="46" t="s">
        <v>257</v>
      </c>
      <c r="E166" s="46" t="s">
        <v>678</v>
      </c>
      <c r="F166" s="46" t="s">
        <v>679</v>
      </c>
      <c r="G166" s="46" t="s">
        <v>62</v>
      </c>
      <c r="H166" s="46" t="s">
        <v>247</v>
      </c>
      <c r="I166" s="46" t="s">
        <v>2802</v>
      </c>
      <c r="J166" s="122">
        <v>44562</v>
      </c>
      <c r="K166" s="122">
        <v>44926</v>
      </c>
      <c r="L166" s="46" t="s">
        <v>2803</v>
      </c>
      <c r="M166" s="46" t="str">
        <f>B166</f>
        <v>Sucre</v>
      </c>
      <c r="N166" s="46" t="s">
        <v>67</v>
      </c>
      <c r="O166" s="46" t="s">
        <v>2805</v>
      </c>
      <c r="P166" s="46" t="s">
        <v>3</v>
      </c>
      <c r="Q166" s="123">
        <f>1/9</f>
        <v>0.1111111111111111</v>
      </c>
      <c r="R166" s="124">
        <f t="shared" si="51"/>
        <v>5983</v>
      </c>
      <c r="S166" s="124">
        <v>1495.75</v>
      </c>
      <c r="T166" s="124">
        <v>1495.75</v>
      </c>
      <c r="U166" s="124">
        <v>1495.75</v>
      </c>
      <c r="V166" s="124">
        <v>1495.75</v>
      </c>
      <c r="W166" s="124"/>
      <c r="X166" s="124"/>
      <c r="Y166" s="124">
        <v>2926</v>
      </c>
      <c r="Z166" s="124" t="s">
        <v>3134</v>
      </c>
      <c r="AA166" s="124"/>
      <c r="AB166" s="124"/>
      <c r="AC166" s="124"/>
      <c r="AD166" s="124"/>
      <c r="AE166" s="124">
        <f t="shared" si="41"/>
        <v>2926</v>
      </c>
      <c r="AF166" s="122"/>
      <c r="AG166" s="122">
        <v>44761</v>
      </c>
      <c r="AH166" s="122"/>
      <c r="AI166" s="122"/>
      <c r="AJ166" s="123">
        <f t="shared" si="42"/>
        <v>0.48905231489219453</v>
      </c>
      <c r="AK166" s="123">
        <f t="shared" si="43"/>
        <v>0</v>
      </c>
      <c r="AL166" s="123">
        <f t="shared" si="44"/>
        <v>1</v>
      </c>
      <c r="AM166" s="123">
        <f t="shared" si="45"/>
        <v>0</v>
      </c>
      <c r="AN166" s="123">
        <f t="shared" si="46"/>
        <v>0</v>
      </c>
      <c r="AO166" s="46"/>
      <c r="AP166" s="46" t="s">
        <v>73</v>
      </c>
      <c r="AQ166" s="46"/>
      <c r="AR166" s="46"/>
      <c r="AS166" s="46"/>
      <c r="AT166" s="46" t="s">
        <v>444</v>
      </c>
      <c r="BE166">
        <f t="shared" si="48"/>
        <v>1</v>
      </c>
    </row>
    <row r="167" spans="1:57" ht="15" customHeight="1" x14ac:dyDescent="0.25">
      <c r="A167" s="46">
        <v>2</v>
      </c>
      <c r="B167" s="46" t="s">
        <v>2797</v>
      </c>
      <c r="C167" s="46" t="s">
        <v>2801</v>
      </c>
      <c r="D167" s="46" t="s">
        <v>257</v>
      </c>
      <c r="E167" s="46" t="s">
        <v>678</v>
      </c>
      <c r="F167" s="46" t="s">
        <v>679</v>
      </c>
      <c r="G167" s="46" t="s">
        <v>62</v>
      </c>
      <c r="H167" s="46" t="s">
        <v>247</v>
      </c>
      <c r="I167" s="46" t="s">
        <v>2808</v>
      </c>
      <c r="J167" s="122">
        <v>44562</v>
      </c>
      <c r="K167" s="122">
        <v>44926</v>
      </c>
      <c r="L167" s="46" t="s">
        <v>2803</v>
      </c>
      <c r="M167" s="46" t="str">
        <f t="shared" ref="M167:M174" si="58">B167</f>
        <v>Sucre</v>
      </c>
      <c r="N167" s="46" t="s">
        <v>67</v>
      </c>
      <c r="O167" s="46" t="s">
        <v>2809</v>
      </c>
      <c r="P167" s="46" t="s">
        <v>3</v>
      </c>
      <c r="Q167" s="123">
        <f t="shared" ref="Q167:Q174" si="59">1/9</f>
        <v>0.1111111111111111</v>
      </c>
      <c r="R167" s="124">
        <f t="shared" si="51"/>
        <v>3400</v>
      </c>
      <c r="S167" s="124">
        <v>340</v>
      </c>
      <c r="T167" s="124">
        <v>340</v>
      </c>
      <c r="U167" s="124">
        <v>1360</v>
      </c>
      <c r="V167" s="124">
        <v>1360</v>
      </c>
      <c r="W167" s="124"/>
      <c r="X167" s="124"/>
      <c r="Y167" s="124">
        <v>830</v>
      </c>
      <c r="Z167" s="124" t="s">
        <v>3135</v>
      </c>
      <c r="AA167" s="124"/>
      <c r="AB167" s="124"/>
      <c r="AC167" s="124"/>
      <c r="AD167" s="124"/>
      <c r="AE167" s="124">
        <f t="shared" si="41"/>
        <v>830</v>
      </c>
      <c r="AF167" s="122"/>
      <c r="AG167" s="122">
        <v>44761</v>
      </c>
      <c r="AH167" s="122"/>
      <c r="AI167" s="122"/>
      <c r="AJ167" s="123">
        <f t="shared" si="42"/>
        <v>0.24411764705882352</v>
      </c>
      <c r="AK167" s="123">
        <f t="shared" si="43"/>
        <v>0</v>
      </c>
      <c r="AL167" s="123">
        <f t="shared" si="44"/>
        <v>1</v>
      </c>
      <c r="AM167" s="123">
        <f t="shared" si="45"/>
        <v>0</v>
      </c>
      <c r="AN167" s="123">
        <f t="shared" si="46"/>
        <v>0</v>
      </c>
      <c r="AO167" s="46"/>
      <c r="AP167" s="46" t="s">
        <v>73</v>
      </c>
      <c r="AQ167" s="46"/>
      <c r="AR167" s="46"/>
      <c r="AS167" s="46"/>
      <c r="AT167" s="46" t="s">
        <v>444</v>
      </c>
      <c r="BE167">
        <f t="shared" si="48"/>
        <v>1</v>
      </c>
    </row>
    <row r="168" spans="1:57" ht="15" customHeight="1" x14ac:dyDescent="0.25">
      <c r="A168" s="46">
        <v>3</v>
      </c>
      <c r="B168" s="46" t="s">
        <v>2797</v>
      </c>
      <c r="C168" s="46" t="s">
        <v>2849</v>
      </c>
      <c r="D168" s="46" t="s">
        <v>257</v>
      </c>
      <c r="E168" s="46" t="s">
        <v>2813</v>
      </c>
      <c r="F168" s="46" t="s">
        <v>690</v>
      </c>
      <c r="G168" s="46" t="s">
        <v>62</v>
      </c>
      <c r="H168" s="46" t="s">
        <v>247</v>
      </c>
      <c r="I168" t="s">
        <v>2851</v>
      </c>
      <c r="J168" s="122">
        <v>44562</v>
      </c>
      <c r="K168" s="122">
        <v>44926</v>
      </c>
      <c r="L168" s="46" t="s">
        <v>2852</v>
      </c>
      <c r="M168" s="46" t="str">
        <f t="shared" si="58"/>
        <v>Sucre</v>
      </c>
      <c r="N168" s="46" t="s">
        <v>67</v>
      </c>
      <c r="O168" s="46" t="s">
        <v>682</v>
      </c>
      <c r="P168" s="46" t="s">
        <v>3</v>
      </c>
      <c r="Q168" s="123">
        <f t="shared" si="59"/>
        <v>0.1111111111111111</v>
      </c>
      <c r="R168" s="124">
        <f t="shared" si="51"/>
        <v>40</v>
      </c>
      <c r="S168" s="124">
        <v>4</v>
      </c>
      <c r="T168" s="124">
        <v>4</v>
      </c>
      <c r="U168" s="124">
        <v>16</v>
      </c>
      <c r="V168" s="124">
        <v>16</v>
      </c>
      <c r="W168" s="124"/>
      <c r="X168" s="124"/>
      <c r="Y168" s="124">
        <v>17</v>
      </c>
      <c r="Z168" s="124" t="s">
        <v>3136</v>
      </c>
      <c r="AA168" s="124"/>
      <c r="AB168" s="124"/>
      <c r="AC168" s="124"/>
      <c r="AD168" s="124"/>
      <c r="AE168" s="124">
        <f t="shared" si="41"/>
        <v>17</v>
      </c>
      <c r="AF168" s="122"/>
      <c r="AG168" s="122">
        <v>44761</v>
      </c>
      <c r="AH168" s="122"/>
      <c r="AI168" s="122"/>
      <c r="AJ168" s="123">
        <f t="shared" si="42"/>
        <v>0.42499999999999999</v>
      </c>
      <c r="AK168" s="123">
        <f t="shared" si="43"/>
        <v>0</v>
      </c>
      <c r="AL168" s="123">
        <f t="shared" si="44"/>
        <v>1</v>
      </c>
      <c r="AM168" s="123">
        <f t="shared" si="45"/>
        <v>0</v>
      </c>
      <c r="AN168" s="123">
        <f t="shared" si="46"/>
        <v>0</v>
      </c>
      <c r="AO168" s="46"/>
      <c r="AP168" s="46" t="s">
        <v>73</v>
      </c>
      <c r="AQ168" s="46"/>
      <c r="AR168" s="46"/>
      <c r="AS168" s="46"/>
      <c r="AT168" s="46" t="s">
        <v>444</v>
      </c>
      <c r="BE168">
        <f t="shared" si="48"/>
        <v>1</v>
      </c>
    </row>
    <row r="169" spans="1:57" ht="15" customHeight="1" x14ac:dyDescent="0.25">
      <c r="A169" s="46">
        <v>4</v>
      </c>
      <c r="B169" s="46" t="s">
        <v>2797</v>
      </c>
      <c r="C169" s="46" t="s">
        <v>2812</v>
      </c>
      <c r="D169" s="46" t="s">
        <v>257</v>
      </c>
      <c r="E169" s="46" t="s">
        <v>2813</v>
      </c>
      <c r="F169" s="46" t="s">
        <v>2814</v>
      </c>
      <c r="G169" s="46" t="s">
        <v>650</v>
      </c>
      <c r="H169" s="46" t="s">
        <v>889</v>
      </c>
      <c r="I169" t="s">
        <v>2815</v>
      </c>
      <c r="J169" s="122">
        <v>44562</v>
      </c>
      <c r="K169" s="122">
        <v>44926</v>
      </c>
      <c r="L169" s="46" t="s">
        <v>2816</v>
      </c>
      <c r="M169" s="46" t="str">
        <f t="shared" si="58"/>
        <v>Sucre</v>
      </c>
      <c r="N169" s="46" t="s">
        <v>67</v>
      </c>
      <c r="O169" s="46" t="s">
        <v>2817</v>
      </c>
      <c r="P169" s="46" t="s">
        <v>3</v>
      </c>
      <c r="Q169" s="123">
        <f t="shared" si="59"/>
        <v>0.1111111111111111</v>
      </c>
      <c r="R169" s="124">
        <f t="shared" si="51"/>
        <v>171404194</v>
      </c>
      <c r="S169" s="124">
        <v>25710629.099999998</v>
      </c>
      <c r="T169" s="124">
        <v>51421258.199999996</v>
      </c>
      <c r="U169" s="124">
        <v>42851048.5</v>
      </c>
      <c r="V169" s="124">
        <v>51421258.199999996</v>
      </c>
      <c r="W169" s="124"/>
      <c r="X169" s="124"/>
      <c r="Y169" s="124">
        <v>81068489</v>
      </c>
      <c r="Z169" s="124" t="s">
        <v>3137</v>
      </c>
      <c r="AA169" s="124"/>
      <c r="AB169" s="124"/>
      <c r="AC169" s="124"/>
      <c r="AD169" s="124"/>
      <c r="AE169" s="124">
        <f t="shared" si="41"/>
        <v>81068489</v>
      </c>
      <c r="AF169" s="122"/>
      <c r="AG169" s="122">
        <v>44761</v>
      </c>
      <c r="AH169" s="122"/>
      <c r="AI169" s="122"/>
      <c r="AJ169" s="123">
        <f t="shared" si="42"/>
        <v>0.4729667758304677</v>
      </c>
      <c r="AK169" s="123">
        <f t="shared" si="43"/>
        <v>0</v>
      </c>
      <c r="AL169" s="123">
        <f t="shared" si="44"/>
        <v>1</v>
      </c>
      <c r="AM169" s="123">
        <f t="shared" si="45"/>
        <v>0</v>
      </c>
      <c r="AN169" s="123">
        <f t="shared" si="46"/>
        <v>0</v>
      </c>
      <c r="AO169" s="46"/>
      <c r="AP169" s="46" t="s">
        <v>73</v>
      </c>
      <c r="AQ169" s="46"/>
      <c r="AR169" s="46"/>
      <c r="AS169" s="46"/>
      <c r="AT169" s="46" t="s">
        <v>444</v>
      </c>
      <c r="BE169">
        <f t="shared" si="48"/>
        <v>1</v>
      </c>
    </row>
    <row r="170" spans="1:57" ht="15" customHeight="1" x14ac:dyDescent="0.25">
      <c r="A170" s="46">
        <v>5</v>
      </c>
      <c r="B170" s="46" t="s">
        <v>2797</v>
      </c>
      <c r="C170" s="46" t="s">
        <v>2820</v>
      </c>
      <c r="D170" s="46" t="s">
        <v>257</v>
      </c>
      <c r="E170" s="46" t="s">
        <v>678</v>
      </c>
      <c r="F170" s="46" t="s">
        <v>762</v>
      </c>
      <c r="G170" s="46" t="s">
        <v>62</v>
      </c>
      <c r="H170" s="46" t="s">
        <v>247</v>
      </c>
      <c r="I170" t="s">
        <v>2821</v>
      </c>
      <c r="J170" s="122">
        <v>44562</v>
      </c>
      <c r="K170" s="122">
        <v>44926</v>
      </c>
      <c r="L170" s="46" t="s">
        <v>2822</v>
      </c>
      <c r="M170" s="46" t="str">
        <f t="shared" si="58"/>
        <v>Sucre</v>
      </c>
      <c r="N170" s="46" t="s">
        <v>291</v>
      </c>
      <c r="O170" s="46" t="s">
        <v>2823</v>
      </c>
      <c r="P170" s="46" t="s">
        <v>575</v>
      </c>
      <c r="Q170" s="123">
        <f t="shared" si="59"/>
        <v>0.1111111111111111</v>
      </c>
      <c r="R170" s="125">
        <f t="shared" si="51"/>
        <v>1</v>
      </c>
      <c r="S170" s="125">
        <v>0.25</v>
      </c>
      <c r="T170" s="125">
        <v>0.25</v>
      </c>
      <c r="U170" s="125">
        <v>0.25</v>
      </c>
      <c r="V170" s="125">
        <v>0.25</v>
      </c>
      <c r="W170" s="125"/>
      <c r="X170" s="125"/>
      <c r="Y170" s="125">
        <v>0.5</v>
      </c>
      <c r="Z170" s="125" t="s">
        <v>3138</v>
      </c>
      <c r="AA170" s="125"/>
      <c r="AB170" s="125"/>
      <c r="AC170" s="125"/>
      <c r="AD170" s="125"/>
      <c r="AE170" s="125">
        <f t="shared" si="41"/>
        <v>0.5</v>
      </c>
      <c r="AF170" s="122"/>
      <c r="AG170" s="122">
        <v>44761</v>
      </c>
      <c r="AH170" s="122"/>
      <c r="AI170" s="122"/>
      <c r="AJ170" s="123">
        <f t="shared" si="42"/>
        <v>0.5</v>
      </c>
      <c r="AK170" s="123">
        <f t="shared" si="43"/>
        <v>0</v>
      </c>
      <c r="AL170" s="123">
        <f t="shared" si="44"/>
        <v>1</v>
      </c>
      <c r="AM170" s="123">
        <f t="shared" si="45"/>
        <v>0</v>
      </c>
      <c r="AN170" s="123">
        <f t="shared" si="46"/>
        <v>0</v>
      </c>
      <c r="AO170" s="46"/>
      <c r="AP170" s="46" t="s">
        <v>73</v>
      </c>
      <c r="AQ170" s="46"/>
      <c r="AR170" s="46"/>
      <c r="AS170" s="46"/>
      <c r="AT170" s="46" t="s">
        <v>444</v>
      </c>
      <c r="BE170">
        <f t="shared" si="48"/>
        <v>1</v>
      </c>
    </row>
    <row r="171" spans="1:57" ht="15" customHeight="1" x14ac:dyDescent="0.25">
      <c r="A171" s="46">
        <v>6</v>
      </c>
      <c r="B171" s="46" t="s">
        <v>2797</v>
      </c>
      <c r="C171" s="46" t="s">
        <v>2826</v>
      </c>
      <c r="D171" s="46" t="s">
        <v>257</v>
      </c>
      <c r="E171" s="46" t="s">
        <v>678</v>
      </c>
      <c r="F171" s="46" t="s">
        <v>762</v>
      </c>
      <c r="G171" s="46" t="s">
        <v>62</v>
      </c>
      <c r="H171" s="46" t="s">
        <v>247</v>
      </c>
      <c r="I171" t="s">
        <v>2827</v>
      </c>
      <c r="J171" s="122">
        <v>44562</v>
      </c>
      <c r="K171" s="122">
        <v>44926</v>
      </c>
      <c r="L171" s="46" t="s">
        <v>2822</v>
      </c>
      <c r="M171" s="46" t="str">
        <f t="shared" si="58"/>
        <v>Sucre</v>
      </c>
      <c r="N171" s="46" t="s">
        <v>291</v>
      </c>
      <c r="O171" s="46" t="s">
        <v>2823</v>
      </c>
      <c r="P171" s="46" t="s">
        <v>575</v>
      </c>
      <c r="Q171" s="123">
        <f t="shared" si="59"/>
        <v>0.1111111111111111</v>
      </c>
      <c r="R171" s="125">
        <f t="shared" si="51"/>
        <v>1</v>
      </c>
      <c r="S171" s="125">
        <v>0.25</v>
      </c>
      <c r="T171" s="125">
        <v>0.25</v>
      </c>
      <c r="U171" s="125">
        <v>0.25</v>
      </c>
      <c r="V171" s="125">
        <v>0.25</v>
      </c>
      <c r="W171" s="125"/>
      <c r="X171" s="125"/>
      <c r="Y171" s="125">
        <v>0.5</v>
      </c>
      <c r="Z171" s="125" t="s">
        <v>3139</v>
      </c>
      <c r="AA171" s="125"/>
      <c r="AB171" s="125"/>
      <c r="AC171" s="125"/>
      <c r="AD171" s="125"/>
      <c r="AE171" s="125">
        <f t="shared" si="41"/>
        <v>0.5</v>
      </c>
      <c r="AF171" s="122"/>
      <c r="AG171" s="122">
        <v>44761</v>
      </c>
      <c r="AH171" s="122"/>
      <c r="AI171" s="122"/>
      <c r="AJ171" s="123">
        <f t="shared" si="42"/>
        <v>0.5</v>
      </c>
      <c r="AK171" s="123">
        <f t="shared" si="43"/>
        <v>0</v>
      </c>
      <c r="AL171" s="123">
        <f t="shared" si="44"/>
        <v>1</v>
      </c>
      <c r="AM171" s="123">
        <f t="shared" si="45"/>
        <v>0</v>
      </c>
      <c r="AN171" s="123">
        <f t="shared" si="46"/>
        <v>0</v>
      </c>
      <c r="AO171" s="46"/>
      <c r="AP171" s="46" t="s">
        <v>73</v>
      </c>
      <c r="AQ171" s="46"/>
      <c r="AR171" s="46"/>
      <c r="AS171" s="46"/>
      <c r="AT171" s="46" t="s">
        <v>444</v>
      </c>
      <c r="BE171">
        <f t="shared" si="48"/>
        <v>1</v>
      </c>
    </row>
    <row r="172" spans="1:57" ht="15" customHeight="1" x14ac:dyDescent="0.25">
      <c r="A172" s="46">
        <v>7</v>
      </c>
      <c r="B172" s="46" t="s">
        <v>2797</v>
      </c>
      <c r="C172" s="46" t="s">
        <v>2829</v>
      </c>
      <c r="D172" s="46" t="s">
        <v>446</v>
      </c>
      <c r="E172" s="46" t="s">
        <v>492</v>
      </c>
      <c r="F172" s="46" t="s">
        <v>649</v>
      </c>
      <c r="G172" s="46" t="s">
        <v>62</v>
      </c>
      <c r="H172" s="46" t="s">
        <v>1598</v>
      </c>
      <c r="I172" t="s">
        <v>2830</v>
      </c>
      <c r="J172" s="122">
        <v>44562</v>
      </c>
      <c r="K172" s="122">
        <v>44926</v>
      </c>
      <c r="L172" s="46" t="s">
        <v>2831</v>
      </c>
      <c r="M172" s="46" t="str">
        <f t="shared" si="58"/>
        <v>Sucre</v>
      </c>
      <c r="N172" s="46" t="s">
        <v>291</v>
      </c>
      <c r="O172" s="46" t="s">
        <v>2823</v>
      </c>
      <c r="P172" s="46" t="s">
        <v>575</v>
      </c>
      <c r="Q172" s="123">
        <f t="shared" si="59"/>
        <v>0.1111111111111111</v>
      </c>
      <c r="R172" s="125">
        <f t="shared" si="51"/>
        <v>1</v>
      </c>
      <c r="S172" s="125">
        <v>0.25</v>
      </c>
      <c r="T172" s="125">
        <v>0.25</v>
      </c>
      <c r="U172" s="125">
        <v>0.25</v>
      </c>
      <c r="V172" s="125">
        <v>0.25</v>
      </c>
      <c r="W172" s="125"/>
      <c r="X172" s="125"/>
      <c r="Y172" s="125">
        <v>0.46</v>
      </c>
      <c r="Z172" s="125" t="s">
        <v>3140</v>
      </c>
      <c r="AA172" s="125"/>
      <c r="AB172" s="125"/>
      <c r="AC172" s="125"/>
      <c r="AD172" s="125"/>
      <c r="AE172" s="125">
        <f t="shared" si="41"/>
        <v>0.46</v>
      </c>
      <c r="AF172" s="122"/>
      <c r="AG172" s="122">
        <v>44761</v>
      </c>
      <c r="AH172" s="122"/>
      <c r="AI172" s="122"/>
      <c r="AJ172" s="123">
        <f t="shared" si="42"/>
        <v>0.46</v>
      </c>
      <c r="AK172" s="123">
        <f t="shared" si="43"/>
        <v>0</v>
      </c>
      <c r="AL172" s="123">
        <f t="shared" si="44"/>
        <v>1</v>
      </c>
      <c r="AM172" s="123">
        <f t="shared" si="45"/>
        <v>0</v>
      </c>
      <c r="AN172" s="123">
        <f t="shared" si="46"/>
        <v>0</v>
      </c>
      <c r="AO172" s="46"/>
      <c r="AP172" s="46" t="s">
        <v>73</v>
      </c>
      <c r="AQ172" s="46"/>
      <c r="AR172" s="46"/>
      <c r="AS172" s="46"/>
      <c r="AT172" s="46" t="s">
        <v>444</v>
      </c>
      <c r="BE172">
        <f t="shared" si="48"/>
        <v>1</v>
      </c>
    </row>
    <row r="173" spans="1:57" ht="15" customHeight="1" x14ac:dyDescent="0.25">
      <c r="A173" s="46">
        <v>8</v>
      </c>
      <c r="B173" s="46" t="s">
        <v>2797</v>
      </c>
      <c r="C173" s="46" t="s">
        <v>2834</v>
      </c>
      <c r="D173" s="46" t="s">
        <v>581</v>
      </c>
      <c r="E173" s="46" t="s">
        <v>60</v>
      </c>
      <c r="F173" s="46" t="s">
        <v>61</v>
      </c>
      <c r="G173" s="46" t="s">
        <v>1746</v>
      </c>
      <c r="H173" s="46" t="s">
        <v>1746</v>
      </c>
      <c r="I173" s="46" t="s">
        <v>2835</v>
      </c>
      <c r="J173" s="122">
        <v>44562</v>
      </c>
      <c r="K173" s="122">
        <v>44926</v>
      </c>
      <c r="L173" s="46" t="s">
        <v>2836</v>
      </c>
      <c r="M173" s="46" t="str">
        <f t="shared" si="58"/>
        <v>Sucre</v>
      </c>
      <c r="N173" s="46" t="s">
        <v>291</v>
      </c>
      <c r="O173" s="46" t="s">
        <v>2837</v>
      </c>
      <c r="P173" s="46" t="s">
        <v>575</v>
      </c>
      <c r="Q173" s="123">
        <f t="shared" si="59"/>
        <v>0.1111111111111111</v>
      </c>
      <c r="R173" s="125">
        <f t="shared" si="51"/>
        <v>1</v>
      </c>
      <c r="S173" s="125">
        <v>0.25</v>
      </c>
      <c r="T173" s="125">
        <v>0.25</v>
      </c>
      <c r="U173" s="125">
        <v>0.25</v>
      </c>
      <c r="V173" s="125">
        <v>0.25</v>
      </c>
      <c r="W173" s="125"/>
      <c r="X173" s="125"/>
      <c r="Y173" s="125">
        <v>0.5</v>
      </c>
      <c r="Z173" s="125" t="s">
        <v>3141</v>
      </c>
      <c r="AA173" s="125"/>
      <c r="AB173" s="125"/>
      <c r="AC173" s="125"/>
      <c r="AD173" s="125"/>
      <c r="AE173" s="125">
        <f t="shared" si="41"/>
        <v>0.5</v>
      </c>
      <c r="AF173" s="122"/>
      <c r="AG173" s="122">
        <v>44761</v>
      </c>
      <c r="AH173" s="122"/>
      <c r="AI173" s="122"/>
      <c r="AJ173" s="123">
        <f t="shared" si="42"/>
        <v>0.5</v>
      </c>
      <c r="AK173" s="123">
        <f t="shared" si="43"/>
        <v>0</v>
      </c>
      <c r="AL173" s="123">
        <f t="shared" si="44"/>
        <v>1</v>
      </c>
      <c r="AM173" s="123">
        <f t="shared" si="45"/>
        <v>0</v>
      </c>
      <c r="AN173" s="123">
        <f t="shared" si="46"/>
        <v>0</v>
      </c>
      <c r="AO173" s="46"/>
      <c r="AP173" s="46" t="s">
        <v>73</v>
      </c>
      <c r="AQ173" s="46"/>
      <c r="AR173" s="46"/>
      <c r="AS173" s="46"/>
      <c r="AT173" s="46" t="s">
        <v>444</v>
      </c>
      <c r="BE173">
        <f t="shared" si="48"/>
        <v>1</v>
      </c>
    </row>
    <row r="174" spans="1:57" ht="15" customHeight="1" x14ac:dyDescent="0.25">
      <c r="A174" s="46">
        <v>9</v>
      </c>
      <c r="B174" s="46" t="s">
        <v>2797</v>
      </c>
      <c r="C174" s="46" t="s">
        <v>2834</v>
      </c>
      <c r="D174" s="46" t="s">
        <v>581</v>
      </c>
      <c r="E174" s="46" t="s">
        <v>60</v>
      </c>
      <c r="F174" s="46" t="s">
        <v>61</v>
      </c>
      <c r="G174" s="46" t="s">
        <v>1746</v>
      </c>
      <c r="H174" s="46" t="s">
        <v>1746</v>
      </c>
      <c r="I174" t="s">
        <v>2840</v>
      </c>
      <c r="J174" s="122">
        <v>44562</v>
      </c>
      <c r="K174" s="122">
        <v>44926</v>
      </c>
      <c r="L174" s="46" t="s">
        <v>2841</v>
      </c>
      <c r="M174" s="46" t="str">
        <f t="shared" si="58"/>
        <v>Sucre</v>
      </c>
      <c r="N174" s="46" t="s">
        <v>291</v>
      </c>
      <c r="O174" t="s">
        <v>2842</v>
      </c>
      <c r="P174" t="s">
        <v>575</v>
      </c>
      <c r="Q174" s="123">
        <f t="shared" si="59"/>
        <v>0.1111111111111111</v>
      </c>
      <c r="R174" s="125">
        <f t="shared" si="51"/>
        <v>1</v>
      </c>
      <c r="S174" s="125">
        <v>0.25</v>
      </c>
      <c r="T174" s="125">
        <v>0.25</v>
      </c>
      <c r="U174" s="125">
        <v>0.25</v>
      </c>
      <c r="V174" s="125">
        <v>0.25</v>
      </c>
      <c r="W174" s="125"/>
      <c r="X174" s="125"/>
      <c r="Y174" s="125">
        <v>0.5</v>
      </c>
      <c r="Z174" s="125" t="s">
        <v>3142</v>
      </c>
      <c r="AA174" s="125"/>
      <c r="AB174" s="125"/>
      <c r="AC174" s="125"/>
      <c r="AD174" s="125"/>
      <c r="AE174" s="125">
        <f t="shared" si="41"/>
        <v>0.5</v>
      </c>
      <c r="AF174" s="122"/>
      <c r="AG174" s="122">
        <v>44761</v>
      </c>
      <c r="AH174" s="122"/>
      <c r="AI174" s="122"/>
      <c r="AJ174" s="123">
        <f t="shared" si="42"/>
        <v>0.5</v>
      </c>
      <c r="AK174" s="123">
        <f t="shared" si="43"/>
        <v>0</v>
      </c>
      <c r="AL174" s="123">
        <f t="shared" si="44"/>
        <v>1</v>
      </c>
      <c r="AM174" s="123">
        <f t="shared" si="45"/>
        <v>0</v>
      </c>
      <c r="AN174" s="123">
        <f t="shared" si="46"/>
        <v>0</v>
      </c>
      <c r="AP174" t="s">
        <v>73</v>
      </c>
      <c r="AT174" t="s">
        <v>444</v>
      </c>
      <c r="BE174">
        <f t="shared" si="48"/>
        <v>1</v>
      </c>
    </row>
    <row r="175" spans="1:57" ht="15" customHeight="1" x14ac:dyDescent="0.25">
      <c r="A175" s="46">
        <v>1</v>
      </c>
      <c r="B175" s="46" t="s">
        <v>2798</v>
      </c>
      <c r="C175" s="46" t="s">
        <v>2801</v>
      </c>
      <c r="D175" s="46" t="s">
        <v>257</v>
      </c>
      <c r="E175" s="46" t="s">
        <v>678</v>
      </c>
      <c r="F175" s="46" t="s">
        <v>679</v>
      </c>
      <c r="G175" s="46" t="s">
        <v>62</v>
      </c>
      <c r="H175" s="46" t="s">
        <v>247</v>
      </c>
      <c r="I175" s="46" t="s">
        <v>3143</v>
      </c>
      <c r="J175" s="122">
        <v>44562</v>
      </c>
      <c r="K175" s="122">
        <v>44926</v>
      </c>
      <c r="L175" s="46" t="s">
        <v>2803</v>
      </c>
      <c r="M175" s="46" t="str">
        <f>B175</f>
        <v>Tolima</v>
      </c>
      <c r="N175" s="46" t="s">
        <v>67</v>
      </c>
      <c r="O175" s="46" t="s">
        <v>3144</v>
      </c>
      <c r="P175" s="46" t="s">
        <v>3</v>
      </c>
      <c r="Q175" s="123">
        <f>1/10</f>
        <v>0.1</v>
      </c>
      <c r="R175" s="124">
        <f t="shared" si="51"/>
        <v>6938</v>
      </c>
      <c r="S175" s="124">
        <v>14</v>
      </c>
      <c r="T175" s="124">
        <v>694</v>
      </c>
      <c r="U175" s="124">
        <v>3469</v>
      </c>
      <c r="V175" s="124">
        <v>2761</v>
      </c>
      <c r="W175" s="124"/>
      <c r="X175" s="124"/>
      <c r="Y175" s="124">
        <v>308</v>
      </c>
      <c r="Z175" s="124" t="s">
        <v>3145</v>
      </c>
      <c r="AA175" s="124"/>
      <c r="AB175" s="124"/>
      <c r="AC175" s="124"/>
      <c r="AD175" s="124"/>
      <c r="AE175" s="124">
        <f t="shared" si="41"/>
        <v>308</v>
      </c>
      <c r="AF175" s="122"/>
      <c r="AG175" s="122">
        <v>44761</v>
      </c>
      <c r="AH175" s="122"/>
      <c r="AI175" s="122"/>
      <c r="AJ175" s="123">
        <f t="shared" si="42"/>
        <v>4.4393196886710867E-2</v>
      </c>
      <c r="AK175" s="123">
        <f t="shared" si="43"/>
        <v>0</v>
      </c>
      <c r="AL175" s="123">
        <f t="shared" si="44"/>
        <v>0.44380403458213258</v>
      </c>
      <c r="AM175" s="123">
        <f t="shared" si="45"/>
        <v>0</v>
      </c>
      <c r="AN175" s="123">
        <f t="shared" si="46"/>
        <v>0</v>
      </c>
      <c r="AO175" s="46"/>
      <c r="AP175" s="46" t="s">
        <v>636</v>
      </c>
      <c r="AQ175" s="46"/>
      <c r="AR175" s="46"/>
      <c r="AS175" s="46"/>
      <c r="AT175" s="46" t="s">
        <v>3146</v>
      </c>
      <c r="BE175">
        <f t="shared" si="48"/>
        <v>0</v>
      </c>
    </row>
    <row r="176" spans="1:57" ht="15" customHeight="1" x14ac:dyDescent="0.25">
      <c r="A176" s="46">
        <v>2</v>
      </c>
      <c r="B176" s="46" t="s">
        <v>2798</v>
      </c>
      <c r="C176" s="46" t="s">
        <v>2801</v>
      </c>
      <c r="D176" s="46" t="s">
        <v>257</v>
      </c>
      <c r="E176" s="46" t="s">
        <v>678</v>
      </c>
      <c r="F176" s="46" t="s">
        <v>679</v>
      </c>
      <c r="G176" s="46" t="s">
        <v>62</v>
      </c>
      <c r="H176" s="46" t="s">
        <v>247</v>
      </c>
      <c r="I176" s="46" t="s">
        <v>3147</v>
      </c>
      <c r="J176" s="122">
        <v>44562</v>
      </c>
      <c r="K176" s="122">
        <v>44926</v>
      </c>
      <c r="L176" s="46" t="s">
        <v>2803</v>
      </c>
      <c r="M176" s="46" t="str">
        <f t="shared" ref="M176:M184" si="60">B176</f>
        <v>Tolima</v>
      </c>
      <c r="N176" s="46" t="s">
        <v>67</v>
      </c>
      <c r="O176" s="46" t="s">
        <v>3148</v>
      </c>
      <c r="P176" s="46" t="s">
        <v>3</v>
      </c>
      <c r="Q176" s="123">
        <f t="shared" ref="Q176:Q184" si="61">1/10</f>
        <v>0.1</v>
      </c>
      <c r="R176" s="124">
        <f t="shared" si="51"/>
        <v>5712</v>
      </c>
      <c r="S176" s="124">
        <v>13</v>
      </c>
      <c r="T176" s="124">
        <v>571</v>
      </c>
      <c r="U176" s="124">
        <v>2856</v>
      </c>
      <c r="V176" s="124">
        <v>2272</v>
      </c>
      <c r="W176" s="124"/>
      <c r="X176" s="124"/>
      <c r="Y176" s="124">
        <v>122</v>
      </c>
      <c r="Z176" s="124" t="s">
        <v>3149</v>
      </c>
      <c r="AA176" s="124"/>
      <c r="AB176" s="124"/>
      <c r="AC176" s="124"/>
      <c r="AD176" s="124"/>
      <c r="AE176" s="124">
        <f t="shared" si="41"/>
        <v>122</v>
      </c>
      <c r="AF176" s="122"/>
      <c r="AG176" s="122">
        <v>44761</v>
      </c>
      <c r="AH176" s="122"/>
      <c r="AI176" s="122"/>
      <c r="AJ176" s="123">
        <f t="shared" si="42"/>
        <v>2.1358543417366947E-2</v>
      </c>
      <c r="AK176" s="123">
        <f t="shared" si="43"/>
        <v>0</v>
      </c>
      <c r="AL176" s="123">
        <f t="shared" si="44"/>
        <v>0.2136602451838879</v>
      </c>
      <c r="AM176" s="123">
        <f t="shared" si="45"/>
        <v>0</v>
      </c>
      <c r="AN176" s="123">
        <f t="shared" si="46"/>
        <v>0</v>
      </c>
      <c r="AO176" s="46"/>
      <c r="AP176" s="46" t="s">
        <v>636</v>
      </c>
      <c r="AQ176" s="46"/>
      <c r="AR176" s="46"/>
      <c r="AS176" s="46"/>
      <c r="AT176" s="46" t="s">
        <v>3150</v>
      </c>
      <c r="BE176">
        <f t="shared" si="48"/>
        <v>0</v>
      </c>
    </row>
    <row r="177" spans="1:57" ht="15" customHeight="1" x14ac:dyDescent="0.25">
      <c r="A177" s="46">
        <v>3</v>
      </c>
      <c r="B177" s="46" t="s">
        <v>2798</v>
      </c>
      <c r="C177" s="46" t="s">
        <v>2849</v>
      </c>
      <c r="D177" s="46" t="s">
        <v>257</v>
      </c>
      <c r="E177" s="46" t="s">
        <v>2813</v>
      </c>
      <c r="F177" s="46" t="s">
        <v>690</v>
      </c>
      <c r="G177" s="46" t="s">
        <v>62</v>
      </c>
      <c r="H177" s="46" t="s">
        <v>247</v>
      </c>
      <c r="I177" t="s">
        <v>2851</v>
      </c>
      <c r="J177" s="122">
        <v>44562</v>
      </c>
      <c r="K177" s="122">
        <v>44926</v>
      </c>
      <c r="L177" s="46" t="s">
        <v>2852</v>
      </c>
      <c r="M177" s="46" t="str">
        <f t="shared" si="60"/>
        <v>Tolima</v>
      </c>
      <c r="N177" s="46" t="s">
        <v>67</v>
      </c>
      <c r="O177" s="46" t="s">
        <v>682</v>
      </c>
      <c r="P177" s="46" t="s">
        <v>3</v>
      </c>
      <c r="Q177" s="123">
        <f t="shared" si="61"/>
        <v>0.1</v>
      </c>
      <c r="R177" s="124">
        <f t="shared" si="51"/>
        <v>12</v>
      </c>
      <c r="S177" s="124">
        <v>0</v>
      </c>
      <c r="T177" s="124">
        <v>3</v>
      </c>
      <c r="U177" s="124">
        <v>6</v>
      </c>
      <c r="V177" s="124">
        <v>3</v>
      </c>
      <c r="W177" s="124"/>
      <c r="X177" s="124"/>
      <c r="Y177" s="124">
        <v>0</v>
      </c>
      <c r="Z177" s="124" t="s">
        <v>3151</v>
      </c>
      <c r="AA177" s="124"/>
      <c r="AB177" s="124"/>
      <c r="AC177" s="124"/>
      <c r="AD177" s="124"/>
      <c r="AE177" s="124">
        <f t="shared" si="41"/>
        <v>0</v>
      </c>
      <c r="AF177" s="122"/>
      <c r="AG177" s="122">
        <v>44761</v>
      </c>
      <c r="AH177" s="122"/>
      <c r="AI177" s="122"/>
      <c r="AJ177" s="123">
        <f t="shared" si="42"/>
        <v>0</v>
      </c>
      <c r="AK177" s="123" t="str">
        <f t="shared" si="43"/>
        <v/>
      </c>
      <c r="AL177" s="123">
        <f t="shared" si="44"/>
        <v>0</v>
      </c>
      <c r="AM177" s="123">
        <f t="shared" si="45"/>
        <v>0</v>
      </c>
      <c r="AN177" s="123">
        <f t="shared" si="46"/>
        <v>0</v>
      </c>
      <c r="AO177" s="46"/>
      <c r="AP177" s="46" t="s">
        <v>636</v>
      </c>
      <c r="AQ177" s="46"/>
      <c r="AR177" s="46"/>
      <c r="AS177" s="46"/>
      <c r="AT177" s="46" t="s">
        <v>3152</v>
      </c>
      <c r="BE177">
        <f t="shared" si="48"/>
        <v>0</v>
      </c>
    </row>
    <row r="178" spans="1:57" ht="15" customHeight="1" x14ac:dyDescent="0.25">
      <c r="A178" s="46">
        <v>4</v>
      </c>
      <c r="B178" s="46" t="s">
        <v>2798</v>
      </c>
      <c r="C178" s="46" t="s">
        <v>2812</v>
      </c>
      <c r="D178" s="46" t="s">
        <v>257</v>
      </c>
      <c r="E178" s="46" t="s">
        <v>2813</v>
      </c>
      <c r="F178" s="46" t="s">
        <v>2814</v>
      </c>
      <c r="G178" s="46" t="s">
        <v>650</v>
      </c>
      <c r="H178" s="46" t="s">
        <v>889</v>
      </c>
      <c r="I178" t="s">
        <v>2815</v>
      </c>
      <c r="J178" s="122">
        <v>44562</v>
      </c>
      <c r="K178" s="122">
        <v>44926</v>
      </c>
      <c r="L178" s="46" t="s">
        <v>2816</v>
      </c>
      <c r="M178" s="46" t="str">
        <f t="shared" si="60"/>
        <v>Tolima</v>
      </c>
      <c r="N178" s="46" t="s">
        <v>67</v>
      </c>
      <c r="O178" s="46" t="s">
        <v>2817</v>
      </c>
      <c r="P178" s="46" t="s">
        <v>3</v>
      </c>
      <c r="Q178" s="123">
        <f t="shared" si="61"/>
        <v>0.1</v>
      </c>
      <c r="R178" s="124">
        <f t="shared" si="51"/>
        <v>158585959</v>
      </c>
      <c r="S178" s="124">
        <v>16144050.6262</v>
      </c>
      <c r="T178" s="124">
        <v>31717191.800000001</v>
      </c>
      <c r="U178" s="124">
        <v>63434383.600000001</v>
      </c>
      <c r="V178" s="124">
        <v>47290332.973800004</v>
      </c>
      <c r="W178" s="124"/>
      <c r="X178" s="124"/>
      <c r="Y178" s="124">
        <v>27348938</v>
      </c>
      <c r="Z178" s="124" t="s">
        <v>3153</v>
      </c>
      <c r="AA178" s="124"/>
      <c r="AB178" s="124"/>
      <c r="AC178" s="124"/>
      <c r="AD178" s="124"/>
      <c r="AE178" s="124">
        <f t="shared" si="41"/>
        <v>27348938</v>
      </c>
      <c r="AF178" s="122"/>
      <c r="AG178" s="122">
        <v>44756</v>
      </c>
      <c r="AH178" s="122"/>
      <c r="AI178" s="122"/>
      <c r="AJ178" s="123">
        <f t="shared" si="42"/>
        <v>0.17245497755573683</v>
      </c>
      <c r="AK178" s="123">
        <f t="shared" si="43"/>
        <v>0</v>
      </c>
      <c r="AL178" s="123">
        <f t="shared" si="44"/>
        <v>0.86227488777868411</v>
      </c>
      <c r="AM178" s="123">
        <f t="shared" si="45"/>
        <v>0</v>
      </c>
      <c r="AN178" s="123">
        <f t="shared" si="46"/>
        <v>0</v>
      </c>
      <c r="AO178" s="46"/>
      <c r="AP178" s="46" t="s">
        <v>636</v>
      </c>
      <c r="AQ178" s="46"/>
      <c r="AR178" s="46"/>
      <c r="AS178" s="46"/>
      <c r="AT178" s="46" t="s">
        <v>3154</v>
      </c>
      <c r="BE178">
        <f t="shared" si="48"/>
        <v>0</v>
      </c>
    </row>
    <row r="179" spans="1:57" ht="15" customHeight="1" x14ac:dyDescent="0.25">
      <c r="A179" s="46">
        <v>5</v>
      </c>
      <c r="B179" s="46" t="s">
        <v>2798</v>
      </c>
      <c r="C179" s="46" t="s">
        <v>2820</v>
      </c>
      <c r="D179" s="46" t="s">
        <v>257</v>
      </c>
      <c r="E179" s="46" t="s">
        <v>678</v>
      </c>
      <c r="F179" s="46" t="s">
        <v>762</v>
      </c>
      <c r="G179" s="46" t="s">
        <v>62</v>
      </c>
      <c r="H179" s="46" t="s">
        <v>247</v>
      </c>
      <c r="I179" t="s">
        <v>2821</v>
      </c>
      <c r="J179" s="122">
        <v>44562</v>
      </c>
      <c r="K179" s="122">
        <v>44926</v>
      </c>
      <c r="L179" s="46" t="s">
        <v>2822</v>
      </c>
      <c r="M179" s="46" t="str">
        <f t="shared" si="60"/>
        <v>Tolima</v>
      </c>
      <c r="N179" s="46" t="s">
        <v>291</v>
      </c>
      <c r="O179" s="46" t="s">
        <v>2823</v>
      </c>
      <c r="P179" s="46" t="s">
        <v>575</v>
      </c>
      <c r="Q179" s="123">
        <f t="shared" si="61"/>
        <v>0.1</v>
      </c>
      <c r="R179" s="125">
        <f t="shared" si="51"/>
        <v>1</v>
      </c>
      <c r="S179" s="125">
        <v>0.25</v>
      </c>
      <c r="T179" s="125">
        <v>0.25</v>
      </c>
      <c r="U179" s="125">
        <v>0.25</v>
      </c>
      <c r="V179" s="125">
        <v>0.25</v>
      </c>
      <c r="W179" s="125"/>
      <c r="X179" s="125"/>
      <c r="Y179" s="125">
        <v>0.5</v>
      </c>
      <c r="Z179" s="125" t="s">
        <v>3155</v>
      </c>
      <c r="AA179" s="125"/>
      <c r="AB179" s="125"/>
      <c r="AC179" s="125"/>
      <c r="AD179" s="125"/>
      <c r="AE179" s="125">
        <f t="shared" si="41"/>
        <v>0.5</v>
      </c>
      <c r="AF179" s="122"/>
      <c r="AG179" s="122">
        <v>44756</v>
      </c>
      <c r="AH179" s="122"/>
      <c r="AI179" s="122"/>
      <c r="AJ179" s="123">
        <f t="shared" si="42"/>
        <v>0.5</v>
      </c>
      <c r="AK179" s="123">
        <f t="shared" si="43"/>
        <v>0</v>
      </c>
      <c r="AL179" s="123">
        <f t="shared" si="44"/>
        <v>1</v>
      </c>
      <c r="AM179" s="123">
        <f t="shared" si="45"/>
        <v>0</v>
      </c>
      <c r="AN179" s="123">
        <f t="shared" si="46"/>
        <v>0</v>
      </c>
      <c r="AO179" s="46"/>
      <c r="AP179" s="46" t="s">
        <v>73</v>
      </c>
      <c r="AQ179" s="46"/>
      <c r="AR179" s="46"/>
      <c r="AS179" s="46"/>
      <c r="AT179" s="46" t="s">
        <v>3156</v>
      </c>
      <c r="BE179">
        <f t="shared" si="48"/>
        <v>1</v>
      </c>
    </row>
    <row r="180" spans="1:57" ht="15" customHeight="1" x14ac:dyDescent="0.25">
      <c r="A180" s="46">
        <v>6</v>
      </c>
      <c r="B180" s="46" t="s">
        <v>2798</v>
      </c>
      <c r="C180" s="46" t="s">
        <v>2826</v>
      </c>
      <c r="D180" s="46" t="s">
        <v>257</v>
      </c>
      <c r="E180" s="46" t="s">
        <v>678</v>
      </c>
      <c r="F180" s="46" t="s">
        <v>762</v>
      </c>
      <c r="G180" s="46" t="s">
        <v>62</v>
      </c>
      <c r="H180" s="46" t="s">
        <v>247</v>
      </c>
      <c r="I180" t="s">
        <v>2827</v>
      </c>
      <c r="J180" s="122">
        <v>44562</v>
      </c>
      <c r="K180" s="122">
        <v>44926</v>
      </c>
      <c r="L180" s="46" t="s">
        <v>2822</v>
      </c>
      <c r="M180" s="46" t="str">
        <f t="shared" si="60"/>
        <v>Tolima</v>
      </c>
      <c r="N180" s="46" t="s">
        <v>291</v>
      </c>
      <c r="O180" s="46" t="s">
        <v>2823</v>
      </c>
      <c r="P180" s="46" t="s">
        <v>575</v>
      </c>
      <c r="Q180" s="123">
        <f t="shared" si="61"/>
        <v>0.1</v>
      </c>
      <c r="R180" s="125">
        <f t="shared" si="51"/>
        <v>1</v>
      </c>
      <c r="S180" s="125">
        <v>0.25</v>
      </c>
      <c r="T180" s="125">
        <v>0.25</v>
      </c>
      <c r="U180" s="125">
        <v>0.25</v>
      </c>
      <c r="V180" s="125">
        <v>0.25</v>
      </c>
      <c r="W180" s="125"/>
      <c r="X180" s="125"/>
      <c r="Y180" s="125">
        <v>0.26</v>
      </c>
      <c r="Z180" s="125" t="s">
        <v>3157</v>
      </c>
      <c r="AA180" s="125"/>
      <c r="AB180" s="125"/>
      <c r="AC180" s="125"/>
      <c r="AD180" s="125"/>
      <c r="AE180" s="125">
        <f t="shared" si="41"/>
        <v>0.26</v>
      </c>
      <c r="AF180" s="122"/>
      <c r="AG180" s="122">
        <v>44757</v>
      </c>
      <c r="AH180" s="122"/>
      <c r="AI180" s="122"/>
      <c r="AJ180" s="123">
        <f t="shared" si="42"/>
        <v>0.26</v>
      </c>
      <c r="AK180" s="123">
        <f t="shared" si="43"/>
        <v>0</v>
      </c>
      <c r="AL180" s="123">
        <f t="shared" si="44"/>
        <v>1</v>
      </c>
      <c r="AM180" s="123">
        <f t="shared" si="45"/>
        <v>0</v>
      </c>
      <c r="AN180" s="123">
        <f t="shared" si="46"/>
        <v>0</v>
      </c>
      <c r="AO180" s="46"/>
      <c r="AP180" s="46" t="s">
        <v>636</v>
      </c>
      <c r="AQ180" s="46"/>
      <c r="AR180" s="46"/>
      <c r="AS180" s="46"/>
      <c r="AT180" s="46" t="s">
        <v>3158</v>
      </c>
      <c r="BE180">
        <f t="shared" si="48"/>
        <v>0</v>
      </c>
    </row>
    <row r="181" spans="1:57" ht="15" customHeight="1" x14ac:dyDescent="0.25">
      <c r="A181" s="46">
        <v>7</v>
      </c>
      <c r="B181" s="46" t="s">
        <v>2798</v>
      </c>
      <c r="C181" s="46" t="s">
        <v>2829</v>
      </c>
      <c r="D181" s="46" t="s">
        <v>446</v>
      </c>
      <c r="E181" s="46" t="s">
        <v>492</v>
      </c>
      <c r="F181" s="46" t="s">
        <v>649</v>
      </c>
      <c r="G181" s="46" t="s">
        <v>62</v>
      </c>
      <c r="H181" s="46" t="s">
        <v>1598</v>
      </c>
      <c r="I181" t="s">
        <v>2830</v>
      </c>
      <c r="J181" s="122">
        <v>44562</v>
      </c>
      <c r="K181" s="122">
        <v>44926</v>
      </c>
      <c r="L181" s="46" t="s">
        <v>2831</v>
      </c>
      <c r="M181" s="46" t="str">
        <f t="shared" si="60"/>
        <v>Tolima</v>
      </c>
      <c r="N181" s="46" t="s">
        <v>291</v>
      </c>
      <c r="O181" s="46" t="s">
        <v>2823</v>
      </c>
      <c r="P181" s="46" t="s">
        <v>575</v>
      </c>
      <c r="Q181" s="123">
        <f t="shared" si="61"/>
        <v>0.1</v>
      </c>
      <c r="R181" s="125">
        <f t="shared" si="51"/>
        <v>1.0032000000000001</v>
      </c>
      <c r="S181" s="125">
        <v>6.3200000000000006E-2</v>
      </c>
      <c r="T181" s="125">
        <v>0.2</v>
      </c>
      <c r="U181" s="125">
        <v>0.45</v>
      </c>
      <c r="V181" s="125">
        <v>0.28999999999999998</v>
      </c>
      <c r="W181" s="125"/>
      <c r="X181" s="125"/>
      <c r="Y181" s="125">
        <v>0.02</v>
      </c>
      <c r="Z181" s="125" t="s">
        <v>3159</v>
      </c>
      <c r="AA181" s="125"/>
      <c r="AB181" s="125"/>
      <c r="AC181" s="125"/>
      <c r="AD181" s="125"/>
      <c r="AE181" s="125">
        <f t="shared" si="41"/>
        <v>0.02</v>
      </c>
      <c r="AF181" s="122"/>
      <c r="AG181" s="122">
        <v>44761</v>
      </c>
      <c r="AH181" s="122"/>
      <c r="AI181" s="122"/>
      <c r="AJ181" s="123">
        <f t="shared" si="42"/>
        <v>1.993620414673046E-2</v>
      </c>
      <c r="AK181" s="123">
        <f t="shared" si="43"/>
        <v>0</v>
      </c>
      <c r="AL181" s="123">
        <f t="shared" si="44"/>
        <v>9.9999999999999992E-2</v>
      </c>
      <c r="AM181" s="123">
        <f t="shared" si="45"/>
        <v>0</v>
      </c>
      <c r="AN181" s="123">
        <f t="shared" si="46"/>
        <v>0</v>
      </c>
      <c r="AO181" s="46"/>
      <c r="AP181" s="46" t="s">
        <v>636</v>
      </c>
      <c r="AQ181" s="46"/>
      <c r="AR181" s="46"/>
      <c r="AS181" s="46"/>
      <c r="AT181" s="46" t="s">
        <v>3160</v>
      </c>
      <c r="BE181">
        <f t="shared" si="48"/>
        <v>0</v>
      </c>
    </row>
    <row r="182" spans="1:57" ht="15" customHeight="1" x14ac:dyDescent="0.25">
      <c r="A182" s="46">
        <v>8</v>
      </c>
      <c r="B182" s="46" t="s">
        <v>2798</v>
      </c>
      <c r="C182" s="46" t="s">
        <v>2829</v>
      </c>
      <c r="D182" s="46" t="s">
        <v>446</v>
      </c>
      <c r="E182" s="46" t="s">
        <v>492</v>
      </c>
      <c r="F182" s="46" t="s">
        <v>649</v>
      </c>
      <c r="G182" s="46" t="s">
        <v>62</v>
      </c>
      <c r="H182" s="46" t="s">
        <v>1598</v>
      </c>
      <c r="I182" s="46" t="s">
        <v>3161</v>
      </c>
      <c r="J182" s="122">
        <v>44562</v>
      </c>
      <c r="K182" s="122">
        <v>44926</v>
      </c>
      <c r="L182" s="46" t="s">
        <v>2831</v>
      </c>
      <c r="M182" s="46" t="str">
        <f t="shared" si="60"/>
        <v>Tolima</v>
      </c>
      <c r="N182" s="46" t="s">
        <v>291</v>
      </c>
      <c r="O182" s="46" t="s">
        <v>3162</v>
      </c>
      <c r="P182" s="46" t="s">
        <v>575</v>
      </c>
      <c r="Q182" s="123">
        <f t="shared" si="61"/>
        <v>0.1</v>
      </c>
      <c r="R182" s="125">
        <f t="shared" si="51"/>
        <v>1</v>
      </c>
      <c r="S182" s="125">
        <v>0.25</v>
      </c>
      <c r="T182" s="125">
        <v>0.25</v>
      </c>
      <c r="U182" s="125">
        <v>0.25</v>
      </c>
      <c r="V182" s="125">
        <v>0.25</v>
      </c>
      <c r="W182" s="125"/>
      <c r="X182" s="125"/>
      <c r="Y182" s="125">
        <v>0.06</v>
      </c>
      <c r="Z182" s="125" t="s">
        <v>3163</v>
      </c>
      <c r="AA182" s="125"/>
      <c r="AB182" s="125"/>
      <c r="AC182" s="125"/>
      <c r="AD182" s="125"/>
      <c r="AE182" s="125">
        <f t="shared" si="41"/>
        <v>0.06</v>
      </c>
      <c r="AF182" s="122"/>
      <c r="AG182" s="122">
        <v>44761</v>
      </c>
      <c r="AH182" s="122"/>
      <c r="AI182" s="122"/>
      <c r="AJ182" s="123">
        <f t="shared" si="42"/>
        <v>0.06</v>
      </c>
      <c r="AK182" s="123">
        <f t="shared" si="43"/>
        <v>0</v>
      </c>
      <c r="AL182" s="123">
        <f t="shared" si="44"/>
        <v>0.24</v>
      </c>
      <c r="AM182" s="123">
        <f t="shared" si="45"/>
        <v>0</v>
      </c>
      <c r="AN182" s="123">
        <f t="shared" si="46"/>
        <v>0</v>
      </c>
      <c r="AO182" s="46"/>
      <c r="AP182" s="46" t="s">
        <v>636</v>
      </c>
      <c r="AQ182" s="46"/>
      <c r="AR182" s="46"/>
      <c r="AS182" s="46"/>
      <c r="AT182" s="46" t="s">
        <v>3164</v>
      </c>
      <c r="BE182">
        <f t="shared" si="48"/>
        <v>0</v>
      </c>
    </row>
    <row r="183" spans="1:57" ht="15" customHeight="1" x14ac:dyDescent="0.25">
      <c r="A183" s="46">
        <v>9</v>
      </c>
      <c r="B183" s="46" t="s">
        <v>2798</v>
      </c>
      <c r="C183" s="46" t="s">
        <v>2834</v>
      </c>
      <c r="D183" s="46" t="s">
        <v>581</v>
      </c>
      <c r="E183" s="46" t="s">
        <v>60</v>
      </c>
      <c r="F183" s="46" t="s">
        <v>61</v>
      </c>
      <c r="G183" s="46" t="s">
        <v>1746</v>
      </c>
      <c r="H183" s="46" t="s">
        <v>1746</v>
      </c>
      <c r="I183" t="s">
        <v>2835</v>
      </c>
      <c r="J183" s="122">
        <v>44562</v>
      </c>
      <c r="K183" s="122">
        <v>44926</v>
      </c>
      <c r="L183" s="46" t="s">
        <v>2836</v>
      </c>
      <c r="M183" s="46" t="str">
        <f t="shared" si="60"/>
        <v>Tolima</v>
      </c>
      <c r="N183" s="46" t="s">
        <v>291</v>
      </c>
      <c r="O183" t="s">
        <v>2837</v>
      </c>
      <c r="P183" t="s">
        <v>575</v>
      </c>
      <c r="Q183" s="123">
        <f t="shared" si="61"/>
        <v>0.1</v>
      </c>
      <c r="R183" s="125">
        <f t="shared" si="51"/>
        <v>1</v>
      </c>
      <c r="S183" s="125">
        <v>0.25</v>
      </c>
      <c r="T183" s="125">
        <v>0.25</v>
      </c>
      <c r="U183" s="125">
        <v>0.25</v>
      </c>
      <c r="V183" s="125">
        <v>0.25</v>
      </c>
      <c r="W183" s="125"/>
      <c r="X183" s="125"/>
      <c r="Y183" s="125">
        <v>0.5</v>
      </c>
      <c r="Z183" s="125" t="s">
        <v>3165</v>
      </c>
      <c r="AA183" s="125"/>
      <c r="AB183" s="125"/>
      <c r="AC183" s="125"/>
      <c r="AD183" s="125"/>
      <c r="AE183" s="125">
        <f t="shared" si="41"/>
        <v>0.5</v>
      </c>
      <c r="AF183" s="122"/>
      <c r="AG183" s="122">
        <v>44761</v>
      </c>
      <c r="AH183" s="122"/>
      <c r="AI183" s="122"/>
      <c r="AJ183" s="123">
        <f t="shared" si="42"/>
        <v>0.5</v>
      </c>
      <c r="AK183" s="123">
        <f t="shared" si="43"/>
        <v>0</v>
      </c>
      <c r="AL183" s="123">
        <f t="shared" si="44"/>
        <v>1</v>
      </c>
      <c r="AM183" s="123">
        <f t="shared" si="45"/>
        <v>0</v>
      </c>
      <c r="AN183" s="123">
        <f t="shared" si="46"/>
        <v>0</v>
      </c>
      <c r="AP183" t="s">
        <v>73</v>
      </c>
      <c r="AT183" s="46" t="s">
        <v>3166</v>
      </c>
      <c r="BE183">
        <f t="shared" si="48"/>
        <v>1</v>
      </c>
    </row>
    <row r="184" spans="1:57" ht="15" customHeight="1" x14ac:dyDescent="0.25">
      <c r="A184" s="46">
        <v>10</v>
      </c>
      <c r="B184" s="46" t="s">
        <v>2798</v>
      </c>
      <c r="C184" s="46" t="s">
        <v>2834</v>
      </c>
      <c r="D184" s="46" t="s">
        <v>581</v>
      </c>
      <c r="E184" s="46" t="s">
        <v>60</v>
      </c>
      <c r="F184" s="46" t="s">
        <v>61</v>
      </c>
      <c r="G184" s="46" t="s">
        <v>1746</v>
      </c>
      <c r="H184" s="46" t="s">
        <v>1746</v>
      </c>
      <c r="I184" t="s">
        <v>2840</v>
      </c>
      <c r="J184" s="122">
        <v>44562</v>
      </c>
      <c r="K184" s="122">
        <v>44926</v>
      </c>
      <c r="L184" s="46" t="s">
        <v>2841</v>
      </c>
      <c r="M184" s="46" t="str">
        <f t="shared" si="60"/>
        <v>Tolima</v>
      </c>
      <c r="N184" s="46" t="s">
        <v>291</v>
      </c>
      <c r="O184" t="s">
        <v>2842</v>
      </c>
      <c r="P184" t="s">
        <v>575</v>
      </c>
      <c r="Q184" s="123">
        <f t="shared" si="61"/>
        <v>0.1</v>
      </c>
      <c r="R184" s="125">
        <f t="shared" si="51"/>
        <v>1</v>
      </c>
      <c r="S184" s="125">
        <v>0.25</v>
      </c>
      <c r="T184" s="125">
        <v>0.25</v>
      </c>
      <c r="U184" s="125">
        <v>0.25</v>
      </c>
      <c r="V184" s="125">
        <v>0.25</v>
      </c>
      <c r="W184" s="125"/>
      <c r="X184" s="125"/>
      <c r="Y184" s="125">
        <v>0.5</v>
      </c>
      <c r="Z184" s="125" t="s">
        <v>3167</v>
      </c>
      <c r="AA184" s="125"/>
      <c r="AB184" s="125"/>
      <c r="AC184" s="125"/>
      <c r="AD184" s="125"/>
      <c r="AE184" s="125">
        <f t="shared" si="41"/>
        <v>0.5</v>
      </c>
      <c r="AF184" s="122"/>
      <c r="AG184" s="122">
        <v>44761</v>
      </c>
      <c r="AH184" s="122"/>
      <c r="AI184" s="122"/>
      <c r="AJ184" s="123">
        <f t="shared" si="42"/>
        <v>0.5</v>
      </c>
      <c r="AK184" s="123">
        <f t="shared" si="43"/>
        <v>0</v>
      </c>
      <c r="AL184" s="123">
        <f t="shared" si="44"/>
        <v>1</v>
      </c>
      <c r="AM184" s="123">
        <f t="shared" si="45"/>
        <v>0</v>
      </c>
      <c r="AN184" s="123">
        <f t="shared" si="46"/>
        <v>0</v>
      </c>
      <c r="AP184" t="s">
        <v>73</v>
      </c>
      <c r="AT184" s="46" t="s">
        <v>3168</v>
      </c>
      <c r="BE184">
        <f t="shared" si="48"/>
        <v>1</v>
      </c>
    </row>
    <row r="185" spans="1:57" ht="15" customHeight="1" x14ac:dyDescent="0.25">
      <c r="A185" s="46">
        <v>1</v>
      </c>
      <c r="B185" s="46" t="s">
        <v>2799</v>
      </c>
      <c r="C185" s="46" t="s">
        <v>2801</v>
      </c>
      <c r="D185" s="46" t="s">
        <v>257</v>
      </c>
      <c r="E185" s="46" t="s">
        <v>678</v>
      </c>
      <c r="F185" s="46" t="s">
        <v>679</v>
      </c>
      <c r="G185" s="46" t="s">
        <v>62</v>
      </c>
      <c r="H185" s="46" t="s">
        <v>247</v>
      </c>
      <c r="I185" s="46" t="s">
        <v>2802</v>
      </c>
      <c r="J185" s="122">
        <v>44562</v>
      </c>
      <c r="K185" s="122">
        <v>44926</v>
      </c>
      <c r="L185" s="46" t="s">
        <v>2803</v>
      </c>
      <c r="M185" s="46" t="str">
        <f>B185</f>
        <v>Valle del Cauca</v>
      </c>
      <c r="N185" s="46" t="s">
        <v>67</v>
      </c>
      <c r="O185" s="46" t="s">
        <v>2805</v>
      </c>
      <c r="P185" s="46" t="s">
        <v>3</v>
      </c>
      <c r="Q185" s="123">
        <f>1/8</f>
        <v>0.125</v>
      </c>
      <c r="R185" s="124">
        <f t="shared" si="51"/>
        <v>20535</v>
      </c>
      <c r="S185" s="124">
        <v>2173</v>
      </c>
      <c r="T185" s="124">
        <v>4000</v>
      </c>
      <c r="U185" s="124">
        <v>7500</v>
      </c>
      <c r="V185" s="124">
        <v>6862</v>
      </c>
      <c r="W185" s="124"/>
      <c r="X185" s="124"/>
      <c r="Y185" s="124">
        <v>517</v>
      </c>
      <c r="Z185" s="124" t="s">
        <v>3169</v>
      </c>
      <c r="AA185" s="124"/>
      <c r="AB185" s="124"/>
      <c r="AC185" s="124"/>
      <c r="AD185" s="124"/>
      <c r="AE185" s="124">
        <f t="shared" si="41"/>
        <v>517</v>
      </c>
      <c r="AF185" s="122"/>
      <c r="AG185" s="122">
        <v>44760</v>
      </c>
      <c r="AH185" s="122"/>
      <c r="AI185" s="122"/>
      <c r="AJ185" s="123">
        <f t="shared" si="42"/>
        <v>2.5176527879230581E-2</v>
      </c>
      <c r="AK185" s="123">
        <f t="shared" si="43"/>
        <v>0</v>
      </c>
      <c r="AL185" s="123">
        <f t="shared" si="44"/>
        <v>0.12925</v>
      </c>
      <c r="AM185" s="123">
        <f t="shared" si="45"/>
        <v>0</v>
      </c>
      <c r="AN185" s="123">
        <f t="shared" si="46"/>
        <v>0</v>
      </c>
      <c r="AO185" s="46"/>
      <c r="AP185" s="46" t="s">
        <v>636</v>
      </c>
      <c r="AQ185" s="46"/>
      <c r="AR185" s="46"/>
      <c r="AS185" s="46"/>
      <c r="AT185" s="46" t="s">
        <v>3170</v>
      </c>
      <c r="AU185" s="46"/>
      <c r="AV185" s="46"/>
      <c r="AW185" s="46"/>
      <c r="AX185" s="46"/>
      <c r="AY185" s="46"/>
      <c r="AZ185" s="46"/>
      <c r="BA185" s="46"/>
      <c r="BB185" s="46"/>
      <c r="BC185" s="46"/>
      <c r="BD185" s="46"/>
      <c r="BE185">
        <f t="shared" si="48"/>
        <v>0</v>
      </c>
    </row>
    <row r="186" spans="1:57" ht="15" customHeight="1" x14ac:dyDescent="0.25">
      <c r="A186" s="46">
        <v>2</v>
      </c>
      <c r="B186" s="46" t="s">
        <v>2799</v>
      </c>
      <c r="C186" s="46" t="s">
        <v>2801</v>
      </c>
      <c r="D186" s="46" t="s">
        <v>257</v>
      </c>
      <c r="E186" s="46" t="s">
        <v>678</v>
      </c>
      <c r="F186" s="46" t="s">
        <v>679</v>
      </c>
      <c r="G186" s="46" t="s">
        <v>62</v>
      </c>
      <c r="H186" s="46" t="s">
        <v>247</v>
      </c>
      <c r="I186" s="46" t="s">
        <v>2808</v>
      </c>
      <c r="J186" s="122">
        <v>44562</v>
      </c>
      <c r="K186" s="122">
        <v>44926</v>
      </c>
      <c r="L186" s="46" t="s">
        <v>2803</v>
      </c>
      <c r="M186" s="46" t="str">
        <f t="shared" ref="M186:M192" si="62">B186</f>
        <v>Valle del Cauca</v>
      </c>
      <c r="N186" s="46" t="s">
        <v>67</v>
      </c>
      <c r="O186" s="46" t="s">
        <v>2809</v>
      </c>
      <c r="P186" s="46" t="s">
        <v>3</v>
      </c>
      <c r="Q186" s="123">
        <f t="shared" ref="Q186:Q192" si="63">1/8</f>
        <v>0.125</v>
      </c>
      <c r="R186" s="124">
        <f t="shared" si="51"/>
        <v>2100</v>
      </c>
      <c r="S186" s="124">
        <v>535</v>
      </c>
      <c r="T186" s="124">
        <v>300</v>
      </c>
      <c r="U186" s="124">
        <v>600</v>
      </c>
      <c r="V186" s="124">
        <v>665</v>
      </c>
      <c r="W186" s="124"/>
      <c r="X186" s="124"/>
      <c r="Y186" s="124">
        <v>58</v>
      </c>
      <c r="Z186" s="124" t="s">
        <v>3171</v>
      </c>
      <c r="AA186" s="124"/>
      <c r="AB186" s="124"/>
      <c r="AC186" s="124"/>
      <c r="AD186" s="124"/>
      <c r="AE186" s="124">
        <f t="shared" si="41"/>
        <v>58</v>
      </c>
      <c r="AF186" s="122"/>
      <c r="AG186" s="122">
        <v>44760</v>
      </c>
      <c r="AH186" s="122"/>
      <c r="AI186" s="122"/>
      <c r="AJ186" s="123">
        <f t="shared" si="42"/>
        <v>2.7619047619047619E-2</v>
      </c>
      <c r="AK186" s="123">
        <f t="shared" si="43"/>
        <v>0</v>
      </c>
      <c r="AL186" s="123">
        <f t="shared" si="44"/>
        <v>0.19333333333333333</v>
      </c>
      <c r="AM186" s="123">
        <f t="shared" si="45"/>
        <v>0</v>
      </c>
      <c r="AN186" s="123">
        <f t="shared" si="46"/>
        <v>0</v>
      </c>
      <c r="AO186" s="46"/>
      <c r="AP186" s="46" t="s">
        <v>636</v>
      </c>
      <c r="AQ186" s="46"/>
      <c r="AR186" s="46"/>
      <c r="AS186" s="46"/>
      <c r="AT186" s="46" t="s">
        <v>3172</v>
      </c>
      <c r="AU186" s="46"/>
      <c r="AV186" s="46"/>
      <c r="AW186" s="46"/>
      <c r="BE186">
        <f t="shared" si="48"/>
        <v>0</v>
      </c>
    </row>
    <row r="187" spans="1:57" ht="15" customHeight="1" x14ac:dyDescent="0.25">
      <c r="A187" s="46">
        <v>3</v>
      </c>
      <c r="B187" s="46" t="s">
        <v>2799</v>
      </c>
      <c r="C187" s="46" t="s">
        <v>2812</v>
      </c>
      <c r="D187" s="46" t="s">
        <v>257</v>
      </c>
      <c r="E187" s="46" t="s">
        <v>2850</v>
      </c>
      <c r="F187" s="46" t="s">
        <v>2814</v>
      </c>
      <c r="G187" s="46" t="s">
        <v>650</v>
      </c>
      <c r="H187" s="46" t="s">
        <v>889</v>
      </c>
      <c r="I187" t="s">
        <v>2815</v>
      </c>
      <c r="J187" s="122">
        <v>44562</v>
      </c>
      <c r="K187" s="122">
        <v>44926</v>
      </c>
      <c r="L187" s="46" t="s">
        <v>2816</v>
      </c>
      <c r="M187" s="46" t="str">
        <f t="shared" si="62"/>
        <v>Valle del Cauca</v>
      </c>
      <c r="N187" s="46" t="s">
        <v>67</v>
      </c>
      <c r="O187" s="46" t="s">
        <v>2817</v>
      </c>
      <c r="P187" s="46" t="s">
        <v>3</v>
      </c>
      <c r="Q187" s="123">
        <f t="shared" si="63"/>
        <v>0.125</v>
      </c>
      <c r="R187" s="124">
        <f t="shared" si="51"/>
        <v>150232917</v>
      </c>
      <c r="S187" s="124">
        <v>14663146</v>
      </c>
      <c r="T187" s="124">
        <v>20000000</v>
      </c>
      <c r="U187" s="124">
        <v>45000000</v>
      </c>
      <c r="V187" s="124">
        <v>70569771</v>
      </c>
      <c r="W187" s="124"/>
      <c r="X187" s="124"/>
      <c r="Y187" s="124">
        <v>28334014</v>
      </c>
      <c r="Z187" s="124" t="s">
        <v>3173</v>
      </c>
      <c r="AA187" s="124"/>
      <c r="AB187" s="124"/>
      <c r="AC187" s="124"/>
      <c r="AD187" s="124"/>
      <c r="AE187" s="124">
        <f t="shared" si="41"/>
        <v>28334014</v>
      </c>
      <c r="AF187" s="122"/>
      <c r="AG187" s="122">
        <v>44760</v>
      </c>
      <c r="AH187" s="122"/>
      <c r="AI187" s="122"/>
      <c r="AJ187" s="123">
        <f t="shared" si="42"/>
        <v>0.18860057147129747</v>
      </c>
      <c r="AK187" s="123">
        <f t="shared" si="43"/>
        <v>0</v>
      </c>
      <c r="AL187" s="123">
        <f t="shared" si="44"/>
        <v>1</v>
      </c>
      <c r="AM187" s="123">
        <f t="shared" si="45"/>
        <v>0</v>
      </c>
      <c r="AN187" s="123">
        <f t="shared" si="46"/>
        <v>0</v>
      </c>
      <c r="AO187" s="46"/>
      <c r="AP187" s="46" t="s">
        <v>636</v>
      </c>
      <c r="AQ187" s="46"/>
      <c r="AR187" s="46"/>
      <c r="AS187" s="46"/>
      <c r="AT187" s="46" t="s">
        <v>3174</v>
      </c>
      <c r="AU187" s="46"/>
      <c r="AV187" s="46"/>
      <c r="AW187" s="46"/>
      <c r="BE187">
        <f t="shared" si="48"/>
        <v>0</v>
      </c>
    </row>
    <row r="188" spans="1:57" ht="15" customHeight="1" x14ac:dyDescent="0.25">
      <c r="A188" s="46">
        <v>4</v>
      </c>
      <c r="B188" s="46" t="s">
        <v>2799</v>
      </c>
      <c r="C188" s="46" t="s">
        <v>2820</v>
      </c>
      <c r="D188" s="46" t="s">
        <v>257</v>
      </c>
      <c r="E188" s="46" t="s">
        <v>678</v>
      </c>
      <c r="F188" s="46" t="s">
        <v>762</v>
      </c>
      <c r="G188" s="46" t="s">
        <v>62</v>
      </c>
      <c r="H188" s="46" t="s">
        <v>247</v>
      </c>
      <c r="I188" t="s">
        <v>2821</v>
      </c>
      <c r="J188" s="122">
        <v>44562</v>
      </c>
      <c r="K188" s="122">
        <v>44926</v>
      </c>
      <c r="L188" s="46" t="s">
        <v>2822</v>
      </c>
      <c r="M188" s="46" t="str">
        <f t="shared" si="62"/>
        <v>Valle del Cauca</v>
      </c>
      <c r="N188" s="46" t="s">
        <v>291</v>
      </c>
      <c r="O188" s="46" t="s">
        <v>2823</v>
      </c>
      <c r="P188" s="46" t="s">
        <v>575</v>
      </c>
      <c r="Q188" s="123">
        <f t="shared" si="63"/>
        <v>0.125</v>
      </c>
      <c r="R188" s="125">
        <f t="shared" si="51"/>
        <v>1</v>
      </c>
      <c r="S188" s="125">
        <v>0.25</v>
      </c>
      <c r="T188" s="125">
        <v>0.25</v>
      </c>
      <c r="U188" s="125">
        <v>0.25</v>
      </c>
      <c r="V188" s="125">
        <v>0.25</v>
      </c>
      <c r="W188" s="125"/>
      <c r="X188" s="125"/>
      <c r="Y188" s="125">
        <v>0.25</v>
      </c>
      <c r="Z188" s="125" t="s">
        <v>3175</v>
      </c>
      <c r="AA188" s="125"/>
      <c r="AB188" s="125"/>
      <c r="AC188" s="125"/>
      <c r="AD188" s="125"/>
      <c r="AE188" s="125">
        <f t="shared" si="41"/>
        <v>0.25</v>
      </c>
      <c r="AF188" s="122"/>
      <c r="AG188" s="122">
        <v>44760</v>
      </c>
      <c r="AH188" s="122"/>
      <c r="AI188" s="122"/>
      <c r="AJ188" s="123">
        <f t="shared" si="42"/>
        <v>0.25</v>
      </c>
      <c r="AK188" s="123">
        <f t="shared" si="43"/>
        <v>0</v>
      </c>
      <c r="AL188" s="123">
        <f t="shared" si="44"/>
        <v>1</v>
      </c>
      <c r="AM188" s="123">
        <f t="shared" si="45"/>
        <v>0</v>
      </c>
      <c r="AN188" s="123">
        <f t="shared" si="46"/>
        <v>0</v>
      </c>
      <c r="AO188" s="46"/>
      <c r="AP188" s="46" t="s">
        <v>636</v>
      </c>
      <c r="AQ188" s="46"/>
      <c r="AR188" s="46"/>
      <c r="AS188" s="46"/>
      <c r="AT188" s="46" t="s">
        <v>3176</v>
      </c>
      <c r="AU188" s="46"/>
      <c r="AV188" s="46"/>
      <c r="AW188" s="46"/>
      <c r="BE188">
        <f t="shared" si="48"/>
        <v>0</v>
      </c>
    </row>
    <row r="189" spans="1:57" ht="15" customHeight="1" x14ac:dyDescent="0.25">
      <c r="A189" s="46">
        <v>5</v>
      </c>
      <c r="B189" s="46" t="s">
        <v>2799</v>
      </c>
      <c r="C189" s="46" t="s">
        <v>2826</v>
      </c>
      <c r="D189" s="46" t="s">
        <v>257</v>
      </c>
      <c r="E189" s="46" t="s">
        <v>678</v>
      </c>
      <c r="F189" s="46" t="s">
        <v>762</v>
      </c>
      <c r="G189" s="46" t="s">
        <v>62</v>
      </c>
      <c r="H189" s="46" t="s">
        <v>247</v>
      </c>
      <c r="I189" t="s">
        <v>2827</v>
      </c>
      <c r="J189" s="122">
        <v>44562</v>
      </c>
      <c r="K189" s="122">
        <v>44926</v>
      </c>
      <c r="L189" s="46" t="s">
        <v>2822</v>
      </c>
      <c r="M189" s="46" t="str">
        <f t="shared" si="62"/>
        <v>Valle del Cauca</v>
      </c>
      <c r="N189" s="46" t="s">
        <v>291</v>
      </c>
      <c r="O189" s="46" t="s">
        <v>2823</v>
      </c>
      <c r="P189" s="46" t="s">
        <v>575</v>
      </c>
      <c r="Q189" s="123">
        <f t="shared" si="63"/>
        <v>0.125</v>
      </c>
      <c r="R189" s="125">
        <f t="shared" si="51"/>
        <v>1</v>
      </c>
      <c r="S189" s="125">
        <v>0.25</v>
      </c>
      <c r="T189" s="125">
        <v>0.25</v>
      </c>
      <c r="U189" s="125">
        <v>0.25</v>
      </c>
      <c r="V189" s="125">
        <v>0.25</v>
      </c>
      <c r="W189" s="125"/>
      <c r="X189" s="125"/>
      <c r="Y189" s="125">
        <v>0.25</v>
      </c>
      <c r="Z189" s="125" t="s">
        <v>3177</v>
      </c>
      <c r="AA189" s="125"/>
      <c r="AB189" s="125"/>
      <c r="AC189" s="125"/>
      <c r="AD189" s="125"/>
      <c r="AE189" s="125">
        <f t="shared" si="41"/>
        <v>0.25</v>
      </c>
      <c r="AF189" s="122"/>
      <c r="AG189" s="122">
        <v>44760</v>
      </c>
      <c r="AH189" s="122"/>
      <c r="AI189" s="122"/>
      <c r="AJ189" s="123">
        <f t="shared" si="42"/>
        <v>0.25</v>
      </c>
      <c r="AK189" s="123">
        <f t="shared" si="43"/>
        <v>0</v>
      </c>
      <c r="AL189" s="123">
        <f t="shared" si="44"/>
        <v>1</v>
      </c>
      <c r="AM189" s="123">
        <f t="shared" si="45"/>
        <v>0</v>
      </c>
      <c r="AN189" s="123">
        <f t="shared" si="46"/>
        <v>0</v>
      </c>
      <c r="AO189" s="46"/>
      <c r="AP189" s="46" t="s">
        <v>636</v>
      </c>
      <c r="AQ189" s="46"/>
      <c r="AR189" s="46"/>
      <c r="AS189" s="46"/>
      <c r="AT189" s="46" t="s">
        <v>3178</v>
      </c>
      <c r="AU189" s="46"/>
      <c r="AV189" s="46"/>
      <c r="AW189" s="46"/>
      <c r="BE189">
        <f t="shared" si="48"/>
        <v>0</v>
      </c>
    </row>
    <row r="190" spans="1:57" ht="15" customHeight="1" x14ac:dyDescent="0.25">
      <c r="A190" s="46">
        <v>6</v>
      </c>
      <c r="B190" s="46" t="s">
        <v>2799</v>
      </c>
      <c r="C190" s="46" t="s">
        <v>2829</v>
      </c>
      <c r="D190" s="46" t="s">
        <v>446</v>
      </c>
      <c r="E190" s="46" t="s">
        <v>492</v>
      </c>
      <c r="F190" s="46" t="s">
        <v>649</v>
      </c>
      <c r="G190" s="46" t="s">
        <v>62</v>
      </c>
      <c r="H190" s="46" t="s">
        <v>1598</v>
      </c>
      <c r="I190" t="s">
        <v>2830</v>
      </c>
      <c r="J190" s="122">
        <v>44562</v>
      </c>
      <c r="K190" s="122">
        <v>44926</v>
      </c>
      <c r="L190" s="46" t="s">
        <v>2831</v>
      </c>
      <c r="M190" s="46" t="str">
        <f t="shared" si="62"/>
        <v>Valle del Cauca</v>
      </c>
      <c r="N190" s="46" t="s">
        <v>291</v>
      </c>
      <c r="O190" s="46" t="s">
        <v>2823</v>
      </c>
      <c r="P190" s="46" t="s">
        <v>575</v>
      </c>
      <c r="Q190" s="123">
        <f t="shared" si="63"/>
        <v>0.125</v>
      </c>
      <c r="R190" s="125">
        <f t="shared" si="51"/>
        <v>1</v>
      </c>
      <c r="S190" s="125">
        <v>0.25</v>
      </c>
      <c r="T190" s="125">
        <v>0.25</v>
      </c>
      <c r="U190" s="125">
        <v>0.25</v>
      </c>
      <c r="V190" s="125">
        <v>0.25</v>
      </c>
      <c r="W190" s="125"/>
      <c r="X190" s="125"/>
      <c r="Y190" s="125">
        <v>0.2</v>
      </c>
      <c r="Z190" s="125" t="s">
        <v>3179</v>
      </c>
      <c r="AA190" s="125"/>
      <c r="AB190" s="125"/>
      <c r="AC190" s="125"/>
      <c r="AD190" s="125"/>
      <c r="AE190" s="125">
        <f t="shared" si="41"/>
        <v>0.2</v>
      </c>
      <c r="AF190" s="122"/>
      <c r="AG190" s="122">
        <v>44761</v>
      </c>
      <c r="AH190" s="122"/>
      <c r="AI190" s="122"/>
      <c r="AJ190" s="123">
        <f t="shared" si="42"/>
        <v>0.2</v>
      </c>
      <c r="AK190" s="123">
        <f t="shared" si="43"/>
        <v>0</v>
      </c>
      <c r="AL190" s="123">
        <f t="shared" si="44"/>
        <v>0.8</v>
      </c>
      <c r="AM190" s="123">
        <f t="shared" si="45"/>
        <v>0</v>
      </c>
      <c r="AN190" s="123">
        <f t="shared" si="46"/>
        <v>0</v>
      </c>
      <c r="AO190" s="46"/>
      <c r="AP190" s="46" t="s">
        <v>636</v>
      </c>
      <c r="AQ190" s="46"/>
      <c r="AR190" s="46"/>
      <c r="AS190" s="46"/>
      <c r="AT190" s="46" t="s">
        <v>3180</v>
      </c>
      <c r="AU190" s="46"/>
      <c r="AV190" s="46"/>
      <c r="AW190" s="46"/>
      <c r="BE190">
        <f t="shared" si="48"/>
        <v>0</v>
      </c>
    </row>
    <row r="191" spans="1:57" ht="15" customHeight="1" x14ac:dyDescent="0.25">
      <c r="A191" s="46">
        <v>7</v>
      </c>
      <c r="B191" s="46" t="s">
        <v>2799</v>
      </c>
      <c r="C191" s="46" t="s">
        <v>2834</v>
      </c>
      <c r="D191" s="46" t="s">
        <v>581</v>
      </c>
      <c r="E191" s="46" t="s">
        <v>60</v>
      </c>
      <c r="F191" s="46" t="s">
        <v>61</v>
      </c>
      <c r="G191" s="46" t="s">
        <v>1746</v>
      </c>
      <c r="H191" s="46" t="s">
        <v>1746</v>
      </c>
      <c r="I191" t="s">
        <v>2835</v>
      </c>
      <c r="J191" s="122">
        <v>44562</v>
      </c>
      <c r="K191" s="122">
        <v>44926</v>
      </c>
      <c r="L191" s="46" t="s">
        <v>2836</v>
      </c>
      <c r="M191" s="46" t="str">
        <f t="shared" si="62"/>
        <v>Valle del Cauca</v>
      </c>
      <c r="N191" s="46" t="s">
        <v>291</v>
      </c>
      <c r="O191" s="46" t="s">
        <v>2837</v>
      </c>
      <c r="P191" s="46" t="s">
        <v>575</v>
      </c>
      <c r="Q191" s="123">
        <f t="shared" si="63"/>
        <v>0.125</v>
      </c>
      <c r="R191" s="125">
        <f t="shared" si="51"/>
        <v>1</v>
      </c>
      <c r="S191" s="125">
        <v>0.25</v>
      </c>
      <c r="T191" s="125">
        <v>0.25</v>
      </c>
      <c r="U191" s="125">
        <v>0.25</v>
      </c>
      <c r="V191" s="125">
        <v>0.25</v>
      </c>
      <c r="W191" s="125"/>
      <c r="X191" s="125"/>
      <c r="Y191" s="125">
        <v>0.25</v>
      </c>
      <c r="Z191" s="125" t="s">
        <v>3181</v>
      </c>
      <c r="AA191" s="125"/>
      <c r="AB191" s="125"/>
      <c r="AC191" s="125"/>
      <c r="AD191" s="125"/>
      <c r="AE191" s="125">
        <f t="shared" si="41"/>
        <v>0.25</v>
      </c>
      <c r="AF191" s="122"/>
      <c r="AG191" s="122">
        <v>44761</v>
      </c>
      <c r="AH191" s="122"/>
      <c r="AI191" s="122"/>
      <c r="AJ191" s="123">
        <f t="shared" si="42"/>
        <v>0.25</v>
      </c>
      <c r="AK191" s="123">
        <f t="shared" si="43"/>
        <v>0</v>
      </c>
      <c r="AL191" s="123">
        <f t="shared" si="44"/>
        <v>1</v>
      </c>
      <c r="AM191" s="123">
        <f t="shared" si="45"/>
        <v>0</v>
      </c>
      <c r="AN191" s="123">
        <f t="shared" si="46"/>
        <v>0</v>
      </c>
      <c r="AO191" s="46"/>
      <c r="AP191" s="46" t="s">
        <v>73</v>
      </c>
      <c r="AQ191" s="46"/>
      <c r="AR191" s="46"/>
      <c r="AS191" s="46"/>
      <c r="AT191" s="46" t="s">
        <v>3182</v>
      </c>
      <c r="AU191" s="46"/>
      <c r="AV191" s="46"/>
      <c r="AW191" s="46"/>
      <c r="BE191">
        <f t="shared" si="48"/>
        <v>1</v>
      </c>
    </row>
    <row r="192" spans="1:57" ht="15" customHeight="1" x14ac:dyDescent="0.25">
      <c r="A192" s="46">
        <v>8</v>
      </c>
      <c r="B192" s="46" t="s">
        <v>2799</v>
      </c>
      <c r="C192" s="46" t="s">
        <v>2834</v>
      </c>
      <c r="D192" s="46" t="s">
        <v>581</v>
      </c>
      <c r="E192" s="46" t="s">
        <v>60</v>
      </c>
      <c r="F192" s="46" t="s">
        <v>61</v>
      </c>
      <c r="G192" s="46" t="s">
        <v>1746</v>
      </c>
      <c r="H192" s="46" t="s">
        <v>1746</v>
      </c>
      <c r="I192" s="46" t="s">
        <v>2840</v>
      </c>
      <c r="J192" s="122">
        <v>44562</v>
      </c>
      <c r="K192" s="122">
        <v>44926</v>
      </c>
      <c r="L192" s="46" t="s">
        <v>2841</v>
      </c>
      <c r="M192" s="46" t="str">
        <f t="shared" si="62"/>
        <v>Valle del Cauca</v>
      </c>
      <c r="N192" s="46" t="s">
        <v>291</v>
      </c>
      <c r="O192" s="46" t="s">
        <v>2842</v>
      </c>
      <c r="P192" s="46" t="s">
        <v>575</v>
      </c>
      <c r="Q192" s="123">
        <f t="shared" si="63"/>
        <v>0.125</v>
      </c>
      <c r="R192" s="125">
        <f t="shared" si="51"/>
        <v>1</v>
      </c>
      <c r="S192" s="125">
        <v>0.25</v>
      </c>
      <c r="T192" s="125">
        <v>0.25</v>
      </c>
      <c r="U192" s="125">
        <v>0.25</v>
      </c>
      <c r="V192" s="125">
        <v>0.25</v>
      </c>
      <c r="W192" s="125"/>
      <c r="X192" s="125"/>
      <c r="Y192" s="125">
        <v>0.25</v>
      </c>
      <c r="Z192" s="125" t="s">
        <v>3183</v>
      </c>
      <c r="AA192" s="125"/>
      <c r="AB192" s="125"/>
      <c r="AC192" s="125"/>
      <c r="AD192" s="125"/>
      <c r="AE192" s="125">
        <f t="shared" si="41"/>
        <v>0.25</v>
      </c>
      <c r="AF192" s="122"/>
      <c r="AG192" s="122">
        <v>44761</v>
      </c>
      <c r="AH192" s="122"/>
      <c r="AI192" s="122"/>
      <c r="AJ192" s="123">
        <f t="shared" si="42"/>
        <v>0.25</v>
      </c>
      <c r="AK192" s="123">
        <f t="shared" si="43"/>
        <v>0</v>
      </c>
      <c r="AL192" s="123">
        <f t="shared" si="44"/>
        <v>1</v>
      </c>
      <c r="AM192" s="123">
        <f t="shared" si="45"/>
        <v>0</v>
      </c>
      <c r="AN192" s="123">
        <f t="shared" si="46"/>
        <v>0</v>
      </c>
      <c r="AO192" s="46"/>
      <c r="AP192" s="46" t="s">
        <v>73</v>
      </c>
      <c r="AQ192" s="46"/>
      <c r="AR192" s="46"/>
      <c r="AS192" s="46"/>
      <c r="AT192" s="46" t="s">
        <v>3184</v>
      </c>
      <c r="AU192" s="46"/>
      <c r="AV192" s="46"/>
      <c r="AW192" s="46"/>
      <c r="BE192">
        <f t="shared" si="48"/>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Resumen PA territoriales</vt:lpstr>
      <vt:lpstr>Resumen PAAC</vt:lpstr>
      <vt:lpstr>Resumen PA sede central</vt:lpstr>
      <vt:lpstr>Plan de acción</vt:lpstr>
      <vt:lpstr>Ambiental</vt:lpstr>
      <vt:lpstr>Plan de acción Territoriales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2022-07-30T22:09:33Z</dcterms:created>
  <dcterms:modified xsi:type="dcterms:W3CDTF">2022-08-22T21:39:40Z</dcterms:modified>
</cp:coreProperties>
</file>