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dgallego\Downloads\"/>
    </mc:Choice>
  </mc:AlternateContent>
  <xr:revisionPtr revIDLastSave="0" documentId="13_ncr:1_{CAAF4124-B4A7-47A3-A4B0-A059A9FB36D9}" xr6:coauthVersionLast="47" xr6:coauthVersionMax="47" xr10:uidLastSave="{00000000-0000-0000-0000-000000000000}"/>
  <bookViews>
    <workbookView xWindow="-120" yWindow="-120" windowWidth="20730" windowHeight="11160" xr2:uid="{281DABB3-6142-4DF9-BFD6-851139D92C4C}"/>
  </bookViews>
  <sheets>
    <sheet name="PAA 2023" sheetId="1" r:id="rId1"/>
  </sheets>
  <definedNames>
    <definedName name="_xlnm._FilterDatabase" localSheetId="0" hidden="1">'PAA 2023'!$A$1:$V$286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52" i="1" l="1"/>
  <c r="R251" i="1"/>
  <c r="R250" i="1"/>
  <c r="R249" i="1"/>
  <c r="R196" i="1"/>
  <c r="R195" i="1"/>
  <c r="R194" i="1"/>
  <c r="R193" i="1"/>
  <c r="R191" i="1"/>
  <c r="R190" i="1"/>
  <c r="R188" i="1"/>
  <c r="R187" i="1"/>
  <c r="R186" i="1"/>
  <c r="R185" i="1"/>
  <c r="V111" i="1"/>
  <c r="V108" i="1"/>
  <c r="U108" i="1"/>
  <c r="T108" i="1"/>
  <c r="S108" i="1"/>
  <c r="V106" i="1"/>
  <c r="U106" i="1"/>
  <c r="T106" i="1"/>
  <c r="S106" i="1"/>
  <c r="V104" i="1"/>
  <c r="R104" i="1"/>
  <c r="V103" i="1"/>
  <c r="R103" i="1"/>
  <c r="R97" i="1"/>
  <c r="R96" i="1"/>
  <c r="R95" i="1"/>
  <c r="R94" i="1"/>
  <c r="R93" i="1"/>
  <c r="R92" i="1"/>
  <c r="R91" i="1"/>
  <c r="R90" i="1"/>
  <c r="R89" i="1"/>
  <c r="R88" i="1"/>
  <c r="R87" i="1"/>
  <c r="R19" i="1"/>
  <c r="R15" i="1"/>
  <c r="R11" i="1"/>
  <c r="R10" i="1"/>
  <c r="R9" i="1"/>
  <c r="R8" i="1"/>
  <c r="R7" i="1"/>
  <c r="R6" i="1"/>
  <c r="R5" i="1"/>
  <c r="R4" i="1"/>
  <c r="R3" i="1"/>
</calcChain>
</file>

<file path=xl/sharedStrings.xml><?xml version="1.0" encoding="utf-8"?>
<sst xmlns="http://schemas.openxmlformats.org/spreadsheetml/2006/main" count="4017" uniqueCount="709">
  <si>
    <t>N°</t>
  </si>
  <si>
    <t>Proceso</t>
  </si>
  <si>
    <t>Sub Proceso</t>
  </si>
  <si>
    <t>Dependencia responsable Nuevo</t>
  </si>
  <si>
    <t>Producto</t>
  </si>
  <si>
    <t>Objetivo Institucional</t>
  </si>
  <si>
    <t>Producto final PEI</t>
  </si>
  <si>
    <t>Indicador final PEI</t>
  </si>
  <si>
    <t>Estrategias IGAC</t>
  </si>
  <si>
    <t>Dimensiones</t>
  </si>
  <si>
    <t>Política de Gestión y Desempeño Institucional</t>
  </si>
  <si>
    <t>Actividades</t>
  </si>
  <si>
    <t>Fecha Inicio
(DD/MM/AAAA)</t>
  </si>
  <si>
    <t>Fecha Fin
(DD/MM/AAAA)</t>
  </si>
  <si>
    <t>Documento de verificación</t>
  </si>
  <si>
    <t>Unidad de Medida</t>
  </si>
  <si>
    <t>Tipo de indicador</t>
  </si>
  <si>
    <t>Meta Anual
2023</t>
  </si>
  <si>
    <t>META I P
2023</t>
  </si>
  <si>
    <t>META II P
2023</t>
  </si>
  <si>
    <t>META III P
2023</t>
  </si>
  <si>
    <t>META IV P
2023</t>
  </si>
  <si>
    <t>Direccionamiento Estratégico y Planeación</t>
  </si>
  <si>
    <t>Gestión de Riesgos</t>
  </si>
  <si>
    <t xml:space="preserve">Oficina Asesora de Planeación </t>
  </si>
  <si>
    <t>MIPG implementado</t>
  </si>
  <si>
    <t xml:space="preserve">Modelo de Gestión Integrado </t>
  </si>
  <si>
    <t>Sistema de calidad implementado</t>
  </si>
  <si>
    <t xml:space="preserve">Modelo de desempeño institucional por resultados </t>
  </si>
  <si>
    <t>Administración y gestión del territorio como proceso integral y participativo, basado en la independencia legal para la concurrencia y cooperación entre los distintos actores sectoriales y multinivel, bajo una coordinación efectiva mancomunada.</t>
  </si>
  <si>
    <t xml:space="preserve">Fortalecimiento organizacional y simplificación de procesos </t>
  </si>
  <si>
    <t>Revisar y actualizar el mapa de riesgo 2024 del proceso de acuerdo con la política de riesgos aprobada.</t>
  </si>
  <si>
    <t>Base de datos de riesgos</t>
  </si>
  <si>
    <t>Número</t>
  </si>
  <si>
    <t>Gestión del SGI</t>
  </si>
  <si>
    <t>Preparar y realizar las Revisión por la Dirección (2023)</t>
  </si>
  <si>
    <t>Correos, presentación y acta de comité institucional de gestión y desempeño</t>
  </si>
  <si>
    <t>Acompañar la presentación de la auditoria externa para recertificación en los sistemas de gestión de calidad y ambiental</t>
  </si>
  <si>
    <t>Auditoria externa</t>
  </si>
  <si>
    <t>Políticas del MIPG implementadas</t>
  </si>
  <si>
    <t>Índice de Desempeño Institucional (IDI)</t>
  </si>
  <si>
    <t>Acompañamiento a las dependencias que aportan al índice de desempeño institucional para garantizar su incremento</t>
  </si>
  <si>
    <t>Informe y registro de asistencia</t>
  </si>
  <si>
    <t>Elaborar informe respecto del análisis de las acciones de mejoramiento</t>
  </si>
  <si>
    <t>Informe</t>
  </si>
  <si>
    <t>Realizar el acompañamiento y seguimiento a los planes de trabajo de los subsistemas que componen el Sistema de Gestión Integrado (SGI)</t>
  </si>
  <si>
    <t>Informe de seguimiento y avance</t>
  </si>
  <si>
    <t xml:space="preserve">Actualizar la información documentada del SGI del proceso. </t>
  </si>
  <si>
    <t xml:space="preserve">Documentos actualizados </t>
  </si>
  <si>
    <t>Porcentaje</t>
  </si>
  <si>
    <t>Modelo de operación optimizado</t>
  </si>
  <si>
    <t>Generar documento de gestión de procesos bajo un enfoque de proyectos</t>
  </si>
  <si>
    <t>Documento de gestión de procesos bajo un enfoque de proyectos</t>
  </si>
  <si>
    <t>Mapa de procesos y procesos caracterizados en BPMN</t>
  </si>
  <si>
    <t>Analizar los procesos y procedimientos misionales de la entidad bajo un enfoque de simplificación de procesos y proyectos</t>
  </si>
  <si>
    <t>Documento de análisis de procesos misionales de la entidad</t>
  </si>
  <si>
    <t>Generar un análisis de tiempos estándar de los procesos y procedimientos priorizados con el objetivo de conocer su productividad</t>
  </si>
  <si>
    <t>Documento de análisis de tiempo</t>
  </si>
  <si>
    <t>Implementar oportunidades de mejora relacionadas al cumplimiento del FURAG que apliquen al proceso.</t>
  </si>
  <si>
    <t xml:space="preserve">Acta y / o correo, Formulario </t>
  </si>
  <si>
    <t>Actualizar el listado de documentos externos del proceso</t>
  </si>
  <si>
    <t>Listado maestro de documentos externos</t>
  </si>
  <si>
    <t>Gestión Estratégica</t>
  </si>
  <si>
    <t xml:space="preserve">Informes de gestión </t>
  </si>
  <si>
    <t>Posicionamiento institucional</t>
  </si>
  <si>
    <t>Fortalecimiento de las alianzas estratégicas de cooperación internacional de la entidad</t>
  </si>
  <si>
    <t xml:space="preserve">Plan de internacionalización implementado </t>
  </si>
  <si>
    <t>Planeación Institucional</t>
  </si>
  <si>
    <t>Realizar el seguimiento a los temas de Cooperación Internacional de la entidad</t>
  </si>
  <si>
    <t>Matriz de Cooperación Internacional</t>
  </si>
  <si>
    <t>Eficacia</t>
  </si>
  <si>
    <t>Anteproyecto de presupuesto - MGMP</t>
  </si>
  <si>
    <t>Gestión Presupuestal y eficiencia del gasto público</t>
  </si>
  <si>
    <t>Estructurar, socializar y presentar ante las instancias definidas en el anteproyecto de presupuesto del IGAC</t>
  </si>
  <si>
    <t>Anteproyecto de presupuesto socializado y presentado</t>
  </si>
  <si>
    <t>Elaborar y publicar los informes de gestión de la entidad</t>
  </si>
  <si>
    <t>Informe de gestión vigencia, congreso y rendición de cuentas del acuerdo de paz</t>
  </si>
  <si>
    <t>Enviar alertas mensuales de ejecución presupuestal y metas a los gerentes de proyectos</t>
  </si>
  <si>
    <t>Informe ejecución presupuestal y metas</t>
  </si>
  <si>
    <t>Acompañar la formulación de los elementos de planeación presupuestales y estratégicos de la entidad de la vigencia 2024</t>
  </si>
  <si>
    <t>Correos o listados de asistencias y base de datos</t>
  </si>
  <si>
    <t>Formular el Plan Anual de Acción y del Plan anticorrupción y Atención al ciudadano 2024 del proceso.</t>
  </si>
  <si>
    <t>Correos o listados de asistencias y base de datos del plan de acción y del PAAC</t>
  </si>
  <si>
    <t>Gestión Administrativa</t>
  </si>
  <si>
    <t>Gestión de Inventarios</t>
  </si>
  <si>
    <t>Subdirección Administrativa y Financiera</t>
  </si>
  <si>
    <t>Bienes de consumo y devolutivos registrados en el sistema</t>
  </si>
  <si>
    <t>No Aplica</t>
  </si>
  <si>
    <t>Realizar el proceso de bajas de bienes</t>
  </si>
  <si>
    <t>Listado de bienes para baja y/o Acta de subcomité de baja de bienes y Resolución y/o
Comprobantes de baja</t>
  </si>
  <si>
    <t>Socialización, capacitación y acompañamiento a las Direcciones Territoriales y sede central en los tema de almacén</t>
  </si>
  <si>
    <t>Correos electrónicos, Registros de asistencias y/o acta de reunión</t>
  </si>
  <si>
    <t>Consolidar los inventarios de los módulos ERP (SAE y SAI) a nivel nacional, realizar el cierre de movimientos y actualización en la Sede Central (por demanda)</t>
  </si>
  <si>
    <t>Cierre mensual de movimientos de gestión de inventarios</t>
  </si>
  <si>
    <t>Realizar toma física de inventarios Sede Central</t>
  </si>
  <si>
    <t>Informe de toma física</t>
  </si>
  <si>
    <t>Gestión de Servicios</t>
  </si>
  <si>
    <t>Atención a solicitudes de servicio del parque  automotor</t>
  </si>
  <si>
    <t>Gestión con Valores para Resultados</t>
  </si>
  <si>
    <t>Fortalecimiento organizacional y simplificación de procesos</t>
  </si>
  <si>
    <t>Realizar la atención y seguimiento a las solicitudes de servicios de transporte del parque automotor en la Sede Central.</t>
  </si>
  <si>
    <t>Informe de las solicitudes atendidas durante el mes</t>
  </si>
  <si>
    <t>Eficiencia</t>
  </si>
  <si>
    <t>Fortalecimiento de la Infraestructura Física del IGAC a nivel nacional</t>
  </si>
  <si>
    <t>Mejora Normativa</t>
  </si>
  <si>
    <t>Elaborar y actualizar el plan de la infraestructura del IGAC para la vigencia 2023</t>
  </si>
  <si>
    <t xml:space="preserve">Plan de infraestructura y/o actualizaciones </t>
  </si>
  <si>
    <t>Realizar seguimiento a la ejecución del proyecto de inversión "Fortalecimiento de la infraestructura física del IGAC a nivel Nacional "</t>
  </si>
  <si>
    <t>Informe de gestión</t>
  </si>
  <si>
    <t>Realizar el acompañamiento a las Direcciones Territoriales en el levantamiento de necesidades de infraestructura física y actualizar el diagnóstico de las necesidades de infraestructura física a nivel nacional para la vigencia 2023</t>
  </si>
  <si>
    <t>Correos y/o listas de asistencia y/o diagnóstico de necesidades a nivel nacional</t>
  </si>
  <si>
    <t>Plan de Trabajo al Plan Estratégico de Seguridad Vial</t>
  </si>
  <si>
    <t>Realizar seguimiento al Plan Estratégico de Seguridad Vial</t>
  </si>
  <si>
    <t xml:space="preserve">Informe de seguimiento al Plan de trabajo </t>
  </si>
  <si>
    <t>Seguimiento a la contratación de los servicios de transporte, mantenimiento y suministros del parque automotor</t>
  </si>
  <si>
    <t>Coordinar y realizar seguimiento a los contratos relacionados con el servicio de transporte, mantenimiento y suministros del parque automotor de la entidad.</t>
  </si>
  <si>
    <t>Gestión Catastral</t>
  </si>
  <si>
    <t>Formación, Actualización y Conservación Catastral</t>
  </si>
  <si>
    <t xml:space="preserve">Dirección De Gestión Catastral
</t>
  </si>
  <si>
    <t>Área geográfica del país con catastro actualizado</t>
  </si>
  <si>
    <t>Gobernanza del dato y la información de valor público</t>
  </si>
  <si>
    <t xml:space="preserve">
Municipios con catastro multipropósito formado y/o actualizado</t>
  </si>
  <si>
    <t>Actualización y levantamiento de datos e información geográfica, geodésica, agrológica y catastral bajo un enfoque de mínimo viable alcanzable en el corto y mediano plazo, y sostenibles en el tiempo, sin perjuicio de la escalabilidad.</t>
  </si>
  <si>
    <t>Avanzar en las fases de la actualización 
Realizar la actualización física, jurídica y económica de los municipios del país programados para la vigencia 2023</t>
  </si>
  <si>
    <t>Informe trimestral de avances en la actualización física, jurídica y económica de los proyectos gestionados en 2023</t>
  </si>
  <si>
    <t>Contribuir a la formación, conservación y actualización catastral a través de los municipios que cuentan con catastro multipropósito formado o actualizado</t>
  </si>
  <si>
    <t>Reporte de municipios que cuentan con catastro multipropósito formado o actualizado</t>
  </si>
  <si>
    <t>Porcentaje del área geográfica de los municipios PDET con catastro actualizado.</t>
  </si>
  <si>
    <t xml:space="preserve">Contribuir a la formación, conservación y actualización catastral de los municipios PDET </t>
  </si>
  <si>
    <t xml:space="preserve">Reporte del área geográfica de los municipios PDET actualizada catastralmente/total del área geográfica de los municipios PDET del país
</t>
  </si>
  <si>
    <t xml:space="preserve">
Predios del los municipios PDET con catastro actualizado.</t>
  </si>
  <si>
    <t>Contribuir a la formación, conservación y actualización catastral de los predios de los municipios PDET</t>
  </si>
  <si>
    <t xml:space="preserve">Reporte de los predios de los municipios PDET que se encuentran actualizados catastralmente/predios de los municipios PDET </t>
  </si>
  <si>
    <t>Porcentaje de territorios étnicos con levantamiento catastral construido desde la participación de sus comunidades</t>
  </si>
  <si>
    <t xml:space="preserve">Contribuir a la formación, conservación y actualización catastral de los territorios étnicos </t>
  </si>
  <si>
    <t>Reporte del porcentaje de territorios étnicos con levantamiento catastral construido desde la participación de sus comunidades</t>
  </si>
  <si>
    <t>Porcentaje del área geográfica del país con catastro actualizado por el IGAC</t>
  </si>
  <si>
    <t xml:space="preserve">Contribuir a la formación, conservación y actualización catastral del país </t>
  </si>
  <si>
    <t>Reporte del área geográfica del país que se encuentra actualizada catastralmente/ Total del área geográfica nacional X 100</t>
  </si>
  <si>
    <t>Predios del país con catastro actualizado.</t>
  </si>
  <si>
    <t xml:space="preserve">Contribuir a la formación, conservación y actualización catastral de los predios del país </t>
  </si>
  <si>
    <t xml:space="preserve">Reporte de predios del país que se encuentran actualizados catastralmente/total de predios del país </t>
  </si>
  <si>
    <t xml:space="preserve">
Porcentaje del área geográfica del Sistema Nacional de Áreas Protegidas  con catastro actualizado</t>
  </si>
  <si>
    <t xml:space="preserve">Contribuir a la formación, conservación y actualización catastral del sistema nacional de áreas protegidas </t>
  </si>
  <si>
    <t>Reporte del área geográfica del Sistema Nacional de Áreas Protegidas que se encuentra actualizada/total del área geográfica del Sistema Nacional de Áreas Protegidas.</t>
  </si>
  <si>
    <t>Por definir</t>
  </si>
  <si>
    <t>Crédito de banca multilateral implementado</t>
  </si>
  <si>
    <t>Adelantar los procesos de contratación financiados por la banca multilateral para la intervención de los municipios definidos en la vigencia 2023</t>
  </si>
  <si>
    <t>Consolidado de ejecución financiera de recursos del crédito de la banca multilateral</t>
  </si>
  <si>
    <t>Modelo de aseguramiento y control de la calidad de la cadena de valor pública de la gestión de la tierra y el territorio diseñado/estandarizado/implementado</t>
  </si>
  <si>
    <t>Administración y manejo de datos e información geográfica, geodésica, agrológica y catastral con criterios de priorización -territorialización de la gestión catastral-, oportunidad, precisión o alta calidad, confiabilidad, integración e interoperabilidad.</t>
  </si>
  <si>
    <t>Realizar la gestión y articulación para la formulación, publicación y socialización de la guía de calidad.</t>
  </si>
  <si>
    <t xml:space="preserve">Gestión </t>
  </si>
  <si>
    <t>Respuesta efectiva al ciudadano sobre los trámites radicados de conservación</t>
  </si>
  <si>
    <t>Porcentaje de radicados en el SNC con respuesta efectiva</t>
  </si>
  <si>
    <t>Realizar como mínimo 191.137 trámites de conservación catastral</t>
  </si>
  <si>
    <t>Reporte Excel de conservación</t>
  </si>
  <si>
    <t>Sistema de información nacional de catastro multipropósito
Sistema Nacional Catastral</t>
  </si>
  <si>
    <t>Suministrar la información solicitada para la realización de la especificación de los reportes y estadísticas que se deben generar en SINIC (Sistema para el reporte de información catastral para los gestores catastrales) y para la realización de especificaciones funcionales para el SNC</t>
  </si>
  <si>
    <t>Soporte de entrega de información</t>
  </si>
  <si>
    <t>Prestación del Servicio Catastral por Excepción</t>
  </si>
  <si>
    <t>Subdirección Proyectos</t>
  </si>
  <si>
    <t>Solicitudes y requerimientos atendidos, en el marco de la Política de Reparación Integral a Víctimas y de sentencias de Restitución de Tierras</t>
  </si>
  <si>
    <t>Realizar informe mensual de seguimiento al cumplimiento de los autos, medidas cautelares y/o sentencias, proferidos por los juzgados especializados de restitución de tierras, para resguardos indígenas y territorios colectivos de comunidades negras</t>
  </si>
  <si>
    <t>Reporte Excel de tierras</t>
  </si>
  <si>
    <t xml:space="preserve">Atender el 85% de las solicitudes recibidas para el cumplimiento de la Política de Restitución de Tierras y Ley de Víctimas. </t>
  </si>
  <si>
    <t>Atender con oportunidad el 100% de las solicitudes realizadas en materia de regularización de la propiedad. (Ley 1564 y 1561 de 2012)</t>
  </si>
  <si>
    <t>Suministro y disposición de información catastral actualizada</t>
  </si>
  <si>
    <t>Realizar la consolidación y disposición de información catastral actualizada de forma mensual</t>
  </si>
  <si>
    <t>Reporte del Geoportal</t>
  </si>
  <si>
    <t>Dirección De Gestión Catastral</t>
  </si>
  <si>
    <t>Realizar reporte a los productos, trabajo y/o servicio no conforme del proceso.</t>
  </si>
  <si>
    <t>Formato de identificación y control de PTS</t>
  </si>
  <si>
    <t>Formular el Plan Anual de Acción 2024 del proceso.</t>
  </si>
  <si>
    <t>Gestión Comercial</t>
  </si>
  <si>
    <t xml:space="preserve">Oficina Comercial </t>
  </si>
  <si>
    <t>Costos asociados a la oferta de productos y servicios de la entidad</t>
  </si>
  <si>
    <t>Estructura de costos asociados a la oferta de productos y servicios de la entidad elaborada</t>
  </si>
  <si>
    <t xml:space="preserve">Planeación Institucional </t>
  </si>
  <si>
    <t xml:space="preserve">Diseñar la metodología para la construcción del piloto de estructuración de costos de productos y servicios de la entidad. </t>
  </si>
  <si>
    <t>Piloto de estructura de costos con un rango de 20-50 productos y servicios representativos de las dependencias o áreas que representen ingresos</t>
  </si>
  <si>
    <t>Implementar el piloto de la estructura de costos</t>
  </si>
  <si>
    <t>Matriz de costos de productos y servicios priorizados</t>
  </si>
  <si>
    <t xml:space="preserve">Información y Comunicación </t>
  </si>
  <si>
    <t>Transparencia, acceso a la información pública y Lucha contra la Corrupción</t>
  </si>
  <si>
    <t xml:space="preserve">Documentar la política de precios de los productos y servicios de la entidad.  </t>
  </si>
  <si>
    <t>Política de precios de los productos y servicios aprobada por el comité de gestión y desempeño institucional.</t>
  </si>
  <si>
    <t>Implementación del plan de mercadeo para la promoción de los productos y servicios de la entidad</t>
  </si>
  <si>
    <t>Plan de Mercadeo Institucional formulado</t>
  </si>
  <si>
    <t>Intervención con enfoque diferencial territorial, participativo y generador de valor público para atender la oferta y demanda de los productos y servicios del IGAC.</t>
  </si>
  <si>
    <t xml:space="preserve">Formular el plan de mercadeo institucional. </t>
  </si>
  <si>
    <t xml:space="preserve">Documento plan de mercadeo formulado y aprobado por el comité de gestión y desempeño institucional. </t>
  </si>
  <si>
    <t>Plan de Mercadeo Institucional implementado</t>
  </si>
  <si>
    <t>Diseñar la estrategia comercial para reposicionar los productos y servicios de la entidad.</t>
  </si>
  <si>
    <t xml:space="preserve">Estrategia formulada y aprobada por el comité de gestión y desempeño institucional. </t>
  </si>
  <si>
    <t>Actualizar el portafolio de productos y servicios, alineado con el enfoque estratégico.</t>
  </si>
  <si>
    <t xml:space="preserve">Documento portafolio de productos y/o servicios aprobado por las áreas misionales.   </t>
  </si>
  <si>
    <t xml:space="preserve">Evaluación de resultados </t>
  </si>
  <si>
    <t xml:space="preserve">Seguimiento y evaluación del desempeño institucional </t>
  </si>
  <si>
    <t xml:space="preserve">Coordinar con las áreas involucradas un (1) plan de mejora frente a los resultados de la medición de satisfacción del cliente. </t>
  </si>
  <si>
    <t xml:space="preserve">Plan de mejora diseñado y coordinado </t>
  </si>
  <si>
    <t xml:space="preserve">Eficacia </t>
  </si>
  <si>
    <t>Implementar una (1) encuesta para medir el índice de satisfacción del cliente.</t>
  </si>
  <si>
    <t xml:space="preserve">Resultados de las encuestas y análisis de las mismas. </t>
  </si>
  <si>
    <t xml:space="preserve">Servicio al ciudadano </t>
  </si>
  <si>
    <t xml:space="preserve">Gestionar alianzas estratégicas con entidades públicas y/o privadas en coordinación con las áreas misionales de la entidad y Direcciones Territoriales. </t>
  </si>
  <si>
    <t xml:space="preserve">Reporte de las alianzas estratégicas gestionadas. </t>
  </si>
  <si>
    <t xml:space="preserve">Realizar seguimiento al cumplimiento de la meta de ingresos a nivel nacional. </t>
  </si>
  <si>
    <t xml:space="preserve">Reportes y/o análisis del comportamiento de las ventas - Estrategias comerciales para aumentar las ventas - Reportes SIIF mensuales. </t>
  </si>
  <si>
    <t xml:space="preserve">Producto </t>
  </si>
  <si>
    <t>Gestión Contractual</t>
  </si>
  <si>
    <t>NA</t>
  </si>
  <si>
    <t>GIT Contractual</t>
  </si>
  <si>
    <t>Brindar acompañamiento</t>
  </si>
  <si>
    <t>Brindar acompañamiento (capacitación, soporte y/o asesoría) a las diferentes áreas y Direcciones Territoriales del IGAC en las diferentes etapas del proceso contractual y sus procedimientos.</t>
  </si>
  <si>
    <t>Correos electrónicos y/o registros de asistencia</t>
  </si>
  <si>
    <t>Procesos de Contratación suscritos y perfeccionados</t>
  </si>
  <si>
    <t>Revisar, ajustar, consolidar y publicar el Plan Anual de Adquisiciones a nivel nacional</t>
  </si>
  <si>
    <t>Link pagina de web de la publicación del PAA</t>
  </si>
  <si>
    <t xml:space="preserve">Socializaciones y sensibilizaciones en temas en contratación y supervisión </t>
  </si>
  <si>
    <t>Elaborar y publicar tips y/o correos electrónicos a nivel nacional (recomendaciones sencillas y precisas sobre los temas contractuales).</t>
  </si>
  <si>
    <t>Publicación de los tips y/o correo electrónico</t>
  </si>
  <si>
    <t>Gestión de Comunicaciones</t>
  </si>
  <si>
    <t>Gestión de Comunicaciones Externas</t>
  </si>
  <si>
    <t>Oficina Asesora de Comunicaciones</t>
  </si>
  <si>
    <t>Implementación del plan de comunicaciones de la entidad</t>
  </si>
  <si>
    <t>Plan de comunicaciones implementado</t>
  </si>
  <si>
    <t>Ampliación de los canales de comunicación y gestión entre la entidad (nivel nacional y direcciones territoriales) y los ciudadanos para facilitar la apropiación ciudadana de los servicios que adelanta el Instituto.</t>
  </si>
  <si>
    <t>Información y Comunicación</t>
  </si>
  <si>
    <t xml:space="preserve">Realizar encuesta de percepción de las comunicaciones externas de la entidad a través de los canales competentes. </t>
  </si>
  <si>
    <t xml:space="preserve">Documento de resultados de la encuesta de percepción de las comunicaciones externas. </t>
  </si>
  <si>
    <t>Realizar la organización logística y comunicacional de los eventos y/o foros y/o encuentros académicos propuestos y financiados por las áreas misionales,  en el cumplimiento de los objetivos estratégicos de la entidad.</t>
  </si>
  <si>
    <t xml:space="preserve">Documento con la relación de foros y/o encuentros académicos y/o eventos con su respectivas evidencias como: fotografías y/o videos, y/o links. </t>
  </si>
  <si>
    <t xml:space="preserve">Posicionar los productos y/o servicios de la entidad a través de la difusión de campañas de comunicación externa en el sector público y privado. </t>
  </si>
  <si>
    <t xml:space="preserve">Campañas de comunicación externa sobre los productos y/o servicios de la entidad realizadas y/o material audiovisual desarrollado. </t>
  </si>
  <si>
    <t xml:space="preserve">Ejecutar monitoreo de los medios (radio y/o prensa y/o televisión y/o medios digitales); con contenidos noticiosos publicados sobre el IGAC para mejorar la imagen institucional en diferentes sectores. </t>
  </si>
  <si>
    <t xml:space="preserve">Documento de seguimiento con la relación de free press y/o publicaciones en medios de comunicación. </t>
  </si>
  <si>
    <t xml:space="preserve">Reportar información misional inherente a la rendición de cuentas permanente en los diferentes canales. </t>
  </si>
  <si>
    <t xml:space="preserve">Matriz de seguimiento con los links y/o publicaciones relacionadas con la rendición de cuentas permanente. </t>
  </si>
  <si>
    <t>Realizar informe mensual sobre las comunicaciones externas realizadas a través de la página web y redes sociales. (Instagram, Facebook, YouTube, linked-in, tiktok, twitter) y sus réplicas en medios</t>
  </si>
  <si>
    <t xml:space="preserve">Informe de los comunicados realizados en página web y redes sociales actualizada. </t>
  </si>
  <si>
    <t>Mejoramiento en la prestación del servicio a la ciudadanía.</t>
  </si>
  <si>
    <t>Mejoramiento en la prestación del servicio a la ciudadanía</t>
  </si>
  <si>
    <t>Plan de Comunicaciones  Institucional formulado</t>
  </si>
  <si>
    <t xml:space="preserve">Formular el plan de comunicaciones institucional. </t>
  </si>
  <si>
    <t xml:space="preserve">Documento plan de comunicaciones institucional formulado y aprobado por el Comité de Gestión y Desempeño Institucional. </t>
  </si>
  <si>
    <t>Gestión de Comunicaciones Internas</t>
  </si>
  <si>
    <t>Documentar las buenas prácticas del proceso de gestión de comunicaciones para fortalecer la gestión del conocimiento al interior de la entidad.</t>
  </si>
  <si>
    <t>Documento de resultados de las buenas prácticas inherentes al proceso de gestión de comunicaciones.</t>
  </si>
  <si>
    <t xml:space="preserve">Realizar encuestas de percepción de los servidores públicos frente a las comunicaciones internas. </t>
  </si>
  <si>
    <t>Documento de resultados de la encuesta.</t>
  </si>
  <si>
    <t xml:space="preserve">Realizar campañas internas con el propósito de informar,  fortalecer el sentido de pertenencia, la confianza y gestión del cambio entre los servidores públicos de la entidad. </t>
  </si>
  <si>
    <t xml:space="preserve">Informe de las campañas realizadas que contenga las piezas de comunicación, correos electrónicos enviados, publicación en campañas e intranet.  </t>
  </si>
  <si>
    <t xml:space="preserve">Comunicar novedades de la operación misional y/o estratégica de la entidad, así como los principales resultados, a través de una publicación periódica (audiovisual y/o impresa y/o digital ), que permita la difusión de los asuntos de la institución y/o medios de comunicación interna. </t>
  </si>
  <si>
    <t xml:space="preserve">Informe de los principales resultados de la entidad a través del boletín actualizado y/o difundidos a través de los canales de comunicación internos. </t>
  </si>
  <si>
    <t>Gestión de Información Geográfica</t>
  </si>
  <si>
    <t>Gestión Agrologica</t>
  </si>
  <si>
    <t>Subdirección de Agrología</t>
  </si>
  <si>
    <t>Información agrológica de suelos levantada</t>
  </si>
  <si>
    <t>Área geográfica del país con identificación del uso y cobertura de la tierra</t>
  </si>
  <si>
    <t>Hectáreas del país con identificación del uso y la cobertura de la tierra</t>
  </si>
  <si>
    <t>Generar el Uso del Suelo de una zona priorizada, de acuerdo con la metodología establecida, como insumo para los planes de ordenamiento territorial y demás aplicaciones agrológicas.</t>
  </si>
  <si>
    <t>Ficha de avance</t>
  </si>
  <si>
    <t>Información básica para suelos generada</t>
  </si>
  <si>
    <t>Área geográfica del país con caracterización de levantamiento de suelos</t>
  </si>
  <si>
    <t>Hectáreas del país con caracterización de levantamiento de suelos</t>
  </si>
  <si>
    <r>
      <t xml:space="preserve">Realizar el levantamiento de suelos y capacidad de uso de una zona priorizada, de acuerdo con la metodología establecida, </t>
    </r>
    <r>
      <rPr>
        <sz val="11"/>
        <color theme="1"/>
        <rFont val="Calibri"/>
        <family val="2"/>
        <scheme val="minor"/>
      </rPr>
      <t>para la toma de decisiones a nivel gubernamental en los planes de ordenamiento territorial</t>
    </r>
  </si>
  <si>
    <t xml:space="preserve">Productos Agrológicos
</t>
  </si>
  <si>
    <t>Laboratorio Nacional de Suelos dotado en el marco del proceso de modernización</t>
  </si>
  <si>
    <t xml:space="preserve">Plan de modernización de Laboratorio Nacional de Suelos formulado y aprobado </t>
  </si>
  <si>
    <t>Formular Plan de modernización de Laboratorio Nacional de Suelos</t>
  </si>
  <si>
    <t>Plan de modernización de Laboratorio Nacional de Suelos formulado y aprobado</t>
  </si>
  <si>
    <t>Área geográfica del país con la clasificación de las Áreas Homogéneas de Tierras-AHT</t>
  </si>
  <si>
    <t>Hectáreas del país con la clasificación de las AHT</t>
  </si>
  <si>
    <t>Realizar la actualización de las áreas homogéneas de tierras de los municipios priorizados para el Catastro Multipropósito</t>
  </si>
  <si>
    <t>Implementar Plan de modernización de Laboratorio Nacional de Suelos</t>
  </si>
  <si>
    <t>Ficha de avance porcentual del plan de modernización de Laboratorio Nacional de Suelos cumplido de acuerdo al cronograma establecido</t>
  </si>
  <si>
    <t>Servicio de análisis químicos, físicos, mineralógicos y biológicos de suelos</t>
  </si>
  <si>
    <t>Análisis de pruebas químicas, físicas, mineralógicas y biológicas de suelos</t>
  </si>
  <si>
    <t>Pruebas químicas, físicas, mineralógicas y biológicas de suelos</t>
  </si>
  <si>
    <t>Ejecutar análisis químicos, físicos, biológicos, mineralógicos y/o micro morfológicos de suelos, aguas para riego y tejido vegetal</t>
  </si>
  <si>
    <t>Reporte SIGA (listado de análisis)</t>
  </si>
  <si>
    <t>Gestión Cartográfica</t>
  </si>
  <si>
    <t>Subdirección Cartográfica y Geodésica</t>
  </si>
  <si>
    <t>Área del país con cubrimiento de cartografía básica actualizada</t>
  </si>
  <si>
    <t>Hectáreas del país cubiertas con cartografía básica</t>
  </si>
  <si>
    <r>
      <t>Generar cartografía básica del área geográfica del p</t>
    </r>
    <r>
      <rPr>
        <sz val="11"/>
        <color theme="1"/>
        <rFont val="Calibri"/>
        <family val="2"/>
        <scheme val="minor"/>
      </rPr>
      <t>aís a escal</t>
    </r>
    <r>
      <rPr>
        <sz val="11"/>
        <color theme="1"/>
        <rFont val="Calibri (Cuerpo)"/>
      </rPr>
      <t>a</t>
    </r>
    <r>
      <rPr>
        <sz val="11"/>
        <color theme="1"/>
        <rFont val="Calibri"/>
        <family val="2"/>
        <scheme val="minor"/>
      </rPr>
      <t>1:2</t>
    </r>
    <r>
      <rPr>
        <sz val="11"/>
        <rFont val="Calibri"/>
        <family val="2"/>
        <scheme val="minor"/>
      </rPr>
      <t>.000</t>
    </r>
  </si>
  <si>
    <t>Reporte Excel de base de datos geográficos por hectáreas</t>
  </si>
  <si>
    <t xml:space="preserve">Generar cartografía básica del área geográfica del país a escala  1:25.000 </t>
  </si>
  <si>
    <t>Generar cartografía básica del área geográfica del país a escala  1:10.000</t>
  </si>
  <si>
    <t>Capturar y/o gestionar imágenes del área del territorio continental del país e incorporarlas en el Banco Nacional de Imágenes</t>
  </si>
  <si>
    <t xml:space="preserve">Documento de lineamientos para la Gobernanza del Dato Geográfico </t>
  </si>
  <si>
    <t>Lineamientos para la Gobernanza del Dato Geográfico elaborados y aprobados</t>
  </si>
  <si>
    <t>Elaborar el documento de lineamientos para la Gobernanza del dato geográfico</t>
  </si>
  <si>
    <t>Documento</t>
  </si>
  <si>
    <t>Gestión Geodésica</t>
  </si>
  <si>
    <t xml:space="preserve">Área de país con ampliación de cobertura de la red geodésica nacional </t>
  </si>
  <si>
    <t>Hectáreas del país con ampliación de cobertura de la red geodésica nacional</t>
  </si>
  <si>
    <t>Ampliar la cobertura de la red geodésica nacional</t>
  </si>
  <si>
    <t>Documento en Excel con las hectáreas del país con ampliación de cobertura de la red geodésica nacional</t>
  </si>
  <si>
    <t xml:space="preserve">Red geodésica activa nacional en funcionamiento </t>
  </si>
  <si>
    <t xml:space="preserve">Estaciones geodésicas permanentes en funcionamiento </t>
  </si>
  <si>
    <t xml:space="preserve">Número de estaciones geodésicas en funcionamiento </t>
  </si>
  <si>
    <t>Gestionar y validar que por lo menos el 70% de las estaciones geodésicas permanentes se encuentren en funcionamiento a través del seguimiento y monitoreo de las existentes</t>
  </si>
  <si>
    <t xml:space="preserve">Reporte Excel de estaciones permanentes en funcionamiento </t>
  </si>
  <si>
    <t>Gestión Geográfica</t>
  </si>
  <si>
    <t>Subdirección de Geografía</t>
  </si>
  <si>
    <t>Documentos de Estudios Técnicos de Entidades Territoriales</t>
  </si>
  <si>
    <t>Documentos de diagnostico de líneas limítrofes de entidades territorial</t>
  </si>
  <si>
    <t>Diagnósticos de líneas limítrofes de Entidades Territoriales</t>
  </si>
  <si>
    <t>Diseño e implementación del marco de gobernanza de datos, modelo de datos y procesos con visión completa e integral de principio a fin 360 grados, considerando los datos y la información, la estructura institucional requerida, los estándares y políticas, los procedimientos, la documentación y la auditoria, entre aspectos relevantes.</t>
  </si>
  <si>
    <t>Elaborar y disponer documentos de diagnóstico de límites de entidades territoriales como insumo para la caracterización territorial y levantamiento catastral.</t>
  </si>
  <si>
    <t>Documento de diagnóstico publicado</t>
  </si>
  <si>
    <t>Documentos de investigación geográfica y Caracterización Territorial</t>
  </si>
  <si>
    <t>Documento técnico de caracterización geográfica para el OT</t>
  </si>
  <si>
    <t>Documentos técnicos de caracterización geográfica realizado</t>
  </si>
  <si>
    <t>Elaborar documentos de investigación geográfica de consulta de uso del suelo</t>
  </si>
  <si>
    <t>Documentos de investigación geográfica de consulta de uso del suelo</t>
  </si>
  <si>
    <r>
      <rPr>
        <sz val="11"/>
        <color theme="1"/>
        <rFont val="Calibri"/>
        <family val="2"/>
        <scheme val="minor"/>
      </rPr>
      <t xml:space="preserve">Documentos de </t>
    </r>
    <r>
      <rPr>
        <sz val="11"/>
        <color theme="1"/>
        <rFont val="Calibri (Cuerpo)"/>
      </rPr>
      <t>investigación geográfica y</t>
    </r>
    <r>
      <rPr>
        <sz val="11"/>
        <color theme="1"/>
        <rFont val="Calibri"/>
        <family val="2"/>
        <scheme val="minor"/>
      </rPr>
      <t xml:space="preserve"> Caracterización Territorial
</t>
    </r>
  </si>
  <si>
    <t>Actualizar y difundir las metodologías para la revisión de POT municipal y departamental</t>
  </si>
  <si>
    <t xml:space="preserve">Documento de metodologías actualizadas y difundidas
</t>
  </si>
  <si>
    <t>Elaborar documentos de investigación geográfica</t>
  </si>
  <si>
    <t>Documentos de investigación geográfica</t>
  </si>
  <si>
    <t>Elaborar y disponer documentos técnicos de caracterización geográfica para el ordenamiento territorial</t>
  </si>
  <si>
    <t>Documentos técnicos de caracterización geográfica para el ordenamiento territorial</t>
  </si>
  <si>
    <t>Lineamientos para conformación del observatorio de ordenamiento territorial</t>
  </si>
  <si>
    <t>Gestión del conocimiento para la innovación aplicada</t>
  </si>
  <si>
    <t>Documentos de lineamientos para la conformación del Observatorio de Ordenamiento Territorial</t>
  </si>
  <si>
    <t>Fortalecimiento de los vínculos del IGAC y de otras áreas responsables de la investigación en el instituto con otros sectores, multinivel y ciudadana para una producción de conocimiento aplicada orientada por la innovación que facilite la territorialización y el cierre de brechas de capital humano</t>
  </si>
  <si>
    <t>Elaborar el documento de lineamientos para la conformación del Observatorio de Ordenamiento Territorial</t>
  </si>
  <si>
    <t>Documento de lineamientos para la conformación del Observatorio de Ordenamiento Territorial</t>
  </si>
  <si>
    <t>Planes de Ordenamiento Territorial incorporados a la plataforma Colombia OT</t>
  </si>
  <si>
    <t>Realizar la depuración y mantener actualizada la información del repositorio de los Planes de Ordenamiento Territorial</t>
  </si>
  <si>
    <r>
      <t>Excel con información</t>
    </r>
    <r>
      <rPr>
        <sz val="11"/>
        <color theme="1"/>
        <rFont val="Calibri (Cuerpo)"/>
      </rPr>
      <t xml:space="preserve"> incluyendo URL  </t>
    </r>
    <r>
      <rPr>
        <sz val="11"/>
        <color theme="1"/>
        <rFont val="Calibri"/>
        <family val="2"/>
        <scheme val="minor"/>
      </rPr>
      <t>de planes de Ordenamiento Territorial incorporados a la plataforma Colombia OT</t>
    </r>
  </si>
  <si>
    <t>Dirección de Gestión de Información Geográfica</t>
  </si>
  <si>
    <t>Gestión de Regulación y Habilitación</t>
  </si>
  <si>
    <t>Habilitación</t>
  </si>
  <si>
    <t>Dirección de Regulación y Habilitación</t>
  </si>
  <si>
    <t>Plan de acompañamiento a gestores catastrales para el fortalecimiento de competencias</t>
  </si>
  <si>
    <t>Capital humano y socios estratégicos competentes</t>
  </si>
  <si>
    <t>Definición del plan de acompañamiento a gestores catastrales</t>
  </si>
  <si>
    <t xml:space="preserve">Construcción y/o generación de capacidades sectoriales, multinivel y ciudadana través del fortalecimiento de los modelos de gestión, el acompañamiento a las autoridades competentes para la territorialización de sus acciones, y la vinculación efectiva de la academia y otros actores. Así mismo,  cierre de brechas de capital humano para el despliegue efectivo de las actividades técnicas a desarrollar. </t>
  </si>
  <si>
    <t>Analizar y dar trámite en tiempo a las solicitudes de Habilitación Catastral</t>
  </si>
  <si>
    <t>Resoluciones de rechazo, habilitación y desistimientos</t>
  </si>
  <si>
    <t>Formular, aprobar y ejecutar el plan de acompañamiento a gestores catastrales</t>
  </si>
  <si>
    <t>Plan  de acompañamiento a gestores catastrales formulado y aprobado
Seguimiento al cronograma de acompañamiento a gestores catastrales</t>
  </si>
  <si>
    <t>Empoderamiento a las comunidades étnicas y campesinas respecto a la gestión catastral</t>
  </si>
  <si>
    <t>Plan de formación para la gestión catastral</t>
  </si>
  <si>
    <t>Procesos de empalme realizados con gestores catastrales habilitados y aquellos que resulten con procesos de contratación de gestores catastrales</t>
  </si>
  <si>
    <t>Acta de inicio de empalme y/o Acta final de cierre de empalme, seguimiento al plan de trabajo de empalme</t>
  </si>
  <si>
    <t>Regulación</t>
  </si>
  <si>
    <t>Actualización, estandarización, simplificación y consolidación del modelo de regulación en todos los temas que son competencia del instituto</t>
  </si>
  <si>
    <t>Regulación y política pública con enfoque territorial</t>
  </si>
  <si>
    <t xml:space="preserve">Micrositio de regulación técnica del instituto creado y en funcionamiento </t>
  </si>
  <si>
    <t>Modificación y/o formulación de normativa de regulación técnica que facilite la articulación con otros sectores y actores en el corto y mediano plazo, que favorezca su sostenibilidad en el tiempo, sin perjuicio de la escalabilidad.</t>
  </si>
  <si>
    <t>Solicitar la creación del micrositio de regulación técnica del instituto y el cargue y actualización de la información que allí debe reposar.</t>
  </si>
  <si>
    <t xml:space="preserve">Solicitud de creación del micrositio de regulación
Solicitud de cargue y/o actualización de la Información </t>
  </si>
  <si>
    <t>Actos administrativos de regulación técnica simplificada emitidos y divulgados</t>
  </si>
  <si>
    <t>Analizar y dar trámite a las solicitudes realizadas y proyectar las normas requeridas en los procesos misionales del instituto</t>
  </si>
  <si>
    <t>Registros de asistencia, actas de las reuniones, correos electrónicos y memorandos que evidencien el acompañamiento realizado</t>
  </si>
  <si>
    <t>Gestión de Servicio al Ciudadano</t>
  </si>
  <si>
    <t>Gestión de Atención al Ciudadano</t>
  </si>
  <si>
    <t>Oficina de Relación con el Ciudadano</t>
  </si>
  <si>
    <t>Fortalecimiento de la oferta de servicios de la entidad</t>
  </si>
  <si>
    <t>Plan de relacionamiento con agremiaciones formulado</t>
  </si>
  <si>
    <t>Territorialización de la gestión por medio de la descentralización y el equilibrio entre la oferta y la demanda de la gestión catastral</t>
  </si>
  <si>
    <t>Servicio al ciudadano</t>
  </si>
  <si>
    <t>Realizar un plan de relacionamiento con agremiaciones</t>
  </si>
  <si>
    <t>Plan de relacionamiento con agremiaciones</t>
  </si>
  <si>
    <t>Oportunidad en la respuesta de PQRSDF a nivel nacional</t>
  </si>
  <si>
    <t xml:space="preserve">Oportunidad en la respuesta de PQRSDF a nivel nacional </t>
  </si>
  <si>
    <t>Realizar seguimiento y reporte mensual de estado de respuestas a las PQRSDF para socializar a las dependencias y direcciones territoriales, garantizando oportunidad del 80% en las respuestas</t>
  </si>
  <si>
    <t>Correos electrónicos enviados
Informe con reporte mensual</t>
  </si>
  <si>
    <t>Rediseño y modernización institucional</t>
  </si>
  <si>
    <t>Análisis de la presencia masiva del IGAC en el territorio</t>
  </si>
  <si>
    <t>Cambios organizacionales y estructurales acotados a las competencias y funciones según la naturaleza jurídica y el quehacer de cada autoridad concernida, eliminando las redundancias, las superposiciones funcionales-institucionales y ampliando las economías de escala para la obtención de los resultados esperados.</t>
  </si>
  <si>
    <t xml:space="preserve">Elaborar el documento de análisis de la presencia masiva territorial del IGAC </t>
  </si>
  <si>
    <t>Documento de análisis presencial territorial del IGAC</t>
  </si>
  <si>
    <t>Orientación al Servicio</t>
  </si>
  <si>
    <t>Evaluación de las expectativas de la ciudadanía en materia de servicio y calidad en la atención</t>
  </si>
  <si>
    <t>Incremento en la satisfacción al usuario</t>
  </si>
  <si>
    <t xml:space="preserve">Realizar encuestas de satisfacción y percepción de los ciudadanos logrando una satisfacción del usuario del 85% </t>
  </si>
  <si>
    <t>Informe Semestral de Encuestas 
Dos (2) Campañas de promoción a nivel nacional de las encuestas de satisfacción y percepción</t>
  </si>
  <si>
    <t>Garantizar la rendición de cuentas permanente para la ciudadanía</t>
  </si>
  <si>
    <t>Ejercicios de rendición de cuentas permanente de la entidad realizados</t>
  </si>
  <si>
    <t>Elaborar estrategia de participación ciudadana y Rendición de Cuentas, y realizar informes de avance para publicación en portal web</t>
  </si>
  <si>
    <t>Informes de avance de la estrategia de Participación Ciudadana</t>
  </si>
  <si>
    <t>Gestión de Sistemas de Información e Infraestructura</t>
  </si>
  <si>
    <t>Diseño y Desarrollo de Sistemas de Información</t>
  </si>
  <si>
    <t xml:space="preserve">Subdirección de Información </t>
  </si>
  <si>
    <t>Documento de estructura de datos de RDM/SINIC alineado a los estándares definidos</t>
  </si>
  <si>
    <t>Automatización, integración e interoperabilidad para el territorio.</t>
  </si>
  <si>
    <t xml:space="preserve">Procesos tecnológicos  y sistemas de información integrados y mejorados que permitan la transformación digital de instituto </t>
  </si>
  <si>
    <t xml:space="preserve">Estructura de datos de RDM/SINIC alineado a los estándares definidos </t>
  </si>
  <si>
    <t>Fortalecimiento/optimización de TIC para la gestión abierta y efectiva de información geográfica, geodésica, agrológica y catastral, a través de la integración de datos dispuestos.</t>
  </si>
  <si>
    <t xml:space="preserve">Gobierno digital </t>
  </si>
  <si>
    <t>Elaborar el documento de estructura de datos de RDM/SINIC alineado a los estándares definidos</t>
  </si>
  <si>
    <t>Subdirección de Sistemas de Información</t>
  </si>
  <si>
    <t>Funcionalidades de software implementadas</t>
  </si>
  <si>
    <t>Sistema de Información que favorezca el uso e integración de datos dispuestos</t>
  </si>
  <si>
    <t>Plan de estabilización de prestación de servicios TI para la operación catastral implementado</t>
  </si>
  <si>
    <t xml:space="preserve">Implementar el plan de estabilización de prestación de servicios TI para la operación catastral </t>
  </si>
  <si>
    <t>Plan formulado y seguimiento</t>
  </si>
  <si>
    <t>Funcionalidades de cargue de Información catastral y registral RDM/SINIC</t>
  </si>
  <si>
    <t>Implementar funcionalidades de cargue de Información catastral y registral RDM/SINIC  a partir de la estructura de datos definida</t>
  </si>
  <si>
    <t xml:space="preserve">Funcionalidades implementadas (Evidencia de ejecución de pruebas exitosas) </t>
  </si>
  <si>
    <t>Micrositio desplegado V1</t>
  </si>
  <si>
    <t xml:space="preserve">Desplegar el micrositio de regulación técnica del instituto </t>
  </si>
  <si>
    <t xml:space="preserve">Micrositio de regulación técnica del instituto implementado </t>
  </si>
  <si>
    <t xml:space="preserve">Modelo de interoperabilidad de  los sistemas de información </t>
  </si>
  <si>
    <t>Modelo de Interoperabilidad Implementado</t>
  </si>
  <si>
    <t xml:space="preserve">Línea base de interoperabilidad de los sistemas de información internos y externos </t>
  </si>
  <si>
    <t>Integración con otros sistemas de administración de la tierra y el territorio que hacen uso o aportan información a catastro predial, gestionados sin redundancias por parte de sus custodios naturales en el marco de una estructura de datos común.</t>
  </si>
  <si>
    <t xml:space="preserve">Implementar el  piloto del modelo de interoperabilidad de  los sistemas de información </t>
  </si>
  <si>
    <t>Documento del  modelo de interoperabilidad</t>
  </si>
  <si>
    <t>Productos contemplados en el plan de trabajo</t>
  </si>
  <si>
    <t>Nuevo SNC (Sistema Nacional Catastral) ajustado al modelo de gestión propia del instituto, implementado.</t>
  </si>
  <si>
    <t>Implementar el  Sistema Nacional Catastral - SNC - Fase II</t>
  </si>
  <si>
    <t xml:space="preserve">Versión piloto del nuevo sistema </t>
  </si>
  <si>
    <t>Actualización del Modelo LADM - COL con variables mínimas  para la captura de datos catastrales definidas</t>
  </si>
  <si>
    <t>Implementación del modelo LADM-COL con variables mínimas en municipios seleccionados</t>
  </si>
  <si>
    <t xml:space="preserve">Actualización y levantamiento de datos e información geográfica, geodésica, agrológica y catastral bajo un enfoque de mínimo viable alcanzable en el corto y mediano plazo, y sostenibles en el tiempo, sin perjuicio de la escalabilidad.
</t>
  </si>
  <si>
    <t>Ejecutar el piloto de implementación del modelo LADM-COL con variables mínimas en municipios seleccionados (Incluye plan de transición entre sistemas de gestión catastral) - Fase I</t>
  </si>
  <si>
    <t>Gestión de Infraestructura</t>
  </si>
  <si>
    <t>Subdirección de Infraestructura Tecnológica</t>
  </si>
  <si>
    <t>Documento con el levantamiento de necesidades de mejora de infraestructura para la generación de continuidad de negocio</t>
  </si>
  <si>
    <t>Infraestructura de conectividad del IGAC en pro de generar estructura para la continuidad de negocio, modernizada</t>
  </si>
  <si>
    <t xml:space="preserve">Elaborar el documento con el levantamiento de necesidades de mejora de infraestructura para la generación de continuidad de negocio </t>
  </si>
  <si>
    <t>Plan  de uso y apropiación de herramientas tecnológicas formulado e implementado</t>
  </si>
  <si>
    <t>Plan  estratégico de uso y apropiación de herramientas tecnológicas formulado e implementado</t>
  </si>
  <si>
    <t>Plan estratégico de uso y apropiación de herramientas tecnológicas formulado e implementado</t>
  </si>
  <si>
    <t>Implementar el plan de  uso y apropiación de soluciones tecnológicas (Incluye la parametrización  de la Herramienta de Mesa de Servicios)</t>
  </si>
  <si>
    <t>Marco de Gobernanza de Datos</t>
  </si>
  <si>
    <t>Documento Marco de Gobernanza de Datos</t>
  </si>
  <si>
    <t xml:space="preserve">Socializar el documento Marco de Gobernanza de Datos </t>
  </si>
  <si>
    <t xml:space="preserve">Gestión de Tecnologías de Información </t>
  </si>
  <si>
    <t>Dirección de Tecnologías de la Información Y Comunicaciones</t>
  </si>
  <si>
    <t xml:space="preserve">Documentos TI </t>
  </si>
  <si>
    <t xml:space="preserve">Sistema de Información que favorezca el uso e integración de datos dispuestos
Procesos tecnológicos  y sistemas de información integrados y mejorados que permitan la transformación digital de instituto
Modelo de Interoperabilidad Implementado
</t>
  </si>
  <si>
    <t xml:space="preserve">Plan de estabilización de prestación de servicios TI para la operación catastral formulado
Infraestructura de conectividad del IGAC en pro de generar estructura para la continuidad de negocio, modernizada
Implementación del piloto del modelo de interoperabilidad de  los sistemas de información </t>
  </si>
  <si>
    <t>Definir la estrategia de gestión tecnológica  en el marco institucional</t>
  </si>
  <si>
    <t xml:space="preserve">PETI, Política de Seguridad de Información, Portafolio de Servicios, Procedimientos ITIL </t>
  </si>
  <si>
    <t xml:space="preserve">Infraestructura de Datos Espaciales -ICDE  </t>
  </si>
  <si>
    <t>Datos geográficos integrados y dispuestos en la plataforma  como apoyo al catastro multipropósito y a la administración del territorio</t>
  </si>
  <si>
    <t xml:space="preserve">Información y conocimiento dispuesto en la ICDE para la toma de decisiones </t>
  </si>
  <si>
    <t>Disponer  geoservicios,  metadatos, objetos territoriales, datos abiertos y datos fundamentales,  cumpliendo con los estándares y buenas prácticas internacionales definidos en el marco IGIF</t>
  </si>
  <si>
    <t>Reporte de la información dispuesta de  geoservicios,  metadatos, objetos territoriales, datos abiertos y datos fundamentales</t>
  </si>
  <si>
    <t>Gestión del Talento Humano</t>
  </si>
  <si>
    <t>Administración de Personal</t>
  </si>
  <si>
    <t>Subdirección de Talento Humano</t>
  </si>
  <si>
    <t>Modelo Integrado de Gestión del Talento Humano</t>
  </si>
  <si>
    <t>Modelo Integrado de Talento Humano</t>
  </si>
  <si>
    <t>Talento Humano</t>
  </si>
  <si>
    <t>Formular y aprobar el Modelo Integrado de Gestión del Talento Humano</t>
  </si>
  <si>
    <t>Modelo Integrado de Gestión de Talento Humano</t>
  </si>
  <si>
    <t>Avance de implementación del Modelo integrado de Gestión del Talento Humano Fase I (Plan de trabajo de vacantes y previsión en el año 2023, Sistema de Gestión de Seguridad y Salud en el Trabajo, Plan Institucional de Capacitación y Plan de Bienestar e Incentivos Institucionales</t>
  </si>
  <si>
    <t>Informe de avance de implementación del Modelo integrado de Gestión de Talento Humano Fase I</t>
  </si>
  <si>
    <t>Calidad de vida, formación y gestión de desempeño, Administración de personal</t>
  </si>
  <si>
    <t>Plan Anticorrupción y atención al ciudadano ejecutado</t>
  </si>
  <si>
    <t>Ejecutar el plan anticorrupción y atención al ciudadano del proceso durante la vigencia 2023</t>
  </si>
  <si>
    <t>Documento con el seguimiento del PAAC</t>
  </si>
  <si>
    <t xml:space="preserve">Provisión de Empleo </t>
  </si>
  <si>
    <t>Plan Anual de Vacantes, Plan  de Bienestar e Incentivos Institucionales, Plan de Trabajo Anual en Seguridad y Salud en el Trabajo, Plan Estratégico del Talento Humano y Plan Institucional de Capacitación</t>
  </si>
  <si>
    <t>Aprobar, adoptar y  publicar los planes del proceso de gestión del Talento Humano</t>
  </si>
  <si>
    <t>Revisar y actualizar el mapa de riesgos 2024 del proceso de acuerdo con la política de riesgos aprobada</t>
  </si>
  <si>
    <t>Correos y/o listados de asistencias y base de datos del plan de acción y del PAAC</t>
  </si>
  <si>
    <t>Gestión Disciplinaria</t>
  </si>
  <si>
    <t>Oficina de Control Interno Disciplinario y dependencia encargada de la etapa de juzgamiento</t>
  </si>
  <si>
    <t>Procesos disciplinarios en curso</t>
  </si>
  <si>
    <t>Control Interno</t>
  </si>
  <si>
    <t>Proferir los actos administrativos dentro de las etapas de instrucción y juzgamiento, necesarios para impulsar y adoptar decisiones de fondo en curso de los procesos de competencia de  la Oficina de Control Interno Disciplinario y por parte de la dependencia encargada de la etapa de juzgamiento</t>
  </si>
  <si>
    <t>Relación de las providencias proferidas debidamente aprobadas y firmadas, dentro de los procesos disciplinarios</t>
  </si>
  <si>
    <t>Oficina de Control Interno Disciplinario y Dependencia encargada de la etapa de juzgamiento</t>
  </si>
  <si>
    <t>Practicar las pruebas y diligencias dentro de las etapas de instrucción y juzgamiento, ordenadas en curso de los procesos de competencia de la Oficina de Control Interno Disciplinario  y por parte de la dependencia encargada de la etapa de juzgamiento</t>
  </si>
  <si>
    <t>Cuadro relación de pruebas y/o diligencias practicadas (cuando aplique).</t>
  </si>
  <si>
    <t xml:space="preserve">Oficina de Control Interno Disciplinario </t>
  </si>
  <si>
    <t>Sensibilizaciones y socializaciones a servidores públicos y contratistas del IGAC sobre normatividad disciplinaria vigente.</t>
  </si>
  <si>
    <t>Sensibilizar y socializar a servidores públicos y contratistas vinculados al IGAC sobre el contenido y alcance de la normatividad disciplinaria vigente.</t>
  </si>
  <si>
    <t>Registros de asistencia, convocatoria a reunión y/o correos electrónicos enviados con información sobre normatividad disciplinaria vigente.</t>
  </si>
  <si>
    <t>Gestión Documental</t>
  </si>
  <si>
    <t>Gestión de Archivo</t>
  </si>
  <si>
    <t>Acervo documental organizado </t>
  </si>
  <si>
    <t>Gestión documental</t>
  </si>
  <si>
    <r>
      <t xml:space="preserve">Realizar la intervención documental a </t>
    </r>
    <r>
      <rPr>
        <sz val="11"/>
        <color rgb="FF000000"/>
        <rFont val="Calibri"/>
        <family val="2"/>
      </rPr>
      <t xml:space="preserve">1.500 metros lineales </t>
    </r>
  </si>
  <si>
    <t>Herramienta de seguimiento de intervención</t>
  </si>
  <si>
    <r>
      <t xml:space="preserve">Levantar el inventario documental de los </t>
    </r>
    <r>
      <rPr>
        <sz val="11"/>
        <color rgb="FF000000"/>
        <rFont val="Calibri"/>
        <family val="2"/>
      </rPr>
      <t>1.500 metros lineales intervenidos</t>
    </r>
  </si>
  <si>
    <t xml:space="preserve">Inventario Único Documental Actualizado </t>
  </si>
  <si>
    <t>Actualización de las Tablas de Retención Documental</t>
  </si>
  <si>
    <t>Seguimiento a la actualización de las Tablas de Retención Documental (TRD) para presentar al AGN, previa aprobación por el Comité Institucional de Gestión y Desempeño (Estructura Orgánica Decreto 846 de 2020)</t>
  </si>
  <si>
    <t>Actas de reunión
Cuadro de clasificación documental
Tablas de Retención Documental
Acta de Comité Institucional de Gestión y Desempeño</t>
  </si>
  <si>
    <t>Implementación del proceso de gestión documental</t>
  </si>
  <si>
    <t>Realizar seguimiento a la implementación del proceso de gestión documental de la entidad en temas relacionados a la gestión de archivos</t>
  </si>
  <si>
    <t>Tablero de control seguimiento PGD</t>
  </si>
  <si>
    <t>Transferencia documentales primarias</t>
  </si>
  <si>
    <t>Programar, acompañar y verificar las transferencias documentales primarias de las oficinas productoras de la Sede Central</t>
  </si>
  <si>
    <t>Cronograma de Transferencias Documentales
Actas de Transferencia
Inventario Único Documental</t>
  </si>
  <si>
    <t xml:space="preserve">Apoyar el proceso de habilitación Catastral, a partir de la elaboración de Diagnósticos Documentales, con el fin de identificar la volumetría de los archivos a entregar al gestor catastral, de conformidad con solicitudes  realizadas por la Dirección de Regulación y Habilitación Catastral. </t>
  </si>
  <si>
    <t xml:space="preserve">Diagnósticos Documentales </t>
  </si>
  <si>
    <t>Gestión Financiera</t>
  </si>
  <si>
    <t>Gestión Contable</t>
  </si>
  <si>
    <t>Conciliaciones bancarias</t>
  </si>
  <si>
    <t>Elaborar las conciliaciones bancarias y contables</t>
  </si>
  <si>
    <t>Formato de conciliaciones bancarias mensualmente mes vencido(el primer reporte será del mes de diciembre de la vigencia anterior). Extractos bancarios</t>
  </si>
  <si>
    <t>Conciliaciones operacionales reciprocas</t>
  </si>
  <si>
    <t>Realizar la conciliación operaciones reciprocas</t>
  </si>
  <si>
    <t>Formato para operaciones reciprocas del CHIP emitido por CGN trimestralmente. (En el primer trimestre se reporta el último trimestre de la vigencia anterior)</t>
  </si>
  <si>
    <t>Declaraciones tributarias</t>
  </si>
  <si>
    <t>Presentar las declaraciones tributarias (Rete fuente, IVA, ICA y ReteICA)</t>
  </si>
  <si>
    <t>Formato de la DIAN  con la presentación de la declaración en el aplicativo (mes vencido)
Formato de la DIAN  con la presentación de la declaración en el aplicativo
ReteICA (mes vencido)
IVA e ICA (bimestral)</t>
  </si>
  <si>
    <t>Estados financieros presentados y publicados</t>
  </si>
  <si>
    <t>Elaborar los Informes y Estados Financieros presentados y publicados</t>
  </si>
  <si>
    <t>Informe y estados financieros presentados al jefe inmediato y publicados en la pagina WEB del IGAC
En el segundo trimestre se reportaría diciembre 2023, enero 2023</t>
  </si>
  <si>
    <t>Registros contables realizados</t>
  </si>
  <si>
    <t>Elaborar los registros contables en el sistema SIIF Nación y SIIF extendidos</t>
  </si>
  <si>
    <t>Registro de notas manuales en SIIF nación, archivos en EXCEL y correos de instrucciones a procesos adicionales</t>
  </si>
  <si>
    <t>Seguimiento cartera por edades</t>
  </si>
  <si>
    <t>Elaborar informe trimestral de cartera por edades</t>
  </si>
  <si>
    <t>Reporte de Cartera por edades Consolidado trimestralmente vencido</t>
  </si>
  <si>
    <t>Viáticos y legalizaciones tramitadas</t>
  </si>
  <si>
    <t>Elaborar informes mensuales de viáticos legalizados</t>
  </si>
  <si>
    <t>Informe mensualizado de viáticos entregado a la Subdirección de Talento Humano e informe de viáticos legalizados de conductores entregado al proceso de Gestión Administrativa</t>
  </si>
  <si>
    <t>Gestión de Tesorería</t>
  </si>
  <si>
    <t>Consolidación y registro PAC</t>
  </si>
  <si>
    <t>Consolidar y registrar en el sistema SIIF Nación la solicitudes de PAC</t>
  </si>
  <si>
    <t>Archivo Excel consolidación de PAC a nivel nacional, Reporte SIIF - Solicitud de PAC-(vigencia actual y reserva), archivo Word justificación solicitud PAC</t>
  </si>
  <si>
    <t>Ingresos institucionales gestionados</t>
  </si>
  <si>
    <t>Elaborar el informe de ingresos mes vencido de recursos propios</t>
  </si>
  <si>
    <t>Informe de ingresos (mes vencido), correos electrónicos del movimiento de bancos</t>
  </si>
  <si>
    <t>Realizar un flujo de caja de los recursos propios de la entidad</t>
  </si>
  <si>
    <t>Archivo en Excel del flujo de caja de los recursos propios</t>
  </si>
  <si>
    <t>Gestión Presupuestal</t>
  </si>
  <si>
    <t>Desagregación del Presupuesto</t>
  </si>
  <si>
    <t>Realizar la desagregación del presupuesto</t>
  </si>
  <si>
    <t>Memorando desagregación, fichas y ejecución inicial</t>
  </si>
  <si>
    <t>Gastos gestionados en la ejecución presupuestal por productos</t>
  </si>
  <si>
    <t>Elaborar informes y generar alertas de la ejecución presupuestal de la vigencia y reserva</t>
  </si>
  <si>
    <t>Informe de ejecución presupuestal de la vigencia</t>
  </si>
  <si>
    <t>Realizar los reintegros presupuestales y la depuración de Registros  y CDPs.</t>
  </si>
  <si>
    <t>Reintegros, y memorandos reducciones y anulaciones CDP.</t>
  </si>
  <si>
    <t>Gestión Jurídica</t>
  </si>
  <si>
    <t>Judicial</t>
  </si>
  <si>
    <t>Oficina Asesora Jurídica</t>
  </si>
  <si>
    <t>Documentos de Lineamientos  Jurídicos</t>
  </si>
  <si>
    <t>Defensa Jurídica</t>
  </si>
  <si>
    <t>Realizar seguimiento a la implementación de la Política de Prevención del Daño Antijurídico de la entidad.</t>
  </si>
  <si>
    <t>Seguimientos, reportes de actividades realizadas remitidas mediante correos electrónicos o memorandos.</t>
  </si>
  <si>
    <t>Impartir directrices o lineamientos en materia de defensa judicial.</t>
  </si>
  <si>
    <t>Memorandos o correos electrónicos.</t>
  </si>
  <si>
    <t>Servicios de Procesos Jurídicos</t>
  </si>
  <si>
    <t xml:space="preserve">Realizar el seguimiento a la plataforma eKOGUI para garantizar la actualización del sistema por parte de los apoderados judiciales del IGAC de acuerdo a los lineamientos dados por la Agencia Nacional de la Defensa jurídica del Estado. </t>
  </si>
  <si>
    <t>Correos electrónicos, convocatorias y/o listados de asistencia a capacitaciones, circulares, reportes eKOGUI.</t>
  </si>
  <si>
    <t>Realizar los Comités de Conciliación dentro de los términos de la Ley y someter a aprobación del mismo las fichas técnicas que presenten los apoderados dentro de las diferentes actuaciones judiciales y prejudiciales que se adelanten.</t>
  </si>
  <si>
    <t>Actas de comité de conciliación celebradas.</t>
  </si>
  <si>
    <t>Normativa</t>
  </si>
  <si>
    <t>Responder las solicitudes de conceptos, estudios, asesorías y trámites de actos administrativos que se le requieran a la Oficina Asesora Jurídica</t>
  </si>
  <si>
    <t>Conceptos, estudios, trámites remitidos por correos electrónicos o memorandos</t>
  </si>
  <si>
    <t>Innovación y Gestión del Conocimiento Aplicado</t>
  </si>
  <si>
    <t>Dinámica Inmobiliaria</t>
  </si>
  <si>
    <t>Dirección de investigación y prospectiva</t>
  </si>
  <si>
    <t>Análisis de las dinámicas inmobiliarias del país</t>
  </si>
  <si>
    <t>Proyectos de innovación, investigación y prospectiva aplicados, dirigidos al mejoramiento de los procesos y la gestión misional de la entidad</t>
  </si>
  <si>
    <t>Plan de investigación, desarrollo tecnológico e innovación formulado</t>
  </si>
  <si>
    <t>Gestión del Conocimiento y la Innovación</t>
  </si>
  <si>
    <t>Gestión del conocimiento y la innovación</t>
  </si>
  <si>
    <t>Realizar procesos de identificación, recopilación y procesamiento de las fuentes de información interna y externa para el análisis de las dinámica inmobiliaria según las competencias del IGAC.</t>
  </si>
  <si>
    <t>Informe técnicos que contienen el reporte de las fuentes gestionadas, procesadas y resultados obtenidos.</t>
  </si>
  <si>
    <t>Dinámica Inmobiliaria, Prospectiva, Estudios y aplicaciones en TIG, Investigación e innovación</t>
  </si>
  <si>
    <t>Jornadas técnico científicas</t>
  </si>
  <si>
    <t>Plan de investigación, desarrollo tecnológico e innovación implementado</t>
  </si>
  <si>
    <t>Realizar jornadas técnicas y científicas para la difusión del conocimiento especializado.</t>
  </si>
  <si>
    <t>Agenda del evento
Material de apoyo 
Registros de asistencia</t>
  </si>
  <si>
    <t>Estudios y aplicaciones en TIG</t>
  </si>
  <si>
    <t>Asistencia técnica a entidades en la gestión de los recursos geográficos</t>
  </si>
  <si>
    <t>Desarrollar las iniciativas de asistencia técnica, asesoría, análisis y/o consultoría de acuerdo con la misionalidad de la entidad.</t>
  </si>
  <si>
    <t>Informes finales de proyecto</t>
  </si>
  <si>
    <t>Gestionar iniciativas para la asistencia técnica, asesoría, análisis y/o consultoría de acuerdo con la misionalidad de la entidad.</t>
  </si>
  <si>
    <t>Propuestas técnico económicas y plan de trabajo del servicio</t>
  </si>
  <si>
    <t>Sistema de información geográfica para grupos étnicos.</t>
  </si>
  <si>
    <t>Plan de mejoramiento para el posicionamiento del IGAC como institución técnico científica implementado con base en el diagnóstico</t>
  </si>
  <si>
    <t>Diagnóstico para la elaboración del plan de mejoramiento</t>
  </si>
  <si>
    <t>Realizar la capacitación y/o entrenamiento del SIG y otras tecnologías geoespaciales  al recurso humano priorizado  por la  Comisión Nacional de Territorios Indígenas - CNTI</t>
  </si>
  <si>
    <t>Registros de asistencia, material de apoyo.</t>
  </si>
  <si>
    <t>Realizar el diseño, desarrollo,  implementación y soporte de las nuevas funcionalidades y aplicaciones del sistema de información geográfica para la Comisión Nacional de Territorios Indígenas - CNTI.</t>
  </si>
  <si>
    <t>Manuales de usuario de las funcionalidades desarrolladas</t>
  </si>
  <si>
    <t>Formación y transferencia de conocimientos</t>
  </si>
  <si>
    <t>Proyectos de transferencia del conocimiento  técnico especializado en temas geoespaciales</t>
  </si>
  <si>
    <t>Planear, desarrollar y realizar el seguimiento y análisis de los proyectos de transferencia y difusión del conocimiento técnico especializado en temas geoespaciales</t>
  </si>
  <si>
    <t>Cronograma y listado de proyectos de transferencia de conocimiento a realizar
Evidencias del cargue del proyecto de transferencia de conocimiento en  Telecentro
Temarios  de los proyectos de transferencia de conocimiento</t>
  </si>
  <si>
    <t xml:space="preserve">Investigación e innovación </t>
  </si>
  <si>
    <t xml:space="preserve">Formular el plan anual de investigación, desarrollo tecnológico e innovación de la entidad </t>
  </si>
  <si>
    <t>Informes técnicos de avance
Actas o memorias de reuniones
Plan formulado y aprobado.</t>
  </si>
  <si>
    <t>Diseñar, desarrollar e implementar en zonas pilotos  proyectos de innovación e investigación aplicada en tecnologías geoespaciales para la optimización de procesos Institucionales.</t>
  </si>
  <si>
    <t>Informes técnicos del proyecto
Actas o memorias de reuniones</t>
  </si>
  <si>
    <t>Reconocimiento como institución técnico científica parte del Sistema Nacional de Ciencia, Tecnología e Innovación</t>
  </si>
  <si>
    <t>Implementar acciones orientadas al reconocimiento de los grupos de investigación para mejorar la categorización  y posicionamiento del Instituto dentro del SNCTI.</t>
  </si>
  <si>
    <t>Soportes de implementación de las acciones (Documentos técnicos, material de difusión y divulgación, actas o memorias de reunión).
InstituLAC, GrupLAC Actualizados.</t>
  </si>
  <si>
    <t>Prospectiva</t>
  </si>
  <si>
    <t>Proyectos de investigaciones aplicadas a través de análisis prospectivo y ciencia de datos.</t>
  </si>
  <si>
    <t>Implementar acciones para la consolidación del sistema prospectivo institucional</t>
  </si>
  <si>
    <t>Documentos técnicos del proyecto
Actas de reunión</t>
  </si>
  <si>
    <t>Diseñar y desarrollar  proyectos de investigaciones aplicadas a través de análisis prospectivo y ciencia de datos.</t>
  </si>
  <si>
    <t>Seguimiento y Evaluación</t>
  </si>
  <si>
    <t>Oficina de Control Interno</t>
  </si>
  <si>
    <t>Actividades de fomento de la cultura de autocontrol y  autoevaluación</t>
  </si>
  <si>
    <t>Realizar actividades para el fomento de la cultura de autocontrol y autoevaluación.</t>
  </si>
  <si>
    <t>Informe de actividades</t>
  </si>
  <si>
    <t>Informes de auditorias</t>
  </si>
  <si>
    <t>Seguimientos a los Planes de Mejoramiento suscritos con entes de control</t>
  </si>
  <si>
    <t>Matriz de seguimiento</t>
  </si>
  <si>
    <t>Realizar las auditorias Integrales y Especiales  a los procesos de la entidad en las Direcciones Territoriales, Sede Central, definidas en el plan anual de auditorias.</t>
  </si>
  <si>
    <t>Informes de Auditorias</t>
  </si>
  <si>
    <t xml:space="preserve">Realizar y publicar consolidado de seguimientos al Plan de Acción Anual y Riesgos, de los procesos en Sede Central y Direcciones Territoriales </t>
  </si>
  <si>
    <t xml:space="preserve">Publicación del seguimiento </t>
  </si>
  <si>
    <t>Realizar las auditorias de Seguimiento a los procesos de la entidad en las Direcciones Territoriales, Sede Central, definidas en el plan anual de auditorias.</t>
  </si>
  <si>
    <t>Realizar informes de ley y otros informes ( Ejecutivo Anual, Control Interno Contable. Seguimientos: Plan Anticorrupción y Atención al Ciudadano, PES, Plan de fortalecimiento, PLANNER, SNARIV), entre otros.</t>
  </si>
  <si>
    <t>Avalúos Comerciales</t>
  </si>
  <si>
    <t xml:space="preserve">Subdirección Avalúos
</t>
  </si>
  <si>
    <t xml:space="preserve">Avalúos comerciales elaborados 
</t>
  </si>
  <si>
    <t>Realizar 1.935 avalúos comerciales o la totalidad de los que sean solicitados en caso que sea un número inferior</t>
  </si>
  <si>
    <t xml:space="preserve">Reporte Excel de avalúos </t>
  </si>
  <si>
    <t xml:space="preserve">Avalúos IVP elaborados 
</t>
  </si>
  <si>
    <t xml:space="preserve">Realizar 4.921 Avalúos IVP </t>
  </si>
  <si>
    <t>Reporte Word de avalúos IVP</t>
  </si>
  <si>
    <t>Resoluciones publicadas</t>
  </si>
  <si>
    <t xml:space="preserve">Realizar actualización normativa en materia de avalúos comerciales </t>
  </si>
  <si>
    <t>Resoluciones</t>
  </si>
  <si>
    <t>Trámites de avalúos</t>
  </si>
  <si>
    <t>Atender el 100% de las solicitudes de impugnación dentro del término de ley</t>
  </si>
  <si>
    <t>Atender el 100% de las solicitudes de modificación de estudios de ZHF y ZHG, provenientes de las Direcciones Territoriales en un término máximo de 15 días, una vez se encuentre completa la solicitud</t>
  </si>
  <si>
    <t>Base Nacional de Nombres Geográficos actualizada en un 30%</t>
  </si>
  <si>
    <r>
      <rPr>
        <sz val="11"/>
        <color theme="1"/>
        <rFont val="Calibri"/>
        <family val="2"/>
        <scheme val="minor"/>
      </rPr>
      <t>Actualizar y consolidar en un 30% la Base Nacional de Nombres Geográficos, mediante la validación de la información existente y obtención de nuevos topónimos desde diferentes fuentes, incluyendo el enfoque diferencial étnico.</t>
    </r>
  </si>
  <si>
    <t>Matriz Excel con datos actualizados de la Base Nacional de Nombres Geográficos</t>
  </si>
  <si>
    <t>Canales de atención fortalecidos</t>
  </si>
  <si>
    <t>Realizar seguimiento a los canales de atención (telefónico, virtual y presencial)  a través de los cuales la ciudadanía realiza trámites, solicita servicios o presenta peticiones.</t>
  </si>
  <si>
    <t xml:space="preserve">Informe trimestrales </t>
  </si>
  <si>
    <t xml:space="preserve">Realizar 6 ejercicios de ciudadanía incógnita en los diferentes canales de atención </t>
  </si>
  <si>
    <t xml:space="preserve">Informe  con recomendaciones de los ejercicios de ciudadanía incógnita  </t>
  </si>
  <si>
    <t>Ferias de servicio a la ciudadanía</t>
  </si>
  <si>
    <t>Liderar 2 ferias de servicio a la ciudadanía</t>
  </si>
  <si>
    <t>Informe, imágenes, pieza de las ferias</t>
  </si>
  <si>
    <t>Identificar necesidades de los grupos de interés que interactúan con el IGAC, socializar y publicar documento que contenga la caracterización de grupos y ejecutar el Plan de  relacionamiento con agremiaciones</t>
  </si>
  <si>
    <t>Cronograma de actividades
Convocatoria a reuniones virtuales o presenciales
Registro de asistencia a reuniones virtuales o presenciales</t>
  </si>
  <si>
    <t xml:space="preserve">Habilidades de servidores públicos fortalecidos en la atención de grupos de valor y/o Interés </t>
  </si>
  <si>
    <t>Realizar el 6to. encuentro nacional de servicio al ciudadano del IGAC.</t>
  </si>
  <si>
    <t>Informe, imágenes, pieza del encuentro</t>
  </si>
  <si>
    <t>Generar 10 espacios de transferencia de conocimiento en:
Política de servicio al ciudadano
Protocolos de atención al ciudadano
Lenguaje claro e incluyente
Atención prioritaria y trato digno
Atención con enfoque diferencial</t>
  </si>
  <si>
    <t>Solicitud de diseño de piezas comunicativas a Oficina de Comunicaciones
Correos de invitación
Listas de asistencia
Presentaciones o memorias, cuando se requiera</t>
  </si>
  <si>
    <t>Trámites y OPA</t>
  </si>
  <si>
    <t>Mantener actualizada la información de los trámites y OPA de cara a la ciudadanía en el Sistema Único de Trámites - SUIT.</t>
  </si>
  <si>
    <t>Archivo con las OPA y trámites</t>
  </si>
  <si>
    <t>Visitas guiadas presenciales y/o virtuales a los museos del Instituto.</t>
  </si>
  <si>
    <t>Realizar y gestionar visitas guiadas presenciales y/o virtuales a los museos del Instituto.</t>
  </si>
  <si>
    <t xml:space="preserve">Comunicaciones y/o actas de asistencia </t>
  </si>
  <si>
    <t xml:space="preserve">Gestión de Infraestructura
Diseño y Desarrollo de Sistemas de Información
Infraestructura de Datos Espaciales -ICDE 
Gestión de Tecnologías de Información 
</t>
  </si>
  <si>
    <t xml:space="preserve">Información cartográfica actualizada </t>
  </si>
  <si>
    <t>Servicios de Información Geográfica, , geodésica, y cartográfica</t>
  </si>
  <si>
    <t xml:space="preserve">Servicios de Información Geográfica, geodésica, y cartográfica </t>
  </si>
  <si>
    <t>Oficializar e integrar la información cartográfica producida por terceros por  demanda y/o entrega de productos programados en el marco de los contratos (urbano y rural).</t>
  </si>
  <si>
    <t>Generar el modelo digital de elevación para áreas priorizadas e integrarlo en el modelo digital de elevación mundial según especificaciones proyecto TREX.</t>
  </si>
  <si>
    <t>Atender las solicitudes de información cartográfica, realizadas por la Unidad de Restitución de  Tierras</t>
  </si>
  <si>
    <t>Desarrollar e implementar nuevas funcionalidades   asociados a la disposición de la información geográfica, geodésica,  cartográfica y agrológica del país</t>
  </si>
  <si>
    <t>Organizar, catalogar y disponer los productos cartográficos, geográficos,  geodésicos y agrológicos</t>
  </si>
  <si>
    <t>Reporte Excel de los datos validados expresados en hectáreas por municipio y por escala</t>
  </si>
  <si>
    <t>Información geodésica actualizada</t>
  </si>
  <si>
    <t xml:space="preserve">Avanzar en la Fase I de la formulación del modelo geoidal para Colombia   </t>
  </si>
  <si>
    <t>Instalar los equipos adquiridos del Observatorio Geomagnético Nacional de la Isla El Santuario de la Laguna de Fúquene</t>
  </si>
  <si>
    <t>Documento de avance incluyendo base de datos depurados</t>
  </si>
  <si>
    <t>Realizar la documentación, normatividad e instructivos del Centro de Control Geodésico</t>
  </si>
  <si>
    <t>Acta de instalación por cada equipo adquirido</t>
  </si>
  <si>
    <t>Realizar el mantenimiento en campo de mínimo el 40% de las 95 estaciones CORS de propiedad por el IGAC durante el año</t>
  </si>
  <si>
    <t>Documentos</t>
  </si>
  <si>
    <t>Procesar y disponer las coordenadas de estaciones activas del centro de procesamiento IGA del Sistema de Referencia Geocéntrico para las Américas (SIRGAS).</t>
  </si>
  <si>
    <t xml:space="preserve">Informes del mantenimiento en campo </t>
  </si>
  <si>
    <t>Monitorear los servicios generados por el Centro de Control Geodésico Nacional (NTRIP, VRS, PPP y Cálculos automáticos)</t>
  </si>
  <si>
    <t>Informes de avance del procesamiento de las coordenadas de estaciones activas con conteo datos semanales</t>
  </si>
  <si>
    <t>Explorar, materializar y poner en operación de nuevas estaciones CORS en los municipios priorizados, así como realizar su monitoreo y disposición de información.</t>
  </si>
  <si>
    <t>Informes de avance de los servicios generados por el Centro de Control Geodésico Nacional</t>
  </si>
  <si>
    <t>Densificar  la Red Gravimétrica Nacional para el establecimiento del Marco de Referencia de Alturas para Colombia.</t>
  </si>
  <si>
    <t>Actas de instalación de nuevas estaciones CORS</t>
  </si>
  <si>
    <t>Densificar de la Red Gravimétrica Nacional</t>
  </si>
  <si>
    <t>Reporte Excel de vértices</t>
  </si>
  <si>
    <t>Densificar la Red Geodésica Nacional Pasiva</t>
  </si>
  <si>
    <t>Densificar la Red de Control Vertical Geodésica de Colombia</t>
  </si>
  <si>
    <t xml:space="preserve">Reporte Excel de vértices </t>
  </si>
  <si>
    <t>Procesar y disponer los archivos rinex de las estaciones CORS administradas e integradas por el IGAC.</t>
  </si>
  <si>
    <t>Reporte Excel de Km</t>
  </si>
  <si>
    <t>Informe relacionando las solicitudes atendidas a la URT</t>
  </si>
  <si>
    <t>Informe explicativo de las funcionalidades y acceso</t>
  </si>
  <si>
    <t>Base de datos y/o Reportes requeridos</t>
  </si>
  <si>
    <t>Reporte Excel de número de archivos RINEX procesados y publicados</t>
  </si>
  <si>
    <t>Documentos de estudios técnicos de Entidades Territoriales</t>
  </si>
  <si>
    <t>Mapas Temáticos</t>
  </si>
  <si>
    <t>Servicios de información geográfica para el  Ordenamiento Territorial</t>
  </si>
  <si>
    <t>Actualizar y consolidar en un 30% la Base Nacional de Nombres Geográficos, mediante la validación de la información existente y obtención de nuevos topónimos desde diferentes fuentes, incluyendo el enfoque diferencial étnico.</t>
  </si>
  <si>
    <t>Actualizar la base de datos de cartografía de Colombia con los territorios colectivos constituidos oficialmente o incluidos en el RTDAF de la Unidad de Restitución de Tierras.</t>
  </si>
  <si>
    <t>Reporte Excel de la base de datos actualizada del sistema de consulta de los  mapas de resguardos indígenas y de comunidades negras.</t>
  </si>
  <si>
    <t>Apoyar técnicamente a las solicitudes del Ministerio de Relaciones Exteriores y de las demás entidades gubernamentales en temas fronterizos internacionales.</t>
  </si>
  <si>
    <t xml:space="preserve">Informe de apoyo técnico </t>
  </si>
  <si>
    <t>Aperturar y avanzar en  las operaciones administrativas de deslinde DEPARTAMENTALES</t>
  </si>
  <si>
    <t>Documento de avance de las operaciones de deslinde departamental</t>
  </si>
  <si>
    <t>Aperturar y avanzar en  las operaciones administrativas de deslinde MUNICIPALES</t>
  </si>
  <si>
    <t>Documento de avance de las operaciones de deslinde municipal</t>
  </si>
  <si>
    <t>Apoyar técnicamente a las solicitudes de delimitación de cuencas y ductos</t>
  </si>
  <si>
    <t>Gestionar y coordinar el apoyo técnico para asuntos étnicos</t>
  </si>
  <si>
    <t>Informe de apoyo técnico incluyendo listados de asistencia</t>
  </si>
  <si>
    <t>Generar mapas de síntesis territorial, unidades de intervención y base de datos geográfica, con su respectiva documentación.</t>
  </si>
  <si>
    <t>PDF de Mapas</t>
  </si>
  <si>
    <t>Gestionar la actualización, validación y disposición de información de ordenamiento territorial de los nodos regionales y locales e integrar al sistema único.</t>
  </si>
  <si>
    <t>Informe incluyendo URL Colombia en Mapas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</si>
</sst>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sz val="11"/>
      <name val="Calibri"/>
      <family val="2"/>
    </font>
    <font>
      <sz val="11"/>
      <color rgb="FF000000"/>
      <name val="Calibri"/>
      <family val="2"/>
    </font>
    <font>
      <sz val="11"/>
      <color theme="1"/>
      <name val="Calibri (Cuerpo)"/>
    </font>
  </fonts>
  <fills count="13">
    <fill>
      <patternFill patternType="none"/>
    </fill>
    <fill>
      <patternFill patternType="gray125"/>
    </fill>
    <fill>
      <patternFill patternType="solid">
        <fgColor theme="4" tint="-0.499984740745262"/>
        <bgColor indexed="64"/>
      </patternFill>
    </fill>
    <fill>
      <patternFill patternType="solid">
        <fgColor rgb="FFFFFF00"/>
        <bgColor indexed="64"/>
      </patternFill>
    </fill>
    <fill>
      <patternFill patternType="solid">
        <fgColor theme="7"/>
        <bgColor indexed="64"/>
      </patternFill>
    </fill>
    <fill>
      <patternFill patternType="solid">
        <fgColor rgb="FF92D05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bgColor indexed="64"/>
      </patternFill>
    </fill>
    <fill>
      <patternFill patternType="solid">
        <fgColor rgb="FFFFFFFF"/>
        <bgColor rgb="FF000000"/>
      </patternFill>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83">
    <xf numFmtId="0" fontId="0" fillId="0" borderId="0" xfId="0"/>
    <xf numFmtId="0" fontId="2" fillId="2"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5" borderId="1" xfId="0" applyFont="1" applyFill="1" applyBorder="1" applyAlignment="1">
      <alignment horizontal="center" vertical="top"/>
    </xf>
    <xf numFmtId="14" fontId="3" fillId="5" borderId="1" xfId="0" applyNumberFormat="1" applyFont="1" applyFill="1" applyBorder="1" applyAlignment="1">
      <alignment horizontal="center" vertical="center"/>
    </xf>
    <xf numFmtId="0" fontId="3" fillId="5" borderId="1" xfId="0" applyFont="1" applyFill="1" applyBorder="1" applyAlignment="1">
      <alignment horizontal="center" vertical="center"/>
    </xf>
    <xf numFmtId="0" fontId="3" fillId="6" borderId="1" xfId="0" applyFont="1" applyFill="1" applyBorder="1" applyAlignment="1">
      <alignment horizontal="center" vertical="center"/>
    </xf>
    <xf numFmtId="0" fontId="3" fillId="7" borderId="1" xfId="0" applyFont="1" applyFill="1" applyBorder="1" applyAlignment="1">
      <alignment horizontal="center" vertical="center"/>
    </xf>
    <xf numFmtId="0" fontId="3" fillId="8" borderId="1" xfId="0" applyFont="1" applyFill="1" applyBorder="1" applyAlignment="1">
      <alignment horizontal="center" vertical="center"/>
    </xf>
    <xf numFmtId="0" fontId="3" fillId="9" borderId="1" xfId="0" applyFont="1" applyFill="1" applyBorder="1" applyAlignment="1">
      <alignment horizontal="center" vertical="center"/>
    </xf>
    <xf numFmtId="0" fontId="0" fillId="0" borderId="0" xfId="0" applyAlignment="1">
      <alignment horizontal="center"/>
    </xf>
    <xf numFmtId="0" fontId="4" fillId="0" borderId="4" xfId="0" applyFont="1" applyBorder="1" applyAlignment="1">
      <alignment horizontal="left" vertical="center" wrapText="1"/>
    </xf>
    <xf numFmtId="0" fontId="5" fillId="10" borderId="4" xfId="0" applyFont="1" applyFill="1" applyBorder="1" applyAlignment="1">
      <alignment horizontal="left" vertical="center" wrapText="1"/>
    </xf>
    <xf numFmtId="0" fontId="4" fillId="0" borderId="1" xfId="0" applyFont="1" applyBorder="1" applyAlignment="1">
      <alignment horizontal="left" vertical="center" wrapText="1"/>
    </xf>
    <xf numFmtId="14" fontId="4" fillId="0" borderId="4" xfId="0" applyNumberFormat="1" applyFont="1" applyBorder="1" applyAlignment="1">
      <alignment horizontal="left" vertical="center" wrapText="1"/>
    </xf>
    <xf numFmtId="3" fontId="4" fillId="0" borderId="4" xfId="0" applyNumberFormat="1" applyFont="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14" fontId="4" fillId="0" borderId="5" xfId="0" applyNumberFormat="1" applyFont="1" applyBorder="1" applyAlignment="1">
      <alignment horizontal="left" vertical="center" wrapText="1"/>
    </xf>
    <xf numFmtId="3" fontId="4" fillId="0" borderId="5" xfId="0" applyNumberFormat="1" applyFont="1" applyBorder="1" applyAlignment="1">
      <alignment horizontal="center" vertical="center" wrapText="1"/>
    </xf>
    <xf numFmtId="0" fontId="5" fillId="10" borderId="5" xfId="0" applyFont="1" applyFill="1" applyBorder="1" applyAlignment="1">
      <alignment horizontal="left" vertical="center" wrapText="1"/>
    </xf>
    <xf numFmtId="10" fontId="4" fillId="0" borderId="5" xfId="0" applyNumberFormat="1" applyFont="1" applyBorder="1" applyAlignment="1">
      <alignment horizontal="center" vertical="center" wrapText="1"/>
    </xf>
    <xf numFmtId="0" fontId="5" fillId="10" borderId="1" xfId="0" applyFont="1" applyFill="1" applyBorder="1" applyAlignment="1">
      <alignment horizontal="left" vertical="center" wrapText="1"/>
    </xf>
    <xf numFmtId="14" fontId="4" fillId="0" borderId="1" xfId="0" applyNumberFormat="1" applyFont="1" applyBorder="1" applyAlignment="1">
      <alignment horizontal="left" vertical="center" wrapText="1"/>
    </xf>
    <xf numFmtId="3" fontId="4" fillId="0" borderId="1" xfId="0" applyNumberFormat="1" applyFont="1" applyBorder="1" applyAlignment="1">
      <alignment horizontal="center" vertical="center" wrapText="1"/>
    </xf>
    <xf numFmtId="3" fontId="4" fillId="0" borderId="1" xfId="1" applyNumberFormat="1" applyFont="1" applyBorder="1" applyAlignment="1">
      <alignment horizontal="center" vertical="center" wrapText="1"/>
    </xf>
    <xf numFmtId="10" fontId="4" fillId="0" borderId="1" xfId="1" applyNumberFormat="1" applyFont="1" applyBorder="1" applyAlignment="1">
      <alignment horizontal="center" vertical="center" wrapText="1"/>
    </xf>
    <xf numFmtId="10" fontId="4" fillId="0" borderId="1" xfId="0" applyNumberFormat="1" applyFont="1" applyBorder="1" applyAlignment="1">
      <alignment horizontal="center" vertical="center" wrapText="1"/>
    </xf>
    <xf numFmtId="3" fontId="4" fillId="0" borderId="5" xfId="1" applyNumberFormat="1" applyFont="1" applyBorder="1" applyAlignment="1">
      <alignment horizontal="center" vertical="center" wrapText="1"/>
    </xf>
    <xf numFmtId="0" fontId="5" fillId="10" borderId="7" xfId="0" applyFont="1" applyFill="1" applyBorder="1" applyAlignment="1">
      <alignment horizontal="left" vertical="center" wrapText="1"/>
    </xf>
    <xf numFmtId="3" fontId="4" fillId="0" borderId="4" xfId="1" applyNumberFormat="1" applyFont="1" applyBorder="1" applyAlignment="1">
      <alignment horizontal="center" vertical="center" wrapText="1"/>
    </xf>
    <xf numFmtId="0" fontId="4" fillId="0" borderId="1" xfId="0" applyFont="1" applyBorder="1" applyAlignment="1">
      <alignment horizontal="center" vertical="center" wrapText="1"/>
    </xf>
    <xf numFmtId="10" fontId="4" fillId="0" borderId="5" xfId="1" applyNumberFormat="1" applyFont="1" applyBorder="1" applyAlignment="1">
      <alignment horizontal="center" vertical="center" wrapText="1"/>
    </xf>
    <xf numFmtId="0" fontId="4" fillId="12" borderId="5" xfId="0" applyFont="1" applyFill="1" applyBorder="1" applyAlignment="1">
      <alignment horizontal="left" vertical="center" wrapText="1"/>
    </xf>
    <xf numFmtId="0" fontId="5" fillId="12" borderId="1" xfId="0" applyFont="1" applyFill="1" applyBorder="1" applyAlignment="1">
      <alignment horizontal="left" vertical="center" wrapText="1"/>
    </xf>
    <xf numFmtId="0" fontId="4" fillId="12" borderId="4" xfId="0" applyFont="1" applyFill="1" applyBorder="1" applyAlignment="1">
      <alignment horizontal="left" vertical="center" wrapText="1"/>
    </xf>
    <xf numFmtId="0" fontId="4" fillId="0" borderId="3" xfId="0" applyFont="1" applyBorder="1" applyAlignment="1">
      <alignment horizontal="left" vertical="center" wrapText="1"/>
    </xf>
    <xf numFmtId="14" fontId="5" fillId="0" borderId="1" xfId="0" applyNumberFormat="1" applyFont="1" applyBorder="1" applyAlignment="1">
      <alignment horizontal="left" vertical="center" wrapText="1"/>
    </xf>
    <xf numFmtId="0" fontId="5" fillId="0" borderId="1" xfId="0" applyFont="1" applyBorder="1" applyAlignment="1">
      <alignment horizontal="left" vertical="center" wrapText="1"/>
    </xf>
    <xf numFmtId="0" fontId="5" fillId="10" borderId="6" xfId="0" applyFont="1" applyFill="1" applyBorder="1" applyAlignment="1">
      <alignment horizontal="left" vertical="center" wrapText="1"/>
    </xf>
    <xf numFmtId="0" fontId="6" fillId="10" borderId="1" xfId="0" applyFont="1" applyFill="1" applyBorder="1" applyAlignment="1">
      <alignment horizontal="left" vertical="center" wrapText="1"/>
    </xf>
    <xf numFmtId="0" fontId="5" fillId="10" borderId="2"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0" fillId="0" borderId="0" xfId="0" applyAlignment="1">
      <alignment vertical="center" wrapText="1"/>
    </xf>
    <xf numFmtId="14" fontId="5" fillId="11" borderId="4" xfId="0" applyNumberFormat="1" applyFont="1" applyFill="1" applyBorder="1" applyAlignment="1">
      <alignment horizontal="left" vertical="center" wrapText="1"/>
    </xf>
    <xf numFmtId="14" fontId="5" fillId="0" borderId="4" xfId="0" applyNumberFormat="1" applyFont="1" applyBorder="1" applyAlignment="1">
      <alignment horizontal="left" vertical="center" wrapText="1"/>
    </xf>
    <xf numFmtId="10" fontId="5" fillId="0" borderId="4" xfId="0" applyNumberFormat="1" applyFont="1" applyBorder="1" applyAlignment="1">
      <alignment horizontal="center" vertical="center" wrapText="1"/>
    </xf>
    <xf numFmtId="10" fontId="5" fillId="0" borderId="1"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14" fontId="5" fillId="11" borderId="1" xfId="0" applyNumberFormat="1" applyFont="1" applyFill="1" applyBorder="1" applyAlignment="1">
      <alignment horizontal="left" vertical="center" wrapText="1"/>
    </xf>
    <xf numFmtId="10" fontId="5" fillId="11" borderId="1" xfId="0" applyNumberFormat="1" applyFont="1" applyFill="1" applyBorder="1" applyAlignment="1">
      <alignment horizontal="center" vertical="center" wrapText="1"/>
    </xf>
    <xf numFmtId="14" fontId="5" fillId="11" borderId="5" xfId="0" applyNumberFormat="1" applyFont="1" applyFill="1" applyBorder="1" applyAlignment="1">
      <alignment horizontal="left" vertical="center" wrapText="1"/>
    </xf>
    <xf numFmtId="10" fontId="5" fillId="11" borderId="5" xfId="0" applyNumberFormat="1" applyFont="1" applyFill="1" applyBorder="1" applyAlignment="1">
      <alignment horizontal="center" vertical="center" wrapText="1"/>
    </xf>
    <xf numFmtId="3" fontId="5" fillId="11" borderId="4" xfId="0" applyNumberFormat="1" applyFont="1" applyFill="1" applyBorder="1" applyAlignment="1">
      <alignment horizontal="center" vertical="center" wrapText="1"/>
    </xf>
    <xf numFmtId="3" fontId="5" fillId="0" borderId="4" xfId="0" applyNumberFormat="1" applyFont="1" applyBorder="1" applyAlignment="1">
      <alignment horizontal="center" vertical="center" wrapText="1"/>
    </xf>
    <xf numFmtId="3" fontId="5" fillId="11" borderId="1" xfId="0" applyNumberFormat="1" applyFont="1" applyFill="1" applyBorder="1" applyAlignment="1">
      <alignment horizontal="center" vertical="center" wrapText="1"/>
    </xf>
    <xf numFmtId="4" fontId="4" fillId="0" borderId="1" xfId="0" applyNumberFormat="1" applyFont="1" applyBorder="1" applyAlignment="1">
      <alignment horizontal="center" vertical="center" wrapText="1"/>
    </xf>
    <xf numFmtId="4" fontId="4" fillId="0" borderId="4" xfId="0" applyNumberFormat="1" applyFont="1" applyBorder="1" applyAlignment="1">
      <alignment horizontal="center" vertical="center" wrapText="1"/>
    </xf>
    <xf numFmtId="4" fontId="4" fillId="0" borderId="5" xfId="0" applyNumberFormat="1" applyFont="1" applyBorder="1" applyAlignment="1">
      <alignment horizontal="center" vertical="center" wrapText="1"/>
    </xf>
    <xf numFmtId="4" fontId="5" fillId="11" borderId="4" xfId="0" applyNumberFormat="1" applyFont="1" applyFill="1" applyBorder="1" applyAlignment="1">
      <alignment horizontal="center" vertical="center" wrapText="1"/>
    </xf>
    <xf numFmtId="4" fontId="5" fillId="0" borderId="4" xfId="0" applyNumberFormat="1" applyFont="1" applyBorder="1" applyAlignment="1">
      <alignment horizontal="center" vertical="center" wrapText="1"/>
    </xf>
    <xf numFmtId="4" fontId="4" fillId="0" borderId="1" xfId="1"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4" fontId="4" fillId="0" borderId="5" xfId="1" applyNumberFormat="1" applyFont="1" applyBorder="1" applyAlignment="1">
      <alignment horizontal="center" vertical="center" wrapText="1"/>
    </xf>
    <xf numFmtId="4" fontId="4" fillId="0" borderId="4" xfId="1" applyNumberFormat="1" applyFont="1" applyBorder="1" applyAlignment="1">
      <alignment horizontal="center" vertical="center" wrapText="1"/>
    </xf>
    <xf numFmtId="4" fontId="5" fillId="11" borderId="1" xfId="0" applyNumberFormat="1" applyFont="1" applyFill="1" applyBorder="1" applyAlignment="1">
      <alignment horizontal="center" vertical="center" wrapText="1"/>
    </xf>
    <xf numFmtId="10" fontId="6" fillId="11" borderId="1" xfId="0" applyNumberFormat="1" applyFont="1" applyFill="1" applyBorder="1" applyAlignment="1">
      <alignment horizontal="center" vertical="center" wrapText="1"/>
    </xf>
    <xf numFmtId="3" fontId="5" fillId="11" borderId="5" xfId="0" applyNumberFormat="1" applyFont="1" applyFill="1" applyBorder="1" applyAlignment="1">
      <alignment horizontal="center" vertical="center" wrapText="1"/>
    </xf>
    <xf numFmtId="4" fontId="5" fillId="11" borderId="5" xfId="0" applyNumberFormat="1" applyFont="1" applyFill="1" applyBorder="1" applyAlignment="1">
      <alignment horizontal="center" vertical="center" wrapText="1"/>
    </xf>
    <xf numFmtId="0" fontId="6" fillId="11" borderId="1" xfId="0" applyFont="1" applyFill="1" applyBorder="1" applyAlignment="1">
      <alignment horizontal="left" vertical="center" wrapText="1"/>
    </xf>
    <xf numFmtId="0" fontId="6" fillId="11" borderId="2" xfId="0" applyFont="1" applyFill="1" applyBorder="1" applyAlignment="1">
      <alignment horizontal="left"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0" fontId="5" fillId="11" borderId="5" xfId="0" applyFont="1" applyFill="1" applyBorder="1" applyAlignment="1">
      <alignment horizontal="left" vertical="center" wrapText="1"/>
    </xf>
    <xf numFmtId="0" fontId="5" fillId="11" borderId="4" xfId="0" applyFont="1" applyFill="1" applyBorder="1" applyAlignment="1">
      <alignment horizontal="left" vertical="center" wrapText="1"/>
    </xf>
    <xf numFmtId="0" fontId="5" fillId="11" borderId="1" xfId="0" applyFont="1" applyFill="1" applyBorder="1" applyAlignment="1">
      <alignment horizontal="left" vertical="center" wrapText="1"/>
    </xf>
    <xf numFmtId="0" fontId="5" fillId="0" borderId="4" xfId="0" applyFont="1" applyBorder="1" applyAlignment="1">
      <alignment horizontal="left" vertical="center" wrapText="1"/>
    </xf>
    <xf numFmtId="0" fontId="6" fillId="11" borderId="0" xfId="0" applyFont="1" applyFill="1" applyAlignment="1">
      <alignment horizontal="left" vertical="center" wrapText="1"/>
    </xf>
    <xf numFmtId="0" fontId="6" fillId="0" borderId="6" xfId="0" applyFont="1" applyBorder="1" applyAlignment="1">
      <alignment horizontal="left" vertical="center" wrapText="1"/>
    </xf>
    <xf numFmtId="0" fontId="5" fillId="0" borderId="5" xfId="0" applyFont="1" applyBorder="1" applyAlignment="1">
      <alignment horizontal="left" vertical="center" wrapText="1"/>
    </xf>
    <xf numFmtId="0" fontId="5" fillId="11" borderId="6" xfId="0" applyFont="1" applyFill="1" applyBorder="1" applyAlignment="1">
      <alignment horizontal="left" vertical="center" wrapText="1"/>
    </xf>
    <xf numFmtId="0" fontId="0" fillId="0" borderId="1" xfId="0" applyBorder="1" applyAlignment="1">
      <alignment horizontal="lef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9893F-939D-47D3-A797-C57E3EC0357A}">
  <dimension ref="A1:V286"/>
  <sheetViews>
    <sheetView showGridLines="0" tabSelected="1" workbookViewId="0">
      <pane ySplit="1" topLeftCell="A2" activePane="bottomLeft" state="frozen"/>
      <selection pane="bottomLeft" activeCell="B2" sqref="B2"/>
    </sheetView>
  </sheetViews>
  <sheetFormatPr baseColWidth="10" defaultRowHeight="15"/>
  <cols>
    <col min="1" max="1" width="8" bestFit="1" customWidth="1"/>
    <col min="2" max="2" width="21.42578125" customWidth="1"/>
    <col min="3" max="3" width="38.28515625" customWidth="1"/>
    <col min="4" max="4" width="32.7109375" customWidth="1"/>
    <col min="5" max="5" width="35.7109375" style="44" customWidth="1"/>
    <col min="6" max="6" width="27" style="44" customWidth="1"/>
    <col min="7" max="7" width="27.28515625" style="44" customWidth="1"/>
    <col min="8" max="8" width="32.7109375" style="44" customWidth="1"/>
    <col min="9" max="9" width="32.7109375" customWidth="1"/>
    <col min="10" max="10" width="35.140625" customWidth="1"/>
    <col min="11" max="11" width="30.140625" customWidth="1"/>
    <col min="12" max="12" width="67.85546875" customWidth="1"/>
    <col min="13" max="13" width="18.42578125" customWidth="1"/>
    <col min="14" max="14" width="25.28515625" bestFit="1" customWidth="1"/>
    <col min="15" max="15" width="23.28515625" bestFit="1" customWidth="1"/>
    <col min="16" max="16" width="27.28515625" customWidth="1"/>
    <col min="17" max="17" width="16.28515625" bestFit="1" customWidth="1"/>
    <col min="18" max="18" width="15.28515625" bestFit="1" customWidth="1"/>
    <col min="19" max="19" width="15.42578125" bestFit="1" customWidth="1"/>
    <col min="20" max="20" width="13.28515625" bestFit="1" customWidth="1"/>
    <col min="21" max="21" width="13.85546875" bestFit="1" customWidth="1"/>
    <col min="22" max="22" width="14.28515625" bestFit="1" customWidth="1"/>
  </cols>
  <sheetData>
    <row r="1" spans="1:22" s="11" customFormat="1" ht="15" customHeight="1">
      <c r="A1" s="1" t="s">
        <v>0</v>
      </c>
      <c r="B1" s="2" t="s">
        <v>1</v>
      </c>
      <c r="C1" s="2" t="s">
        <v>2</v>
      </c>
      <c r="D1" s="2" t="s">
        <v>3</v>
      </c>
      <c r="E1" s="43" t="s">
        <v>4</v>
      </c>
      <c r="F1" s="43" t="s">
        <v>5</v>
      </c>
      <c r="G1" s="43" t="s">
        <v>6</v>
      </c>
      <c r="H1" s="43" t="s">
        <v>7</v>
      </c>
      <c r="I1" s="3" t="s">
        <v>8</v>
      </c>
      <c r="J1" s="3" t="s">
        <v>9</v>
      </c>
      <c r="K1" s="3" t="s">
        <v>10</v>
      </c>
      <c r="L1" s="4" t="s">
        <v>11</v>
      </c>
      <c r="M1" s="5" t="s">
        <v>12</v>
      </c>
      <c r="N1" s="5" t="s">
        <v>13</v>
      </c>
      <c r="O1" s="6" t="s">
        <v>14</v>
      </c>
      <c r="P1" s="6" t="s">
        <v>15</v>
      </c>
      <c r="Q1" s="6" t="s">
        <v>16</v>
      </c>
      <c r="R1" s="1" t="s">
        <v>17</v>
      </c>
      <c r="S1" s="7" t="s">
        <v>18</v>
      </c>
      <c r="T1" s="8" t="s">
        <v>19</v>
      </c>
      <c r="U1" s="9" t="s">
        <v>20</v>
      </c>
      <c r="V1" s="10" t="s">
        <v>21</v>
      </c>
    </row>
    <row r="2" spans="1:22" ht="60" customHeight="1">
      <c r="A2" s="32">
        <v>1</v>
      </c>
      <c r="B2" s="14" t="s">
        <v>22</v>
      </c>
      <c r="C2" s="14" t="s">
        <v>23</v>
      </c>
      <c r="D2" s="14" t="s">
        <v>24</v>
      </c>
      <c r="E2" s="14" t="s">
        <v>25</v>
      </c>
      <c r="F2" s="23" t="s">
        <v>26</v>
      </c>
      <c r="G2" s="70" t="s">
        <v>27</v>
      </c>
      <c r="H2" s="70" t="s">
        <v>28</v>
      </c>
      <c r="I2" s="14" t="s">
        <v>29</v>
      </c>
      <c r="J2" s="14" t="s">
        <v>22</v>
      </c>
      <c r="K2" s="14" t="s">
        <v>30</v>
      </c>
      <c r="L2" s="14" t="s">
        <v>31</v>
      </c>
      <c r="M2" s="24">
        <v>45200</v>
      </c>
      <c r="N2" s="24">
        <v>45290</v>
      </c>
      <c r="O2" s="14" t="s">
        <v>32</v>
      </c>
      <c r="P2" s="14" t="s">
        <v>33</v>
      </c>
      <c r="Q2" s="14" t="s">
        <v>4</v>
      </c>
      <c r="R2" s="25">
        <v>1</v>
      </c>
      <c r="S2" s="57">
        <v>0</v>
      </c>
      <c r="T2" s="57">
        <v>0</v>
      </c>
      <c r="U2" s="57">
        <v>0</v>
      </c>
      <c r="V2" s="57">
        <v>1</v>
      </c>
    </row>
    <row r="3" spans="1:22" ht="60" customHeight="1">
      <c r="A3" s="32">
        <v>2</v>
      </c>
      <c r="B3" s="14" t="s">
        <v>22</v>
      </c>
      <c r="C3" s="14" t="s">
        <v>34</v>
      </c>
      <c r="D3" s="14" t="s">
        <v>24</v>
      </c>
      <c r="E3" s="14" t="s">
        <v>25</v>
      </c>
      <c r="F3" s="23" t="s">
        <v>26</v>
      </c>
      <c r="G3" s="70" t="s">
        <v>27</v>
      </c>
      <c r="H3" s="70" t="s">
        <v>28</v>
      </c>
      <c r="I3" s="14" t="s">
        <v>29</v>
      </c>
      <c r="J3" s="14" t="s">
        <v>22</v>
      </c>
      <c r="K3" s="14" t="s">
        <v>30</v>
      </c>
      <c r="L3" s="14" t="s">
        <v>35</v>
      </c>
      <c r="M3" s="24">
        <v>44927</v>
      </c>
      <c r="N3" s="24">
        <v>45016</v>
      </c>
      <c r="O3" s="14" t="s">
        <v>36</v>
      </c>
      <c r="P3" s="14" t="s">
        <v>33</v>
      </c>
      <c r="Q3" s="14" t="s">
        <v>4</v>
      </c>
      <c r="R3" s="25">
        <f>SUM(S3:V3)</f>
        <v>1</v>
      </c>
      <c r="S3" s="57">
        <v>1</v>
      </c>
      <c r="T3" s="57">
        <v>0</v>
      </c>
      <c r="U3" s="57">
        <v>0</v>
      </c>
      <c r="V3" s="57">
        <v>0</v>
      </c>
    </row>
    <row r="4" spans="1:22" ht="60" customHeight="1">
      <c r="A4" s="32">
        <v>3</v>
      </c>
      <c r="B4" s="14" t="s">
        <v>22</v>
      </c>
      <c r="C4" s="14" t="s">
        <v>34</v>
      </c>
      <c r="D4" s="14" t="s">
        <v>24</v>
      </c>
      <c r="E4" s="14" t="s">
        <v>25</v>
      </c>
      <c r="F4" s="23" t="s">
        <v>26</v>
      </c>
      <c r="G4" s="71" t="s">
        <v>27</v>
      </c>
      <c r="H4" s="71" t="s">
        <v>28</v>
      </c>
      <c r="I4" s="14" t="s">
        <v>29</v>
      </c>
      <c r="J4" s="14" t="s">
        <v>22</v>
      </c>
      <c r="K4" s="14" t="s">
        <v>30</v>
      </c>
      <c r="L4" s="14" t="s">
        <v>37</v>
      </c>
      <c r="M4" s="24">
        <v>45231</v>
      </c>
      <c r="N4" s="24">
        <v>45290</v>
      </c>
      <c r="O4" s="14" t="s">
        <v>38</v>
      </c>
      <c r="P4" s="14" t="s">
        <v>33</v>
      </c>
      <c r="Q4" s="14" t="s">
        <v>4</v>
      </c>
      <c r="R4" s="25">
        <f>SUM(S4:V4)</f>
        <v>1</v>
      </c>
      <c r="S4" s="57">
        <v>0</v>
      </c>
      <c r="T4" s="57">
        <v>0</v>
      </c>
      <c r="U4" s="57">
        <v>0</v>
      </c>
      <c r="V4" s="57">
        <v>1</v>
      </c>
    </row>
    <row r="5" spans="1:22" ht="60" customHeight="1">
      <c r="A5" s="32">
        <v>4</v>
      </c>
      <c r="B5" s="14" t="s">
        <v>22</v>
      </c>
      <c r="C5" s="14" t="s">
        <v>34</v>
      </c>
      <c r="D5" s="14" t="s">
        <v>24</v>
      </c>
      <c r="E5" s="14" t="s">
        <v>25</v>
      </c>
      <c r="F5" s="23" t="s">
        <v>26</v>
      </c>
      <c r="G5" s="72" t="s">
        <v>39</v>
      </c>
      <c r="H5" s="72" t="s">
        <v>40</v>
      </c>
      <c r="I5" s="14" t="s">
        <v>29</v>
      </c>
      <c r="J5" s="14" t="s">
        <v>22</v>
      </c>
      <c r="K5" s="14" t="s">
        <v>30</v>
      </c>
      <c r="L5" s="14" t="s">
        <v>41</v>
      </c>
      <c r="M5" s="24">
        <v>44927</v>
      </c>
      <c r="N5" s="24">
        <v>45199</v>
      </c>
      <c r="O5" s="14" t="s">
        <v>42</v>
      </c>
      <c r="P5" s="14" t="s">
        <v>33</v>
      </c>
      <c r="Q5" s="14" t="s">
        <v>4</v>
      </c>
      <c r="R5" s="25">
        <f>SUM(S5:V5)</f>
        <v>2</v>
      </c>
      <c r="S5" s="57">
        <v>1</v>
      </c>
      <c r="T5" s="57">
        <v>0</v>
      </c>
      <c r="U5" s="57">
        <v>1</v>
      </c>
      <c r="V5" s="57">
        <v>0</v>
      </c>
    </row>
    <row r="6" spans="1:22" ht="60" customHeight="1">
      <c r="A6" s="32">
        <v>5</v>
      </c>
      <c r="B6" s="14" t="s">
        <v>22</v>
      </c>
      <c r="C6" s="14" t="s">
        <v>34</v>
      </c>
      <c r="D6" s="14" t="s">
        <v>24</v>
      </c>
      <c r="E6" s="14" t="s">
        <v>25</v>
      </c>
      <c r="F6" s="23" t="s">
        <v>26</v>
      </c>
      <c r="G6" s="70" t="s">
        <v>27</v>
      </c>
      <c r="H6" s="70" t="s">
        <v>28</v>
      </c>
      <c r="I6" s="14" t="s">
        <v>29</v>
      </c>
      <c r="J6" s="14" t="s">
        <v>22</v>
      </c>
      <c r="K6" s="14" t="s">
        <v>30</v>
      </c>
      <c r="L6" s="14" t="s">
        <v>43</v>
      </c>
      <c r="M6" s="24">
        <v>44927</v>
      </c>
      <c r="N6" s="24">
        <v>45291</v>
      </c>
      <c r="O6" s="14" t="s">
        <v>44</v>
      </c>
      <c r="P6" s="14" t="s">
        <v>33</v>
      </c>
      <c r="Q6" s="14" t="s">
        <v>4</v>
      </c>
      <c r="R6" s="25">
        <f>SUM(S6:V6)</f>
        <v>4</v>
      </c>
      <c r="S6" s="57">
        <v>1</v>
      </c>
      <c r="T6" s="57">
        <v>1</v>
      </c>
      <c r="U6" s="57">
        <v>1</v>
      </c>
      <c r="V6" s="57">
        <v>1</v>
      </c>
    </row>
    <row r="7" spans="1:22" ht="60" customHeight="1">
      <c r="A7" s="32">
        <v>6</v>
      </c>
      <c r="B7" s="12" t="s">
        <v>22</v>
      </c>
      <c r="C7" s="12" t="s">
        <v>34</v>
      </c>
      <c r="D7" s="12" t="s">
        <v>24</v>
      </c>
      <c r="E7" s="12" t="s">
        <v>25</v>
      </c>
      <c r="F7" s="13" t="s">
        <v>26</v>
      </c>
      <c r="G7" s="71" t="s">
        <v>27</v>
      </c>
      <c r="H7" s="71" t="s">
        <v>28</v>
      </c>
      <c r="I7" s="14" t="s">
        <v>29</v>
      </c>
      <c r="J7" s="12" t="s">
        <v>22</v>
      </c>
      <c r="K7" s="12" t="s">
        <v>30</v>
      </c>
      <c r="L7" s="12" t="s">
        <v>45</v>
      </c>
      <c r="M7" s="15">
        <v>44927</v>
      </c>
      <c r="N7" s="15">
        <v>45291</v>
      </c>
      <c r="O7" s="12" t="s">
        <v>46</v>
      </c>
      <c r="P7" s="12" t="s">
        <v>33</v>
      </c>
      <c r="Q7" s="12" t="s">
        <v>4</v>
      </c>
      <c r="R7" s="16">
        <f>SUM(S7:V7)</f>
        <v>4</v>
      </c>
      <c r="S7" s="58">
        <v>1</v>
      </c>
      <c r="T7" s="58">
        <v>1</v>
      </c>
      <c r="U7" s="58">
        <v>1</v>
      </c>
      <c r="V7" s="58">
        <v>1</v>
      </c>
    </row>
    <row r="8" spans="1:22" ht="60" customHeight="1">
      <c r="A8" s="32">
        <v>7</v>
      </c>
      <c r="B8" s="17" t="s">
        <v>22</v>
      </c>
      <c r="C8" s="17" t="s">
        <v>34</v>
      </c>
      <c r="D8" s="17" t="s">
        <v>24</v>
      </c>
      <c r="E8" s="17" t="s">
        <v>25</v>
      </c>
      <c r="F8" s="21" t="s">
        <v>26</v>
      </c>
      <c r="G8" s="71" t="s">
        <v>27</v>
      </c>
      <c r="H8" s="71" t="s">
        <v>28</v>
      </c>
      <c r="I8" s="18" t="s">
        <v>29</v>
      </c>
      <c r="J8" s="17" t="s">
        <v>22</v>
      </c>
      <c r="K8" s="17" t="s">
        <v>30</v>
      </c>
      <c r="L8" s="17" t="s">
        <v>47</v>
      </c>
      <c r="M8" s="19">
        <v>44927</v>
      </c>
      <c r="N8" s="19">
        <v>45291</v>
      </c>
      <c r="O8" s="17" t="s">
        <v>48</v>
      </c>
      <c r="P8" s="17" t="s">
        <v>49</v>
      </c>
      <c r="Q8" s="17" t="s">
        <v>4</v>
      </c>
      <c r="R8" s="33">
        <f>SUM(S8:V8)</f>
        <v>1</v>
      </c>
      <c r="S8" s="33">
        <v>0.25</v>
      </c>
      <c r="T8" s="33">
        <v>0.25</v>
      </c>
      <c r="U8" s="33">
        <v>0.25</v>
      </c>
      <c r="V8" s="33">
        <v>0.25</v>
      </c>
    </row>
    <row r="9" spans="1:22" ht="60" customHeight="1">
      <c r="A9" s="32">
        <v>8</v>
      </c>
      <c r="B9" s="17" t="s">
        <v>22</v>
      </c>
      <c r="C9" s="17" t="s">
        <v>34</v>
      </c>
      <c r="D9" s="17" t="s">
        <v>24</v>
      </c>
      <c r="E9" s="17" t="s">
        <v>50</v>
      </c>
      <c r="F9" s="21" t="s">
        <v>26</v>
      </c>
      <c r="G9" s="70" t="s">
        <v>27</v>
      </c>
      <c r="H9" s="70" t="s">
        <v>28</v>
      </c>
      <c r="I9" s="18" t="s">
        <v>29</v>
      </c>
      <c r="J9" s="17" t="s">
        <v>22</v>
      </c>
      <c r="K9" s="17" t="s">
        <v>30</v>
      </c>
      <c r="L9" s="17" t="s">
        <v>51</v>
      </c>
      <c r="M9" s="19">
        <v>44927</v>
      </c>
      <c r="N9" s="19">
        <v>45016</v>
      </c>
      <c r="O9" s="17" t="s">
        <v>52</v>
      </c>
      <c r="P9" s="17" t="s">
        <v>33</v>
      </c>
      <c r="Q9" s="17" t="s">
        <v>4</v>
      </c>
      <c r="R9" s="20">
        <f>SUM(S9:V9)</f>
        <v>1</v>
      </c>
      <c r="S9" s="59">
        <v>1</v>
      </c>
      <c r="T9" s="59">
        <v>0</v>
      </c>
      <c r="U9" s="59">
        <v>0</v>
      </c>
      <c r="V9" s="59">
        <v>0</v>
      </c>
    </row>
    <row r="10" spans="1:22" ht="60" customHeight="1">
      <c r="A10" s="32">
        <v>9</v>
      </c>
      <c r="B10" s="17" t="s">
        <v>22</v>
      </c>
      <c r="C10" s="17" t="s">
        <v>34</v>
      </c>
      <c r="D10" s="17" t="s">
        <v>24</v>
      </c>
      <c r="E10" s="17" t="s">
        <v>50</v>
      </c>
      <c r="F10" s="21" t="s">
        <v>26</v>
      </c>
      <c r="G10" s="23" t="s">
        <v>27</v>
      </c>
      <c r="H10" s="23" t="s">
        <v>53</v>
      </c>
      <c r="I10" s="18" t="s">
        <v>29</v>
      </c>
      <c r="J10" s="17" t="s">
        <v>22</v>
      </c>
      <c r="K10" s="17" t="s">
        <v>30</v>
      </c>
      <c r="L10" s="17" t="s">
        <v>54</v>
      </c>
      <c r="M10" s="19">
        <v>45017</v>
      </c>
      <c r="N10" s="19">
        <v>45199</v>
      </c>
      <c r="O10" s="17" t="s">
        <v>55</v>
      </c>
      <c r="P10" s="17" t="s">
        <v>33</v>
      </c>
      <c r="Q10" s="17" t="s">
        <v>4</v>
      </c>
      <c r="R10" s="20">
        <f>SUM(S10:V10)</f>
        <v>1</v>
      </c>
      <c r="S10" s="59">
        <v>0</v>
      </c>
      <c r="T10" s="59">
        <v>0</v>
      </c>
      <c r="U10" s="59">
        <v>1</v>
      </c>
      <c r="V10" s="59">
        <v>0</v>
      </c>
    </row>
    <row r="11" spans="1:22" ht="60" customHeight="1">
      <c r="A11" s="32">
        <v>10</v>
      </c>
      <c r="B11" s="12" t="s">
        <v>22</v>
      </c>
      <c r="C11" s="12" t="s">
        <v>34</v>
      </c>
      <c r="D11" s="12" t="s">
        <v>24</v>
      </c>
      <c r="E11" s="12" t="s">
        <v>50</v>
      </c>
      <c r="F11" s="13" t="s">
        <v>26</v>
      </c>
      <c r="G11" s="23" t="s">
        <v>27</v>
      </c>
      <c r="H11" s="23" t="s">
        <v>53</v>
      </c>
      <c r="I11" s="14" t="s">
        <v>29</v>
      </c>
      <c r="J11" s="12" t="s">
        <v>22</v>
      </c>
      <c r="K11" s="12" t="s">
        <v>30</v>
      </c>
      <c r="L11" s="12" t="s">
        <v>56</v>
      </c>
      <c r="M11" s="15">
        <v>45200</v>
      </c>
      <c r="N11" s="15">
        <v>45291</v>
      </c>
      <c r="O11" s="12" t="s">
        <v>57</v>
      </c>
      <c r="P11" s="12" t="s">
        <v>33</v>
      </c>
      <c r="Q11" s="12" t="s">
        <v>4</v>
      </c>
      <c r="R11" s="16">
        <f>SUM(S11:V11)</f>
        <v>1</v>
      </c>
      <c r="S11" s="58">
        <v>0</v>
      </c>
      <c r="T11" s="58">
        <v>0</v>
      </c>
      <c r="U11" s="58">
        <v>0</v>
      </c>
      <c r="V11" s="58">
        <v>1</v>
      </c>
    </row>
    <row r="12" spans="1:22" ht="60" customHeight="1">
      <c r="A12" s="32">
        <v>11</v>
      </c>
      <c r="B12" s="17" t="s">
        <v>22</v>
      </c>
      <c r="C12" s="17" t="s">
        <v>34</v>
      </c>
      <c r="D12" s="17" t="s">
        <v>24</v>
      </c>
      <c r="E12" s="17" t="s">
        <v>25</v>
      </c>
      <c r="F12" s="21" t="s">
        <v>26</v>
      </c>
      <c r="G12" s="73" t="s">
        <v>39</v>
      </c>
      <c r="H12" s="73" t="s">
        <v>40</v>
      </c>
      <c r="I12" s="18" t="s">
        <v>29</v>
      </c>
      <c r="J12" s="17" t="s">
        <v>22</v>
      </c>
      <c r="K12" s="17" t="s">
        <v>30</v>
      </c>
      <c r="L12" s="17" t="s">
        <v>58</v>
      </c>
      <c r="M12" s="19">
        <v>45108</v>
      </c>
      <c r="N12" s="19">
        <v>45199</v>
      </c>
      <c r="O12" s="17" t="s">
        <v>59</v>
      </c>
      <c r="P12" s="17" t="s">
        <v>33</v>
      </c>
      <c r="Q12" s="17" t="s">
        <v>4</v>
      </c>
      <c r="R12" s="20">
        <v>1</v>
      </c>
      <c r="S12" s="59">
        <v>0</v>
      </c>
      <c r="T12" s="59">
        <v>0</v>
      </c>
      <c r="U12" s="59">
        <v>1</v>
      </c>
      <c r="V12" s="59">
        <v>0</v>
      </c>
    </row>
    <row r="13" spans="1:22" ht="60" customHeight="1">
      <c r="A13" s="32">
        <v>12</v>
      </c>
      <c r="B13" s="17" t="s">
        <v>22</v>
      </c>
      <c r="C13" s="17" t="s">
        <v>34</v>
      </c>
      <c r="D13" s="17" t="s">
        <v>24</v>
      </c>
      <c r="E13" s="17" t="s">
        <v>25</v>
      </c>
      <c r="F13" s="21" t="s">
        <v>26</v>
      </c>
      <c r="G13" s="70" t="s">
        <v>27</v>
      </c>
      <c r="H13" s="70" t="s">
        <v>28</v>
      </c>
      <c r="I13" s="18" t="s">
        <v>29</v>
      </c>
      <c r="J13" s="17" t="s">
        <v>22</v>
      </c>
      <c r="K13" s="17" t="s">
        <v>30</v>
      </c>
      <c r="L13" s="17" t="s">
        <v>60</v>
      </c>
      <c r="M13" s="19">
        <v>45108</v>
      </c>
      <c r="N13" s="19">
        <v>45199</v>
      </c>
      <c r="O13" s="17" t="s">
        <v>61</v>
      </c>
      <c r="P13" s="17" t="s">
        <v>33</v>
      </c>
      <c r="Q13" s="17" t="s">
        <v>4</v>
      </c>
      <c r="R13" s="20">
        <v>1</v>
      </c>
      <c r="S13" s="59">
        <v>0</v>
      </c>
      <c r="T13" s="59">
        <v>0</v>
      </c>
      <c r="U13" s="59">
        <v>1</v>
      </c>
      <c r="V13" s="59">
        <v>0</v>
      </c>
    </row>
    <row r="14" spans="1:22" ht="60" customHeight="1">
      <c r="A14" s="32">
        <v>13</v>
      </c>
      <c r="B14" s="17" t="s">
        <v>22</v>
      </c>
      <c r="C14" s="17" t="s">
        <v>34</v>
      </c>
      <c r="D14" s="17" t="s">
        <v>24</v>
      </c>
      <c r="E14" s="17" t="s">
        <v>25</v>
      </c>
      <c r="F14" s="21" t="s">
        <v>26</v>
      </c>
      <c r="G14" s="70" t="s">
        <v>27</v>
      </c>
      <c r="H14" s="70" t="s">
        <v>28</v>
      </c>
      <c r="I14" s="18" t="s">
        <v>29</v>
      </c>
      <c r="J14" s="17" t="s">
        <v>22</v>
      </c>
      <c r="K14" s="17" t="s">
        <v>30</v>
      </c>
      <c r="L14" s="17" t="s">
        <v>47</v>
      </c>
      <c r="M14" s="19">
        <v>44927</v>
      </c>
      <c r="N14" s="19">
        <v>45290</v>
      </c>
      <c r="O14" s="17" t="s">
        <v>48</v>
      </c>
      <c r="P14" s="17" t="s">
        <v>49</v>
      </c>
      <c r="Q14" s="17" t="s">
        <v>4</v>
      </c>
      <c r="R14" s="22">
        <v>1</v>
      </c>
      <c r="S14" s="22">
        <v>0.25</v>
      </c>
      <c r="T14" s="22">
        <v>0.25</v>
      </c>
      <c r="U14" s="22">
        <v>0.25</v>
      </c>
      <c r="V14" s="22">
        <v>0.25</v>
      </c>
    </row>
    <row r="15" spans="1:22" ht="60" customHeight="1">
      <c r="A15" s="32">
        <v>14</v>
      </c>
      <c r="B15" s="34" t="s">
        <v>22</v>
      </c>
      <c r="C15" s="34" t="s">
        <v>62</v>
      </c>
      <c r="D15" s="34" t="s">
        <v>24</v>
      </c>
      <c r="E15" s="34" t="s">
        <v>63</v>
      </c>
      <c r="F15" s="74" t="s">
        <v>64</v>
      </c>
      <c r="G15" s="35" t="s">
        <v>65</v>
      </c>
      <c r="H15" s="35" t="s">
        <v>66</v>
      </c>
      <c r="I15" s="18" t="s">
        <v>29</v>
      </c>
      <c r="J15" s="17" t="s">
        <v>22</v>
      </c>
      <c r="K15" s="17" t="s">
        <v>67</v>
      </c>
      <c r="L15" s="17" t="s">
        <v>68</v>
      </c>
      <c r="M15" s="19">
        <v>44927</v>
      </c>
      <c r="N15" s="19">
        <v>45291</v>
      </c>
      <c r="O15" s="17" t="s">
        <v>69</v>
      </c>
      <c r="P15" s="17" t="s">
        <v>33</v>
      </c>
      <c r="Q15" s="17" t="s">
        <v>70</v>
      </c>
      <c r="R15" s="20">
        <f>SUM(S15:V15)</f>
        <v>4</v>
      </c>
      <c r="S15" s="59">
        <v>1</v>
      </c>
      <c r="T15" s="59">
        <v>1</v>
      </c>
      <c r="U15" s="59">
        <v>1</v>
      </c>
      <c r="V15" s="59">
        <v>1</v>
      </c>
    </row>
    <row r="16" spans="1:22" ht="60" customHeight="1">
      <c r="A16" s="32">
        <v>15</v>
      </c>
      <c r="B16" s="36" t="s">
        <v>22</v>
      </c>
      <c r="C16" s="12" t="s">
        <v>62</v>
      </c>
      <c r="D16" s="12" t="s">
        <v>24</v>
      </c>
      <c r="E16" s="12" t="s">
        <v>71</v>
      </c>
      <c r="F16" s="13" t="s">
        <v>26</v>
      </c>
      <c r="G16" s="73" t="s">
        <v>39</v>
      </c>
      <c r="H16" s="73" t="s">
        <v>40</v>
      </c>
      <c r="I16" s="14" t="s">
        <v>29</v>
      </c>
      <c r="J16" s="12" t="s">
        <v>22</v>
      </c>
      <c r="K16" s="12" t="s">
        <v>72</v>
      </c>
      <c r="L16" s="12" t="s">
        <v>73</v>
      </c>
      <c r="M16" s="15">
        <v>44958</v>
      </c>
      <c r="N16" s="15">
        <v>45107</v>
      </c>
      <c r="O16" s="12" t="s">
        <v>74</v>
      </c>
      <c r="P16" s="12" t="s">
        <v>33</v>
      </c>
      <c r="Q16" s="12" t="s">
        <v>70</v>
      </c>
      <c r="R16" s="16">
        <v>1</v>
      </c>
      <c r="S16" s="58">
        <v>0</v>
      </c>
      <c r="T16" s="58">
        <v>1</v>
      </c>
      <c r="U16" s="58">
        <v>0</v>
      </c>
      <c r="V16" s="58">
        <v>0</v>
      </c>
    </row>
    <row r="17" spans="1:22" ht="60" customHeight="1">
      <c r="A17" s="32">
        <v>16</v>
      </c>
      <c r="B17" s="36" t="s">
        <v>22</v>
      </c>
      <c r="C17" s="12" t="s">
        <v>62</v>
      </c>
      <c r="D17" s="12" t="s">
        <v>24</v>
      </c>
      <c r="E17" s="12" t="s">
        <v>63</v>
      </c>
      <c r="F17" s="13" t="s">
        <v>26</v>
      </c>
      <c r="G17" s="73" t="s">
        <v>39</v>
      </c>
      <c r="H17" s="73" t="s">
        <v>40</v>
      </c>
      <c r="I17" s="14" t="s">
        <v>29</v>
      </c>
      <c r="J17" s="12" t="s">
        <v>22</v>
      </c>
      <c r="K17" s="12" t="s">
        <v>67</v>
      </c>
      <c r="L17" s="12" t="s">
        <v>75</v>
      </c>
      <c r="M17" s="15">
        <v>44927</v>
      </c>
      <c r="N17" s="15">
        <v>45138</v>
      </c>
      <c r="O17" s="12" t="s">
        <v>76</v>
      </c>
      <c r="P17" s="12" t="s">
        <v>33</v>
      </c>
      <c r="Q17" s="12" t="s">
        <v>70</v>
      </c>
      <c r="R17" s="16">
        <v>4</v>
      </c>
      <c r="S17" s="58">
        <v>2</v>
      </c>
      <c r="T17" s="58">
        <v>0</v>
      </c>
      <c r="U17" s="58">
        <v>2</v>
      </c>
      <c r="V17" s="58">
        <v>0</v>
      </c>
    </row>
    <row r="18" spans="1:22" ht="60" customHeight="1">
      <c r="A18" s="32">
        <v>17</v>
      </c>
      <c r="B18" s="36" t="s">
        <v>22</v>
      </c>
      <c r="C18" s="12" t="s">
        <v>62</v>
      </c>
      <c r="D18" s="12" t="s">
        <v>24</v>
      </c>
      <c r="E18" s="12" t="s">
        <v>63</v>
      </c>
      <c r="F18" s="13" t="s">
        <v>26</v>
      </c>
      <c r="G18" s="73" t="s">
        <v>39</v>
      </c>
      <c r="H18" s="73" t="s">
        <v>40</v>
      </c>
      <c r="I18" s="14" t="s">
        <v>29</v>
      </c>
      <c r="J18" s="12" t="s">
        <v>22</v>
      </c>
      <c r="K18" s="12" t="s">
        <v>67</v>
      </c>
      <c r="L18" s="12" t="s">
        <v>77</v>
      </c>
      <c r="M18" s="15">
        <v>44927</v>
      </c>
      <c r="N18" s="15">
        <v>45291</v>
      </c>
      <c r="O18" s="12" t="s">
        <v>78</v>
      </c>
      <c r="P18" s="12" t="s">
        <v>33</v>
      </c>
      <c r="Q18" s="12" t="s">
        <v>70</v>
      </c>
      <c r="R18" s="16">
        <v>12</v>
      </c>
      <c r="S18" s="58">
        <v>3</v>
      </c>
      <c r="T18" s="58">
        <v>3</v>
      </c>
      <c r="U18" s="58">
        <v>3</v>
      </c>
      <c r="V18" s="58">
        <v>3</v>
      </c>
    </row>
    <row r="19" spans="1:22" ht="60" customHeight="1">
      <c r="A19" s="32">
        <v>18</v>
      </c>
      <c r="B19" s="12" t="s">
        <v>22</v>
      </c>
      <c r="C19" s="12" t="s">
        <v>62</v>
      </c>
      <c r="D19" s="12" t="s">
        <v>24</v>
      </c>
      <c r="E19" s="12" t="s">
        <v>25</v>
      </c>
      <c r="F19" s="13" t="s">
        <v>26</v>
      </c>
      <c r="G19" s="73" t="s">
        <v>39</v>
      </c>
      <c r="H19" s="73" t="s">
        <v>28</v>
      </c>
      <c r="I19" s="14" t="s">
        <v>29</v>
      </c>
      <c r="J19" s="12" t="s">
        <v>22</v>
      </c>
      <c r="K19" s="12" t="s">
        <v>30</v>
      </c>
      <c r="L19" s="12" t="s">
        <v>79</v>
      </c>
      <c r="M19" s="15">
        <v>45200</v>
      </c>
      <c r="N19" s="15">
        <v>45291</v>
      </c>
      <c r="O19" s="12" t="s">
        <v>80</v>
      </c>
      <c r="P19" s="12" t="s">
        <v>33</v>
      </c>
      <c r="Q19" s="12" t="s">
        <v>4</v>
      </c>
      <c r="R19" s="16">
        <f>SUM(S19:V19)</f>
        <v>5</v>
      </c>
      <c r="S19" s="58">
        <v>0</v>
      </c>
      <c r="T19" s="58">
        <v>0</v>
      </c>
      <c r="U19" s="58">
        <v>0</v>
      </c>
      <c r="V19" s="58">
        <v>5</v>
      </c>
    </row>
    <row r="20" spans="1:22" ht="60" customHeight="1">
      <c r="A20" s="32">
        <v>19</v>
      </c>
      <c r="B20" s="12" t="s">
        <v>22</v>
      </c>
      <c r="C20" s="12" t="s">
        <v>62</v>
      </c>
      <c r="D20" s="12" t="s">
        <v>24</v>
      </c>
      <c r="E20" s="12" t="s">
        <v>25</v>
      </c>
      <c r="F20" s="13" t="s">
        <v>26</v>
      </c>
      <c r="G20" s="73" t="s">
        <v>39</v>
      </c>
      <c r="H20" s="73" t="s">
        <v>28</v>
      </c>
      <c r="I20" s="14" t="s">
        <v>29</v>
      </c>
      <c r="J20" s="12" t="s">
        <v>22</v>
      </c>
      <c r="K20" s="12" t="s">
        <v>30</v>
      </c>
      <c r="L20" s="12" t="s">
        <v>81</v>
      </c>
      <c r="M20" s="15">
        <v>45200</v>
      </c>
      <c r="N20" s="15">
        <v>45290</v>
      </c>
      <c r="O20" s="12" t="s">
        <v>82</v>
      </c>
      <c r="P20" s="12" t="s">
        <v>33</v>
      </c>
      <c r="Q20" s="12" t="s">
        <v>4</v>
      </c>
      <c r="R20" s="16">
        <v>2</v>
      </c>
      <c r="S20" s="58">
        <v>0</v>
      </c>
      <c r="T20" s="58">
        <v>0</v>
      </c>
      <c r="U20" s="58">
        <v>0</v>
      </c>
      <c r="V20" s="58">
        <v>2</v>
      </c>
    </row>
    <row r="21" spans="1:22" ht="60" customHeight="1">
      <c r="A21" s="32">
        <v>20</v>
      </c>
      <c r="B21" s="75" t="s">
        <v>83</v>
      </c>
      <c r="C21" s="75" t="s">
        <v>84</v>
      </c>
      <c r="D21" s="75" t="s">
        <v>85</v>
      </c>
      <c r="E21" s="75" t="s">
        <v>86</v>
      </c>
      <c r="F21" s="75" t="s">
        <v>26</v>
      </c>
      <c r="G21" s="23" t="s">
        <v>87</v>
      </c>
      <c r="H21" s="23" t="s">
        <v>87</v>
      </c>
      <c r="I21" s="76" t="s">
        <v>29</v>
      </c>
      <c r="J21" s="75" t="s">
        <v>22</v>
      </c>
      <c r="K21" s="75" t="s">
        <v>67</v>
      </c>
      <c r="L21" s="75" t="s">
        <v>88</v>
      </c>
      <c r="M21" s="45">
        <v>45017</v>
      </c>
      <c r="N21" s="45">
        <v>45291</v>
      </c>
      <c r="O21" s="75" t="s">
        <v>89</v>
      </c>
      <c r="P21" s="75" t="s">
        <v>33</v>
      </c>
      <c r="Q21" s="75" t="s">
        <v>70</v>
      </c>
      <c r="R21" s="54">
        <v>2</v>
      </c>
      <c r="S21" s="60">
        <v>0</v>
      </c>
      <c r="T21" s="60">
        <v>0</v>
      </c>
      <c r="U21" s="60">
        <v>1</v>
      </c>
      <c r="V21" s="60">
        <v>1</v>
      </c>
    </row>
    <row r="22" spans="1:22" ht="60" customHeight="1">
      <c r="A22" s="32">
        <v>21</v>
      </c>
      <c r="B22" s="75" t="s">
        <v>83</v>
      </c>
      <c r="C22" s="75" t="s">
        <v>84</v>
      </c>
      <c r="D22" s="75" t="s">
        <v>85</v>
      </c>
      <c r="E22" s="75" t="s">
        <v>86</v>
      </c>
      <c r="F22" s="75" t="s">
        <v>26</v>
      </c>
      <c r="G22" s="23" t="s">
        <v>87</v>
      </c>
      <c r="H22" s="23" t="s">
        <v>87</v>
      </c>
      <c r="I22" s="76" t="s">
        <v>29</v>
      </c>
      <c r="J22" s="75" t="s">
        <v>22</v>
      </c>
      <c r="K22" s="75" t="s">
        <v>67</v>
      </c>
      <c r="L22" s="75" t="s">
        <v>90</v>
      </c>
      <c r="M22" s="45">
        <v>44958</v>
      </c>
      <c r="N22" s="45">
        <v>45291</v>
      </c>
      <c r="O22" s="75" t="s">
        <v>91</v>
      </c>
      <c r="P22" s="75" t="s">
        <v>33</v>
      </c>
      <c r="Q22" s="75" t="s">
        <v>70</v>
      </c>
      <c r="R22" s="54">
        <v>4</v>
      </c>
      <c r="S22" s="60">
        <v>1</v>
      </c>
      <c r="T22" s="60">
        <v>1</v>
      </c>
      <c r="U22" s="60">
        <v>1</v>
      </c>
      <c r="V22" s="60">
        <v>1</v>
      </c>
    </row>
    <row r="23" spans="1:22" ht="60" customHeight="1">
      <c r="A23" s="32">
        <v>22</v>
      </c>
      <c r="B23" s="75" t="s">
        <v>83</v>
      </c>
      <c r="C23" s="75" t="s">
        <v>84</v>
      </c>
      <c r="D23" s="75" t="s">
        <v>85</v>
      </c>
      <c r="E23" s="75" t="s">
        <v>86</v>
      </c>
      <c r="F23" s="75" t="s">
        <v>26</v>
      </c>
      <c r="G23" s="23" t="s">
        <v>87</v>
      </c>
      <c r="H23" s="23" t="s">
        <v>87</v>
      </c>
      <c r="I23" s="76" t="s">
        <v>29</v>
      </c>
      <c r="J23" s="75" t="s">
        <v>22</v>
      </c>
      <c r="K23" s="75" t="s">
        <v>67</v>
      </c>
      <c r="L23" s="75" t="s">
        <v>92</v>
      </c>
      <c r="M23" s="45">
        <v>44927</v>
      </c>
      <c r="N23" s="45">
        <v>45291</v>
      </c>
      <c r="O23" s="75" t="s">
        <v>93</v>
      </c>
      <c r="P23" s="75" t="s">
        <v>33</v>
      </c>
      <c r="Q23" s="75" t="s">
        <v>70</v>
      </c>
      <c r="R23" s="54">
        <v>12</v>
      </c>
      <c r="S23" s="60">
        <v>3</v>
      </c>
      <c r="T23" s="60">
        <v>3</v>
      </c>
      <c r="U23" s="60">
        <v>3</v>
      </c>
      <c r="V23" s="60">
        <v>3</v>
      </c>
    </row>
    <row r="24" spans="1:22" ht="60" customHeight="1">
      <c r="A24" s="32">
        <v>23</v>
      </c>
      <c r="B24" s="75" t="s">
        <v>83</v>
      </c>
      <c r="C24" s="75" t="s">
        <v>84</v>
      </c>
      <c r="D24" s="75" t="s">
        <v>85</v>
      </c>
      <c r="E24" s="75" t="s">
        <v>86</v>
      </c>
      <c r="F24" s="75" t="s">
        <v>26</v>
      </c>
      <c r="G24" s="23" t="s">
        <v>87</v>
      </c>
      <c r="H24" s="23" t="s">
        <v>87</v>
      </c>
      <c r="I24" s="76" t="s">
        <v>29</v>
      </c>
      <c r="J24" s="75" t="s">
        <v>22</v>
      </c>
      <c r="K24" s="75" t="s">
        <v>67</v>
      </c>
      <c r="L24" s="75" t="s">
        <v>94</v>
      </c>
      <c r="M24" s="45">
        <v>44998</v>
      </c>
      <c r="N24" s="45">
        <v>45291</v>
      </c>
      <c r="O24" s="75" t="s">
        <v>95</v>
      </c>
      <c r="P24" s="75" t="s">
        <v>33</v>
      </c>
      <c r="Q24" s="75" t="s">
        <v>70</v>
      </c>
      <c r="R24" s="54">
        <v>27</v>
      </c>
      <c r="S24" s="60">
        <v>0</v>
      </c>
      <c r="T24" s="60">
        <v>10</v>
      </c>
      <c r="U24" s="60">
        <v>10</v>
      </c>
      <c r="V24" s="60">
        <v>7</v>
      </c>
    </row>
    <row r="25" spans="1:22" ht="60" customHeight="1">
      <c r="A25" s="32">
        <v>24</v>
      </c>
      <c r="B25" s="77" t="s">
        <v>83</v>
      </c>
      <c r="C25" s="77" t="s">
        <v>96</v>
      </c>
      <c r="D25" s="77" t="s">
        <v>85</v>
      </c>
      <c r="E25" s="77" t="s">
        <v>97</v>
      </c>
      <c r="F25" s="75" t="s">
        <v>26</v>
      </c>
      <c r="G25" s="23" t="s">
        <v>87</v>
      </c>
      <c r="H25" s="23" t="s">
        <v>87</v>
      </c>
      <c r="I25" s="39" t="s">
        <v>29</v>
      </c>
      <c r="J25" s="77" t="s">
        <v>98</v>
      </c>
      <c r="K25" s="77" t="s">
        <v>99</v>
      </c>
      <c r="L25" s="77" t="s">
        <v>100</v>
      </c>
      <c r="M25" s="46">
        <v>44927</v>
      </c>
      <c r="N25" s="46">
        <v>45291</v>
      </c>
      <c r="O25" s="77" t="s">
        <v>101</v>
      </c>
      <c r="P25" s="77" t="s">
        <v>49</v>
      </c>
      <c r="Q25" s="77" t="s">
        <v>102</v>
      </c>
      <c r="R25" s="47">
        <v>1</v>
      </c>
      <c r="S25" s="47">
        <v>0.25</v>
      </c>
      <c r="T25" s="47">
        <v>0.25</v>
      </c>
      <c r="U25" s="47">
        <v>0.25</v>
      </c>
      <c r="V25" s="47">
        <v>0.25</v>
      </c>
    </row>
    <row r="26" spans="1:22" ht="60" customHeight="1">
      <c r="A26" s="32">
        <v>25</v>
      </c>
      <c r="B26" s="77" t="s">
        <v>83</v>
      </c>
      <c r="C26" s="77" t="s">
        <v>96</v>
      </c>
      <c r="D26" s="77" t="s">
        <v>85</v>
      </c>
      <c r="E26" s="77" t="s">
        <v>103</v>
      </c>
      <c r="F26" s="75" t="s">
        <v>26</v>
      </c>
      <c r="G26" s="23" t="s">
        <v>87</v>
      </c>
      <c r="H26" s="23" t="s">
        <v>87</v>
      </c>
      <c r="I26" s="39" t="s">
        <v>29</v>
      </c>
      <c r="J26" s="77" t="s">
        <v>98</v>
      </c>
      <c r="K26" s="77" t="s">
        <v>104</v>
      </c>
      <c r="L26" s="77" t="s">
        <v>105</v>
      </c>
      <c r="M26" s="46">
        <v>44986</v>
      </c>
      <c r="N26" s="46">
        <v>45290</v>
      </c>
      <c r="O26" s="77" t="s">
        <v>106</v>
      </c>
      <c r="P26" s="77" t="s">
        <v>33</v>
      </c>
      <c r="Q26" s="77" t="s">
        <v>102</v>
      </c>
      <c r="R26" s="55">
        <v>4</v>
      </c>
      <c r="S26" s="61">
        <v>1</v>
      </c>
      <c r="T26" s="61">
        <v>1</v>
      </c>
      <c r="U26" s="61">
        <v>1</v>
      </c>
      <c r="V26" s="61">
        <v>1</v>
      </c>
    </row>
    <row r="27" spans="1:22" ht="60" customHeight="1">
      <c r="A27" s="32">
        <v>26</v>
      </c>
      <c r="B27" s="77" t="s">
        <v>83</v>
      </c>
      <c r="C27" s="77" t="s">
        <v>96</v>
      </c>
      <c r="D27" s="77" t="s">
        <v>85</v>
      </c>
      <c r="E27" s="77" t="s">
        <v>103</v>
      </c>
      <c r="F27" s="75" t="s">
        <v>26</v>
      </c>
      <c r="G27" s="23" t="s">
        <v>87</v>
      </c>
      <c r="H27" s="23" t="s">
        <v>87</v>
      </c>
      <c r="I27" s="39" t="s">
        <v>29</v>
      </c>
      <c r="J27" s="77" t="s">
        <v>98</v>
      </c>
      <c r="K27" s="77" t="s">
        <v>104</v>
      </c>
      <c r="L27" s="77" t="s">
        <v>107</v>
      </c>
      <c r="M27" s="46">
        <v>44927</v>
      </c>
      <c r="N27" s="46">
        <v>45291</v>
      </c>
      <c r="O27" s="77" t="s">
        <v>108</v>
      </c>
      <c r="P27" s="77" t="s">
        <v>33</v>
      </c>
      <c r="Q27" s="77" t="s">
        <v>102</v>
      </c>
      <c r="R27" s="55">
        <v>4</v>
      </c>
      <c r="S27" s="61">
        <v>1</v>
      </c>
      <c r="T27" s="61">
        <v>1</v>
      </c>
      <c r="U27" s="61">
        <v>1</v>
      </c>
      <c r="V27" s="61">
        <v>1</v>
      </c>
    </row>
    <row r="28" spans="1:22" ht="60" customHeight="1">
      <c r="A28" s="32">
        <v>27</v>
      </c>
      <c r="B28" s="77" t="s">
        <v>83</v>
      </c>
      <c r="C28" s="77" t="s">
        <v>96</v>
      </c>
      <c r="D28" s="77" t="s">
        <v>85</v>
      </c>
      <c r="E28" s="77" t="s">
        <v>103</v>
      </c>
      <c r="F28" s="75" t="s">
        <v>26</v>
      </c>
      <c r="G28" s="23" t="s">
        <v>87</v>
      </c>
      <c r="H28" s="23" t="s">
        <v>87</v>
      </c>
      <c r="I28" s="39" t="s">
        <v>29</v>
      </c>
      <c r="J28" s="77" t="s">
        <v>98</v>
      </c>
      <c r="K28" s="77" t="s">
        <v>104</v>
      </c>
      <c r="L28" s="77" t="s">
        <v>109</v>
      </c>
      <c r="M28" s="46">
        <v>44927</v>
      </c>
      <c r="N28" s="46">
        <v>45290</v>
      </c>
      <c r="O28" s="77" t="s">
        <v>110</v>
      </c>
      <c r="P28" s="77" t="s">
        <v>49</v>
      </c>
      <c r="Q28" s="77" t="s">
        <v>102</v>
      </c>
      <c r="R28" s="47">
        <v>1</v>
      </c>
      <c r="S28" s="47">
        <v>0.25</v>
      </c>
      <c r="T28" s="47">
        <v>0.25</v>
      </c>
      <c r="U28" s="47">
        <v>0.25</v>
      </c>
      <c r="V28" s="47">
        <v>0.25</v>
      </c>
    </row>
    <row r="29" spans="1:22" ht="60" customHeight="1">
      <c r="A29" s="32">
        <v>28</v>
      </c>
      <c r="B29" s="77" t="s">
        <v>83</v>
      </c>
      <c r="C29" s="77" t="s">
        <v>96</v>
      </c>
      <c r="D29" s="77" t="s">
        <v>85</v>
      </c>
      <c r="E29" s="77" t="s">
        <v>111</v>
      </c>
      <c r="F29" s="75" t="s">
        <v>26</v>
      </c>
      <c r="G29" s="23" t="s">
        <v>87</v>
      </c>
      <c r="H29" s="23" t="s">
        <v>87</v>
      </c>
      <c r="I29" s="39" t="s">
        <v>29</v>
      </c>
      <c r="J29" s="77" t="s">
        <v>98</v>
      </c>
      <c r="K29" s="77" t="s">
        <v>99</v>
      </c>
      <c r="L29" s="77" t="s">
        <v>112</v>
      </c>
      <c r="M29" s="46">
        <v>44986</v>
      </c>
      <c r="N29" s="46">
        <v>45291</v>
      </c>
      <c r="O29" s="77" t="s">
        <v>113</v>
      </c>
      <c r="P29" s="77" t="s">
        <v>33</v>
      </c>
      <c r="Q29" s="77" t="s">
        <v>102</v>
      </c>
      <c r="R29" s="55">
        <v>4</v>
      </c>
      <c r="S29" s="61">
        <v>1</v>
      </c>
      <c r="T29" s="61">
        <v>1</v>
      </c>
      <c r="U29" s="61">
        <v>1</v>
      </c>
      <c r="V29" s="61">
        <v>1</v>
      </c>
    </row>
    <row r="30" spans="1:22" ht="60" customHeight="1">
      <c r="A30" s="32">
        <v>29</v>
      </c>
      <c r="B30" s="77" t="s">
        <v>83</v>
      </c>
      <c r="C30" s="77" t="s">
        <v>96</v>
      </c>
      <c r="D30" s="77" t="s">
        <v>85</v>
      </c>
      <c r="E30" s="77" t="s">
        <v>114</v>
      </c>
      <c r="F30" s="75" t="s">
        <v>26</v>
      </c>
      <c r="G30" s="23" t="s">
        <v>87</v>
      </c>
      <c r="H30" s="23" t="s">
        <v>87</v>
      </c>
      <c r="I30" s="39" t="s">
        <v>29</v>
      </c>
      <c r="J30" s="77" t="s">
        <v>98</v>
      </c>
      <c r="K30" s="77" t="s">
        <v>99</v>
      </c>
      <c r="L30" s="77" t="s">
        <v>115</v>
      </c>
      <c r="M30" s="46">
        <v>44986</v>
      </c>
      <c r="N30" s="46">
        <v>45291</v>
      </c>
      <c r="O30" s="77" t="s">
        <v>108</v>
      </c>
      <c r="P30" s="77" t="s">
        <v>33</v>
      </c>
      <c r="Q30" s="77" t="s">
        <v>102</v>
      </c>
      <c r="R30" s="55">
        <v>4</v>
      </c>
      <c r="S30" s="61">
        <v>1</v>
      </c>
      <c r="T30" s="61">
        <v>1</v>
      </c>
      <c r="U30" s="61">
        <v>1</v>
      </c>
      <c r="V30" s="61">
        <v>1</v>
      </c>
    </row>
    <row r="31" spans="1:22" ht="60" customHeight="1">
      <c r="A31" s="32">
        <v>30</v>
      </c>
      <c r="B31" s="17" t="s">
        <v>83</v>
      </c>
      <c r="C31" s="17" t="s">
        <v>23</v>
      </c>
      <c r="D31" s="17" t="s">
        <v>85</v>
      </c>
      <c r="E31" s="17" t="s">
        <v>25</v>
      </c>
      <c r="F31" s="21" t="s">
        <v>26</v>
      </c>
      <c r="G31" s="70" t="s">
        <v>27</v>
      </c>
      <c r="H31" s="70" t="s">
        <v>28</v>
      </c>
      <c r="I31" s="18" t="s">
        <v>29</v>
      </c>
      <c r="J31" s="17" t="s">
        <v>22</v>
      </c>
      <c r="K31" s="17" t="s">
        <v>30</v>
      </c>
      <c r="L31" s="17" t="s">
        <v>31</v>
      </c>
      <c r="M31" s="19">
        <v>45200</v>
      </c>
      <c r="N31" s="19">
        <v>45290</v>
      </c>
      <c r="O31" s="17" t="s">
        <v>32</v>
      </c>
      <c r="P31" s="17" t="s">
        <v>33</v>
      </c>
      <c r="Q31" s="17" t="s">
        <v>4</v>
      </c>
      <c r="R31" s="20">
        <v>1</v>
      </c>
      <c r="S31" s="59">
        <v>0</v>
      </c>
      <c r="T31" s="59">
        <v>0</v>
      </c>
      <c r="U31" s="59">
        <v>0</v>
      </c>
      <c r="V31" s="59">
        <v>1</v>
      </c>
    </row>
    <row r="32" spans="1:22" ht="60" customHeight="1">
      <c r="A32" s="32">
        <v>31</v>
      </c>
      <c r="B32" s="17" t="s">
        <v>83</v>
      </c>
      <c r="C32" s="17" t="s">
        <v>34</v>
      </c>
      <c r="D32" s="17" t="s">
        <v>85</v>
      </c>
      <c r="E32" s="17" t="s">
        <v>50</v>
      </c>
      <c r="F32" s="21" t="s">
        <v>26</v>
      </c>
      <c r="G32" s="70" t="s">
        <v>27</v>
      </c>
      <c r="H32" s="70" t="s">
        <v>28</v>
      </c>
      <c r="I32" s="18" t="s">
        <v>29</v>
      </c>
      <c r="J32" s="17" t="s">
        <v>22</v>
      </c>
      <c r="K32" s="17" t="s">
        <v>30</v>
      </c>
      <c r="L32" s="17" t="s">
        <v>60</v>
      </c>
      <c r="M32" s="19">
        <v>45108</v>
      </c>
      <c r="N32" s="19">
        <v>45199</v>
      </c>
      <c r="O32" s="17" t="s">
        <v>61</v>
      </c>
      <c r="P32" s="17" t="s">
        <v>33</v>
      </c>
      <c r="Q32" s="17" t="s">
        <v>4</v>
      </c>
      <c r="R32" s="20">
        <v>1</v>
      </c>
      <c r="S32" s="59">
        <v>0</v>
      </c>
      <c r="T32" s="59">
        <v>0</v>
      </c>
      <c r="U32" s="59">
        <v>1</v>
      </c>
      <c r="V32" s="59">
        <v>0</v>
      </c>
    </row>
    <row r="33" spans="1:22" ht="60" customHeight="1">
      <c r="A33" s="32">
        <v>32</v>
      </c>
      <c r="B33" s="17" t="s">
        <v>83</v>
      </c>
      <c r="C33" s="17" t="s">
        <v>34</v>
      </c>
      <c r="D33" s="17" t="s">
        <v>85</v>
      </c>
      <c r="E33" s="17" t="s">
        <v>50</v>
      </c>
      <c r="F33" s="21" t="s">
        <v>26</v>
      </c>
      <c r="G33" s="70" t="s">
        <v>27</v>
      </c>
      <c r="H33" s="70" t="s">
        <v>28</v>
      </c>
      <c r="I33" s="18" t="s">
        <v>29</v>
      </c>
      <c r="J33" s="17" t="s">
        <v>22</v>
      </c>
      <c r="K33" s="17" t="s">
        <v>30</v>
      </c>
      <c r="L33" s="17" t="s">
        <v>47</v>
      </c>
      <c r="M33" s="19">
        <v>44927</v>
      </c>
      <c r="N33" s="19">
        <v>45290</v>
      </c>
      <c r="O33" s="17" t="s">
        <v>48</v>
      </c>
      <c r="P33" s="17" t="s">
        <v>49</v>
      </c>
      <c r="Q33" s="17" t="s">
        <v>4</v>
      </c>
      <c r="R33" s="22">
        <v>1</v>
      </c>
      <c r="S33" s="22">
        <v>0.25</v>
      </c>
      <c r="T33" s="22">
        <v>0.25</v>
      </c>
      <c r="U33" s="22">
        <v>0.25</v>
      </c>
      <c r="V33" s="22">
        <v>0.25</v>
      </c>
    </row>
    <row r="34" spans="1:22" ht="60" customHeight="1">
      <c r="A34" s="32">
        <v>33</v>
      </c>
      <c r="B34" s="17" t="s">
        <v>83</v>
      </c>
      <c r="C34" s="17" t="s">
        <v>34</v>
      </c>
      <c r="D34" s="17" t="s">
        <v>85</v>
      </c>
      <c r="E34" s="17" t="s">
        <v>50</v>
      </c>
      <c r="F34" s="21" t="s">
        <v>26</v>
      </c>
      <c r="G34" s="73" t="s">
        <v>39</v>
      </c>
      <c r="H34" s="73" t="s">
        <v>40</v>
      </c>
      <c r="I34" s="18" t="s">
        <v>29</v>
      </c>
      <c r="J34" s="17" t="s">
        <v>22</v>
      </c>
      <c r="K34" s="17" t="s">
        <v>30</v>
      </c>
      <c r="L34" s="17" t="s">
        <v>58</v>
      </c>
      <c r="M34" s="19">
        <v>45108</v>
      </c>
      <c r="N34" s="19">
        <v>45199</v>
      </c>
      <c r="O34" s="17" t="s">
        <v>59</v>
      </c>
      <c r="P34" s="17" t="s">
        <v>33</v>
      </c>
      <c r="Q34" s="17" t="s">
        <v>4</v>
      </c>
      <c r="R34" s="20">
        <v>1</v>
      </c>
      <c r="S34" s="59">
        <v>0</v>
      </c>
      <c r="T34" s="59">
        <v>0</v>
      </c>
      <c r="U34" s="59">
        <v>1</v>
      </c>
      <c r="V34" s="59">
        <v>0</v>
      </c>
    </row>
    <row r="35" spans="1:22" ht="60" customHeight="1">
      <c r="A35" s="32">
        <v>34</v>
      </c>
      <c r="B35" s="14" t="s">
        <v>83</v>
      </c>
      <c r="C35" s="14" t="s">
        <v>62</v>
      </c>
      <c r="D35" s="14" t="s">
        <v>85</v>
      </c>
      <c r="E35" s="14" t="s">
        <v>50</v>
      </c>
      <c r="F35" s="23" t="s">
        <v>26</v>
      </c>
      <c r="G35" s="73" t="s">
        <v>39</v>
      </c>
      <c r="H35" s="73" t="s">
        <v>28</v>
      </c>
      <c r="I35" s="14" t="s">
        <v>29</v>
      </c>
      <c r="J35" s="14" t="s">
        <v>22</v>
      </c>
      <c r="K35" s="14" t="s">
        <v>30</v>
      </c>
      <c r="L35" s="14" t="s">
        <v>81</v>
      </c>
      <c r="M35" s="24">
        <v>45200</v>
      </c>
      <c r="N35" s="24">
        <v>45290</v>
      </c>
      <c r="O35" s="14" t="s">
        <v>82</v>
      </c>
      <c r="P35" s="14" t="s">
        <v>33</v>
      </c>
      <c r="Q35" s="14" t="s">
        <v>4</v>
      </c>
      <c r="R35" s="25">
        <v>2</v>
      </c>
      <c r="S35" s="57">
        <v>0</v>
      </c>
      <c r="T35" s="57">
        <v>0</v>
      </c>
      <c r="U35" s="57">
        <v>0</v>
      </c>
      <c r="V35" s="57">
        <v>2</v>
      </c>
    </row>
    <row r="36" spans="1:22" ht="60" customHeight="1">
      <c r="A36" s="32">
        <v>35</v>
      </c>
      <c r="B36" s="14" t="s">
        <v>116</v>
      </c>
      <c r="C36" s="14" t="s">
        <v>117</v>
      </c>
      <c r="D36" s="14" t="s">
        <v>118</v>
      </c>
      <c r="E36" s="14" t="s">
        <v>119</v>
      </c>
      <c r="F36" s="23" t="s">
        <v>120</v>
      </c>
      <c r="G36" s="23" t="s">
        <v>119</v>
      </c>
      <c r="H36" s="23" t="s">
        <v>121</v>
      </c>
      <c r="I36" s="14" t="s">
        <v>122</v>
      </c>
      <c r="J36" s="14" t="s">
        <v>98</v>
      </c>
      <c r="K36" s="14" t="s">
        <v>30</v>
      </c>
      <c r="L36" s="14" t="s">
        <v>123</v>
      </c>
      <c r="M36" s="24">
        <v>44927</v>
      </c>
      <c r="N36" s="24">
        <v>45291</v>
      </c>
      <c r="O36" s="14" t="s">
        <v>124</v>
      </c>
      <c r="P36" s="14" t="s">
        <v>33</v>
      </c>
      <c r="Q36" s="14" t="s">
        <v>4</v>
      </c>
      <c r="R36" s="25">
        <v>4</v>
      </c>
      <c r="S36" s="57">
        <v>1</v>
      </c>
      <c r="T36" s="57">
        <v>1</v>
      </c>
      <c r="U36" s="57">
        <v>1</v>
      </c>
      <c r="V36" s="57">
        <v>1</v>
      </c>
    </row>
    <row r="37" spans="1:22" ht="60" customHeight="1">
      <c r="A37" s="32">
        <v>36</v>
      </c>
      <c r="B37" s="14" t="s">
        <v>116</v>
      </c>
      <c r="C37" s="14" t="s">
        <v>117</v>
      </c>
      <c r="D37" s="14" t="s">
        <v>118</v>
      </c>
      <c r="E37" s="14" t="s">
        <v>119</v>
      </c>
      <c r="F37" s="23" t="s">
        <v>120</v>
      </c>
      <c r="G37" s="23" t="s">
        <v>119</v>
      </c>
      <c r="H37" s="23" t="s">
        <v>121</v>
      </c>
      <c r="I37" s="14" t="s">
        <v>122</v>
      </c>
      <c r="J37" s="14" t="s">
        <v>98</v>
      </c>
      <c r="K37" s="14" t="s">
        <v>30</v>
      </c>
      <c r="L37" s="14" t="s">
        <v>125</v>
      </c>
      <c r="M37" s="24">
        <v>44958</v>
      </c>
      <c r="N37" s="24">
        <v>45291</v>
      </c>
      <c r="O37" s="14" t="s">
        <v>126</v>
      </c>
      <c r="P37" s="14" t="s">
        <v>33</v>
      </c>
      <c r="Q37" s="14" t="s">
        <v>4</v>
      </c>
      <c r="R37" s="25">
        <v>34</v>
      </c>
      <c r="S37" s="57">
        <v>0</v>
      </c>
      <c r="T37" s="57">
        <v>0</v>
      </c>
      <c r="U37" s="57">
        <v>0</v>
      </c>
      <c r="V37" s="57">
        <v>34</v>
      </c>
    </row>
    <row r="38" spans="1:22" ht="60" customHeight="1">
      <c r="A38" s="32">
        <v>37</v>
      </c>
      <c r="B38" s="14" t="s">
        <v>116</v>
      </c>
      <c r="C38" s="14" t="s">
        <v>117</v>
      </c>
      <c r="D38" s="14" t="s">
        <v>118</v>
      </c>
      <c r="E38" s="14" t="s">
        <v>119</v>
      </c>
      <c r="F38" s="23" t="s">
        <v>120</v>
      </c>
      <c r="G38" s="73" t="s">
        <v>119</v>
      </c>
      <c r="H38" s="73" t="s">
        <v>127</v>
      </c>
      <c r="I38" s="14" t="s">
        <v>122</v>
      </c>
      <c r="J38" s="14" t="s">
        <v>98</v>
      </c>
      <c r="K38" s="14" t="s">
        <v>30</v>
      </c>
      <c r="L38" s="14" t="s">
        <v>128</v>
      </c>
      <c r="M38" s="24">
        <v>44958</v>
      </c>
      <c r="N38" s="24">
        <v>45291</v>
      </c>
      <c r="O38" s="14" t="s">
        <v>129</v>
      </c>
      <c r="P38" s="14" t="s">
        <v>49</v>
      </c>
      <c r="Q38" s="14" t="s">
        <v>4</v>
      </c>
      <c r="R38" s="27">
        <v>1.61E-2</v>
      </c>
      <c r="S38" s="27">
        <v>0</v>
      </c>
      <c r="T38" s="27">
        <v>0</v>
      </c>
      <c r="U38" s="27">
        <v>0</v>
      </c>
      <c r="V38" s="27">
        <v>1.61E-2</v>
      </c>
    </row>
    <row r="39" spans="1:22" ht="60" customHeight="1">
      <c r="A39" s="32">
        <v>38</v>
      </c>
      <c r="B39" s="14" t="s">
        <v>116</v>
      </c>
      <c r="C39" s="14" t="s">
        <v>117</v>
      </c>
      <c r="D39" s="14" t="s">
        <v>118</v>
      </c>
      <c r="E39" s="14" t="s">
        <v>119</v>
      </c>
      <c r="F39" s="23" t="s">
        <v>120</v>
      </c>
      <c r="G39" s="73" t="s">
        <v>119</v>
      </c>
      <c r="H39" s="73" t="s">
        <v>130</v>
      </c>
      <c r="I39" s="14" t="s">
        <v>122</v>
      </c>
      <c r="J39" s="14" t="s">
        <v>98</v>
      </c>
      <c r="K39" s="14" t="s">
        <v>30</v>
      </c>
      <c r="L39" s="14" t="s">
        <v>131</v>
      </c>
      <c r="M39" s="24">
        <v>44958</v>
      </c>
      <c r="N39" s="24">
        <v>45291</v>
      </c>
      <c r="O39" s="14" t="s">
        <v>132</v>
      </c>
      <c r="P39" s="14" t="s">
        <v>49</v>
      </c>
      <c r="Q39" s="14" t="s">
        <v>4</v>
      </c>
      <c r="R39" s="27">
        <v>3.2000000000000001E-2</v>
      </c>
      <c r="S39" s="27">
        <v>0</v>
      </c>
      <c r="T39" s="27">
        <v>0</v>
      </c>
      <c r="U39" s="27">
        <v>0</v>
      </c>
      <c r="V39" s="27">
        <v>3.2000000000000001E-2</v>
      </c>
    </row>
    <row r="40" spans="1:22" ht="60" customHeight="1">
      <c r="A40" s="32">
        <v>39</v>
      </c>
      <c r="B40" s="14" t="s">
        <v>116</v>
      </c>
      <c r="C40" s="14" t="s">
        <v>117</v>
      </c>
      <c r="D40" s="14" t="s">
        <v>118</v>
      </c>
      <c r="E40" s="14" t="s">
        <v>119</v>
      </c>
      <c r="F40" s="23" t="s">
        <v>120</v>
      </c>
      <c r="G40" s="73" t="s">
        <v>119</v>
      </c>
      <c r="H40" s="73" t="s">
        <v>133</v>
      </c>
      <c r="I40" s="14" t="s">
        <v>122</v>
      </c>
      <c r="J40" s="14" t="s">
        <v>98</v>
      </c>
      <c r="K40" s="14" t="s">
        <v>30</v>
      </c>
      <c r="L40" s="14" t="s">
        <v>134</v>
      </c>
      <c r="M40" s="24">
        <v>44958</v>
      </c>
      <c r="N40" s="24">
        <v>45291</v>
      </c>
      <c r="O40" s="14" t="s">
        <v>135</v>
      </c>
      <c r="P40" s="14" t="s">
        <v>49</v>
      </c>
      <c r="Q40" s="14" t="s">
        <v>4</v>
      </c>
      <c r="R40" s="27">
        <v>6.2199999999999998E-2</v>
      </c>
      <c r="S40" s="27">
        <v>0</v>
      </c>
      <c r="T40" s="27">
        <v>0</v>
      </c>
      <c r="U40" s="27">
        <v>0</v>
      </c>
      <c r="V40" s="27">
        <v>6.2199999999999998E-2</v>
      </c>
    </row>
    <row r="41" spans="1:22" ht="60" customHeight="1">
      <c r="A41" s="32">
        <v>40</v>
      </c>
      <c r="B41" s="14" t="s">
        <v>116</v>
      </c>
      <c r="C41" s="14" t="s">
        <v>117</v>
      </c>
      <c r="D41" s="14" t="s">
        <v>118</v>
      </c>
      <c r="E41" s="14" t="s">
        <v>119</v>
      </c>
      <c r="F41" s="23" t="s">
        <v>120</v>
      </c>
      <c r="G41" s="73" t="s">
        <v>119</v>
      </c>
      <c r="H41" s="73" t="s">
        <v>136</v>
      </c>
      <c r="I41" s="14" t="s">
        <v>122</v>
      </c>
      <c r="J41" s="14" t="s">
        <v>98</v>
      </c>
      <c r="K41" s="14" t="s">
        <v>30</v>
      </c>
      <c r="L41" s="14" t="s">
        <v>137</v>
      </c>
      <c r="M41" s="24">
        <v>44958</v>
      </c>
      <c r="N41" s="24">
        <v>45291</v>
      </c>
      <c r="O41" s="14" t="s">
        <v>138</v>
      </c>
      <c r="P41" s="14" t="s">
        <v>49</v>
      </c>
      <c r="Q41" s="14" t="s">
        <v>4</v>
      </c>
      <c r="R41" s="27">
        <v>0.1177</v>
      </c>
      <c r="S41" s="27">
        <v>0</v>
      </c>
      <c r="T41" s="27">
        <v>0</v>
      </c>
      <c r="U41" s="27">
        <v>0</v>
      </c>
      <c r="V41" s="27">
        <v>0.1177</v>
      </c>
    </row>
    <row r="42" spans="1:22" ht="60" customHeight="1">
      <c r="A42" s="32">
        <v>41</v>
      </c>
      <c r="B42" s="14" t="s">
        <v>116</v>
      </c>
      <c r="C42" s="14" t="s">
        <v>117</v>
      </c>
      <c r="D42" s="14" t="s">
        <v>118</v>
      </c>
      <c r="E42" s="14" t="s">
        <v>119</v>
      </c>
      <c r="F42" s="23" t="s">
        <v>120</v>
      </c>
      <c r="G42" s="72" t="s">
        <v>119</v>
      </c>
      <c r="H42" s="72" t="s">
        <v>139</v>
      </c>
      <c r="I42" s="14" t="s">
        <v>122</v>
      </c>
      <c r="J42" s="14" t="s">
        <v>98</v>
      </c>
      <c r="K42" s="14" t="s">
        <v>30</v>
      </c>
      <c r="L42" s="14" t="s">
        <v>140</v>
      </c>
      <c r="M42" s="24">
        <v>44958</v>
      </c>
      <c r="N42" s="24">
        <v>45291</v>
      </c>
      <c r="O42" s="14" t="s">
        <v>141</v>
      </c>
      <c r="P42" s="14" t="s">
        <v>49</v>
      </c>
      <c r="Q42" s="14" t="s">
        <v>4</v>
      </c>
      <c r="R42" s="27">
        <v>0.38550000000000001</v>
      </c>
      <c r="S42" s="27">
        <v>0</v>
      </c>
      <c r="T42" s="27">
        <v>0</v>
      </c>
      <c r="U42" s="27">
        <v>0</v>
      </c>
      <c r="V42" s="27">
        <v>0.38550000000000001</v>
      </c>
    </row>
    <row r="43" spans="1:22" ht="60" customHeight="1">
      <c r="A43" s="32">
        <v>42</v>
      </c>
      <c r="B43" s="14" t="s">
        <v>116</v>
      </c>
      <c r="C43" s="14" t="s">
        <v>117</v>
      </c>
      <c r="D43" s="14" t="s">
        <v>118</v>
      </c>
      <c r="E43" s="14" t="s">
        <v>119</v>
      </c>
      <c r="F43" s="23" t="s">
        <v>120</v>
      </c>
      <c r="G43" s="72" t="s">
        <v>119</v>
      </c>
      <c r="H43" s="72" t="s">
        <v>142</v>
      </c>
      <c r="I43" s="14" t="s">
        <v>122</v>
      </c>
      <c r="J43" s="14" t="s">
        <v>98</v>
      </c>
      <c r="K43" s="14" t="s">
        <v>30</v>
      </c>
      <c r="L43" s="14" t="s">
        <v>143</v>
      </c>
      <c r="M43" s="24">
        <v>44958</v>
      </c>
      <c r="N43" s="24">
        <v>45291</v>
      </c>
      <c r="O43" s="14" t="s">
        <v>144</v>
      </c>
      <c r="P43" s="14" t="s">
        <v>49</v>
      </c>
      <c r="Q43" s="14" t="s">
        <v>4</v>
      </c>
      <c r="R43" s="27" t="s">
        <v>145</v>
      </c>
      <c r="S43" s="27" t="s">
        <v>145</v>
      </c>
      <c r="T43" s="27" t="s">
        <v>145</v>
      </c>
      <c r="U43" s="27" t="s">
        <v>145</v>
      </c>
      <c r="V43" s="27" t="s">
        <v>145</v>
      </c>
    </row>
    <row r="44" spans="1:22" ht="60" customHeight="1">
      <c r="A44" s="32">
        <v>43</v>
      </c>
      <c r="B44" s="14" t="s">
        <v>116</v>
      </c>
      <c r="C44" s="14" t="s">
        <v>117</v>
      </c>
      <c r="D44" s="14" t="s">
        <v>118</v>
      </c>
      <c r="E44" s="14" t="s">
        <v>146</v>
      </c>
      <c r="F44" s="23" t="s">
        <v>120</v>
      </c>
      <c r="G44" s="72" t="s">
        <v>119</v>
      </c>
      <c r="H44" s="72" t="s">
        <v>121</v>
      </c>
      <c r="I44" s="37" t="s">
        <v>122</v>
      </c>
      <c r="J44" s="14" t="s">
        <v>98</v>
      </c>
      <c r="K44" s="14" t="s">
        <v>30</v>
      </c>
      <c r="L44" s="14" t="s">
        <v>147</v>
      </c>
      <c r="M44" s="24">
        <v>44958</v>
      </c>
      <c r="N44" s="24">
        <v>45291</v>
      </c>
      <c r="O44" s="14" t="s">
        <v>148</v>
      </c>
      <c r="P44" s="14" t="s">
        <v>49</v>
      </c>
      <c r="Q44" s="14" t="s">
        <v>70</v>
      </c>
      <c r="R44" s="27">
        <v>1</v>
      </c>
      <c r="S44" s="27">
        <v>0.2</v>
      </c>
      <c r="T44" s="27">
        <v>0.02</v>
      </c>
      <c r="U44" s="27">
        <v>0.57999999999999996</v>
      </c>
      <c r="V44" s="27">
        <v>0.2</v>
      </c>
    </row>
    <row r="45" spans="1:22" ht="60" customHeight="1">
      <c r="A45" s="32">
        <v>44</v>
      </c>
      <c r="B45" s="14" t="s">
        <v>116</v>
      </c>
      <c r="C45" s="14" t="s">
        <v>117</v>
      </c>
      <c r="D45" s="14" t="s">
        <v>118</v>
      </c>
      <c r="E45" s="14" t="s">
        <v>149</v>
      </c>
      <c r="F45" s="23" t="s">
        <v>120</v>
      </c>
      <c r="G45" s="73" t="s">
        <v>119</v>
      </c>
      <c r="H45" s="73" t="s">
        <v>121</v>
      </c>
      <c r="I45" s="14" t="s">
        <v>150</v>
      </c>
      <c r="J45" s="14" t="s">
        <v>98</v>
      </c>
      <c r="K45" s="14" t="s">
        <v>30</v>
      </c>
      <c r="L45" s="14" t="s">
        <v>151</v>
      </c>
      <c r="M45" s="24">
        <v>44958</v>
      </c>
      <c r="N45" s="24">
        <v>45291</v>
      </c>
      <c r="O45" s="14" t="s">
        <v>145</v>
      </c>
      <c r="P45" s="14" t="s">
        <v>33</v>
      </c>
      <c r="Q45" s="14" t="s">
        <v>152</v>
      </c>
      <c r="R45" s="25">
        <v>1</v>
      </c>
      <c r="S45" s="57">
        <v>1</v>
      </c>
      <c r="T45" s="57">
        <v>0</v>
      </c>
      <c r="U45" s="57">
        <v>0</v>
      </c>
      <c r="V45" s="57">
        <v>0</v>
      </c>
    </row>
    <row r="46" spans="1:22" ht="60" customHeight="1">
      <c r="A46" s="32">
        <v>45</v>
      </c>
      <c r="B46" s="14" t="s">
        <v>116</v>
      </c>
      <c r="C46" s="14" t="s">
        <v>117</v>
      </c>
      <c r="D46" s="14" t="s">
        <v>118</v>
      </c>
      <c r="E46" s="14" t="s">
        <v>153</v>
      </c>
      <c r="F46" s="23" t="s">
        <v>120</v>
      </c>
      <c r="G46" s="70" t="s">
        <v>153</v>
      </c>
      <c r="H46" s="70" t="s">
        <v>154</v>
      </c>
      <c r="I46" s="14" t="s">
        <v>122</v>
      </c>
      <c r="J46" s="14" t="s">
        <v>98</v>
      </c>
      <c r="K46" s="14" t="s">
        <v>30</v>
      </c>
      <c r="L46" s="14" t="s">
        <v>155</v>
      </c>
      <c r="M46" s="24">
        <v>44958</v>
      </c>
      <c r="N46" s="24">
        <v>45291</v>
      </c>
      <c r="O46" s="14" t="s">
        <v>156</v>
      </c>
      <c r="P46" s="14" t="s">
        <v>33</v>
      </c>
      <c r="Q46" s="14" t="s">
        <v>70</v>
      </c>
      <c r="R46" s="25">
        <v>191137</v>
      </c>
      <c r="S46" s="57">
        <v>28671</v>
      </c>
      <c r="T46" s="57">
        <v>47784</v>
      </c>
      <c r="U46" s="57">
        <v>57341</v>
      </c>
      <c r="V46" s="57">
        <v>57341</v>
      </c>
    </row>
    <row r="47" spans="1:22" ht="60" customHeight="1">
      <c r="A47" s="32">
        <v>46</v>
      </c>
      <c r="B47" s="14" t="s">
        <v>116</v>
      </c>
      <c r="C47" s="14" t="s">
        <v>117</v>
      </c>
      <c r="D47" s="14" t="s">
        <v>118</v>
      </c>
      <c r="E47" s="14" t="s">
        <v>157</v>
      </c>
      <c r="F47" s="23" t="s">
        <v>120</v>
      </c>
      <c r="G47" s="70" t="s">
        <v>153</v>
      </c>
      <c r="H47" s="70" t="s">
        <v>154</v>
      </c>
      <c r="I47" s="14" t="s">
        <v>150</v>
      </c>
      <c r="J47" s="14" t="s">
        <v>98</v>
      </c>
      <c r="K47" s="14" t="s">
        <v>30</v>
      </c>
      <c r="L47" s="14" t="s">
        <v>158</v>
      </c>
      <c r="M47" s="24">
        <v>44958</v>
      </c>
      <c r="N47" s="24">
        <v>45291</v>
      </c>
      <c r="O47" s="14" t="s">
        <v>159</v>
      </c>
      <c r="P47" s="14" t="s">
        <v>49</v>
      </c>
      <c r="Q47" s="14" t="s">
        <v>4</v>
      </c>
      <c r="R47" s="27">
        <v>1</v>
      </c>
      <c r="S47" s="27">
        <v>0.25</v>
      </c>
      <c r="T47" s="27">
        <v>0.25</v>
      </c>
      <c r="U47" s="27">
        <v>0.25</v>
      </c>
      <c r="V47" s="27">
        <v>0.25</v>
      </c>
    </row>
    <row r="48" spans="1:22" ht="60" customHeight="1">
      <c r="A48" s="32">
        <v>47</v>
      </c>
      <c r="B48" s="14" t="s">
        <v>116</v>
      </c>
      <c r="C48" s="14" t="s">
        <v>160</v>
      </c>
      <c r="D48" s="14" t="s">
        <v>161</v>
      </c>
      <c r="E48" s="14" t="s">
        <v>162</v>
      </c>
      <c r="F48" s="23" t="s">
        <v>120</v>
      </c>
      <c r="G48" s="73" t="s">
        <v>119</v>
      </c>
      <c r="H48" s="73" t="s">
        <v>133</v>
      </c>
      <c r="I48" s="14" t="s">
        <v>150</v>
      </c>
      <c r="J48" s="14" t="s">
        <v>98</v>
      </c>
      <c r="K48" s="14" t="s">
        <v>30</v>
      </c>
      <c r="L48" s="14" t="s">
        <v>163</v>
      </c>
      <c r="M48" s="24">
        <v>44958</v>
      </c>
      <c r="N48" s="24">
        <v>45291</v>
      </c>
      <c r="O48" s="14" t="s">
        <v>164</v>
      </c>
      <c r="P48" s="14" t="s">
        <v>33</v>
      </c>
      <c r="Q48" s="14" t="s">
        <v>70</v>
      </c>
      <c r="R48" s="25">
        <v>12</v>
      </c>
      <c r="S48" s="57">
        <v>3</v>
      </c>
      <c r="T48" s="57">
        <v>3</v>
      </c>
      <c r="U48" s="57">
        <v>3</v>
      </c>
      <c r="V48" s="57">
        <v>3</v>
      </c>
    </row>
    <row r="49" spans="1:22" ht="60" customHeight="1">
      <c r="A49" s="32">
        <v>48</v>
      </c>
      <c r="B49" s="14" t="s">
        <v>116</v>
      </c>
      <c r="C49" s="14" t="s">
        <v>160</v>
      </c>
      <c r="D49" s="14" t="s">
        <v>161</v>
      </c>
      <c r="E49" s="14" t="s">
        <v>162</v>
      </c>
      <c r="F49" s="23" t="s">
        <v>120</v>
      </c>
      <c r="G49" s="73" t="s">
        <v>119</v>
      </c>
      <c r="H49" s="73" t="s">
        <v>121</v>
      </c>
      <c r="I49" s="14" t="s">
        <v>150</v>
      </c>
      <c r="J49" s="14" t="s">
        <v>98</v>
      </c>
      <c r="K49" s="14" t="s">
        <v>30</v>
      </c>
      <c r="L49" s="14" t="s">
        <v>165</v>
      </c>
      <c r="M49" s="24">
        <v>44958</v>
      </c>
      <c r="N49" s="24">
        <v>45291</v>
      </c>
      <c r="O49" s="14" t="s">
        <v>164</v>
      </c>
      <c r="P49" s="14" t="s">
        <v>49</v>
      </c>
      <c r="Q49" s="14" t="s">
        <v>70</v>
      </c>
      <c r="R49" s="27">
        <v>0.85</v>
      </c>
      <c r="S49" s="27">
        <v>0.12</v>
      </c>
      <c r="T49" s="27">
        <v>0.3</v>
      </c>
      <c r="U49" s="27">
        <v>0.3</v>
      </c>
      <c r="V49" s="27">
        <v>0.13</v>
      </c>
    </row>
    <row r="50" spans="1:22" ht="60" customHeight="1">
      <c r="A50" s="32">
        <v>49</v>
      </c>
      <c r="B50" s="14" t="s">
        <v>116</v>
      </c>
      <c r="C50" s="14" t="s">
        <v>160</v>
      </c>
      <c r="D50" s="14" t="s">
        <v>161</v>
      </c>
      <c r="E50" s="14" t="s">
        <v>162</v>
      </c>
      <c r="F50" s="23" t="s">
        <v>120</v>
      </c>
      <c r="G50" s="73" t="s">
        <v>119</v>
      </c>
      <c r="H50" s="73" t="s">
        <v>121</v>
      </c>
      <c r="I50" s="14" t="s">
        <v>150</v>
      </c>
      <c r="J50" s="14" t="s">
        <v>98</v>
      </c>
      <c r="K50" s="14" t="s">
        <v>30</v>
      </c>
      <c r="L50" s="14" t="s">
        <v>166</v>
      </c>
      <c r="M50" s="24">
        <v>44958</v>
      </c>
      <c r="N50" s="24">
        <v>45291</v>
      </c>
      <c r="O50" s="14" t="s">
        <v>164</v>
      </c>
      <c r="P50" s="14" t="s">
        <v>49</v>
      </c>
      <c r="Q50" s="14" t="s">
        <v>70</v>
      </c>
      <c r="R50" s="27">
        <v>1</v>
      </c>
      <c r="S50" s="27">
        <v>0.25</v>
      </c>
      <c r="T50" s="27">
        <v>0.25</v>
      </c>
      <c r="U50" s="27">
        <v>0.25</v>
      </c>
      <c r="V50" s="27">
        <v>0.25</v>
      </c>
    </row>
    <row r="51" spans="1:22" ht="60" customHeight="1">
      <c r="A51" s="32">
        <v>50</v>
      </c>
      <c r="B51" s="14" t="s">
        <v>116</v>
      </c>
      <c r="C51" s="14" t="s">
        <v>160</v>
      </c>
      <c r="D51" s="14" t="s">
        <v>161</v>
      </c>
      <c r="E51" s="14" t="s">
        <v>167</v>
      </c>
      <c r="F51" s="23" t="s">
        <v>120</v>
      </c>
      <c r="G51" s="73" t="s">
        <v>119</v>
      </c>
      <c r="H51" s="73" t="s">
        <v>121</v>
      </c>
      <c r="I51" s="14" t="s">
        <v>122</v>
      </c>
      <c r="J51" s="14" t="s">
        <v>98</v>
      </c>
      <c r="K51" s="14" t="s">
        <v>30</v>
      </c>
      <c r="L51" s="14" t="s">
        <v>168</v>
      </c>
      <c r="M51" s="24">
        <v>44958</v>
      </c>
      <c r="N51" s="24">
        <v>45291</v>
      </c>
      <c r="O51" s="14" t="s">
        <v>169</v>
      </c>
      <c r="P51" s="14" t="s">
        <v>33</v>
      </c>
      <c r="Q51" s="14" t="s">
        <v>70</v>
      </c>
      <c r="R51" s="25">
        <v>11</v>
      </c>
      <c r="S51" s="57">
        <v>2</v>
      </c>
      <c r="T51" s="57">
        <v>3</v>
      </c>
      <c r="U51" s="57">
        <v>3</v>
      </c>
      <c r="V51" s="57">
        <v>3</v>
      </c>
    </row>
    <row r="52" spans="1:22" ht="60" customHeight="1">
      <c r="A52" s="32">
        <v>51</v>
      </c>
      <c r="B52" s="14" t="s">
        <v>116</v>
      </c>
      <c r="C52" s="14" t="s">
        <v>615</v>
      </c>
      <c r="D52" s="14" t="s">
        <v>616</v>
      </c>
      <c r="E52" s="14" t="s">
        <v>626</v>
      </c>
      <c r="F52" s="23" t="s">
        <v>120</v>
      </c>
      <c r="G52" s="23" t="s">
        <v>87</v>
      </c>
      <c r="H52" s="23" t="s">
        <v>87</v>
      </c>
      <c r="I52" s="14" t="s">
        <v>150</v>
      </c>
      <c r="J52" s="14" t="s">
        <v>98</v>
      </c>
      <c r="K52" s="14" t="s">
        <v>30</v>
      </c>
      <c r="L52" s="14" t="s">
        <v>627</v>
      </c>
      <c r="M52" s="24">
        <v>44958</v>
      </c>
      <c r="N52" s="24">
        <v>45291</v>
      </c>
      <c r="O52" s="14" t="s">
        <v>619</v>
      </c>
      <c r="P52" s="14" t="s">
        <v>49</v>
      </c>
      <c r="Q52" s="14" t="s">
        <v>4</v>
      </c>
      <c r="R52" s="27">
        <v>1</v>
      </c>
      <c r="S52" s="27">
        <v>0.25</v>
      </c>
      <c r="T52" s="27">
        <v>0.25</v>
      </c>
      <c r="U52" s="27">
        <v>0.25</v>
      </c>
      <c r="V52" s="27">
        <v>0.25</v>
      </c>
    </row>
    <row r="53" spans="1:22" ht="60" customHeight="1">
      <c r="A53" s="32">
        <v>52</v>
      </c>
      <c r="B53" s="14" t="s">
        <v>116</v>
      </c>
      <c r="C53" s="14" t="s">
        <v>615</v>
      </c>
      <c r="D53" s="14" t="s">
        <v>616</v>
      </c>
      <c r="E53" s="14" t="s">
        <v>617</v>
      </c>
      <c r="F53" s="23" t="s">
        <v>120</v>
      </c>
      <c r="G53" s="23" t="s">
        <v>87</v>
      </c>
      <c r="H53" s="23" t="s">
        <v>87</v>
      </c>
      <c r="I53" s="14" t="s">
        <v>150</v>
      </c>
      <c r="J53" s="14" t="s">
        <v>98</v>
      </c>
      <c r="K53" s="14" t="s">
        <v>30</v>
      </c>
      <c r="L53" s="14" t="s">
        <v>618</v>
      </c>
      <c r="M53" s="24">
        <v>44927</v>
      </c>
      <c r="N53" s="24">
        <v>45291</v>
      </c>
      <c r="O53" s="14" t="s">
        <v>619</v>
      </c>
      <c r="P53" s="14" t="s">
        <v>33</v>
      </c>
      <c r="Q53" s="14" t="s">
        <v>4</v>
      </c>
      <c r="R53" s="25">
        <v>1935</v>
      </c>
      <c r="S53" s="57">
        <v>100</v>
      </c>
      <c r="T53" s="57">
        <v>400</v>
      </c>
      <c r="U53" s="57">
        <v>675</v>
      </c>
      <c r="V53" s="57">
        <v>760</v>
      </c>
    </row>
    <row r="54" spans="1:22" ht="60" customHeight="1">
      <c r="A54" s="32">
        <v>53</v>
      </c>
      <c r="B54" s="14" t="s">
        <v>116</v>
      </c>
      <c r="C54" s="14" t="s">
        <v>615</v>
      </c>
      <c r="D54" s="14" t="s">
        <v>616</v>
      </c>
      <c r="E54" s="14" t="s">
        <v>620</v>
      </c>
      <c r="F54" s="23" t="s">
        <v>120</v>
      </c>
      <c r="G54" s="23" t="s">
        <v>87</v>
      </c>
      <c r="H54" s="23" t="s">
        <v>87</v>
      </c>
      <c r="I54" s="14" t="s">
        <v>122</v>
      </c>
      <c r="J54" s="14" t="s">
        <v>98</v>
      </c>
      <c r="K54" s="14" t="s">
        <v>30</v>
      </c>
      <c r="L54" s="14" t="s">
        <v>621</v>
      </c>
      <c r="M54" s="24">
        <v>45047</v>
      </c>
      <c r="N54" s="24">
        <v>45260</v>
      </c>
      <c r="O54" s="14" t="s">
        <v>622</v>
      </c>
      <c r="P54" s="14" t="s">
        <v>33</v>
      </c>
      <c r="Q54" s="14" t="s">
        <v>4</v>
      </c>
      <c r="R54" s="25">
        <v>4921</v>
      </c>
      <c r="S54" s="57">
        <v>0</v>
      </c>
      <c r="T54" s="57">
        <v>0</v>
      </c>
      <c r="U54" s="57">
        <v>0</v>
      </c>
      <c r="V54" s="57">
        <v>4921</v>
      </c>
    </row>
    <row r="55" spans="1:22" ht="60" customHeight="1">
      <c r="A55" s="32">
        <v>54</v>
      </c>
      <c r="B55" s="14" t="s">
        <v>116</v>
      </c>
      <c r="C55" s="14" t="s">
        <v>615</v>
      </c>
      <c r="D55" s="14" t="s">
        <v>616</v>
      </c>
      <c r="E55" s="14" t="s">
        <v>623</v>
      </c>
      <c r="F55" s="23" t="s">
        <v>120</v>
      </c>
      <c r="G55" s="23" t="s">
        <v>87</v>
      </c>
      <c r="H55" s="23" t="s">
        <v>87</v>
      </c>
      <c r="I55" s="14" t="s">
        <v>150</v>
      </c>
      <c r="J55" s="14" t="s">
        <v>98</v>
      </c>
      <c r="K55" s="14" t="s">
        <v>30</v>
      </c>
      <c r="L55" s="14" t="s">
        <v>624</v>
      </c>
      <c r="M55" s="24">
        <v>44927</v>
      </c>
      <c r="N55" s="24">
        <v>45107</v>
      </c>
      <c r="O55" s="14" t="s">
        <v>625</v>
      </c>
      <c r="P55" s="14" t="s">
        <v>33</v>
      </c>
      <c r="Q55" s="14" t="s">
        <v>4</v>
      </c>
      <c r="R55" s="25">
        <v>1</v>
      </c>
      <c r="S55" s="57">
        <v>0</v>
      </c>
      <c r="T55" s="57">
        <v>0</v>
      </c>
      <c r="U55" s="57">
        <v>0</v>
      </c>
      <c r="V55" s="57">
        <v>1</v>
      </c>
    </row>
    <row r="56" spans="1:22" ht="60" customHeight="1">
      <c r="A56" s="32">
        <v>55</v>
      </c>
      <c r="B56" s="14" t="s">
        <v>116</v>
      </c>
      <c r="C56" s="14" t="s">
        <v>117</v>
      </c>
      <c r="D56" s="14" t="s">
        <v>161</v>
      </c>
      <c r="E56" s="14" t="s">
        <v>626</v>
      </c>
      <c r="F56" s="23" t="s">
        <v>120</v>
      </c>
      <c r="G56" s="23" t="s">
        <v>87</v>
      </c>
      <c r="H56" s="23" t="s">
        <v>87</v>
      </c>
      <c r="I56" s="14" t="s">
        <v>150</v>
      </c>
      <c r="J56" s="14" t="s">
        <v>98</v>
      </c>
      <c r="K56" s="14" t="s">
        <v>30</v>
      </c>
      <c r="L56" s="14" t="s">
        <v>628</v>
      </c>
      <c r="M56" s="24">
        <v>44958</v>
      </c>
      <c r="N56" s="24">
        <v>45291</v>
      </c>
      <c r="O56" s="14" t="s">
        <v>619</v>
      </c>
      <c r="P56" s="14" t="s">
        <v>49</v>
      </c>
      <c r="Q56" s="14" t="s">
        <v>4</v>
      </c>
      <c r="R56" s="27">
        <v>1</v>
      </c>
      <c r="S56" s="27">
        <v>0.25</v>
      </c>
      <c r="T56" s="27">
        <v>0.25</v>
      </c>
      <c r="U56" s="27">
        <v>0.25</v>
      </c>
      <c r="V56" s="27">
        <v>0.25</v>
      </c>
    </row>
    <row r="57" spans="1:22" ht="60" customHeight="1">
      <c r="A57" s="32">
        <v>56</v>
      </c>
      <c r="B57" s="14" t="s">
        <v>116</v>
      </c>
      <c r="C57" s="14" t="s">
        <v>23</v>
      </c>
      <c r="D57" s="14" t="s">
        <v>118</v>
      </c>
      <c r="E57" s="14" t="s">
        <v>25</v>
      </c>
      <c r="F57" s="23" t="s">
        <v>26</v>
      </c>
      <c r="G57" s="70" t="s">
        <v>27</v>
      </c>
      <c r="H57" s="70" t="s">
        <v>28</v>
      </c>
      <c r="I57" s="14" t="s">
        <v>29</v>
      </c>
      <c r="J57" s="14" t="s">
        <v>22</v>
      </c>
      <c r="K57" s="14" t="s">
        <v>30</v>
      </c>
      <c r="L57" s="14" t="s">
        <v>31</v>
      </c>
      <c r="M57" s="24">
        <v>45200</v>
      </c>
      <c r="N57" s="24">
        <v>45290</v>
      </c>
      <c r="O57" s="14" t="s">
        <v>32</v>
      </c>
      <c r="P57" s="14" t="s">
        <v>33</v>
      </c>
      <c r="Q57" s="14" t="s">
        <v>4</v>
      </c>
      <c r="R57" s="26">
        <v>1</v>
      </c>
      <c r="S57" s="62">
        <v>0</v>
      </c>
      <c r="T57" s="62">
        <v>0</v>
      </c>
      <c r="U57" s="62">
        <v>0</v>
      </c>
      <c r="V57" s="62">
        <v>1</v>
      </c>
    </row>
    <row r="58" spans="1:22" ht="60" customHeight="1">
      <c r="A58" s="32">
        <v>57</v>
      </c>
      <c r="B58" s="14" t="s">
        <v>116</v>
      </c>
      <c r="C58" s="14" t="s">
        <v>34</v>
      </c>
      <c r="D58" s="14" t="s">
        <v>170</v>
      </c>
      <c r="E58" s="14" t="s">
        <v>50</v>
      </c>
      <c r="F58" s="23" t="s">
        <v>26</v>
      </c>
      <c r="G58" s="70" t="s">
        <v>27</v>
      </c>
      <c r="H58" s="70" t="s">
        <v>28</v>
      </c>
      <c r="I58" s="14" t="s">
        <v>29</v>
      </c>
      <c r="J58" s="14" t="s">
        <v>22</v>
      </c>
      <c r="K58" s="14" t="s">
        <v>30</v>
      </c>
      <c r="L58" s="14" t="s">
        <v>60</v>
      </c>
      <c r="M58" s="24">
        <v>45108</v>
      </c>
      <c r="N58" s="24">
        <v>45199</v>
      </c>
      <c r="O58" s="14" t="s">
        <v>61</v>
      </c>
      <c r="P58" s="14" t="s">
        <v>33</v>
      </c>
      <c r="Q58" s="14" t="s">
        <v>4</v>
      </c>
      <c r="R58" s="26">
        <v>1</v>
      </c>
      <c r="S58" s="62">
        <v>0</v>
      </c>
      <c r="T58" s="62">
        <v>0</v>
      </c>
      <c r="U58" s="62">
        <v>1</v>
      </c>
      <c r="V58" s="62">
        <v>0</v>
      </c>
    </row>
    <row r="59" spans="1:22" ht="60" customHeight="1">
      <c r="A59" s="32">
        <v>58</v>
      </c>
      <c r="B59" s="14" t="s">
        <v>116</v>
      </c>
      <c r="C59" s="14" t="s">
        <v>34</v>
      </c>
      <c r="D59" s="14" t="s">
        <v>170</v>
      </c>
      <c r="E59" s="14" t="s">
        <v>50</v>
      </c>
      <c r="F59" s="23" t="s">
        <v>26</v>
      </c>
      <c r="G59" s="70" t="s">
        <v>27</v>
      </c>
      <c r="H59" s="70" t="s">
        <v>28</v>
      </c>
      <c r="I59" s="14" t="s">
        <v>29</v>
      </c>
      <c r="J59" s="14" t="s">
        <v>22</v>
      </c>
      <c r="K59" s="14" t="s">
        <v>30</v>
      </c>
      <c r="L59" s="14" t="s">
        <v>47</v>
      </c>
      <c r="M59" s="24">
        <v>44927</v>
      </c>
      <c r="N59" s="24">
        <v>45290</v>
      </c>
      <c r="O59" s="14" t="s">
        <v>48</v>
      </c>
      <c r="P59" s="14" t="s">
        <v>49</v>
      </c>
      <c r="Q59" s="14" t="s">
        <v>4</v>
      </c>
      <c r="R59" s="27">
        <v>1</v>
      </c>
      <c r="S59" s="27">
        <v>0.25</v>
      </c>
      <c r="T59" s="27">
        <v>0.25</v>
      </c>
      <c r="U59" s="27">
        <v>0.25</v>
      </c>
      <c r="V59" s="27">
        <v>0.25</v>
      </c>
    </row>
    <row r="60" spans="1:22" ht="60" customHeight="1">
      <c r="A60" s="32">
        <v>59</v>
      </c>
      <c r="B60" s="14" t="s">
        <v>116</v>
      </c>
      <c r="C60" s="14" t="s">
        <v>34</v>
      </c>
      <c r="D60" s="14" t="s">
        <v>170</v>
      </c>
      <c r="E60" s="14" t="s">
        <v>50</v>
      </c>
      <c r="F60" s="23" t="s">
        <v>26</v>
      </c>
      <c r="G60" s="73" t="s">
        <v>39</v>
      </c>
      <c r="H60" s="73" t="s">
        <v>40</v>
      </c>
      <c r="I60" s="14" t="s">
        <v>29</v>
      </c>
      <c r="J60" s="14" t="s">
        <v>22</v>
      </c>
      <c r="K60" s="14" t="s">
        <v>30</v>
      </c>
      <c r="L60" s="14" t="s">
        <v>58</v>
      </c>
      <c r="M60" s="24">
        <v>45108</v>
      </c>
      <c r="N60" s="24">
        <v>45199</v>
      </c>
      <c r="O60" s="14" t="s">
        <v>59</v>
      </c>
      <c r="P60" s="14" t="s">
        <v>33</v>
      </c>
      <c r="Q60" s="14" t="s">
        <v>4</v>
      </c>
      <c r="R60" s="26">
        <v>1</v>
      </c>
      <c r="S60" s="62">
        <v>0</v>
      </c>
      <c r="T60" s="62">
        <v>0</v>
      </c>
      <c r="U60" s="62">
        <v>1</v>
      </c>
      <c r="V60" s="62">
        <v>0</v>
      </c>
    </row>
    <row r="61" spans="1:22" ht="60" customHeight="1">
      <c r="A61" s="32">
        <v>60</v>
      </c>
      <c r="B61" s="14" t="s">
        <v>116</v>
      </c>
      <c r="C61" s="14" t="s">
        <v>34</v>
      </c>
      <c r="D61" s="14" t="s">
        <v>170</v>
      </c>
      <c r="E61" s="14" t="s">
        <v>25</v>
      </c>
      <c r="F61" s="23" t="s">
        <v>26</v>
      </c>
      <c r="G61" s="73" t="s">
        <v>39</v>
      </c>
      <c r="H61" s="73" t="s">
        <v>40</v>
      </c>
      <c r="I61" s="14" t="s">
        <v>29</v>
      </c>
      <c r="J61" s="14" t="s">
        <v>22</v>
      </c>
      <c r="K61" s="14" t="s">
        <v>30</v>
      </c>
      <c r="L61" s="14" t="s">
        <v>171</v>
      </c>
      <c r="M61" s="24">
        <v>44927</v>
      </c>
      <c r="N61" s="24">
        <v>45290</v>
      </c>
      <c r="O61" s="14" t="s">
        <v>172</v>
      </c>
      <c r="P61" s="14" t="s">
        <v>33</v>
      </c>
      <c r="Q61" s="14" t="s">
        <v>4</v>
      </c>
      <c r="R61" s="26">
        <v>4</v>
      </c>
      <c r="S61" s="62">
        <v>1</v>
      </c>
      <c r="T61" s="62">
        <v>1</v>
      </c>
      <c r="U61" s="62">
        <v>1</v>
      </c>
      <c r="V61" s="62">
        <v>1</v>
      </c>
    </row>
    <row r="62" spans="1:22" ht="60" customHeight="1">
      <c r="A62" s="32">
        <v>61</v>
      </c>
      <c r="B62" s="14" t="s">
        <v>116</v>
      </c>
      <c r="C62" s="14" t="s">
        <v>62</v>
      </c>
      <c r="D62" s="14" t="s">
        <v>170</v>
      </c>
      <c r="E62" s="14" t="s">
        <v>50</v>
      </c>
      <c r="F62" s="23" t="s">
        <v>26</v>
      </c>
      <c r="G62" s="73" t="s">
        <v>39</v>
      </c>
      <c r="H62" s="73" t="s">
        <v>28</v>
      </c>
      <c r="I62" s="14" t="s">
        <v>29</v>
      </c>
      <c r="J62" s="14" t="s">
        <v>22</v>
      </c>
      <c r="K62" s="14" t="s">
        <v>30</v>
      </c>
      <c r="L62" s="14" t="s">
        <v>173</v>
      </c>
      <c r="M62" s="24">
        <v>45200</v>
      </c>
      <c r="N62" s="24">
        <v>45290</v>
      </c>
      <c r="O62" s="14" t="s">
        <v>82</v>
      </c>
      <c r="P62" s="14" t="s">
        <v>33</v>
      </c>
      <c r="Q62" s="14" t="s">
        <v>4</v>
      </c>
      <c r="R62" s="26">
        <v>2</v>
      </c>
      <c r="S62" s="62">
        <v>0</v>
      </c>
      <c r="T62" s="62">
        <v>0</v>
      </c>
      <c r="U62" s="62">
        <v>0</v>
      </c>
      <c r="V62" s="62">
        <v>2</v>
      </c>
    </row>
    <row r="63" spans="1:22" ht="60" customHeight="1">
      <c r="A63" s="32">
        <v>62</v>
      </c>
      <c r="B63" s="14" t="s">
        <v>174</v>
      </c>
      <c r="C63" s="14" t="s">
        <v>87</v>
      </c>
      <c r="D63" s="14" t="s">
        <v>175</v>
      </c>
      <c r="E63" s="39" t="s">
        <v>176</v>
      </c>
      <c r="F63" s="39" t="s">
        <v>26</v>
      </c>
      <c r="G63" s="39" t="s">
        <v>176</v>
      </c>
      <c r="H63" s="39" t="s">
        <v>177</v>
      </c>
      <c r="I63" s="39" t="s">
        <v>29</v>
      </c>
      <c r="J63" s="39" t="s">
        <v>22</v>
      </c>
      <c r="K63" s="39" t="s">
        <v>178</v>
      </c>
      <c r="L63" s="39" t="s">
        <v>179</v>
      </c>
      <c r="M63" s="38">
        <v>44927</v>
      </c>
      <c r="N63" s="38">
        <v>45016</v>
      </c>
      <c r="O63" s="39" t="s">
        <v>180</v>
      </c>
      <c r="P63" s="39" t="s">
        <v>33</v>
      </c>
      <c r="Q63" s="39" t="s">
        <v>102</v>
      </c>
      <c r="R63" s="49">
        <v>1</v>
      </c>
      <c r="S63" s="63">
        <v>1</v>
      </c>
      <c r="T63" s="63">
        <v>0</v>
      </c>
      <c r="U63" s="63">
        <v>0</v>
      </c>
      <c r="V63" s="63">
        <v>0</v>
      </c>
    </row>
    <row r="64" spans="1:22" ht="60" customHeight="1">
      <c r="A64" s="32">
        <v>63</v>
      </c>
      <c r="B64" s="14" t="s">
        <v>174</v>
      </c>
      <c r="C64" s="14" t="s">
        <v>87</v>
      </c>
      <c r="D64" s="14" t="s">
        <v>175</v>
      </c>
      <c r="E64" s="39" t="s">
        <v>176</v>
      </c>
      <c r="F64" s="39" t="s">
        <v>26</v>
      </c>
      <c r="G64" s="39" t="s">
        <v>176</v>
      </c>
      <c r="H64" s="39" t="s">
        <v>177</v>
      </c>
      <c r="I64" s="39" t="s">
        <v>29</v>
      </c>
      <c r="J64" s="39" t="s">
        <v>22</v>
      </c>
      <c r="K64" s="39" t="s">
        <v>178</v>
      </c>
      <c r="L64" s="39" t="s">
        <v>181</v>
      </c>
      <c r="M64" s="38">
        <v>45108</v>
      </c>
      <c r="N64" s="38">
        <v>45199</v>
      </c>
      <c r="O64" s="39" t="s">
        <v>182</v>
      </c>
      <c r="P64" s="39" t="s">
        <v>33</v>
      </c>
      <c r="Q64" s="39" t="s">
        <v>102</v>
      </c>
      <c r="R64" s="49">
        <v>1</v>
      </c>
      <c r="S64" s="63">
        <v>0</v>
      </c>
      <c r="T64" s="63">
        <v>0</v>
      </c>
      <c r="U64" s="63">
        <v>1</v>
      </c>
      <c r="V64" s="63">
        <v>0</v>
      </c>
    </row>
    <row r="65" spans="1:22" ht="60" customHeight="1">
      <c r="A65" s="32">
        <v>64</v>
      </c>
      <c r="B65" s="14" t="s">
        <v>174</v>
      </c>
      <c r="C65" s="14" t="s">
        <v>87</v>
      </c>
      <c r="D65" s="14" t="s">
        <v>175</v>
      </c>
      <c r="E65" s="14" t="s">
        <v>176</v>
      </c>
      <c r="F65" s="23" t="s">
        <v>26</v>
      </c>
      <c r="G65" s="23" t="s">
        <v>176</v>
      </c>
      <c r="H65" s="23" t="s">
        <v>177</v>
      </c>
      <c r="I65" s="14" t="s">
        <v>29</v>
      </c>
      <c r="J65" s="14" t="s">
        <v>183</v>
      </c>
      <c r="K65" s="14" t="s">
        <v>184</v>
      </c>
      <c r="L65" s="14" t="s">
        <v>185</v>
      </c>
      <c r="M65" s="24">
        <v>45108</v>
      </c>
      <c r="N65" s="24">
        <v>45199</v>
      </c>
      <c r="O65" s="14" t="s">
        <v>186</v>
      </c>
      <c r="P65" s="14" t="s">
        <v>33</v>
      </c>
      <c r="Q65" s="14" t="s">
        <v>102</v>
      </c>
      <c r="R65" s="25">
        <v>1</v>
      </c>
      <c r="S65" s="57">
        <v>0</v>
      </c>
      <c r="T65" s="57">
        <v>0</v>
      </c>
      <c r="U65" s="57">
        <v>1</v>
      </c>
      <c r="V65" s="57">
        <v>0</v>
      </c>
    </row>
    <row r="66" spans="1:22" ht="60" customHeight="1">
      <c r="A66" s="32">
        <v>65</v>
      </c>
      <c r="B66" s="14" t="s">
        <v>174</v>
      </c>
      <c r="C66" s="14" t="s">
        <v>87</v>
      </c>
      <c r="D66" s="14" t="s">
        <v>175</v>
      </c>
      <c r="E66" s="14" t="s">
        <v>187</v>
      </c>
      <c r="F66" s="76" t="s">
        <v>64</v>
      </c>
      <c r="G66" s="23" t="s">
        <v>187</v>
      </c>
      <c r="H66" s="23" t="s">
        <v>188</v>
      </c>
      <c r="I66" s="14" t="s">
        <v>189</v>
      </c>
      <c r="J66" s="14" t="s">
        <v>22</v>
      </c>
      <c r="K66" s="14" t="s">
        <v>178</v>
      </c>
      <c r="L66" s="14" t="s">
        <v>190</v>
      </c>
      <c r="M66" s="24">
        <v>44927</v>
      </c>
      <c r="N66" s="24">
        <v>45016</v>
      </c>
      <c r="O66" s="14" t="s">
        <v>191</v>
      </c>
      <c r="P66" s="14" t="s">
        <v>33</v>
      </c>
      <c r="Q66" s="14" t="s">
        <v>102</v>
      </c>
      <c r="R66" s="25">
        <v>1</v>
      </c>
      <c r="S66" s="57">
        <v>1</v>
      </c>
      <c r="T66" s="57">
        <v>0</v>
      </c>
      <c r="U66" s="57">
        <v>0</v>
      </c>
      <c r="V66" s="57">
        <v>0</v>
      </c>
    </row>
    <row r="67" spans="1:22" ht="60" customHeight="1">
      <c r="A67" s="32">
        <v>66</v>
      </c>
      <c r="B67" s="14" t="s">
        <v>174</v>
      </c>
      <c r="C67" s="14" t="s">
        <v>87</v>
      </c>
      <c r="D67" s="14" t="s">
        <v>175</v>
      </c>
      <c r="E67" s="14" t="s">
        <v>187</v>
      </c>
      <c r="F67" s="76" t="s">
        <v>64</v>
      </c>
      <c r="G67" s="23" t="s">
        <v>187</v>
      </c>
      <c r="H67" s="23" t="s">
        <v>192</v>
      </c>
      <c r="I67" s="14" t="s">
        <v>189</v>
      </c>
      <c r="J67" s="14" t="s">
        <v>22</v>
      </c>
      <c r="K67" s="14" t="s">
        <v>178</v>
      </c>
      <c r="L67" s="14" t="s">
        <v>193</v>
      </c>
      <c r="M67" s="24">
        <v>44927</v>
      </c>
      <c r="N67" s="24">
        <v>45016</v>
      </c>
      <c r="O67" s="14" t="s">
        <v>194</v>
      </c>
      <c r="P67" s="14" t="s">
        <v>33</v>
      </c>
      <c r="Q67" s="14" t="s">
        <v>102</v>
      </c>
      <c r="R67" s="25">
        <v>1</v>
      </c>
      <c r="S67" s="57">
        <v>1</v>
      </c>
      <c r="T67" s="57">
        <v>0</v>
      </c>
      <c r="U67" s="57">
        <v>0</v>
      </c>
      <c r="V67" s="57">
        <v>0</v>
      </c>
    </row>
    <row r="68" spans="1:22" ht="60" customHeight="1">
      <c r="A68" s="32">
        <v>67</v>
      </c>
      <c r="B68" s="14" t="s">
        <v>174</v>
      </c>
      <c r="C68" s="14" t="s">
        <v>87</v>
      </c>
      <c r="D68" s="14" t="s">
        <v>175</v>
      </c>
      <c r="E68" s="14" t="s">
        <v>187</v>
      </c>
      <c r="F68" s="76" t="s">
        <v>64</v>
      </c>
      <c r="G68" s="23" t="s">
        <v>187</v>
      </c>
      <c r="H68" s="23" t="s">
        <v>192</v>
      </c>
      <c r="I68" s="14" t="s">
        <v>189</v>
      </c>
      <c r="J68" s="14" t="s">
        <v>183</v>
      </c>
      <c r="K68" s="14" t="s">
        <v>184</v>
      </c>
      <c r="L68" s="14" t="s">
        <v>195</v>
      </c>
      <c r="M68" s="24">
        <v>44927</v>
      </c>
      <c r="N68" s="24">
        <v>45107</v>
      </c>
      <c r="O68" s="14" t="s">
        <v>196</v>
      </c>
      <c r="P68" s="14" t="s">
        <v>33</v>
      </c>
      <c r="Q68" s="14" t="s">
        <v>102</v>
      </c>
      <c r="R68" s="25">
        <v>1</v>
      </c>
      <c r="S68" s="57">
        <v>1</v>
      </c>
      <c r="T68" s="57">
        <v>0</v>
      </c>
      <c r="U68" s="57">
        <v>0</v>
      </c>
      <c r="V68" s="57">
        <v>0</v>
      </c>
    </row>
    <row r="69" spans="1:22" ht="60" customHeight="1">
      <c r="A69" s="32">
        <v>68</v>
      </c>
      <c r="B69" s="14" t="s">
        <v>174</v>
      </c>
      <c r="C69" s="14" t="s">
        <v>87</v>
      </c>
      <c r="D69" s="14" t="s">
        <v>175</v>
      </c>
      <c r="E69" s="14" t="s">
        <v>187</v>
      </c>
      <c r="F69" s="76" t="s">
        <v>64</v>
      </c>
      <c r="G69" s="23" t="s">
        <v>187</v>
      </c>
      <c r="H69" s="23" t="s">
        <v>192</v>
      </c>
      <c r="I69" s="14" t="s">
        <v>189</v>
      </c>
      <c r="J69" s="14" t="s">
        <v>197</v>
      </c>
      <c r="K69" s="14" t="s">
        <v>198</v>
      </c>
      <c r="L69" s="14" t="s">
        <v>199</v>
      </c>
      <c r="M69" s="24">
        <v>45200</v>
      </c>
      <c r="N69" s="24">
        <v>45291</v>
      </c>
      <c r="O69" s="14" t="s">
        <v>200</v>
      </c>
      <c r="P69" s="14" t="s">
        <v>33</v>
      </c>
      <c r="Q69" s="14" t="s">
        <v>201</v>
      </c>
      <c r="R69" s="25">
        <v>1</v>
      </c>
      <c r="S69" s="57">
        <v>0</v>
      </c>
      <c r="T69" s="57">
        <v>0</v>
      </c>
      <c r="U69" s="57">
        <v>0</v>
      </c>
      <c r="V69" s="57">
        <v>1</v>
      </c>
    </row>
    <row r="70" spans="1:22" ht="60" customHeight="1">
      <c r="A70" s="32">
        <v>69</v>
      </c>
      <c r="B70" s="14" t="s">
        <v>174</v>
      </c>
      <c r="C70" s="14" t="s">
        <v>87</v>
      </c>
      <c r="D70" s="14" t="s">
        <v>175</v>
      </c>
      <c r="E70" s="14" t="s">
        <v>187</v>
      </c>
      <c r="F70" s="76" t="s">
        <v>64</v>
      </c>
      <c r="G70" s="23" t="s">
        <v>187</v>
      </c>
      <c r="H70" s="23" t="s">
        <v>192</v>
      </c>
      <c r="I70" s="14" t="s">
        <v>189</v>
      </c>
      <c r="J70" s="14" t="s">
        <v>197</v>
      </c>
      <c r="K70" s="14" t="s">
        <v>198</v>
      </c>
      <c r="L70" s="14" t="s">
        <v>202</v>
      </c>
      <c r="M70" s="24">
        <v>44986</v>
      </c>
      <c r="N70" s="24">
        <v>45199</v>
      </c>
      <c r="O70" s="14" t="s">
        <v>203</v>
      </c>
      <c r="P70" s="14" t="s">
        <v>33</v>
      </c>
      <c r="Q70" s="14" t="s">
        <v>201</v>
      </c>
      <c r="R70" s="25">
        <v>2</v>
      </c>
      <c r="S70" s="57">
        <v>1</v>
      </c>
      <c r="T70" s="57">
        <v>0</v>
      </c>
      <c r="U70" s="57">
        <v>1</v>
      </c>
      <c r="V70" s="57">
        <v>0</v>
      </c>
    </row>
    <row r="71" spans="1:22" ht="60" customHeight="1">
      <c r="A71" s="32">
        <v>70</v>
      </c>
      <c r="B71" s="14" t="s">
        <v>174</v>
      </c>
      <c r="C71" s="14" t="s">
        <v>87</v>
      </c>
      <c r="D71" s="14" t="s">
        <v>175</v>
      </c>
      <c r="E71" s="14" t="s">
        <v>187</v>
      </c>
      <c r="F71" s="76" t="s">
        <v>64</v>
      </c>
      <c r="G71" s="23" t="s">
        <v>187</v>
      </c>
      <c r="H71" s="23" t="s">
        <v>192</v>
      </c>
      <c r="I71" s="14" t="s">
        <v>189</v>
      </c>
      <c r="J71" s="14" t="s">
        <v>98</v>
      </c>
      <c r="K71" s="14" t="s">
        <v>204</v>
      </c>
      <c r="L71" s="14" t="s">
        <v>205</v>
      </c>
      <c r="M71" s="24">
        <v>44927</v>
      </c>
      <c r="N71" s="24">
        <v>45291</v>
      </c>
      <c r="O71" s="14" t="s">
        <v>206</v>
      </c>
      <c r="P71" s="14" t="s">
        <v>33</v>
      </c>
      <c r="Q71" s="14" t="s">
        <v>4</v>
      </c>
      <c r="R71" s="25">
        <v>4</v>
      </c>
      <c r="S71" s="57">
        <v>1</v>
      </c>
      <c r="T71" s="57">
        <v>1</v>
      </c>
      <c r="U71" s="57">
        <v>1</v>
      </c>
      <c r="V71" s="57">
        <v>1</v>
      </c>
    </row>
    <row r="72" spans="1:22" ht="60" customHeight="1">
      <c r="A72" s="32">
        <v>71</v>
      </c>
      <c r="B72" s="14" t="s">
        <v>174</v>
      </c>
      <c r="C72" s="14" t="s">
        <v>87</v>
      </c>
      <c r="D72" s="14" t="s">
        <v>175</v>
      </c>
      <c r="E72" s="14" t="s">
        <v>187</v>
      </c>
      <c r="F72" s="76" t="s">
        <v>64</v>
      </c>
      <c r="G72" s="23" t="s">
        <v>187</v>
      </c>
      <c r="H72" s="23" t="s">
        <v>192</v>
      </c>
      <c r="I72" s="14" t="s">
        <v>189</v>
      </c>
      <c r="J72" s="14" t="s">
        <v>197</v>
      </c>
      <c r="K72" s="14" t="s">
        <v>198</v>
      </c>
      <c r="L72" s="14" t="s">
        <v>207</v>
      </c>
      <c r="M72" s="24">
        <v>44927</v>
      </c>
      <c r="N72" s="24">
        <v>45291</v>
      </c>
      <c r="O72" s="14" t="s">
        <v>208</v>
      </c>
      <c r="P72" s="14" t="s">
        <v>33</v>
      </c>
      <c r="Q72" s="14" t="s">
        <v>209</v>
      </c>
      <c r="R72" s="25">
        <v>10</v>
      </c>
      <c r="S72" s="57">
        <v>2</v>
      </c>
      <c r="T72" s="57">
        <v>3</v>
      </c>
      <c r="U72" s="57">
        <v>3</v>
      </c>
      <c r="V72" s="57">
        <v>2</v>
      </c>
    </row>
    <row r="73" spans="1:22" ht="60" customHeight="1">
      <c r="A73" s="32">
        <v>72</v>
      </c>
      <c r="B73" s="14" t="s">
        <v>174</v>
      </c>
      <c r="C73" s="14" t="s">
        <v>23</v>
      </c>
      <c r="D73" s="14" t="s">
        <v>175</v>
      </c>
      <c r="E73" s="14" t="s">
        <v>25</v>
      </c>
      <c r="F73" s="23" t="s">
        <v>26</v>
      </c>
      <c r="G73" s="70" t="s">
        <v>27</v>
      </c>
      <c r="H73" s="70" t="s">
        <v>28</v>
      </c>
      <c r="I73" s="14" t="s">
        <v>29</v>
      </c>
      <c r="J73" s="14" t="s">
        <v>22</v>
      </c>
      <c r="K73" s="14" t="s">
        <v>30</v>
      </c>
      <c r="L73" s="14" t="s">
        <v>31</v>
      </c>
      <c r="M73" s="24">
        <v>45200</v>
      </c>
      <c r="N73" s="24">
        <v>45290</v>
      </c>
      <c r="O73" s="14" t="s">
        <v>32</v>
      </c>
      <c r="P73" s="14" t="s">
        <v>33</v>
      </c>
      <c r="Q73" s="14" t="s">
        <v>4</v>
      </c>
      <c r="R73" s="25">
        <v>1</v>
      </c>
      <c r="S73" s="57">
        <v>0</v>
      </c>
      <c r="T73" s="57">
        <v>0</v>
      </c>
      <c r="U73" s="57">
        <v>0</v>
      </c>
      <c r="V73" s="57">
        <v>1</v>
      </c>
    </row>
    <row r="74" spans="1:22" ht="60" customHeight="1">
      <c r="A74" s="32">
        <v>73</v>
      </c>
      <c r="B74" s="14" t="s">
        <v>174</v>
      </c>
      <c r="C74" s="14" t="s">
        <v>34</v>
      </c>
      <c r="D74" s="14" t="s">
        <v>175</v>
      </c>
      <c r="E74" s="14" t="s">
        <v>50</v>
      </c>
      <c r="F74" s="23" t="s">
        <v>26</v>
      </c>
      <c r="G74" s="70" t="s">
        <v>27</v>
      </c>
      <c r="H74" s="70" t="s">
        <v>28</v>
      </c>
      <c r="I74" s="14" t="s">
        <v>29</v>
      </c>
      <c r="J74" s="14" t="s">
        <v>22</v>
      </c>
      <c r="K74" s="14" t="s">
        <v>30</v>
      </c>
      <c r="L74" s="14" t="s">
        <v>60</v>
      </c>
      <c r="M74" s="24">
        <v>45108</v>
      </c>
      <c r="N74" s="24">
        <v>45199</v>
      </c>
      <c r="O74" s="14" t="s">
        <v>61</v>
      </c>
      <c r="P74" s="14" t="s">
        <v>33</v>
      </c>
      <c r="Q74" s="14" t="s">
        <v>4</v>
      </c>
      <c r="R74" s="25">
        <v>1</v>
      </c>
      <c r="S74" s="57">
        <v>0</v>
      </c>
      <c r="T74" s="57">
        <v>0</v>
      </c>
      <c r="U74" s="57">
        <v>1</v>
      </c>
      <c r="V74" s="57">
        <v>0</v>
      </c>
    </row>
    <row r="75" spans="1:22" ht="60" customHeight="1">
      <c r="A75" s="32">
        <v>74</v>
      </c>
      <c r="B75" s="14" t="s">
        <v>174</v>
      </c>
      <c r="C75" s="14" t="s">
        <v>34</v>
      </c>
      <c r="D75" s="14" t="s">
        <v>175</v>
      </c>
      <c r="E75" s="14" t="s">
        <v>50</v>
      </c>
      <c r="F75" s="23" t="s">
        <v>26</v>
      </c>
      <c r="G75" s="70" t="s">
        <v>27</v>
      </c>
      <c r="H75" s="70" t="s">
        <v>28</v>
      </c>
      <c r="I75" s="14" t="s">
        <v>29</v>
      </c>
      <c r="J75" s="14" t="s">
        <v>22</v>
      </c>
      <c r="K75" s="14" t="s">
        <v>30</v>
      </c>
      <c r="L75" s="14" t="s">
        <v>47</v>
      </c>
      <c r="M75" s="24">
        <v>44927</v>
      </c>
      <c r="N75" s="24">
        <v>45290</v>
      </c>
      <c r="O75" s="14" t="s">
        <v>48</v>
      </c>
      <c r="P75" s="14" t="s">
        <v>49</v>
      </c>
      <c r="Q75" s="14" t="s">
        <v>4</v>
      </c>
      <c r="R75" s="28">
        <v>1</v>
      </c>
      <c r="S75" s="28">
        <v>0.25</v>
      </c>
      <c r="T75" s="28">
        <v>0.25</v>
      </c>
      <c r="U75" s="28">
        <v>0.25</v>
      </c>
      <c r="V75" s="28">
        <v>0.25</v>
      </c>
    </row>
    <row r="76" spans="1:22" ht="60" customHeight="1">
      <c r="A76" s="32">
        <v>75</v>
      </c>
      <c r="B76" s="14" t="s">
        <v>174</v>
      </c>
      <c r="C76" s="14" t="s">
        <v>34</v>
      </c>
      <c r="D76" s="14" t="s">
        <v>175</v>
      </c>
      <c r="E76" s="14" t="s">
        <v>50</v>
      </c>
      <c r="F76" s="23" t="s">
        <v>26</v>
      </c>
      <c r="G76" s="73" t="s">
        <v>39</v>
      </c>
      <c r="H76" s="73" t="s">
        <v>40</v>
      </c>
      <c r="I76" s="14" t="s">
        <v>29</v>
      </c>
      <c r="J76" s="14" t="s">
        <v>22</v>
      </c>
      <c r="K76" s="14" t="s">
        <v>30</v>
      </c>
      <c r="L76" s="14" t="s">
        <v>58</v>
      </c>
      <c r="M76" s="24">
        <v>45108</v>
      </c>
      <c r="N76" s="24">
        <v>45199</v>
      </c>
      <c r="O76" s="14" t="s">
        <v>59</v>
      </c>
      <c r="P76" s="14" t="s">
        <v>33</v>
      </c>
      <c r="Q76" s="14" t="s">
        <v>4</v>
      </c>
      <c r="R76" s="25">
        <v>1</v>
      </c>
      <c r="S76" s="57">
        <v>0</v>
      </c>
      <c r="T76" s="57">
        <v>0</v>
      </c>
      <c r="U76" s="57">
        <v>1</v>
      </c>
      <c r="V76" s="57">
        <v>0</v>
      </c>
    </row>
    <row r="77" spans="1:22" ht="60" customHeight="1">
      <c r="A77" s="32">
        <v>76</v>
      </c>
      <c r="B77" s="14" t="s">
        <v>174</v>
      </c>
      <c r="C77" s="14" t="s">
        <v>34</v>
      </c>
      <c r="D77" s="14" t="s">
        <v>175</v>
      </c>
      <c r="E77" s="14" t="s">
        <v>25</v>
      </c>
      <c r="F77" s="23" t="s">
        <v>26</v>
      </c>
      <c r="G77" s="73" t="s">
        <v>39</v>
      </c>
      <c r="H77" s="73" t="s">
        <v>40</v>
      </c>
      <c r="I77" s="14" t="s">
        <v>29</v>
      </c>
      <c r="J77" s="14" t="s">
        <v>22</v>
      </c>
      <c r="K77" s="14" t="s">
        <v>30</v>
      </c>
      <c r="L77" s="14" t="s">
        <v>171</v>
      </c>
      <c r="M77" s="24">
        <v>44927</v>
      </c>
      <c r="N77" s="24">
        <v>45290</v>
      </c>
      <c r="O77" s="14" t="s">
        <v>172</v>
      </c>
      <c r="P77" s="14" t="s">
        <v>33</v>
      </c>
      <c r="Q77" s="14" t="s">
        <v>4</v>
      </c>
      <c r="R77" s="25">
        <v>4</v>
      </c>
      <c r="S77" s="57">
        <v>1</v>
      </c>
      <c r="T77" s="57">
        <v>1</v>
      </c>
      <c r="U77" s="57">
        <v>1</v>
      </c>
      <c r="V77" s="57">
        <v>1</v>
      </c>
    </row>
    <row r="78" spans="1:22" ht="60" customHeight="1">
      <c r="A78" s="32">
        <v>77</v>
      </c>
      <c r="B78" s="14" t="s">
        <v>174</v>
      </c>
      <c r="C78" s="14" t="s">
        <v>62</v>
      </c>
      <c r="D78" s="14" t="s">
        <v>175</v>
      </c>
      <c r="E78" s="14" t="s">
        <v>50</v>
      </c>
      <c r="F78" s="23" t="s">
        <v>26</v>
      </c>
      <c r="G78" s="73" t="s">
        <v>39</v>
      </c>
      <c r="H78" s="73" t="s">
        <v>28</v>
      </c>
      <c r="I78" s="14" t="s">
        <v>29</v>
      </c>
      <c r="J78" s="14" t="s">
        <v>22</v>
      </c>
      <c r="K78" s="14" t="s">
        <v>30</v>
      </c>
      <c r="L78" s="14" t="s">
        <v>173</v>
      </c>
      <c r="M78" s="24">
        <v>45200</v>
      </c>
      <c r="N78" s="24">
        <v>45290</v>
      </c>
      <c r="O78" s="14" t="s">
        <v>82</v>
      </c>
      <c r="P78" s="14" t="s">
        <v>33</v>
      </c>
      <c r="Q78" s="14" t="s">
        <v>4</v>
      </c>
      <c r="R78" s="25">
        <v>2</v>
      </c>
      <c r="S78" s="57">
        <v>0</v>
      </c>
      <c r="T78" s="57">
        <v>0</v>
      </c>
      <c r="U78" s="57">
        <v>0</v>
      </c>
      <c r="V78" s="57">
        <v>2</v>
      </c>
    </row>
    <row r="79" spans="1:22" ht="60" customHeight="1">
      <c r="A79" s="32">
        <v>78</v>
      </c>
      <c r="B79" s="14" t="s">
        <v>210</v>
      </c>
      <c r="C79" s="14" t="s">
        <v>211</v>
      </c>
      <c r="D79" s="14" t="s">
        <v>212</v>
      </c>
      <c r="E79" s="14" t="s">
        <v>213</v>
      </c>
      <c r="F79" s="23" t="s">
        <v>26</v>
      </c>
      <c r="G79" s="23" t="s">
        <v>87</v>
      </c>
      <c r="H79" s="23" t="s">
        <v>87</v>
      </c>
      <c r="I79" s="14" t="s">
        <v>29</v>
      </c>
      <c r="J79" s="14" t="s">
        <v>22</v>
      </c>
      <c r="K79" s="14" t="s">
        <v>67</v>
      </c>
      <c r="L79" s="14" t="s">
        <v>214</v>
      </c>
      <c r="M79" s="24">
        <v>44927</v>
      </c>
      <c r="N79" s="24">
        <v>45290</v>
      </c>
      <c r="O79" s="14" t="s">
        <v>215</v>
      </c>
      <c r="P79" s="14" t="s">
        <v>33</v>
      </c>
      <c r="Q79" s="14" t="s">
        <v>102</v>
      </c>
      <c r="R79" s="25">
        <v>6</v>
      </c>
      <c r="S79" s="57">
        <v>1</v>
      </c>
      <c r="T79" s="57">
        <v>2</v>
      </c>
      <c r="U79" s="57">
        <v>1</v>
      </c>
      <c r="V79" s="57">
        <v>2</v>
      </c>
    </row>
    <row r="80" spans="1:22" ht="60" customHeight="1">
      <c r="A80" s="32">
        <v>79</v>
      </c>
      <c r="B80" s="14" t="s">
        <v>210</v>
      </c>
      <c r="C80" s="14" t="s">
        <v>211</v>
      </c>
      <c r="D80" s="14" t="s">
        <v>212</v>
      </c>
      <c r="E80" s="14" t="s">
        <v>216</v>
      </c>
      <c r="F80" s="23" t="s">
        <v>26</v>
      </c>
      <c r="G80" s="23" t="s">
        <v>87</v>
      </c>
      <c r="H80" s="23" t="s">
        <v>87</v>
      </c>
      <c r="I80" s="14" t="s">
        <v>29</v>
      </c>
      <c r="J80" s="14" t="s">
        <v>22</v>
      </c>
      <c r="K80" s="14" t="s">
        <v>67</v>
      </c>
      <c r="L80" s="14" t="s">
        <v>217</v>
      </c>
      <c r="M80" s="24">
        <v>44927</v>
      </c>
      <c r="N80" s="24">
        <v>45290</v>
      </c>
      <c r="O80" s="14" t="s">
        <v>218</v>
      </c>
      <c r="P80" s="14" t="s">
        <v>33</v>
      </c>
      <c r="Q80" s="14" t="s">
        <v>102</v>
      </c>
      <c r="R80" s="25">
        <v>12</v>
      </c>
      <c r="S80" s="57">
        <v>3</v>
      </c>
      <c r="T80" s="57">
        <v>3</v>
      </c>
      <c r="U80" s="57">
        <v>3</v>
      </c>
      <c r="V80" s="57">
        <v>3</v>
      </c>
    </row>
    <row r="81" spans="1:22" ht="60" customHeight="1">
      <c r="A81" s="32">
        <v>80</v>
      </c>
      <c r="B81" s="14" t="s">
        <v>210</v>
      </c>
      <c r="C81" s="14" t="s">
        <v>211</v>
      </c>
      <c r="D81" s="14" t="s">
        <v>212</v>
      </c>
      <c r="E81" s="14" t="s">
        <v>219</v>
      </c>
      <c r="F81" s="23" t="s">
        <v>26</v>
      </c>
      <c r="G81" s="23" t="s">
        <v>87</v>
      </c>
      <c r="H81" s="23" t="s">
        <v>87</v>
      </c>
      <c r="I81" s="14" t="s">
        <v>29</v>
      </c>
      <c r="J81" s="14" t="s">
        <v>22</v>
      </c>
      <c r="K81" s="14" t="s">
        <v>67</v>
      </c>
      <c r="L81" s="14" t="s">
        <v>220</v>
      </c>
      <c r="M81" s="24">
        <v>44927</v>
      </c>
      <c r="N81" s="24">
        <v>45290</v>
      </c>
      <c r="O81" s="14" t="s">
        <v>221</v>
      </c>
      <c r="P81" s="14" t="s">
        <v>33</v>
      </c>
      <c r="Q81" s="14" t="s">
        <v>70</v>
      </c>
      <c r="R81" s="25">
        <v>8</v>
      </c>
      <c r="S81" s="57">
        <v>2</v>
      </c>
      <c r="T81" s="57">
        <v>2</v>
      </c>
      <c r="U81" s="57">
        <v>2</v>
      </c>
      <c r="V81" s="57">
        <v>2</v>
      </c>
    </row>
    <row r="82" spans="1:22" ht="60" customHeight="1">
      <c r="A82" s="32">
        <v>81</v>
      </c>
      <c r="B82" s="14" t="s">
        <v>210</v>
      </c>
      <c r="C82" s="14" t="s">
        <v>23</v>
      </c>
      <c r="D82" s="14" t="s">
        <v>212</v>
      </c>
      <c r="E82" s="14" t="s">
        <v>25</v>
      </c>
      <c r="F82" s="23" t="s">
        <v>26</v>
      </c>
      <c r="G82" s="70" t="s">
        <v>27</v>
      </c>
      <c r="H82" s="70" t="s">
        <v>28</v>
      </c>
      <c r="I82" s="14" t="s">
        <v>29</v>
      </c>
      <c r="J82" s="14" t="s">
        <v>22</v>
      </c>
      <c r="K82" s="14" t="s">
        <v>30</v>
      </c>
      <c r="L82" s="14" t="s">
        <v>31</v>
      </c>
      <c r="M82" s="24">
        <v>45200</v>
      </c>
      <c r="N82" s="24">
        <v>45290</v>
      </c>
      <c r="O82" s="14" t="s">
        <v>32</v>
      </c>
      <c r="P82" s="14" t="s">
        <v>33</v>
      </c>
      <c r="Q82" s="14" t="s">
        <v>4</v>
      </c>
      <c r="R82" s="25">
        <v>1</v>
      </c>
      <c r="S82" s="57">
        <v>0</v>
      </c>
      <c r="T82" s="57">
        <v>0</v>
      </c>
      <c r="U82" s="57">
        <v>0</v>
      </c>
      <c r="V82" s="57">
        <v>1</v>
      </c>
    </row>
    <row r="83" spans="1:22" ht="60" customHeight="1">
      <c r="A83" s="32">
        <v>82</v>
      </c>
      <c r="B83" s="14" t="s">
        <v>210</v>
      </c>
      <c r="C83" s="14" t="s">
        <v>34</v>
      </c>
      <c r="D83" s="14" t="s">
        <v>212</v>
      </c>
      <c r="E83" s="14" t="s">
        <v>50</v>
      </c>
      <c r="F83" s="23" t="s">
        <v>26</v>
      </c>
      <c r="G83" s="70" t="s">
        <v>27</v>
      </c>
      <c r="H83" s="70" t="s">
        <v>28</v>
      </c>
      <c r="I83" s="14" t="s">
        <v>29</v>
      </c>
      <c r="J83" s="14" t="s">
        <v>22</v>
      </c>
      <c r="K83" s="14" t="s">
        <v>30</v>
      </c>
      <c r="L83" s="14" t="s">
        <v>60</v>
      </c>
      <c r="M83" s="24">
        <v>45108</v>
      </c>
      <c r="N83" s="24">
        <v>45199</v>
      </c>
      <c r="O83" s="14" t="s">
        <v>61</v>
      </c>
      <c r="P83" s="14" t="s">
        <v>33</v>
      </c>
      <c r="Q83" s="14" t="s">
        <v>4</v>
      </c>
      <c r="R83" s="25">
        <v>1</v>
      </c>
      <c r="S83" s="57">
        <v>0</v>
      </c>
      <c r="T83" s="57">
        <v>0</v>
      </c>
      <c r="U83" s="57">
        <v>1</v>
      </c>
      <c r="V83" s="57">
        <v>0</v>
      </c>
    </row>
    <row r="84" spans="1:22" ht="60" customHeight="1">
      <c r="A84" s="32">
        <v>83</v>
      </c>
      <c r="B84" s="14" t="s">
        <v>210</v>
      </c>
      <c r="C84" s="14" t="s">
        <v>34</v>
      </c>
      <c r="D84" s="14" t="s">
        <v>212</v>
      </c>
      <c r="E84" s="14" t="s">
        <v>50</v>
      </c>
      <c r="F84" s="23" t="s">
        <v>26</v>
      </c>
      <c r="G84" s="70" t="s">
        <v>27</v>
      </c>
      <c r="H84" s="70" t="s">
        <v>28</v>
      </c>
      <c r="I84" s="14" t="s">
        <v>29</v>
      </c>
      <c r="J84" s="14" t="s">
        <v>22</v>
      </c>
      <c r="K84" s="14" t="s">
        <v>30</v>
      </c>
      <c r="L84" s="14" t="s">
        <v>47</v>
      </c>
      <c r="M84" s="24">
        <v>44927</v>
      </c>
      <c r="N84" s="24">
        <v>45290</v>
      </c>
      <c r="O84" s="14" t="s">
        <v>48</v>
      </c>
      <c r="P84" s="14" t="s">
        <v>49</v>
      </c>
      <c r="Q84" s="14" t="s">
        <v>4</v>
      </c>
      <c r="R84" s="28">
        <v>1</v>
      </c>
      <c r="S84" s="28">
        <v>0.25</v>
      </c>
      <c r="T84" s="28">
        <v>0.25</v>
      </c>
      <c r="U84" s="28">
        <v>0.25</v>
      </c>
      <c r="V84" s="28">
        <v>0.25</v>
      </c>
    </row>
    <row r="85" spans="1:22" ht="60" customHeight="1">
      <c r="A85" s="32">
        <v>84</v>
      </c>
      <c r="B85" s="14" t="s">
        <v>210</v>
      </c>
      <c r="C85" s="14" t="s">
        <v>34</v>
      </c>
      <c r="D85" s="14" t="s">
        <v>212</v>
      </c>
      <c r="E85" s="14" t="s">
        <v>50</v>
      </c>
      <c r="F85" s="23" t="s">
        <v>26</v>
      </c>
      <c r="G85" s="73" t="s">
        <v>39</v>
      </c>
      <c r="H85" s="73" t="s">
        <v>40</v>
      </c>
      <c r="I85" s="14" t="s">
        <v>29</v>
      </c>
      <c r="J85" s="14" t="s">
        <v>22</v>
      </c>
      <c r="K85" s="14" t="s">
        <v>30</v>
      </c>
      <c r="L85" s="14" t="s">
        <v>58</v>
      </c>
      <c r="M85" s="24">
        <v>45108</v>
      </c>
      <c r="N85" s="24">
        <v>45199</v>
      </c>
      <c r="O85" s="14" t="s">
        <v>59</v>
      </c>
      <c r="P85" s="14" t="s">
        <v>33</v>
      </c>
      <c r="Q85" s="14" t="s">
        <v>4</v>
      </c>
      <c r="R85" s="25">
        <v>1</v>
      </c>
      <c r="S85" s="57">
        <v>0</v>
      </c>
      <c r="T85" s="57">
        <v>0</v>
      </c>
      <c r="U85" s="57">
        <v>1</v>
      </c>
      <c r="V85" s="57">
        <v>0</v>
      </c>
    </row>
    <row r="86" spans="1:22" ht="60" customHeight="1">
      <c r="A86" s="32">
        <v>85</v>
      </c>
      <c r="B86" s="14" t="s">
        <v>210</v>
      </c>
      <c r="C86" s="14" t="s">
        <v>62</v>
      </c>
      <c r="D86" s="14" t="s">
        <v>212</v>
      </c>
      <c r="E86" s="14" t="s">
        <v>50</v>
      </c>
      <c r="F86" s="23" t="s">
        <v>26</v>
      </c>
      <c r="G86" s="73" t="s">
        <v>39</v>
      </c>
      <c r="H86" s="73" t="s">
        <v>28</v>
      </c>
      <c r="I86" s="14" t="s">
        <v>29</v>
      </c>
      <c r="J86" s="14" t="s">
        <v>22</v>
      </c>
      <c r="K86" s="14" t="s">
        <v>30</v>
      </c>
      <c r="L86" s="14" t="s">
        <v>81</v>
      </c>
      <c r="M86" s="24">
        <v>45200</v>
      </c>
      <c r="N86" s="24">
        <v>45290</v>
      </c>
      <c r="O86" s="14" t="s">
        <v>82</v>
      </c>
      <c r="P86" s="14" t="s">
        <v>33</v>
      </c>
      <c r="Q86" s="14" t="s">
        <v>4</v>
      </c>
      <c r="R86" s="25">
        <v>2</v>
      </c>
      <c r="S86" s="57">
        <v>0</v>
      </c>
      <c r="T86" s="57">
        <v>0</v>
      </c>
      <c r="U86" s="57">
        <v>0</v>
      </c>
      <c r="V86" s="57">
        <v>2</v>
      </c>
    </row>
    <row r="87" spans="1:22" ht="60" customHeight="1">
      <c r="A87" s="32">
        <v>86</v>
      </c>
      <c r="B87" s="14" t="s">
        <v>222</v>
      </c>
      <c r="C87" s="14" t="s">
        <v>223</v>
      </c>
      <c r="D87" s="14" t="s">
        <v>224</v>
      </c>
      <c r="E87" s="14" t="s">
        <v>225</v>
      </c>
      <c r="F87" s="76" t="s">
        <v>64</v>
      </c>
      <c r="G87" s="70" t="s">
        <v>225</v>
      </c>
      <c r="H87" s="70" t="s">
        <v>226</v>
      </c>
      <c r="I87" s="14" t="s">
        <v>227</v>
      </c>
      <c r="J87" s="14" t="s">
        <v>228</v>
      </c>
      <c r="K87" s="14" t="s">
        <v>184</v>
      </c>
      <c r="L87" s="14" t="s">
        <v>229</v>
      </c>
      <c r="M87" s="24">
        <v>45047</v>
      </c>
      <c r="N87" s="24">
        <v>45291</v>
      </c>
      <c r="O87" s="14" t="s">
        <v>230</v>
      </c>
      <c r="P87" s="14" t="s">
        <v>33</v>
      </c>
      <c r="Q87" s="14" t="s">
        <v>70</v>
      </c>
      <c r="R87" s="25">
        <f>SUM(S87:V87)</f>
        <v>2</v>
      </c>
      <c r="S87" s="57">
        <v>0</v>
      </c>
      <c r="T87" s="57">
        <v>1</v>
      </c>
      <c r="U87" s="57">
        <v>0</v>
      </c>
      <c r="V87" s="57">
        <v>1</v>
      </c>
    </row>
    <row r="88" spans="1:22" ht="60" customHeight="1">
      <c r="A88" s="32">
        <v>87</v>
      </c>
      <c r="B88" s="14" t="s">
        <v>222</v>
      </c>
      <c r="C88" s="14" t="s">
        <v>223</v>
      </c>
      <c r="D88" s="14" t="s">
        <v>224</v>
      </c>
      <c r="E88" s="14" t="s">
        <v>225</v>
      </c>
      <c r="F88" s="76" t="s">
        <v>64</v>
      </c>
      <c r="G88" s="70" t="s">
        <v>225</v>
      </c>
      <c r="H88" s="70" t="s">
        <v>226</v>
      </c>
      <c r="I88" s="14" t="s">
        <v>227</v>
      </c>
      <c r="J88" s="14" t="s">
        <v>228</v>
      </c>
      <c r="K88" s="14" t="s">
        <v>184</v>
      </c>
      <c r="L88" s="14" t="s">
        <v>231</v>
      </c>
      <c r="M88" s="24">
        <v>44927</v>
      </c>
      <c r="N88" s="24">
        <v>45291</v>
      </c>
      <c r="O88" s="14" t="s">
        <v>232</v>
      </c>
      <c r="P88" s="14" t="s">
        <v>33</v>
      </c>
      <c r="Q88" s="14" t="s">
        <v>70</v>
      </c>
      <c r="R88" s="25">
        <f>SUM(S88:V88)</f>
        <v>4</v>
      </c>
      <c r="S88" s="57">
        <v>1</v>
      </c>
      <c r="T88" s="57">
        <v>1</v>
      </c>
      <c r="U88" s="57">
        <v>1</v>
      </c>
      <c r="V88" s="57">
        <v>1</v>
      </c>
    </row>
    <row r="89" spans="1:22" ht="60" customHeight="1">
      <c r="A89" s="32">
        <v>88</v>
      </c>
      <c r="B89" s="14" t="s">
        <v>222</v>
      </c>
      <c r="C89" s="14" t="s">
        <v>223</v>
      </c>
      <c r="D89" s="14" t="s">
        <v>224</v>
      </c>
      <c r="E89" s="14" t="s">
        <v>225</v>
      </c>
      <c r="F89" s="76" t="s">
        <v>64</v>
      </c>
      <c r="G89" s="70" t="s">
        <v>225</v>
      </c>
      <c r="H89" s="70" t="s">
        <v>226</v>
      </c>
      <c r="I89" s="14" t="s">
        <v>227</v>
      </c>
      <c r="J89" s="14" t="s">
        <v>228</v>
      </c>
      <c r="K89" s="14" t="s">
        <v>184</v>
      </c>
      <c r="L89" s="14" t="s">
        <v>233</v>
      </c>
      <c r="M89" s="24">
        <v>44958</v>
      </c>
      <c r="N89" s="24">
        <v>45291</v>
      </c>
      <c r="O89" s="14" t="s">
        <v>234</v>
      </c>
      <c r="P89" s="14" t="s">
        <v>33</v>
      </c>
      <c r="Q89" s="14" t="s">
        <v>70</v>
      </c>
      <c r="R89" s="25">
        <f>SUM(S89:V89)</f>
        <v>4</v>
      </c>
      <c r="S89" s="57">
        <v>1</v>
      </c>
      <c r="T89" s="57">
        <v>1</v>
      </c>
      <c r="U89" s="57">
        <v>1</v>
      </c>
      <c r="V89" s="57">
        <v>1</v>
      </c>
    </row>
    <row r="90" spans="1:22" ht="60" customHeight="1">
      <c r="A90" s="32">
        <v>89</v>
      </c>
      <c r="B90" s="14" t="s">
        <v>222</v>
      </c>
      <c r="C90" s="14" t="s">
        <v>223</v>
      </c>
      <c r="D90" s="14" t="s">
        <v>224</v>
      </c>
      <c r="E90" s="14" t="s">
        <v>225</v>
      </c>
      <c r="F90" s="76" t="s">
        <v>64</v>
      </c>
      <c r="G90" s="70" t="s">
        <v>225</v>
      </c>
      <c r="H90" s="70" t="s">
        <v>226</v>
      </c>
      <c r="I90" s="14" t="s">
        <v>227</v>
      </c>
      <c r="J90" s="14" t="s">
        <v>228</v>
      </c>
      <c r="K90" s="14" t="s">
        <v>184</v>
      </c>
      <c r="L90" s="14" t="s">
        <v>235</v>
      </c>
      <c r="M90" s="24">
        <v>44927</v>
      </c>
      <c r="N90" s="24">
        <v>45291</v>
      </c>
      <c r="O90" s="14" t="s">
        <v>236</v>
      </c>
      <c r="P90" s="14" t="s">
        <v>33</v>
      </c>
      <c r="Q90" s="14" t="s">
        <v>70</v>
      </c>
      <c r="R90" s="25">
        <f>SUM(S90:V90)</f>
        <v>12</v>
      </c>
      <c r="S90" s="57">
        <v>3</v>
      </c>
      <c r="T90" s="57">
        <v>3</v>
      </c>
      <c r="U90" s="57">
        <v>3</v>
      </c>
      <c r="V90" s="57">
        <v>3</v>
      </c>
    </row>
    <row r="91" spans="1:22" ht="60" customHeight="1">
      <c r="A91" s="32">
        <v>90</v>
      </c>
      <c r="B91" s="14" t="s">
        <v>222</v>
      </c>
      <c r="C91" s="14" t="s">
        <v>223</v>
      </c>
      <c r="D91" s="14" t="s">
        <v>224</v>
      </c>
      <c r="E91" s="14" t="s">
        <v>225</v>
      </c>
      <c r="F91" s="76" t="s">
        <v>64</v>
      </c>
      <c r="G91" s="70" t="s">
        <v>225</v>
      </c>
      <c r="H91" s="70" t="s">
        <v>226</v>
      </c>
      <c r="I91" s="14" t="s">
        <v>227</v>
      </c>
      <c r="J91" s="14" t="s">
        <v>228</v>
      </c>
      <c r="K91" s="14" t="s">
        <v>184</v>
      </c>
      <c r="L91" s="14" t="s">
        <v>237</v>
      </c>
      <c r="M91" s="24">
        <v>44927</v>
      </c>
      <c r="N91" s="24">
        <v>45291</v>
      </c>
      <c r="O91" s="14" t="s">
        <v>238</v>
      </c>
      <c r="P91" s="14" t="s">
        <v>33</v>
      </c>
      <c r="Q91" s="14" t="s">
        <v>70</v>
      </c>
      <c r="R91" s="25">
        <f>SUM(S91:V91)</f>
        <v>12</v>
      </c>
      <c r="S91" s="57">
        <v>3</v>
      </c>
      <c r="T91" s="57">
        <v>3</v>
      </c>
      <c r="U91" s="57">
        <v>3</v>
      </c>
      <c r="V91" s="57">
        <v>3</v>
      </c>
    </row>
    <row r="92" spans="1:22" ht="60" customHeight="1">
      <c r="A92" s="32">
        <v>91</v>
      </c>
      <c r="B92" s="14" t="s">
        <v>222</v>
      </c>
      <c r="C92" s="14" t="s">
        <v>223</v>
      </c>
      <c r="D92" s="14" t="s">
        <v>224</v>
      </c>
      <c r="E92" s="14" t="s">
        <v>225</v>
      </c>
      <c r="F92" s="76" t="s">
        <v>64</v>
      </c>
      <c r="G92" s="70" t="s">
        <v>225</v>
      </c>
      <c r="H92" s="70" t="s">
        <v>226</v>
      </c>
      <c r="I92" s="14" t="s">
        <v>227</v>
      </c>
      <c r="J92" s="14" t="s">
        <v>228</v>
      </c>
      <c r="K92" s="14" t="s">
        <v>184</v>
      </c>
      <c r="L92" s="14" t="s">
        <v>239</v>
      </c>
      <c r="M92" s="24">
        <v>44927</v>
      </c>
      <c r="N92" s="24">
        <v>45291</v>
      </c>
      <c r="O92" s="14" t="s">
        <v>240</v>
      </c>
      <c r="P92" s="14" t="s">
        <v>33</v>
      </c>
      <c r="Q92" s="14" t="s">
        <v>70</v>
      </c>
      <c r="R92" s="25">
        <f>SUM(S92:V92)</f>
        <v>12</v>
      </c>
      <c r="S92" s="57">
        <v>3</v>
      </c>
      <c r="T92" s="57">
        <v>3</v>
      </c>
      <c r="U92" s="57">
        <v>3</v>
      </c>
      <c r="V92" s="57">
        <v>3</v>
      </c>
    </row>
    <row r="93" spans="1:22" ht="60" customHeight="1">
      <c r="A93" s="32">
        <v>92</v>
      </c>
      <c r="B93" s="14" t="s">
        <v>222</v>
      </c>
      <c r="C93" s="14" t="s">
        <v>223</v>
      </c>
      <c r="D93" s="14" t="s">
        <v>224</v>
      </c>
      <c r="E93" s="14" t="s">
        <v>241</v>
      </c>
      <c r="F93" s="76" t="s">
        <v>64</v>
      </c>
      <c r="G93" s="23" t="s">
        <v>242</v>
      </c>
      <c r="H93" s="23" t="s">
        <v>243</v>
      </c>
      <c r="I93" s="14" t="s">
        <v>227</v>
      </c>
      <c r="J93" s="14" t="s">
        <v>22</v>
      </c>
      <c r="K93" s="14" t="s">
        <v>178</v>
      </c>
      <c r="L93" s="14" t="s">
        <v>244</v>
      </c>
      <c r="M93" s="24">
        <v>44936</v>
      </c>
      <c r="N93" s="24">
        <v>45013</v>
      </c>
      <c r="O93" s="14" t="s">
        <v>245</v>
      </c>
      <c r="P93" s="14" t="s">
        <v>33</v>
      </c>
      <c r="Q93" s="14" t="s">
        <v>70</v>
      </c>
      <c r="R93" s="25">
        <f>SUM(S93:V93)</f>
        <v>1</v>
      </c>
      <c r="S93" s="57">
        <v>1</v>
      </c>
      <c r="T93" s="57">
        <v>0</v>
      </c>
      <c r="U93" s="57">
        <v>0</v>
      </c>
      <c r="V93" s="57">
        <v>0</v>
      </c>
    </row>
    <row r="94" spans="1:22" ht="60" customHeight="1">
      <c r="A94" s="32">
        <v>93</v>
      </c>
      <c r="B94" s="14" t="s">
        <v>222</v>
      </c>
      <c r="C94" s="14" t="s">
        <v>246</v>
      </c>
      <c r="D94" s="14" t="s">
        <v>224</v>
      </c>
      <c r="E94" s="14" t="s">
        <v>225</v>
      </c>
      <c r="F94" s="76" t="s">
        <v>64</v>
      </c>
      <c r="G94" s="71" t="s">
        <v>225</v>
      </c>
      <c r="H94" s="71" t="s">
        <v>226</v>
      </c>
      <c r="I94" s="14" t="s">
        <v>227</v>
      </c>
      <c r="J94" s="14" t="s">
        <v>228</v>
      </c>
      <c r="K94" s="14" t="s">
        <v>184</v>
      </c>
      <c r="L94" s="14" t="s">
        <v>247</v>
      </c>
      <c r="M94" s="24">
        <v>44958</v>
      </c>
      <c r="N94" s="24">
        <v>45291</v>
      </c>
      <c r="O94" s="14" t="s">
        <v>248</v>
      </c>
      <c r="P94" s="14" t="s">
        <v>33</v>
      </c>
      <c r="Q94" s="14" t="s">
        <v>70</v>
      </c>
      <c r="R94" s="25">
        <f>SUM(S94:V94)</f>
        <v>2</v>
      </c>
      <c r="S94" s="57">
        <v>0</v>
      </c>
      <c r="T94" s="57">
        <v>1</v>
      </c>
      <c r="U94" s="57">
        <v>0</v>
      </c>
      <c r="V94" s="57">
        <v>1</v>
      </c>
    </row>
    <row r="95" spans="1:22" ht="60" customHeight="1">
      <c r="A95" s="32">
        <v>94</v>
      </c>
      <c r="B95" s="14" t="s">
        <v>222</v>
      </c>
      <c r="C95" s="14" t="s">
        <v>246</v>
      </c>
      <c r="D95" s="14" t="s">
        <v>224</v>
      </c>
      <c r="E95" s="14" t="s">
        <v>225</v>
      </c>
      <c r="F95" s="76" t="s">
        <v>64</v>
      </c>
      <c r="G95" s="70" t="s">
        <v>225</v>
      </c>
      <c r="H95" s="70" t="s">
        <v>226</v>
      </c>
      <c r="I95" s="14" t="s">
        <v>227</v>
      </c>
      <c r="J95" s="14" t="s">
        <v>228</v>
      </c>
      <c r="K95" s="14" t="s">
        <v>184</v>
      </c>
      <c r="L95" s="14" t="s">
        <v>249</v>
      </c>
      <c r="M95" s="24">
        <v>44986</v>
      </c>
      <c r="N95" s="24">
        <v>45291</v>
      </c>
      <c r="O95" s="14" t="s">
        <v>250</v>
      </c>
      <c r="P95" s="14" t="s">
        <v>33</v>
      </c>
      <c r="Q95" s="14" t="s">
        <v>70</v>
      </c>
      <c r="R95" s="25">
        <f>SUM(S95:V95)</f>
        <v>2</v>
      </c>
      <c r="S95" s="57">
        <v>0</v>
      </c>
      <c r="T95" s="57">
        <v>1</v>
      </c>
      <c r="U95" s="57">
        <v>0</v>
      </c>
      <c r="V95" s="57">
        <v>1</v>
      </c>
    </row>
    <row r="96" spans="1:22" ht="60" customHeight="1">
      <c r="A96" s="32">
        <v>95</v>
      </c>
      <c r="B96" s="14" t="s">
        <v>222</v>
      </c>
      <c r="C96" s="14" t="s">
        <v>246</v>
      </c>
      <c r="D96" s="14" t="s">
        <v>224</v>
      </c>
      <c r="E96" s="14" t="s">
        <v>225</v>
      </c>
      <c r="F96" s="76" t="s">
        <v>64</v>
      </c>
      <c r="G96" s="70" t="s">
        <v>225</v>
      </c>
      <c r="H96" s="70" t="s">
        <v>226</v>
      </c>
      <c r="I96" s="14" t="s">
        <v>227</v>
      </c>
      <c r="J96" s="14" t="s">
        <v>228</v>
      </c>
      <c r="K96" s="14" t="s">
        <v>184</v>
      </c>
      <c r="L96" s="14" t="s">
        <v>251</v>
      </c>
      <c r="M96" s="24">
        <v>44958</v>
      </c>
      <c r="N96" s="24">
        <v>45291</v>
      </c>
      <c r="O96" s="14" t="s">
        <v>252</v>
      </c>
      <c r="P96" s="14" t="s">
        <v>33</v>
      </c>
      <c r="Q96" s="14" t="s">
        <v>70</v>
      </c>
      <c r="R96" s="25">
        <f>SUM(S96:V96)</f>
        <v>4</v>
      </c>
      <c r="S96" s="57">
        <v>1</v>
      </c>
      <c r="T96" s="57">
        <v>1</v>
      </c>
      <c r="U96" s="57">
        <v>1</v>
      </c>
      <c r="V96" s="57">
        <v>1</v>
      </c>
    </row>
    <row r="97" spans="1:22" ht="60" customHeight="1">
      <c r="A97" s="32">
        <v>96</v>
      </c>
      <c r="B97" s="14" t="s">
        <v>222</v>
      </c>
      <c r="C97" s="14" t="s">
        <v>246</v>
      </c>
      <c r="D97" s="14" t="s">
        <v>224</v>
      </c>
      <c r="E97" s="14" t="s">
        <v>225</v>
      </c>
      <c r="F97" s="76" t="s">
        <v>64</v>
      </c>
      <c r="G97" s="70" t="s">
        <v>225</v>
      </c>
      <c r="H97" s="70" t="s">
        <v>226</v>
      </c>
      <c r="I97" s="14" t="s">
        <v>227</v>
      </c>
      <c r="J97" s="14" t="s">
        <v>228</v>
      </c>
      <c r="K97" s="14" t="s">
        <v>184</v>
      </c>
      <c r="L97" s="14" t="s">
        <v>253</v>
      </c>
      <c r="M97" s="24">
        <v>44927</v>
      </c>
      <c r="N97" s="24">
        <v>45291</v>
      </c>
      <c r="O97" s="14" t="s">
        <v>254</v>
      </c>
      <c r="P97" s="14" t="s">
        <v>33</v>
      </c>
      <c r="Q97" s="14" t="s">
        <v>70</v>
      </c>
      <c r="R97" s="25">
        <f>SUM(S97:V97)</f>
        <v>20</v>
      </c>
      <c r="S97" s="57">
        <v>4</v>
      </c>
      <c r="T97" s="57">
        <v>6</v>
      </c>
      <c r="U97" s="57">
        <v>6</v>
      </c>
      <c r="V97" s="57">
        <v>4</v>
      </c>
    </row>
    <row r="98" spans="1:22" ht="60" customHeight="1">
      <c r="A98" s="32">
        <v>97</v>
      </c>
      <c r="B98" s="14" t="s">
        <v>222</v>
      </c>
      <c r="C98" s="14" t="s">
        <v>23</v>
      </c>
      <c r="D98" s="14" t="s">
        <v>224</v>
      </c>
      <c r="E98" s="14" t="s">
        <v>25</v>
      </c>
      <c r="F98" s="23" t="s">
        <v>26</v>
      </c>
      <c r="G98" s="78" t="s">
        <v>27</v>
      </c>
      <c r="H98" s="78" t="s">
        <v>28</v>
      </c>
      <c r="I98" s="12" t="s">
        <v>29</v>
      </c>
      <c r="J98" s="14" t="s">
        <v>22</v>
      </c>
      <c r="K98" s="14" t="s">
        <v>30</v>
      </c>
      <c r="L98" s="14" t="s">
        <v>31</v>
      </c>
      <c r="M98" s="24">
        <v>45200</v>
      </c>
      <c r="N98" s="24">
        <v>45290</v>
      </c>
      <c r="O98" s="14" t="s">
        <v>32</v>
      </c>
      <c r="P98" s="14" t="s">
        <v>33</v>
      </c>
      <c r="Q98" s="14" t="s">
        <v>4</v>
      </c>
      <c r="R98" s="25">
        <v>1</v>
      </c>
      <c r="S98" s="57">
        <v>0</v>
      </c>
      <c r="T98" s="57">
        <v>0</v>
      </c>
      <c r="U98" s="57">
        <v>0</v>
      </c>
      <c r="V98" s="57">
        <v>1</v>
      </c>
    </row>
    <row r="99" spans="1:22" ht="60" customHeight="1">
      <c r="A99" s="32">
        <v>98</v>
      </c>
      <c r="B99" s="14" t="s">
        <v>222</v>
      </c>
      <c r="C99" s="14" t="s">
        <v>34</v>
      </c>
      <c r="D99" s="14" t="s">
        <v>224</v>
      </c>
      <c r="E99" s="14" t="s">
        <v>50</v>
      </c>
      <c r="F99" s="23" t="s">
        <v>26</v>
      </c>
      <c r="G99" s="70" t="s">
        <v>27</v>
      </c>
      <c r="H99" s="70" t="s">
        <v>28</v>
      </c>
      <c r="I99" s="14" t="s">
        <v>29</v>
      </c>
      <c r="J99" s="14" t="s">
        <v>22</v>
      </c>
      <c r="K99" s="14" t="s">
        <v>30</v>
      </c>
      <c r="L99" s="14" t="s">
        <v>60</v>
      </c>
      <c r="M99" s="24">
        <v>45108</v>
      </c>
      <c r="N99" s="24">
        <v>45199</v>
      </c>
      <c r="O99" s="14" t="s">
        <v>61</v>
      </c>
      <c r="P99" s="14" t="s">
        <v>33</v>
      </c>
      <c r="Q99" s="14" t="s">
        <v>4</v>
      </c>
      <c r="R99" s="25">
        <v>1</v>
      </c>
      <c r="S99" s="57">
        <v>0</v>
      </c>
      <c r="T99" s="57">
        <v>0</v>
      </c>
      <c r="U99" s="57">
        <v>1</v>
      </c>
      <c r="V99" s="57">
        <v>0</v>
      </c>
    </row>
    <row r="100" spans="1:22" ht="60" customHeight="1">
      <c r="A100" s="32">
        <v>99</v>
      </c>
      <c r="B100" s="14" t="s">
        <v>222</v>
      </c>
      <c r="C100" s="14" t="s">
        <v>34</v>
      </c>
      <c r="D100" s="14" t="s">
        <v>224</v>
      </c>
      <c r="E100" s="14" t="s">
        <v>50</v>
      </c>
      <c r="F100" s="23" t="s">
        <v>26</v>
      </c>
      <c r="G100" s="70" t="s">
        <v>27</v>
      </c>
      <c r="H100" s="70" t="s">
        <v>28</v>
      </c>
      <c r="I100" s="14" t="s">
        <v>29</v>
      </c>
      <c r="J100" s="14" t="s">
        <v>22</v>
      </c>
      <c r="K100" s="14" t="s">
        <v>30</v>
      </c>
      <c r="L100" s="14" t="s">
        <v>47</v>
      </c>
      <c r="M100" s="24">
        <v>44927</v>
      </c>
      <c r="N100" s="24">
        <v>45290</v>
      </c>
      <c r="O100" s="14" t="s">
        <v>48</v>
      </c>
      <c r="P100" s="14" t="s">
        <v>49</v>
      </c>
      <c r="Q100" s="14" t="s">
        <v>4</v>
      </c>
      <c r="R100" s="28">
        <v>1</v>
      </c>
      <c r="S100" s="28">
        <v>0.25</v>
      </c>
      <c r="T100" s="28">
        <v>0.25</v>
      </c>
      <c r="U100" s="28">
        <v>0.25</v>
      </c>
      <c r="V100" s="28">
        <v>0.25</v>
      </c>
    </row>
    <row r="101" spans="1:22" ht="60" customHeight="1">
      <c r="A101" s="32">
        <v>100</v>
      </c>
      <c r="B101" s="14" t="s">
        <v>222</v>
      </c>
      <c r="C101" s="14" t="s">
        <v>34</v>
      </c>
      <c r="D101" s="14" t="s">
        <v>224</v>
      </c>
      <c r="E101" s="14" t="s">
        <v>50</v>
      </c>
      <c r="F101" s="23" t="s">
        <v>26</v>
      </c>
      <c r="G101" s="73" t="s">
        <v>39</v>
      </c>
      <c r="H101" s="73" t="s">
        <v>40</v>
      </c>
      <c r="I101" s="14" t="s">
        <v>29</v>
      </c>
      <c r="J101" s="14" t="s">
        <v>22</v>
      </c>
      <c r="K101" s="14" t="s">
        <v>30</v>
      </c>
      <c r="L101" s="14" t="s">
        <v>58</v>
      </c>
      <c r="M101" s="24">
        <v>45108</v>
      </c>
      <c r="N101" s="24">
        <v>45199</v>
      </c>
      <c r="O101" s="14" t="s">
        <v>59</v>
      </c>
      <c r="P101" s="14" t="s">
        <v>33</v>
      </c>
      <c r="Q101" s="14" t="s">
        <v>4</v>
      </c>
      <c r="R101" s="25">
        <v>1</v>
      </c>
      <c r="S101" s="57">
        <v>0</v>
      </c>
      <c r="T101" s="57">
        <v>0</v>
      </c>
      <c r="U101" s="57">
        <v>1</v>
      </c>
      <c r="V101" s="57">
        <v>0</v>
      </c>
    </row>
    <row r="102" spans="1:22" ht="60" customHeight="1">
      <c r="A102" s="32">
        <v>101</v>
      </c>
      <c r="B102" s="14" t="s">
        <v>222</v>
      </c>
      <c r="C102" s="14" t="s">
        <v>62</v>
      </c>
      <c r="D102" s="14" t="s">
        <v>224</v>
      </c>
      <c r="E102" s="14" t="s">
        <v>50</v>
      </c>
      <c r="F102" s="23" t="s">
        <v>26</v>
      </c>
      <c r="G102" s="73" t="s">
        <v>39</v>
      </c>
      <c r="H102" s="73" t="s">
        <v>28</v>
      </c>
      <c r="I102" s="14" t="s">
        <v>29</v>
      </c>
      <c r="J102" s="14" t="s">
        <v>22</v>
      </c>
      <c r="K102" s="14" t="s">
        <v>30</v>
      </c>
      <c r="L102" s="14" t="s">
        <v>81</v>
      </c>
      <c r="M102" s="24">
        <v>45200</v>
      </c>
      <c r="N102" s="24">
        <v>45290</v>
      </c>
      <c r="O102" s="14" t="s">
        <v>82</v>
      </c>
      <c r="P102" s="14" t="s">
        <v>33</v>
      </c>
      <c r="Q102" s="14" t="s">
        <v>4</v>
      </c>
      <c r="R102" s="25">
        <v>2</v>
      </c>
      <c r="S102" s="57">
        <v>0</v>
      </c>
      <c r="T102" s="57">
        <v>0</v>
      </c>
      <c r="U102" s="57">
        <v>0</v>
      </c>
      <c r="V102" s="57">
        <v>2</v>
      </c>
    </row>
    <row r="103" spans="1:22" ht="60" customHeight="1">
      <c r="A103" s="32">
        <v>102</v>
      </c>
      <c r="B103" s="14" t="s">
        <v>255</v>
      </c>
      <c r="C103" s="14" t="s">
        <v>256</v>
      </c>
      <c r="D103" s="14" t="s">
        <v>257</v>
      </c>
      <c r="E103" s="14" t="s">
        <v>258</v>
      </c>
      <c r="F103" s="23" t="s">
        <v>120</v>
      </c>
      <c r="G103" s="73" t="s">
        <v>259</v>
      </c>
      <c r="H103" s="73" t="s">
        <v>260</v>
      </c>
      <c r="I103" s="14" t="s">
        <v>150</v>
      </c>
      <c r="J103" s="14" t="s">
        <v>98</v>
      </c>
      <c r="K103" s="14" t="s">
        <v>99</v>
      </c>
      <c r="L103" s="14" t="s">
        <v>261</v>
      </c>
      <c r="M103" s="24">
        <v>44928</v>
      </c>
      <c r="N103" s="24">
        <v>45291</v>
      </c>
      <c r="O103" s="14" t="s">
        <v>262</v>
      </c>
      <c r="P103" s="14" t="s">
        <v>33</v>
      </c>
      <c r="Q103" s="14" t="s">
        <v>70</v>
      </c>
      <c r="R103" s="25">
        <f>100%*2100000</f>
        <v>2100000</v>
      </c>
      <c r="S103" s="57">
        <v>0</v>
      </c>
      <c r="T103" s="57">
        <v>0</v>
      </c>
      <c r="U103" s="57">
        <v>0</v>
      </c>
      <c r="V103" s="57">
        <f>100%*2100000</f>
        <v>2100000</v>
      </c>
    </row>
    <row r="104" spans="1:22" ht="60" customHeight="1">
      <c r="A104" s="32">
        <v>103</v>
      </c>
      <c r="B104" s="14" t="s">
        <v>255</v>
      </c>
      <c r="C104" s="14" t="s">
        <v>256</v>
      </c>
      <c r="D104" s="14" t="s">
        <v>257</v>
      </c>
      <c r="E104" s="14" t="s">
        <v>263</v>
      </c>
      <c r="F104" s="23" t="s">
        <v>120</v>
      </c>
      <c r="G104" s="73" t="s">
        <v>264</v>
      </c>
      <c r="H104" s="73" t="s">
        <v>265</v>
      </c>
      <c r="I104" s="14" t="s">
        <v>150</v>
      </c>
      <c r="J104" s="14" t="s">
        <v>98</v>
      </c>
      <c r="K104" s="14" t="s">
        <v>99</v>
      </c>
      <c r="L104" s="14" t="s">
        <v>266</v>
      </c>
      <c r="M104" s="24">
        <v>44928</v>
      </c>
      <c r="N104" s="24">
        <v>45291</v>
      </c>
      <c r="O104" s="14" t="s">
        <v>262</v>
      </c>
      <c r="P104" s="14" t="s">
        <v>33</v>
      </c>
      <c r="Q104" s="14" t="s">
        <v>70</v>
      </c>
      <c r="R104" s="25">
        <f>100%*2100000</f>
        <v>2100000</v>
      </c>
      <c r="S104" s="57">
        <v>0</v>
      </c>
      <c r="T104" s="57">
        <v>0</v>
      </c>
      <c r="U104" s="57">
        <v>0</v>
      </c>
      <c r="V104" s="57">
        <f>100%*2100000</f>
        <v>2100000</v>
      </c>
    </row>
    <row r="105" spans="1:22" ht="60" customHeight="1">
      <c r="A105" s="32">
        <v>104</v>
      </c>
      <c r="B105" s="14" t="s">
        <v>255</v>
      </c>
      <c r="C105" s="14" t="s">
        <v>256</v>
      </c>
      <c r="D105" s="14" t="s">
        <v>257</v>
      </c>
      <c r="E105" s="14" t="s">
        <v>267</v>
      </c>
      <c r="F105" s="23" t="s">
        <v>120</v>
      </c>
      <c r="G105" s="73" t="s">
        <v>268</v>
      </c>
      <c r="H105" s="73" t="s">
        <v>269</v>
      </c>
      <c r="I105" s="14" t="s">
        <v>150</v>
      </c>
      <c r="J105" s="14" t="s">
        <v>98</v>
      </c>
      <c r="K105" s="14" t="s">
        <v>99</v>
      </c>
      <c r="L105" s="14" t="s">
        <v>270</v>
      </c>
      <c r="M105" s="24">
        <v>45017</v>
      </c>
      <c r="N105" s="24">
        <v>45291</v>
      </c>
      <c r="O105" s="14" t="s">
        <v>271</v>
      </c>
      <c r="P105" s="14" t="s">
        <v>33</v>
      </c>
      <c r="Q105" s="14" t="s">
        <v>70</v>
      </c>
      <c r="R105" s="25">
        <v>1</v>
      </c>
      <c r="S105" s="57">
        <v>0</v>
      </c>
      <c r="T105" s="57">
        <v>1</v>
      </c>
      <c r="U105" s="57">
        <v>0</v>
      </c>
      <c r="V105" s="57">
        <v>0</v>
      </c>
    </row>
    <row r="106" spans="1:22" ht="60" customHeight="1">
      <c r="A106" s="32">
        <v>105</v>
      </c>
      <c r="B106" s="14" t="s">
        <v>255</v>
      </c>
      <c r="C106" s="14" t="s">
        <v>256</v>
      </c>
      <c r="D106" s="14" t="s">
        <v>257</v>
      </c>
      <c r="E106" s="14" t="s">
        <v>267</v>
      </c>
      <c r="F106" s="23" t="s">
        <v>120</v>
      </c>
      <c r="G106" s="73" t="s">
        <v>272</v>
      </c>
      <c r="H106" s="73" t="s">
        <v>273</v>
      </c>
      <c r="I106" s="14" t="s">
        <v>150</v>
      </c>
      <c r="J106" s="14" t="s">
        <v>98</v>
      </c>
      <c r="K106" s="14" t="s">
        <v>99</v>
      </c>
      <c r="L106" s="14" t="s">
        <v>274</v>
      </c>
      <c r="M106" s="24">
        <v>44928</v>
      </c>
      <c r="N106" s="24">
        <v>45291</v>
      </c>
      <c r="O106" s="14" t="s">
        <v>262</v>
      </c>
      <c r="P106" s="14" t="s">
        <v>33</v>
      </c>
      <c r="Q106" s="14" t="s">
        <v>70</v>
      </c>
      <c r="R106" s="25">
        <v>4383779</v>
      </c>
      <c r="S106" s="57">
        <f>9%*4383779</f>
        <v>394540.11</v>
      </c>
      <c r="T106" s="57">
        <f>32.5%*4383779</f>
        <v>1424728.175</v>
      </c>
      <c r="U106" s="57">
        <f>40%*4383779</f>
        <v>1753511.6</v>
      </c>
      <c r="V106" s="57">
        <f>18.5%*4383779</f>
        <v>810999.11499999999</v>
      </c>
    </row>
    <row r="107" spans="1:22" ht="60" customHeight="1">
      <c r="A107" s="32">
        <v>106</v>
      </c>
      <c r="B107" s="14" t="s">
        <v>255</v>
      </c>
      <c r="C107" s="14" t="s">
        <v>256</v>
      </c>
      <c r="D107" s="14" t="s">
        <v>257</v>
      </c>
      <c r="E107" s="14" t="s">
        <v>267</v>
      </c>
      <c r="F107" s="23" t="s">
        <v>120</v>
      </c>
      <c r="G107" s="72" t="s">
        <v>268</v>
      </c>
      <c r="H107" s="72" t="s">
        <v>269</v>
      </c>
      <c r="I107" s="14" t="s">
        <v>150</v>
      </c>
      <c r="J107" s="14" t="s">
        <v>98</v>
      </c>
      <c r="K107" s="14" t="s">
        <v>99</v>
      </c>
      <c r="L107" s="14" t="s">
        <v>275</v>
      </c>
      <c r="M107" s="24">
        <v>45017</v>
      </c>
      <c r="N107" s="24">
        <v>45291</v>
      </c>
      <c r="O107" s="14" t="s">
        <v>276</v>
      </c>
      <c r="P107" s="14" t="s">
        <v>49</v>
      </c>
      <c r="Q107" s="14" t="s">
        <v>70</v>
      </c>
      <c r="R107" s="27">
        <v>1</v>
      </c>
      <c r="S107" s="27">
        <v>0</v>
      </c>
      <c r="T107" s="27">
        <v>0</v>
      </c>
      <c r="U107" s="27">
        <v>0.5</v>
      </c>
      <c r="V107" s="27">
        <v>0.5</v>
      </c>
    </row>
    <row r="108" spans="1:22" ht="60" customHeight="1">
      <c r="A108" s="32">
        <v>107</v>
      </c>
      <c r="B108" s="14" t="s">
        <v>255</v>
      </c>
      <c r="C108" s="14" t="s">
        <v>256</v>
      </c>
      <c r="D108" s="14" t="s">
        <v>257</v>
      </c>
      <c r="E108" s="14" t="s">
        <v>277</v>
      </c>
      <c r="F108" s="23" t="s">
        <v>120</v>
      </c>
      <c r="G108" s="73" t="s">
        <v>278</v>
      </c>
      <c r="H108" s="73" t="s">
        <v>279</v>
      </c>
      <c r="I108" s="14" t="s">
        <v>150</v>
      </c>
      <c r="J108" s="14" t="s">
        <v>98</v>
      </c>
      <c r="K108" s="14" t="s">
        <v>99</v>
      </c>
      <c r="L108" s="14" t="s">
        <v>280</v>
      </c>
      <c r="M108" s="24">
        <v>44928</v>
      </c>
      <c r="N108" s="24">
        <v>45291</v>
      </c>
      <c r="O108" s="14" t="s">
        <v>281</v>
      </c>
      <c r="P108" s="14" t="s">
        <v>33</v>
      </c>
      <c r="Q108" s="14" t="s">
        <v>70</v>
      </c>
      <c r="R108" s="25">
        <v>90000</v>
      </c>
      <c r="S108" s="57">
        <f>R108*15%</f>
        <v>13500</v>
      </c>
      <c r="T108" s="57">
        <f>R108*30%</f>
        <v>27000</v>
      </c>
      <c r="U108" s="57">
        <f>R108*35%</f>
        <v>31499.999999999996</v>
      </c>
      <c r="V108" s="57">
        <f>R108*20%</f>
        <v>18000</v>
      </c>
    </row>
    <row r="109" spans="1:22" ht="60" customHeight="1">
      <c r="A109" s="32">
        <v>108</v>
      </c>
      <c r="B109" s="14" t="s">
        <v>255</v>
      </c>
      <c r="C109" s="14" t="s">
        <v>282</v>
      </c>
      <c r="D109" s="14" t="s">
        <v>283</v>
      </c>
      <c r="E109" s="14" t="s">
        <v>284</v>
      </c>
      <c r="F109" s="23" t="s">
        <v>120</v>
      </c>
      <c r="G109" s="40" t="s">
        <v>284</v>
      </c>
      <c r="H109" s="40" t="s">
        <v>285</v>
      </c>
      <c r="I109" s="14" t="s">
        <v>150</v>
      </c>
      <c r="J109" s="14" t="s">
        <v>98</v>
      </c>
      <c r="K109" s="14" t="s">
        <v>99</v>
      </c>
      <c r="L109" s="14" t="s">
        <v>286</v>
      </c>
      <c r="M109" s="24">
        <v>44956</v>
      </c>
      <c r="N109" s="24">
        <v>45291</v>
      </c>
      <c r="O109" s="14" t="s">
        <v>287</v>
      </c>
      <c r="P109" s="14" t="s">
        <v>33</v>
      </c>
      <c r="Q109" s="14" t="s">
        <v>70</v>
      </c>
      <c r="R109" s="25">
        <v>33000</v>
      </c>
      <c r="S109" s="57">
        <v>3000</v>
      </c>
      <c r="T109" s="57">
        <v>8000</v>
      </c>
      <c r="U109" s="57">
        <v>10000</v>
      </c>
      <c r="V109" s="57">
        <v>12000</v>
      </c>
    </row>
    <row r="110" spans="1:22" ht="60" customHeight="1">
      <c r="A110" s="32">
        <v>109</v>
      </c>
      <c r="B110" s="14" t="s">
        <v>255</v>
      </c>
      <c r="C110" s="14" t="s">
        <v>282</v>
      </c>
      <c r="D110" s="14" t="s">
        <v>283</v>
      </c>
      <c r="E110" s="14" t="s">
        <v>284</v>
      </c>
      <c r="F110" s="23" t="s">
        <v>120</v>
      </c>
      <c r="G110" s="23" t="s">
        <v>284</v>
      </c>
      <c r="H110" s="23" t="s">
        <v>285</v>
      </c>
      <c r="I110" s="14" t="s">
        <v>150</v>
      </c>
      <c r="J110" s="14" t="s">
        <v>98</v>
      </c>
      <c r="K110" s="14" t="s">
        <v>99</v>
      </c>
      <c r="L110" s="14" t="s">
        <v>288</v>
      </c>
      <c r="M110" s="15">
        <v>44956</v>
      </c>
      <c r="N110" s="15">
        <v>45291</v>
      </c>
      <c r="O110" s="12" t="s">
        <v>287</v>
      </c>
      <c r="P110" s="12" t="s">
        <v>33</v>
      </c>
      <c r="Q110" s="12" t="s">
        <v>70</v>
      </c>
      <c r="R110" s="16">
        <v>3044883</v>
      </c>
      <c r="S110" s="58">
        <v>200000</v>
      </c>
      <c r="T110" s="58">
        <v>750000</v>
      </c>
      <c r="U110" s="58">
        <v>950000</v>
      </c>
      <c r="V110" s="58">
        <v>1144883</v>
      </c>
    </row>
    <row r="111" spans="1:22" ht="60" customHeight="1">
      <c r="A111" s="32">
        <v>110</v>
      </c>
      <c r="B111" s="14" t="s">
        <v>255</v>
      </c>
      <c r="C111" s="14" t="s">
        <v>282</v>
      </c>
      <c r="D111" s="14" t="s">
        <v>283</v>
      </c>
      <c r="E111" s="14" t="s">
        <v>284</v>
      </c>
      <c r="F111" s="23" t="s">
        <v>120</v>
      </c>
      <c r="G111" s="23" t="s">
        <v>284</v>
      </c>
      <c r="H111" s="23" t="s">
        <v>285</v>
      </c>
      <c r="I111" s="14" t="s">
        <v>150</v>
      </c>
      <c r="J111" s="14" t="s">
        <v>98</v>
      </c>
      <c r="K111" s="14" t="s">
        <v>99</v>
      </c>
      <c r="L111" s="18" t="s">
        <v>289</v>
      </c>
      <c r="M111" s="19">
        <v>44956</v>
      </c>
      <c r="N111" s="19">
        <v>45291</v>
      </c>
      <c r="O111" s="17" t="s">
        <v>287</v>
      </c>
      <c r="P111" s="17" t="s">
        <v>33</v>
      </c>
      <c r="Q111" s="17" t="s">
        <v>70</v>
      </c>
      <c r="R111" s="20">
        <v>3329103</v>
      </c>
      <c r="S111" s="59">
        <v>500000</v>
      </c>
      <c r="T111" s="59">
        <v>870000</v>
      </c>
      <c r="U111" s="59">
        <v>930000</v>
      </c>
      <c r="V111" s="59">
        <f>864103+165000</f>
        <v>1029103</v>
      </c>
    </row>
    <row r="112" spans="1:22" ht="60" customHeight="1">
      <c r="A112" s="32">
        <v>111</v>
      </c>
      <c r="B112" s="14" t="s">
        <v>255</v>
      </c>
      <c r="C112" s="14" t="s">
        <v>282</v>
      </c>
      <c r="D112" s="14" t="s">
        <v>283</v>
      </c>
      <c r="E112" s="14" t="s">
        <v>284</v>
      </c>
      <c r="F112" s="23" t="s">
        <v>120</v>
      </c>
      <c r="G112" s="23" t="s">
        <v>284</v>
      </c>
      <c r="H112" s="23" t="s">
        <v>285</v>
      </c>
      <c r="I112" s="14" t="s">
        <v>150</v>
      </c>
      <c r="J112" s="14" t="s">
        <v>98</v>
      </c>
      <c r="K112" s="14" t="s">
        <v>99</v>
      </c>
      <c r="L112" s="14" t="s">
        <v>290</v>
      </c>
      <c r="M112" s="24">
        <v>44956</v>
      </c>
      <c r="N112" s="24">
        <v>45291</v>
      </c>
      <c r="O112" s="14" t="s">
        <v>287</v>
      </c>
      <c r="P112" s="14" t="s">
        <v>33</v>
      </c>
      <c r="Q112" s="14" t="s">
        <v>70</v>
      </c>
      <c r="R112" s="25">
        <v>6961818</v>
      </c>
      <c r="S112" s="57">
        <v>750000</v>
      </c>
      <c r="T112" s="57">
        <v>2161818</v>
      </c>
      <c r="U112" s="57">
        <v>2400000</v>
      </c>
      <c r="V112" s="57">
        <v>1650000</v>
      </c>
    </row>
    <row r="113" spans="1:22" ht="60" customHeight="1">
      <c r="A113" s="32">
        <v>112</v>
      </c>
      <c r="B113" s="14" t="s">
        <v>255</v>
      </c>
      <c r="C113" s="14" t="s">
        <v>282</v>
      </c>
      <c r="D113" s="14" t="s">
        <v>283</v>
      </c>
      <c r="E113" s="14" t="s">
        <v>654</v>
      </c>
      <c r="F113" s="23" t="s">
        <v>120</v>
      </c>
      <c r="G113" s="23" t="s">
        <v>87</v>
      </c>
      <c r="H113" s="23" t="s">
        <v>87</v>
      </c>
      <c r="I113" s="14" t="s">
        <v>150</v>
      </c>
      <c r="J113" s="14" t="s">
        <v>98</v>
      </c>
      <c r="K113" s="14" t="s">
        <v>99</v>
      </c>
      <c r="L113" s="14" t="s">
        <v>657</v>
      </c>
      <c r="M113" s="24">
        <v>44956</v>
      </c>
      <c r="N113" s="24">
        <v>45291</v>
      </c>
      <c r="O113" s="14" t="s">
        <v>662</v>
      </c>
      <c r="P113" s="14" t="s">
        <v>33</v>
      </c>
      <c r="Q113" s="14" t="s">
        <v>70</v>
      </c>
      <c r="R113" s="25">
        <v>6961818</v>
      </c>
      <c r="S113" s="57">
        <v>500000</v>
      </c>
      <c r="T113" s="57">
        <v>2500000</v>
      </c>
      <c r="U113" s="57">
        <v>2500000</v>
      </c>
      <c r="V113" s="57">
        <v>1461818</v>
      </c>
    </row>
    <row r="114" spans="1:22" ht="60" customHeight="1">
      <c r="A114" s="32">
        <v>113</v>
      </c>
      <c r="B114" s="14" t="s">
        <v>255</v>
      </c>
      <c r="C114" s="14" t="s">
        <v>282</v>
      </c>
      <c r="D114" s="14" t="s">
        <v>283</v>
      </c>
      <c r="E114" s="14" t="s">
        <v>654</v>
      </c>
      <c r="F114" s="23" t="s">
        <v>120</v>
      </c>
      <c r="G114" s="23" t="s">
        <v>87</v>
      </c>
      <c r="H114" s="23" t="s">
        <v>87</v>
      </c>
      <c r="I114" s="14" t="s">
        <v>150</v>
      </c>
      <c r="J114" s="14" t="s">
        <v>98</v>
      </c>
      <c r="K114" s="14" t="s">
        <v>99</v>
      </c>
      <c r="L114" s="14" t="s">
        <v>658</v>
      </c>
      <c r="M114" s="24">
        <v>44956</v>
      </c>
      <c r="N114" s="24">
        <v>45291</v>
      </c>
      <c r="O114" s="14" t="s">
        <v>287</v>
      </c>
      <c r="P114" s="14" t="s">
        <v>33</v>
      </c>
      <c r="Q114" s="14" t="s">
        <v>70</v>
      </c>
      <c r="R114" s="25">
        <v>20000000</v>
      </c>
      <c r="S114" s="57">
        <v>1000000</v>
      </c>
      <c r="T114" s="57">
        <v>4500000</v>
      </c>
      <c r="U114" s="57">
        <v>7000000</v>
      </c>
      <c r="V114" s="57">
        <v>7500000</v>
      </c>
    </row>
    <row r="115" spans="1:22" ht="60" customHeight="1">
      <c r="A115" s="32">
        <v>114</v>
      </c>
      <c r="B115" s="14" t="s">
        <v>255</v>
      </c>
      <c r="C115" s="14" t="s">
        <v>282</v>
      </c>
      <c r="D115" s="14" t="s">
        <v>283</v>
      </c>
      <c r="E115" s="14" t="s">
        <v>655</v>
      </c>
      <c r="F115" s="23" t="s">
        <v>120</v>
      </c>
      <c r="G115" s="23" t="s">
        <v>87</v>
      </c>
      <c r="H115" s="23" t="s">
        <v>87</v>
      </c>
      <c r="I115" s="14" t="s">
        <v>150</v>
      </c>
      <c r="J115" s="14" t="s">
        <v>98</v>
      </c>
      <c r="K115" s="14" t="s">
        <v>99</v>
      </c>
      <c r="L115" s="14" t="s">
        <v>659</v>
      </c>
      <c r="M115" s="24">
        <v>44956</v>
      </c>
      <c r="N115" s="24">
        <v>45291</v>
      </c>
      <c r="O115" s="14" t="s">
        <v>686</v>
      </c>
      <c r="P115" s="14" t="s">
        <v>33</v>
      </c>
      <c r="Q115" s="14" t="s">
        <v>70</v>
      </c>
      <c r="R115" s="25">
        <v>4</v>
      </c>
      <c r="S115" s="57">
        <v>1</v>
      </c>
      <c r="T115" s="57">
        <v>1</v>
      </c>
      <c r="U115" s="57">
        <v>1</v>
      </c>
      <c r="V115" s="57">
        <v>1</v>
      </c>
    </row>
    <row r="116" spans="1:22" ht="60" customHeight="1">
      <c r="A116" s="32">
        <v>115</v>
      </c>
      <c r="B116" s="14" t="s">
        <v>255</v>
      </c>
      <c r="C116" s="14" t="s">
        <v>282</v>
      </c>
      <c r="D116" s="14" t="s">
        <v>334</v>
      </c>
      <c r="E116" s="14" t="s">
        <v>655</v>
      </c>
      <c r="F116" s="23" t="s">
        <v>120</v>
      </c>
      <c r="G116" s="23" t="s">
        <v>87</v>
      </c>
      <c r="H116" s="23" t="s">
        <v>87</v>
      </c>
      <c r="I116" s="14" t="s">
        <v>150</v>
      </c>
      <c r="J116" s="14" t="s">
        <v>98</v>
      </c>
      <c r="K116" s="14" t="s">
        <v>99</v>
      </c>
      <c r="L116" s="14" t="s">
        <v>660</v>
      </c>
      <c r="M116" s="24">
        <v>44956</v>
      </c>
      <c r="N116" s="24">
        <v>45291</v>
      </c>
      <c r="O116" s="14" t="s">
        <v>687</v>
      </c>
      <c r="P116" s="14" t="s">
        <v>33</v>
      </c>
      <c r="Q116" s="14" t="s">
        <v>70</v>
      </c>
      <c r="R116" s="25">
        <v>6</v>
      </c>
      <c r="S116" s="57">
        <v>0</v>
      </c>
      <c r="T116" s="57">
        <v>2</v>
      </c>
      <c r="U116" s="57">
        <v>2</v>
      </c>
      <c r="V116" s="57">
        <v>2</v>
      </c>
    </row>
    <row r="117" spans="1:22" ht="60" customHeight="1">
      <c r="A117" s="32">
        <v>116</v>
      </c>
      <c r="B117" s="14" t="s">
        <v>255</v>
      </c>
      <c r="C117" s="14" t="s">
        <v>282</v>
      </c>
      <c r="D117" s="14" t="s">
        <v>283</v>
      </c>
      <c r="E117" s="14" t="s">
        <v>656</v>
      </c>
      <c r="F117" s="23" t="s">
        <v>120</v>
      </c>
      <c r="G117" s="23" t="s">
        <v>87</v>
      </c>
      <c r="H117" s="23" t="s">
        <v>87</v>
      </c>
      <c r="I117" s="14" t="s">
        <v>150</v>
      </c>
      <c r="J117" s="14" t="s">
        <v>98</v>
      </c>
      <c r="K117" s="14" t="s">
        <v>99</v>
      </c>
      <c r="L117" s="14" t="s">
        <v>661</v>
      </c>
      <c r="M117" s="24">
        <v>44956</v>
      </c>
      <c r="N117" s="24">
        <v>45291</v>
      </c>
      <c r="O117" s="14" t="s">
        <v>688</v>
      </c>
      <c r="P117" s="14" t="s">
        <v>33</v>
      </c>
      <c r="Q117" s="14" t="s">
        <v>70</v>
      </c>
      <c r="R117" s="25">
        <v>26737608</v>
      </c>
      <c r="S117" s="57">
        <v>1087100</v>
      </c>
      <c r="T117" s="57">
        <v>5431035</v>
      </c>
      <c r="U117" s="57">
        <v>6328000</v>
      </c>
      <c r="V117" s="57">
        <v>13891473</v>
      </c>
    </row>
    <row r="118" spans="1:22" ht="60" customHeight="1">
      <c r="A118" s="32">
        <v>117</v>
      </c>
      <c r="B118" s="14" t="s">
        <v>255</v>
      </c>
      <c r="C118" s="14" t="s">
        <v>282</v>
      </c>
      <c r="D118" s="14" t="s">
        <v>283</v>
      </c>
      <c r="E118" s="14" t="s">
        <v>291</v>
      </c>
      <c r="F118" s="23" t="s">
        <v>120</v>
      </c>
      <c r="G118" s="23" t="s">
        <v>291</v>
      </c>
      <c r="H118" s="23" t="s">
        <v>292</v>
      </c>
      <c r="I118" s="14" t="s">
        <v>150</v>
      </c>
      <c r="J118" s="14" t="s">
        <v>98</v>
      </c>
      <c r="K118" s="14" t="s">
        <v>99</v>
      </c>
      <c r="L118" s="14" t="s">
        <v>293</v>
      </c>
      <c r="M118" s="24">
        <v>44956</v>
      </c>
      <c r="N118" s="24">
        <v>45291</v>
      </c>
      <c r="O118" s="14" t="s">
        <v>294</v>
      </c>
      <c r="P118" s="14" t="s">
        <v>33</v>
      </c>
      <c r="Q118" s="14" t="s">
        <v>70</v>
      </c>
      <c r="R118" s="25">
        <v>1</v>
      </c>
      <c r="S118" s="57">
        <v>0</v>
      </c>
      <c r="T118" s="57">
        <v>0</v>
      </c>
      <c r="U118" s="57">
        <v>0</v>
      </c>
      <c r="V118" s="57">
        <v>1</v>
      </c>
    </row>
    <row r="119" spans="1:22" ht="60" customHeight="1">
      <c r="A119" s="32">
        <v>118</v>
      </c>
      <c r="B119" s="14" t="s">
        <v>255</v>
      </c>
      <c r="C119" s="14" t="s">
        <v>295</v>
      </c>
      <c r="D119" s="14" t="s">
        <v>283</v>
      </c>
      <c r="E119" s="14" t="s">
        <v>296</v>
      </c>
      <c r="F119" s="23" t="s">
        <v>120</v>
      </c>
      <c r="G119" s="23" t="s">
        <v>296</v>
      </c>
      <c r="H119" s="23" t="s">
        <v>297</v>
      </c>
      <c r="I119" s="14" t="s">
        <v>150</v>
      </c>
      <c r="J119" s="14" t="s">
        <v>98</v>
      </c>
      <c r="K119" s="14" t="s">
        <v>99</v>
      </c>
      <c r="L119" s="14" t="s">
        <v>298</v>
      </c>
      <c r="M119" s="24">
        <v>45017</v>
      </c>
      <c r="N119" s="24">
        <v>45291</v>
      </c>
      <c r="O119" s="14" t="s">
        <v>299</v>
      </c>
      <c r="P119" s="14" t="s">
        <v>33</v>
      </c>
      <c r="Q119" s="14" t="s">
        <v>70</v>
      </c>
      <c r="R119" s="25">
        <v>11636364</v>
      </c>
      <c r="S119" s="57">
        <v>0</v>
      </c>
      <c r="T119" s="57">
        <v>2493507</v>
      </c>
      <c r="U119" s="57">
        <v>4155844</v>
      </c>
      <c r="V119" s="57">
        <v>4987013</v>
      </c>
    </row>
    <row r="120" spans="1:22" ht="60" customHeight="1">
      <c r="A120" s="32">
        <v>119</v>
      </c>
      <c r="B120" s="14" t="s">
        <v>255</v>
      </c>
      <c r="C120" s="14" t="s">
        <v>295</v>
      </c>
      <c r="D120" s="14" t="s">
        <v>283</v>
      </c>
      <c r="E120" s="14" t="s">
        <v>300</v>
      </c>
      <c r="F120" s="23" t="s">
        <v>120</v>
      </c>
      <c r="G120" s="23" t="s">
        <v>301</v>
      </c>
      <c r="H120" s="23" t="s">
        <v>302</v>
      </c>
      <c r="I120" s="14" t="s">
        <v>150</v>
      </c>
      <c r="J120" s="14" t="s">
        <v>98</v>
      </c>
      <c r="K120" s="14" t="s">
        <v>99</v>
      </c>
      <c r="L120" s="14" t="s">
        <v>303</v>
      </c>
      <c r="M120" s="24">
        <v>44958</v>
      </c>
      <c r="N120" s="24">
        <v>45291</v>
      </c>
      <c r="O120" s="14" t="s">
        <v>304</v>
      </c>
      <c r="P120" s="14" t="s">
        <v>33</v>
      </c>
      <c r="Q120" s="14" t="s">
        <v>70</v>
      </c>
      <c r="R120" s="57">
        <v>66</v>
      </c>
      <c r="S120" s="57">
        <v>66</v>
      </c>
      <c r="T120" s="57">
        <v>66</v>
      </c>
      <c r="U120" s="57">
        <v>66</v>
      </c>
      <c r="V120" s="57">
        <v>66</v>
      </c>
    </row>
    <row r="121" spans="1:22" ht="60" customHeight="1">
      <c r="A121" s="32">
        <v>120</v>
      </c>
      <c r="B121" s="14" t="s">
        <v>255</v>
      </c>
      <c r="C121" s="14" t="s">
        <v>295</v>
      </c>
      <c r="D121" s="14" t="s">
        <v>283</v>
      </c>
      <c r="E121" s="14" t="s">
        <v>663</v>
      </c>
      <c r="F121" s="23" t="s">
        <v>120</v>
      </c>
      <c r="G121" s="23" t="s">
        <v>87</v>
      </c>
      <c r="H121" s="23" t="s">
        <v>87</v>
      </c>
      <c r="I121" s="14" t="s">
        <v>150</v>
      </c>
      <c r="J121" s="14" t="s">
        <v>98</v>
      </c>
      <c r="K121" s="14" t="s">
        <v>99</v>
      </c>
      <c r="L121" s="14" t="s">
        <v>664</v>
      </c>
      <c r="M121" s="24">
        <v>44958</v>
      </c>
      <c r="N121" s="24">
        <v>45291</v>
      </c>
      <c r="O121" s="14" t="s">
        <v>666</v>
      </c>
      <c r="P121" s="14" t="s">
        <v>33</v>
      </c>
      <c r="Q121" s="14" t="s">
        <v>4</v>
      </c>
      <c r="R121" s="25">
        <v>2</v>
      </c>
      <c r="S121" s="57">
        <v>0</v>
      </c>
      <c r="T121" s="57">
        <v>1</v>
      </c>
      <c r="U121" s="57">
        <v>0</v>
      </c>
      <c r="V121" s="57">
        <v>1</v>
      </c>
    </row>
    <row r="122" spans="1:22" ht="60" customHeight="1">
      <c r="A122" s="32">
        <v>121</v>
      </c>
      <c r="B122" s="14" t="s">
        <v>255</v>
      </c>
      <c r="C122" s="14" t="s">
        <v>295</v>
      </c>
      <c r="D122" s="14" t="s">
        <v>283</v>
      </c>
      <c r="E122" s="14" t="s">
        <v>663</v>
      </c>
      <c r="F122" s="23" t="s">
        <v>120</v>
      </c>
      <c r="G122" s="23" t="s">
        <v>87</v>
      </c>
      <c r="H122" s="23" t="s">
        <v>87</v>
      </c>
      <c r="I122" s="14" t="s">
        <v>150</v>
      </c>
      <c r="J122" s="14" t="s">
        <v>98</v>
      </c>
      <c r="K122" s="14" t="s">
        <v>99</v>
      </c>
      <c r="L122" s="14" t="s">
        <v>665</v>
      </c>
      <c r="M122" s="24">
        <v>44928</v>
      </c>
      <c r="N122" s="24">
        <v>45291</v>
      </c>
      <c r="O122" s="14" t="s">
        <v>668</v>
      </c>
      <c r="P122" s="14" t="s">
        <v>33</v>
      </c>
      <c r="Q122" s="14" t="s">
        <v>70</v>
      </c>
      <c r="R122" s="25">
        <v>3</v>
      </c>
      <c r="S122" s="57">
        <v>0</v>
      </c>
      <c r="T122" s="57">
        <v>0</v>
      </c>
      <c r="U122" s="57">
        <v>1</v>
      </c>
      <c r="V122" s="57">
        <v>2</v>
      </c>
    </row>
    <row r="123" spans="1:22" ht="60" customHeight="1">
      <c r="A123" s="32">
        <v>122</v>
      </c>
      <c r="B123" s="14" t="s">
        <v>255</v>
      </c>
      <c r="C123" s="14" t="s">
        <v>295</v>
      </c>
      <c r="D123" s="14" t="s">
        <v>283</v>
      </c>
      <c r="E123" s="14" t="s">
        <v>663</v>
      </c>
      <c r="F123" s="23" t="s">
        <v>120</v>
      </c>
      <c r="G123" s="23" t="s">
        <v>87</v>
      </c>
      <c r="H123" s="23" t="s">
        <v>87</v>
      </c>
      <c r="I123" s="14" t="s">
        <v>150</v>
      </c>
      <c r="J123" s="14" t="s">
        <v>98</v>
      </c>
      <c r="K123" s="14" t="s">
        <v>99</v>
      </c>
      <c r="L123" s="14" t="s">
        <v>667</v>
      </c>
      <c r="M123" s="24">
        <v>44927</v>
      </c>
      <c r="N123" s="24">
        <v>45291</v>
      </c>
      <c r="O123" s="14" t="s">
        <v>670</v>
      </c>
      <c r="P123" s="14" t="s">
        <v>33</v>
      </c>
      <c r="Q123" s="14" t="s">
        <v>70</v>
      </c>
      <c r="R123" s="25">
        <v>3</v>
      </c>
      <c r="S123" s="57">
        <v>0</v>
      </c>
      <c r="T123" s="57">
        <v>0</v>
      </c>
      <c r="U123" s="57">
        <v>1</v>
      </c>
      <c r="V123" s="57">
        <v>2</v>
      </c>
    </row>
    <row r="124" spans="1:22" ht="60" customHeight="1">
      <c r="A124" s="32">
        <v>123</v>
      </c>
      <c r="B124" s="14" t="s">
        <v>255</v>
      </c>
      <c r="C124" s="14" t="s">
        <v>295</v>
      </c>
      <c r="D124" s="14" t="s">
        <v>283</v>
      </c>
      <c r="E124" s="14" t="s">
        <v>663</v>
      </c>
      <c r="F124" s="23" t="s">
        <v>120</v>
      </c>
      <c r="G124" s="23" t="s">
        <v>87</v>
      </c>
      <c r="H124" s="23" t="s">
        <v>87</v>
      </c>
      <c r="I124" s="14" t="s">
        <v>150</v>
      </c>
      <c r="J124" s="14" t="s">
        <v>98</v>
      </c>
      <c r="K124" s="14" t="s">
        <v>99</v>
      </c>
      <c r="L124" s="14" t="s">
        <v>669</v>
      </c>
      <c r="M124" s="24">
        <v>44928</v>
      </c>
      <c r="N124" s="24">
        <v>45291</v>
      </c>
      <c r="O124" s="14" t="s">
        <v>672</v>
      </c>
      <c r="P124" s="14" t="s">
        <v>33</v>
      </c>
      <c r="Q124" s="14" t="s">
        <v>70</v>
      </c>
      <c r="R124" s="25">
        <v>4</v>
      </c>
      <c r="S124" s="57">
        <v>1</v>
      </c>
      <c r="T124" s="57">
        <v>1</v>
      </c>
      <c r="U124" s="57">
        <v>1</v>
      </c>
      <c r="V124" s="57">
        <v>1</v>
      </c>
    </row>
    <row r="125" spans="1:22" ht="60" customHeight="1">
      <c r="A125" s="32">
        <v>124</v>
      </c>
      <c r="B125" s="14" t="s">
        <v>255</v>
      </c>
      <c r="C125" s="14" t="s">
        <v>295</v>
      </c>
      <c r="D125" s="14" t="s">
        <v>283</v>
      </c>
      <c r="E125" s="14" t="s">
        <v>663</v>
      </c>
      <c r="F125" s="23" t="s">
        <v>120</v>
      </c>
      <c r="G125" s="23" t="s">
        <v>87</v>
      </c>
      <c r="H125" s="23" t="s">
        <v>87</v>
      </c>
      <c r="I125" s="14" t="s">
        <v>150</v>
      </c>
      <c r="J125" s="14" t="s">
        <v>98</v>
      </c>
      <c r="K125" s="14" t="s">
        <v>99</v>
      </c>
      <c r="L125" s="14" t="s">
        <v>671</v>
      </c>
      <c r="M125" s="24">
        <v>44928</v>
      </c>
      <c r="N125" s="24">
        <v>45291</v>
      </c>
      <c r="O125" s="14" t="s">
        <v>674</v>
      </c>
      <c r="P125" s="14" t="s">
        <v>33</v>
      </c>
      <c r="Q125" s="14" t="s">
        <v>70</v>
      </c>
      <c r="R125" s="25">
        <v>4</v>
      </c>
      <c r="S125" s="57">
        <v>1</v>
      </c>
      <c r="T125" s="57">
        <v>1</v>
      </c>
      <c r="U125" s="57">
        <v>1</v>
      </c>
      <c r="V125" s="57">
        <v>1</v>
      </c>
    </row>
    <row r="126" spans="1:22" ht="60" customHeight="1">
      <c r="A126" s="32">
        <v>125</v>
      </c>
      <c r="B126" s="14" t="s">
        <v>255</v>
      </c>
      <c r="C126" s="14" t="s">
        <v>295</v>
      </c>
      <c r="D126" s="14" t="s">
        <v>283</v>
      </c>
      <c r="E126" s="14" t="s">
        <v>663</v>
      </c>
      <c r="F126" s="23" t="s">
        <v>120</v>
      </c>
      <c r="G126" s="23" t="s">
        <v>87</v>
      </c>
      <c r="H126" s="23" t="s">
        <v>87</v>
      </c>
      <c r="I126" s="14" t="s">
        <v>150</v>
      </c>
      <c r="J126" s="14" t="s">
        <v>98</v>
      </c>
      <c r="K126" s="14" t="s">
        <v>99</v>
      </c>
      <c r="L126" s="14" t="s">
        <v>673</v>
      </c>
      <c r="M126" s="24">
        <v>44927</v>
      </c>
      <c r="N126" s="24">
        <v>45291</v>
      </c>
      <c r="O126" s="14" t="s">
        <v>676</v>
      </c>
      <c r="P126" s="14" t="s">
        <v>33</v>
      </c>
      <c r="Q126" s="14" t="s">
        <v>70</v>
      </c>
      <c r="R126" s="25">
        <v>4</v>
      </c>
      <c r="S126" s="57">
        <v>1</v>
      </c>
      <c r="T126" s="57">
        <v>1</v>
      </c>
      <c r="U126" s="57">
        <v>1</v>
      </c>
      <c r="V126" s="57">
        <v>1</v>
      </c>
    </row>
    <row r="127" spans="1:22" ht="60" customHeight="1">
      <c r="A127" s="32">
        <v>126</v>
      </c>
      <c r="B127" s="14" t="s">
        <v>255</v>
      </c>
      <c r="C127" s="14" t="s">
        <v>295</v>
      </c>
      <c r="D127" s="14" t="s">
        <v>283</v>
      </c>
      <c r="E127" s="14" t="s">
        <v>663</v>
      </c>
      <c r="F127" s="23" t="s">
        <v>120</v>
      </c>
      <c r="G127" s="23" t="s">
        <v>87</v>
      </c>
      <c r="H127" s="23" t="s">
        <v>87</v>
      </c>
      <c r="I127" s="14" t="s">
        <v>150</v>
      </c>
      <c r="J127" s="14" t="s">
        <v>98</v>
      </c>
      <c r="K127" s="14" t="s">
        <v>99</v>
      </c>
      <c r="L127" s="14" t="s">
        <v>675</v>
      </c>
      <c r="M127" s="24">
        <v>44958</v>
      </c>
      <c r="N127" s="24">
        <v>45291</v>
      </c>
      <c r="O127" s="14" t="s">
        <v>678</v>
      </c>
      <c r="P127" s="14" t="s">
        <v>33</v>
      </c>
      <c r="Q127" s="14" t="s">
        <v>70</v>
      </c>
      <c r="R127" s="25">
        <v>42</v>
      </c>
      <c r="S127" s="57">
        <v>0</v>
      </c>
      <c r="T127" s="57">
        <v>9</v>
      </c>
      <c r="U127" s="57">
        <v>15</v>
      </c>
      <c r="V127" s="57">
        <v>18</v>
      </c>
    </row>
    <row r="128" spans="1:22" ht="60" customHeight="1">
      <c r="A128" s="32">
        <v>127</v>
      </c>
      <c r="B128" s="14" t="s">
        <v>255</v>
      </c>
      <c r="C128" s="14" t="s">
        <v>295</v>
      </c>
      <c r="D128" s="14" t="s">
        <v>283</v>
      </c>
      <c r="E128" s="14" t="s">
        <v>663</v>
      </c>
      <c r="F128" s="23" t="s">
        <v>120</v>
      </c>
      <c r="G128" s="23" t="s">
        <v>87</v>
      </c>
      <c r="H128" s="23" t="s">
        <v>87</v>
      </c>
      <c r="I128" s="14" t="s">
        <v>150</v>
      </c>
      <c r="J128" s="14" t="s">
        <v>98</v>
      </c>
      <c r="K128" s="14" t="s">
        <v>99</v>
      </c>
      <c r="L128" s="14" t="s">
        <v>677</v>
      </c>
      <c r="M128" s="24">
        <v>45108</v>
      </c>
      <c r="N128" s="24">
        <v>45291</v>
      </c>
      <c r="O128" s="14" t="s">
        <v>680</v>
      </c>
      <c r="P128" s="14" t="s">
        <v>33</v>
      </c>
      <c r="Q128" s="14" t="s">
        <v>4</v>
      </c>
      <c r="R128" s="25">
        <v>150</v>
      </c>
      <c r="S128" s="57">
        <v>0</v>
      </c>
      <c r="T128" s="57">
        <v>0</v>
      </c>
      <c r="U128" s="57">
        <v>75</v>
      </c>
      <c r="V128" s="57">
        <v>75</v>
      </c>
    </row>
    <row r="129" spans="1:22" ht="60" customHeight="1">
      <c r="A129" s="32">
        <v>128</v>
      </c>
      <c r="B129" s="14" t="s">
        <v>255</v>
      </c>
      <c r="C129" s="14" t="s">
        <v>295</v>
      </c>
      <c r="D129" s="14" t="s">
        <v>283</v>
      </c>
      <c r="E129" s="14" t="s">
        <v>663</v>
      </c>
      <c r="F129" s="23" t="s">
        <v>120</v>
      </c>
      <c r="G129" s="23" t="s">
        <v>87</v>
      </c>
      <c r="H129" s="23" t="s">
        <v>87</v>
      </c>
      <c r="I129" s="14" t="s">
        <v>150</v>
      </c>
      <c r="J129" s="14" t="s">
        <v>98</v>
      </c>
      <c r="K129" s="14" t="s">
        <v>99</v>
      </c>
      <c r="L129" s="14" t="s">
        <v>679</v>
      </c>
      <c r="M129" s="24">
        <v>44986</v>
      </c>
      <c r="N129" s="24">
        <v>45291</v>
      </c>
      <c r="O129" s="14" t="s">
        <v>680</v>
      </c>
      <c r="P129" s="14" t="s">
        <v>33</v>
      </c>
      <c r="Q129" s="14" t="s">
        <v>4</v>
      </c>
      <c r="R129" s="25">
        <v>250</v>
      </c>
      <c r="S129" s="57">
        <v>0</v>
      </c>
      <c r="T129" s="57">
        <v>30</v>
      </c>
      <c r="U129" s="57">
        <v>110</v>
      </c>
      <c r="V129" s="57">
        <v>110</v>
      </c>
    </row>
    <row r="130" spans="1:22" ht="60" customHeight="1">
      <c r="A130" s="32">
        <v>129</v>
      </c>
      <c r="B130" s="14" t="s">
        <v>255</v>
      </c>
      <c r="C130" s="14" t="s">
        <v>295</v>
      </c>
      <c r="D130" s="14" t="s">
        <v>283</v>
      </c>
      <c r="E130" s="14" t="s">
        <v>663</v>
      </c>
      <c r="F130" s="23" t="s">
        <v>120</v>
      </c>
      <c r="G130" s="23" t="s">
        <v>87</v>
      </c>
      <c r="H130" s="23" t="s">
        <v>87</v>
      </c>
      <c r="I130" s="14" t="s">
        <v>150</v>
      </c>
      <c r="J130" s="14" t="s">
        <v>98</v>
      </c>
      <c r="K130" s="14" t="s">
        <v>99</v>
      </c>
      <c r="L130" s="14" t="s">
        <v>681</v>
      </c>
      <c r="M130" s="24">
        <v>44986</v>
      </c>
      <c r="N130" s="24">
        <v>45291</v>
      </c>
      <c r="O130" s="14" t="s">
        <v>683</v>
      </c>
      <c r="P130" s="14" t="s">
        <v>33</v>
      </c>
      <c r="Q130" s="14" t="s">
        <v>70</v>
      </c>
      <c r="R130" s="25">
        <v>367</v>
      </c>
      <c r="S130" s="57">
        <v>0</v>
      </c>
      <c r="T130" s="57">
        <v>120</v>
      </c>
      <c r="U130" s="57">
        <v>140</v>
      </c>
      <c r="V130" s="57">
        <v>107</v>
      </c>
    </row>
    <row r="131" spans="1:22" ht="60" customHeight="1">
      <c r="A131" s="32">
        <v>130</v>
      </c>
      <c r="B131" s="14" t="s">
        <v>255</v>
      </c>
      <c r="C131" s="14" t="s">
        <v>295</v>
      </c>
      <c r="D131" s="14" t="s">
        <v>283</v>
      </c>
      <c r="E131" s="14" t="s">
        <v>663</v>
      </c>
      <c r="F131" s="23" t="s">
        <v>120</v>
      </c>
      <c r="G131" s="23" t="s">
        <v>87</v>
      </c>
      <c r="H131" s="23" t="s">
        <v>87</v>
      </c>
      <c r="I131" s="14" t="s">
        <v>150</v>
      </c>
      <c r="J131" s="14" t="s">
        <v>98</v>
      </c>
      <c r="K131" s="14" t="s">
        <v>99</v>
      </c>
      <c r="L131" s="14" t="s">
        <v>682</v>
      </c>
      <c r="M131" s="24">
        <v>44986</v>
      </c>
      <c r="N131" s="24">
        <v>45291</v>
      </c>
      <c r="O131" s="14" t="s">
        <v>685</v>
      </c>
      <c r="P131" s="14" t="s">
        <v>33</v>
      </c>
      <c r="Q131" s="14" t="s">
        <v>70</v>
      </c>
      <c r="R131" s="25">
        <v>440</v>
      </c>
      <c r="S131" s="57">
        <v>0</v>
      </c>
      <c r="T131" s="57">
        <v>156</v>
      </c>
      <c r="U131" s="57">
        <v>150</v>
      </c>
      <c r="V131" s="57">
        <v>134</v>
      </c>
    </row>
    <row r="132" spans="1:22" ht="60" customHeight="1">
      <c r="A132" s="32">
        <v>131</v>
      </c>
      <c r="B132" s="14" t="s">
        <v>255</v>
      </c>
      <c r="C132" s="14" t="s">
        <v>295</v>
      </c>
      <c r="D132" s="14" t="s">
        <v>283</v>
      </c>
      <c r="E132" s="14" t="s">
        <v>663</v>
      </c>
      <c r="F132" s="23" t="s">
        <v>120</v>
      </c>
      <c r="G132" s="23" t="s">
        <v>87</v>
      </c>
      <c r="H132" s="23" t="s">
        <v>87</v>
      </c>
      <c r="I132" s="14" t="s">
        <v>150</v>
      </c>
      <c r="J132" s="14" t="s">
        <v>98</v>
      </c>
      <c r="K132" s="14" t="s">
        <v>99</v>
      </c>
      <c r="L132" s="14" t="s">
        <v>684</v>
      </c>
      <c r="M132" s="24">
        <v>44927</v>
      </c>
      <c r="N132" s="24">
        <v>45291</v>
      </c>
      <c r="O132" s="14" t="s">
        <v>689</v>
      </c>
      <c r="P132" s="14" t="s">
        <v>33</v>
      </c>
      <c r="Q132" s="14" t="s">
        <v>70</v>
      </c>
      <c r="R132" s="25">
        <v>26000</v>
      </c>
      <c r="S132" s="57">
        <v>5700</v>
      </c>
      <c r="T132" s="57">
        <v>6000</v>
      </c>
      <c r="U132" s="57">
        <v>6900</v>
      </c>
      <c r="V132" s="57">
        <v>7400</v>
      </c>
    </row>
    <row r="133" spans="1:22" ht="60" customHeight="1">
      <c r="A133" s="32">
        <v>132</v>
      </c>
      <c r="B133" s="14" t="s">
        <v>255</v>
      </c>
      <c r="C133" s="14" t="s">
        <v>305</v>
      </c>
      <c r="D133" s="14" t="s">
        <v>306</v>
      </c>
      <c r="E133" s="14" t="s">
        <v>307</v>
      </c>
      <c r="F133" s="23" t="s">
        <v>120</v>
      </c>
      <c r="G133" s="23" t="s">
        <v>308</v>
      </c>
      <c r="H133" s="23" t="s">
        <v>309</v>
      </c>
      <c r="I133" s="14" t="s">
        <v>310</v>
      </c>
      <c r="J133" s="14" t="s">
        <v>98</v>
      </c>
      <c r="K133" s="14" t="s">
        <v>99</v>
      </c>
      <c r="L133" s="14" t="s">
        <v>311</v>
      </c>
      <c r="M133" s="24">
        <v>44928</v>
      </c>
      <c r="N133" s="24">
        <v>45291</v>
      </c>
      <c r="O133" s="14" t="s">
        <v>312</v>
      </c>
      <c r="P133" s="14" t="s">
        <v>33</v>
      </c>
      <c r="Q133" s="14" t="s">
        <v>70</v>
      </c>
      <c r="R133" s="25">
        <v>170</v>
      </c>
      <c r="S133" s="57">
        <v>40</v>
      </c>
      <c r="T133" s="57">
        <v>45</v>
      </c>
      <c r="U133" s="57">
        <v>45</v>
      </c>
      <c r="V133" s="57">
        <v>40</v>
      </c>
    </row>
    <row r="134" spans="1:22" ht="60" customHeight="1">
      <c r="A134" s="32">
        <v>133</v>
      </c>
      <c r="B134" s="14" t="s">
        <v>255</v>
      </c>
      <c r="C134" s="14" t="s">
        <v>305</v>
      </c>
      <c r="D134" s="14" t="s">
        <v>306</v>
      </c>
      <c r="E134" s="14" t="s">
        <v>313</v>
      </c>
      <c r="F134" s="23" t="s">
        <v>120</v>
      </c>
      <c r="G134" s="23" t="s">
        <v>314</v>
      </c>
      <c r="H134" s="23" t="s">
        <v>315</v>
      </c>
      <c r="I134" s="14" t="s">
        <v>310</v>
      </c>
      <c r="J134" s="14" t="s">
        <v>98</v>
      </c>
      <c r="K134" s="14" t="s">
        <v>99</v>
      </c>
      <c r="L134" s="14" t="s">
        <v>316</v>
      </c>
      <c r="M134" s="24">
        <v>44928</v>
      </c>
      <c r="N134" s="24">
        <v>45291</v>
      </c>
      <c r="O134" s="14" t="s">
        <v>317</v>
      </c>
      <c r="P134" s="14" t="s">
        <v>33</v>
      </c>
      <c r="Q134" s="14" t="s">
        <v>70</v>
      </c>
      <c r="R134" s="25">
        <v>86</v>
      </c>
      <c r="S134" s="57">
        <v>8</v>
      </c>
      <c r="T134" s="57">
        <v>25</v>
      </c>
      <c r="U134" s="57">
        <v>28</v>
      </c>
      <c r="V134" s="57">
        <v>25</v>
      </c>
    </row>
    <row r="135" spans="1:22" ht="60" customHeight="1">
      <c r="A135" s="32">
        <v>134</v>
      </c>
      <c r="B135" s="14" t="s">
        <v>255</v>
      </c>
      <c r="C135" s="14" t="s">
        <v>305</v>
      </c>
      <c r="D135" s="14" t="s">
        <v>306</v>
      </c>
      <c r="E135" s="14" t="s">
        <v>318</v>
      </c>
      <c r="F135" s="23" t="s">
        <v>120</v>
      </c>
      <c r="G135" s="23" t="s">
        <v>314</v>
      </c>
      <c r="H135" s="23" t="s">
        <v>315</v>
      </c>
      <c r="I135" s="14" t="s">
        <v>310</v>
      </c>
      <c r="J135" s="14" t="s">
        <v>98</v>
      </c>
      <c r="K135" s="14" t="s">
        <v>99</v>
      </c>
      <c r="L135" s="14" t="s">
        <v>319</v>
      </c>
      <c r="M135" s="24">
        <v>44928</v>
      </c>
      <c r="N135" s="24">
        <v>45291</v>
      </c>
      <c r="O135" s="14" t="s">
        <v>320</v>
      </c>
      <c r="P135" s="14" t="s">
        <v>33</v>
      </c>
      <c r="Q135" s="14" t="s">
        <v>70</v>
      </c>
      <c r="R135" s="25">
        <v>2</v>
      </c>
      <c r="S135" s="57">
        <v>0</v>
      </c>
      <c r="T135" s="57">
        <v>1</v>
      </c>
      <c r="U135" s="57">
        <v>0</v>
      </c>
      <c r="V135" s="57">
        <v>1</v>
      </c>
    </row>
    <row r="136" spans="1:22" ht="60" customHeight="1">
      <c r="A136" s="32">
        <v>135</v>
      </c>
      <c r="B136" s="14" t="s">
        <v>255</v>
      </c>
      <c r="C136" s="14" t="s">
        <v>305</v>
      </c>
      <c r="D136" s="14" t="s">
        <v>306</v>
      </c>
      <c r="E136" s="14" t="s">
        <v>318</v>
      </c>
      <c r="F136" s="23" t="s">
        <v>120</v>
      </c>
      <c r="G136" s="23" t="s">
        <v>314</v>
      </c>
      <c r="H136" s="23" t="s">
        <v>315</v>
      </c>
      <c r="I136" s="14" t="s">
        <v>310</v>
      </c>
      <c r="J136" s="14" t="s">
        <v>98</v>
      </c>
      <c r="K136" s="14" t="s">
        <v>99</v>
      </c>
      <c r="L136" s="14" t="s">
        <v>321</v>
      </c>
      <c r="M136" s="24">
        <v>44928</v>
      </c>
      <c r="N136" s="24">
        <v>45291</v>
      </c>
      <c r="O136" s="14" t="s">
        <v>322</v>
      </c>
      <c r="P136" s="14" t="s">
        <v>33</v>
      </c>
      <c r="Q136" s="14" t="s">
        <v>70</v>
      </c>
      <c r="R136" s="25">
        <v>3</v>
      </c>
      <c r="S136" s="57">
        <v>0</v>
      </c>
      <c r="T136" s="57">
        <v>0</v>
      </c>
      <c r="U136" s="57">
        <v>1</v>
      </c>
      <c r="V136" s="57">
        <v>2</v>
      </c>
    </row>
    <row r="137" spans="1:22" ht="60" customHeight="1">
      <c r="A137" s="32">
        <v>136</v>
      </c>
      <c r="B137" s="14" t="s">
        <v>255</v>
      </c>
      <c r="C137" s="14" t="s">
        <v>305</v>
      </c>
      <c r="D137" s="14" t="s">
        <v>306</v>
      </c>
      <c r="E137" s="14" t="s">
        <v>318</v>
      </c>
      <c r="F137" s="23" t="s">
        <v>120</v>
      </c>
      <c r="G137" s="23" t="s">
        <v>314</v>
      </c>
      <c r="H137" s="23" t="s">
        <v>315</v>
      </c>
      <c r="I137" s="14" t="s">
        <v>310</v>
      </c>
      <c r="J137" s="14" t="s">
        <v>98</v>
      </c>
      <c r="K137" s="14" t="s">
        <v>99</v>
      </c>
      <c r="L137" s="14" t="s">
        <v>323</v>
      </c>
      <c r="M137" s="24">
        <v>44928</v>
      </c>
      <c r="N137" s="24">
        <v>45291</v>
      </c>
      <c r="O137" s="14" t="s">
        <v>324</v>
      </c>
      <c r="P137" s="14" t="s">
        <v>33</v>
      </c>
      <c r="Q137" s="14" t="s">
        <v>70</v>
      </c>
      <c r="R137" s="25">
        <v>50</v>
      </c>
      <c r="S137" s="57">
        <v>7</v>
      </c>
      <c r="T137" s="57">
        <v>15</v>
      </c>
      <c r="U137" s="57">
        <v>15</v>
      </c>
      <c r="V137" s="57">
        <v>13</v>
      </c>
    </row>
    <row r="138" spans="1:22" ht="60" customHeight="1">
      <c r="A138" s="32">
        <v>137</v>
      </c>
      <c r="B138" s="14" t="s">
        <v>255</v>
      </c>
      <c r="C138" s="14" t="s">
        <v>305</v>
      </c>
      <c r="D138" s="14" t="s">
        <v>306</v>
      </c>
      <c r="E138" s="14" t="s">
        <v>325</v>
      </c>
      <c r="F138" s="23" t="s">
        <v>326</v>
      </c>
      <c r="G138" s="23" t="s">
        <v>325</v>
      </c>
      <c r="H138" s="23" t="s">
        <v>327</v>
      </c>
      <c r="I138" s="14" t="s">
        <v>328</v>
      </c>
      <c r="J138" s="14" t="s">
        <v>98</v>
      </c>
      <c r="K138" s="14" t="s">
        <v>99</v>
      </c>
      <c r="L138" s="14" t="s">
        <v>329</v>
      </c>
      <c r="M138" s="24">
        <v>44928</v>
      </c>
      <c r="N138" s="24">
        <v>45291</v>
      </c>
      <c r="O138" s="14" t="s">
        <v>330</v>
      </c>
      <c r="P138" s="14" t="s">
        <v>33</v>
      </c>
      <c r="Q138" s="14" t="s">
        <v>70</v>
      </c>
      <c r="R138" s="25">
        <v>1</v>
      </c>
      <c r="S138" s="57">
        <v>0</v>
      </c>
      <c r="T138" s="57">
        <v>0</v>
      </c>
      <c r="U138" s="57">
        <v>0</v>
      </c>
      <c r="V138" s="57">
        <v>1</v>
      </c>
    </row>
    <row r="139" spans="1:22" ht="60" customHeight="1">
      <c r="A139" s="32">
        <v>138</v>
      </c>
      <c r="B139" s="14" t="s">
        <v>255</v>
      </c>
      <c r="C139" s="14" t="s">
        <v>305</v>
      </c>
      <c r="D139" s="14" t="s">
        <v>306</v>
      </c>
      <c r="E139" s="14" t="s">
        <v>331</v>
      </c>
      <c r="F139" s="23" t="s">
        <v>326</v>
      </c>
      <c r="G139" s="23" t="s">
        <v>331</v>
      </c>
      <c r="H139" s="23" t="s">
        <v>331</v>
      </c>
      <c r="I139" s="14" t="s">
        <v>328</v>
      </c>
      <c r="J139" s="14" t="s">
        <v>98</v>
      </c>
      <c r="K139" s="14" t="s">
        <v>99</v>
      </c>
      <c r="L139" s="14" t="s">
        <v>332</v>
      </c>
      <c r="M139" s="24">
        <v>44928</v>
      </c>
      <c r="N139" s="24">
        <v>45291</v>
      </c>
      <c r="O139" s="14" t="s">
        <v>333</v>
      </c>
      <c r="P139" s="14" t="s">
        <v>33</v>
      </c>
      <c r="Q139" s="14" t="s">
        <v>70</v>
      </c>
      <c r="R139" s="25">
        <v>400</v>
      </c>
      <c r="S139" s="57">
        <v>20</v>
      </c>
      <c r="T139" s="57">
        <v>100</v>
      </c>
      <c r="U139" s="57">
        <v>140</v>
      </c>
      <c r="V139" s="57">
        <v>140</v>
      </c>
    </row>
    <row r="140" spans="1:22" ht="60" customHeight="1">
      <c r="A140" s="32">
        <v>139</v>
      </c>
      <c r="B140" s="14" t="s">
        <v>255</v>
      </c>
      <c r="C140" s="14" t="s">
        <v>305</v>
      </c>
      <c r="D140" s="14" t="s">
        <v>306</v>
      </c>
      <c r="E140" s="14" t="s">
        <v>629</v>
      </c>
      <c r="F140" s="23" t="s">
        <v>120</v>
      </c>
      <c r="G140" s="23" t="s">
        <v>87</v>
      </c>
      <c r="H140" s="23" t="s">
        <v>87</v>
      </c>
      <c r="I140" s="14" t="s">
        <v>310</v>
      </c>
      <c r="J140" s="14" t="s">
        <v>98</v>
      </c>
      <c r="K140" s="14" t="s">
        <v>99</v>
      </c>
      <c r="L140" s="14" t="s">
        <v>630</v>
      </c>
      <c r="M140" s="24">
        <v>44928</v>
      </c>
      <c r="N140" s="24">
        <v>45291</v>
      </c>
      <c r="O140" s="14" t="s">
        <v>631</v>
      </c>
      <c r="P140" s="14" t="s">
        <v>49</v>
      </c>
      <c r="Q140" s="14" t="s">
        <v>102</v>
      </c>
      <c r="R140" s="27">
        <v>1</v>
      </c>
      <c r="S140" s="27">
        <v>0.1</v>
      </c>
      <c r="T140" s="27">
        <v>0.2</v>
      </c>
      <c r="U140" s="27">
        <v>0.3</v>
      </c>
      <c r="V140" s="27">
        <v>0.4</v>
      </c>
    </row>
    <row r="141" spans="1:22" ht="60" customHeight="1">
      <c r="A141" s="32">
        <v>140</v>
      </c>
      <c r="B141" s="14" t="s">
        <v>255</v>
      </c>
      <c r="C141" s="14" t="s">
        <v>305</v>
      </c>
      <c r="D141" s="14" t="s">
        <v>306</v>
      </c>
      <c r="E141" s="14" t="s">
        <v>629</v>
      </c>
      <c r="F141" s="23" t="s">
        <v>120</v>
      </c>
      <c r="G141" s="23" t="s">
        <v>87</v>
      </c>
      <c r="H141" s="23" t="s">
        <v>87</v>
      </c>
      <c r="I141" s="14" t="s">
        <v>310</v>
      </c>
      <c r="J141" s="14" t="s">
        <v>98</v>
      </c>
      <c r="K141" s="14" t="s">
        <v>99</v>
      </c>
      <c r="L141" s="14" t="s">
        <v>693</v>
      </c>
      <c r="M141" s="24">
        <v>44928</v>
      </c>
      <c r="N141" s="24">
        <v>45291</v>
      </c>
      <c r="O141" s="14" t="s">
        <v>631</v>
      </c>
      <c r="P141" s="14" t="s">
        <v>49</v>
      </c>
      <c r="Q141" s="14" t="s">
        <v>102</v>
      </c>
      <c r="R141" s="27">
        <v>1</v>
      </c>
      <c r="S141" s="27">
        <v>0.1</v>
      </c>
      <c r="T141" s="27">
        <v>0.2</v>
      </c>
      <c r="U141" s="27">
        <v>0.3</v>
      </c>
      <c r="V141" s="27">
        <v>0.4</v>
      </c>
    </row>
    <row r="142" spans="1:22" ht="60" customHeight="1">
      <c r="A142" s="32">
        <v>141</v>
      </c>
      <c r="B142" s="14" t="s">
        <v>255</v>
      </c>
      <c r="C142" s="14" t="s">
        <v>305</v>
      </c>
      <c r="D142" s="14" t="s">
        <v>306</v>
      </c>
      <c r="E142" s="14" t="s">
        <v>690</v>
      </c>
      <c r="F142" s="23" t="s">
        <v>120</v>
      </c>
      <c r="G142" s="23" t="s">
        <v>87</v>
      </c>
      <c r="H142" s="23" t="s">
        <v>87</v>
      </c>
      <c r="I142" s="14" t="s">
        <v>310</v>
      </c>
      <c r="J142" s="14" t="s">
        <v>98</v>
      </c>
      <c r="K142" s="14" t="s">
        <v>99</v>
      </c>
      <c r="L142" s="14" t="s">
        <v>694</v>
      </c>
      <c r="M142" s="24">
        <v>44958</v>
      </c>
      <c r="N142" s="24">
        <v>45291</v>
      </c>
      <c r="O142" s="14" t="s">
        <v>695</v>
      </c>
      <c r="P142" s="14" t="s">
        <v>33</v>
      </c>
      <c r="Q142" s="14" t="s">
        <v>70</v>
      </c>
      <c r="R142" s="25">
        <v>2</v>
      </c>
      <c r="S142" s="57">
        <v>0</v>
      </c>
      <c r="T142" s="57">
        <v>1</v>
      </c>
      <c r="U142" s="57">
        <v>0</v>
      </c>
      <c r="V142" s="57">
        <v>1</v>
      </c>
    </row>
    <row r="143" spans="1:22" ht="60" customHeight="1">
      <c r="A143" s="32">
        <v>142</v>
      </c>
      <c r="B143" s="14" t="s">
        <v>255</v>
      </c>
      <c r="C143" s="14" t="s">
        <v>305</v>
      </c>
      <c r="D143" s="14" t="s">
        <v>306</v>
      </c>
      <c r="E143" s="14" t="s">
        <v>690</v>
      </c>
      <c r="F143" s="23" t="s">
        <v>120</v>
      </c>
      <c r="G143" s="23" t="s">
        <v>87</v>
      </c>
      <c r="H143" s="23" t="s">
        <v>87</v>
      </c>
      <c r="I143" s="14" t="s">
        <v>310</v>
      </c>
      <c r="J143" s="14" t="s">
        <v>98</v>
      </c>
      <c r="K143" s="14" t="s">
        <v>99</v>
      </c>
      <c r="L143" s="14" t="s">
        <v>696</v>
      </c>
      <c r="M143" s="24">
        <v>44928</v>
      </c>
      <c r="N143" s="24">
        <v>45291</v>
      </c>
      <c r="O143" s="14" t="s">
        <v>697</v>
      </c>
      <c r="P143" s="14" t="s">
        <v>33</v>
      </c>
      <c r="Q143" s="14" t="s">
        <v>70</v>
      </c>
      <c r="R143" s="25">
        <v>2</v>
      </c>
      <c r="S143" s="57">
        <v>0</v>
      </c>
      <c r="T143" s="57">
        <v>1</v>
      </c>
      <c r="U143" s="57">
        <v>0</v>
      </c>
      <c r="V143" s="57">
        <v>1</v>
      </c>
    </row>
    <row r="144" spans="1:22" ht="60" customHeight="1">
      <c r="A144" s="32">
        <v>143</v>
      </c>
      <c r="B144" s="14" t="s">
        <v>255</v>
      </c>
      <c r="C144" s="14" t="s">
        <v>305</v>
      </c>
      <c r="D144" s="14" t="s">
        <v>306</v>
      </c>
      <c r="E144" s="14" t="s">
        <v>307</v>
      </c>
      <c r="F144" s="23" t="s">
        <v>120</v>
      </c>
      <c r="G144" s="23" t="s">
        <v>87</v>
      </c>
      <c r="H144" s="23" t="s">
        <v>87</v>
      </c>
      <c r="I144" s="14" t="s">
        <v>310</v>
      </c>
      <c r="J144" s="14" t="s">
        <v>98</v>
      </c>
      <c r="K144" s="14" t="s">
        <v>99</v>
      </c>
      <c r="L144" s="14" t="s">
        <v>698</v>
      </c>
      <c r="M144" s="24">
        <v>44928</v>
      </c>
      <c r="N144" s="24">
        <v>45291</v>
      </c>
      <c r="O144" s="14" t="s">
        <v>699</v>
      </c>
      <c r="P144" s="14" t="s">
        <v>33</v>
      </c>
      <c r="Q144" s="14" t="s">
        <v>70</v>
      </c>
      <c r="R144" s="25">
        <v>4</v>
      </c>
      <c r="S144" s="57">
        <v>1</v>
      </c>
      <c r="T144" s="57">
        <v>1</v>
      </c>
      <c r="U144" s="57">
        <v>1</v>
      </c>
      <c r="V144" s="57">
        <v>1</v>
      </c>
    </row>
    <row r="145" spans="1:22" ht="60" customHeight="1">
      <c r="A145" s="32">
        <v>144</v>
      </c>
      <c r="B145" s="14" t="s">
        <v>255</v>
      </c>
      <c r="C145" s="14" t="s">
        <v>305</v>
      </c>
      <c r="D145" s="14" t="s">
        <v>306</v>
      </c>
      <c r="E145" s="14" t="s">
        <v>307</v>
      </c>
      <c r="F145" s="23" t="s">
        <v>120</v>
      </c>
      <c r="G145" s="23" t="s">
        <v>87</v>
      </c>
      <c r="H145" s="23" t="s">
        <v>87</v>
      </c>
      <c r="I145" s="14" t="s">
        <v>310</v>
      </c>
      <c r="J145" s="14" t="s">
        <v>98</v>
      </c>
      <c r="K145" s="14" t="s">
        <v>99</v>
      </c>
      <c r="L145" s="14" t="s">
        <v>700</v>
      </c>
      <c r="M145" s="24">
        <v>44928</v>
      </c>
      <c r="N145" s="24">
        <v>45291</v>
      </c>
      <c r="O145" s="14" t="s">
        <v>701</v>
      </c>
      <c r="P145" s="14" t="s">
        <v>33</v>
      </c>
      <c r="Q145" s="14" t="s">
        <v>70</v>
      </c>
      <c r="R145" s="25">
        <v>4</v>
      </c>
      <c r="S145" s="57">
        <v>1</v>
      </c>
      <c r="T145" s="57">
        <v>1</v>
      </c>
      <c r="U145" s="57">
        <v>1</v>
      </c>
      <c r="V145" s="57">
        <v>1</v>
      </c>
    </row>
    <row r="146" spans="1:22" ht="60" customHeight="1">
      <c r="A146" s="32">
        <v>145</v>
      </c>
      <c r="B146" s="14" t="s">
        <v>255</v>
      </c>
      <c r="C146" s="14" t="s">
        <v>305</v>
      </c>
      <c r="D146" s="14" t="s">
        <v>306</v>
      </c>
      <c r="E146" s="14" t="s">
        <v>307</v>
      </c>
      <c r="F146" s="23" t="s">
        <v>120</v>
      </c>
      <c r="G146" s="23" t="s">
        <v>87</v>
      </c>
      <c r="H146" s="23" t="s">
        <v>87</v>
      </c>
      <c r="I146" s="14" t="s">
        <v>310</v>
      </c>
      <c r="J146" s="14" t="s">
        <v>98</v>
      </c>
      <c r="K146" s="14" t="s">
        <v>99</v>
      </c>
      <c r="L146" s="14" t="s">
        <v>702</v>
      </c>
      <c r="M146" s="24">
        <v>44928</v>
      </c>
      <c r="N146" s="24">
        <v>45291</v>
      </c>
      <c r="O146" s="14" t="s">
        <v>697</v>
      </c>
      <c r="P146" s="14" t="s">
        <v>33</v>
      </c>
      <c r="Q146" s="14" t="s">
        <v>70</v>
      </c>
      <c r="R146" s="25">
        <v>4</v>
      </c>
      <c r="S146" s="57">
        <v>1</v>
      </c>
      <c r="T146" s="57">
        <v>1</v>
      </c>
      <c r="U146" s="57">
        <v>1</v>
      </c>
      <c r="V146" s="57">
        <v>1</v>
      </c>
    </row>
    <row r="147" spans="1:22" ht="60" customHeight="1">
      <c r="A147" s="32">
        <v>146</v>
      </c>
      <c r="B147" s="14" t="s">
        <v>255</v>
      </c>
      <c r="C147" s="14" t="s">
        <v>305</v>
      </c>
      <c r="D147" s="14" t="s">
        <v>306</v>
      </c>
      <c r="E147" s="14" t="s">
        <v>690</v>
      </c>
      <c r="F147" s="23" t="s">
        <v>120</v>
      </c>
      <c r="G147" s="23" t="s">
        <v>87</v>
      </c>
      <c r="H147" s="23" t="s">
        <v>87</v>
      </c>
      <c r="I147" s="14" t="s">
        <v>310</v>
      </c>
      <c r="J147" s="14" t="s">
        <v>98</v>
      </c>
      <c r="K147" s="14" t="s">
        <v>99</v>
      </c>
      <c r="L147" s="14" t="s">
        <v>703</v>
      </c>
      <c r="M147" s="24">
        <v>44928</v>
      </c>
      <c r="N147" s="24">
        <v>45291</v>
      </c>
      <c r="O147" s="14" t="s">
        <v>704</v>
      </c>
      <c r="P147" s="14" t="s">
        <v>33</v>
      </c>
      <c r="Q147" s="14" t="s">
        <v>70</v>
      </c>
      <c r="R147" s="25">
        <v>6</v>
      </c>
      <c r="S147" s="57">
        <v>1</v>
      </c>
      <c r="T147" s="57">
        <v>2</v>
      </c>
      <c r="U147" s="57">
        <v>2</v>
      </c>
      <c r="V147" s="57">
        <v>1</v>
      </c>
    </row>
    <row r="148" spans="1:22" ht="60" customHeight="1">
      <c r="A148" s="32">
        <v>147</v>
      </c>
      <c r="B148" s="14" t="s">
        <v>255</v>
      </c>
      <c r="C148" s="14" t="s">
        <v>305</v>
      </c>
      <c r="D148" s="14" t="s">
        <v>306</v>
      </c>
      <c r="E148" s="14" t="s">
        <v>691</v>
      </c>
      <c r="F148" s="23" t="s">
        <v>120</v>
      </c>
      <c r="G148" s="23" t="s">
        <v>87</v>
      </c>
      <c r="H148" s="23" t="s">
        <v>87</v>
      </c>
      <c r="I148" s="14" t="s">
        <v>310</v>
      </c>
      <c r="J148" s="14" t="s">
        <v>98</v>
      </c>
      <c r="K148" s="14" t="s">
        <v>99</v>
      </c>
      <c r="L148" s="14" t="s">
        <v>705</v>
      </c>
      <c r="M148" s="24">
        <v>44928</v>
      </c>
      <c r="N148" s="24">
        <v>45291</v>
      </c>
      <c r="O148" s="14" t="s">
        <v>706</v>
      </c>
      <c r="P148" s="14" t="s">
        <v>33</v>
      </c>
      <c r="Q148" s="14" t="s">
        <v>70</v>
      </c>
      <c r="R148" s="25">
        <v>50</v>
      </c>
      <c r="S148" s="57">
        <v>10</v>
      </c>
      <c r="T148" s="57">
        <v>15</v>
      </c>
      <c r="U148" s="57">
        <v>15</v>
      </c>
      <c r="V148" s="57">
        <v>10</v>
      </c>
    </row>
    <row r="149" spans="1:22" ht="60" customHeight="1">
      <c r="A149" s="32">
        <v>148</v>
      </c>
      <c r="B149" s="14" t="s">
        <v>255</v>
      </c>
      <c r="C149" s="14" t="s">
        <v>305</v>
      </c>
      <c r="D149" s="14" t="s">
        <v>306</v>
      </c>
      <c r="E149" s="14" t="s">
        <v>692</v>
      </c>
      <c r="F149" s="23" t="s">
        <v>120</v>
      </c>
      <c r="G149" s="23" t="s">
        <v>87</v>
      </c>
      <c r="H149" s="23" t="s">
        <v>87</v>
      </c>
      <c r="I149" s="14" t="s">
        <v>310</v>
      </c>
      <c r="J149" s="14" t="s">
        <v>98</v>
      </c>
      <c r="K149" s="14" t="s">
        <v>99</v>
      </c>
      <c r="L149" s="14" t="s">
        <v>707</v>
      </c>
      <c r="M149" s="24">
        <v>44928</v>
      </c>
      <c r="N149" s="24">
        <v>45291</v>
      </c>
      <c r="O149" s="14" t="s">
        <v>708</v>
      </c>
      <c r="P149" s="14" t="s">
        <v>33</v>
      </c>
      <c r="Q149" s="14" t="s">
        <v>70</v>
      </c>
      <c r="R149" s="25">
        <v>15</v>
      </c>
      <c r="S149" s="57">
        <v>0</v>
      </c>
      <c r="T149" s="57">
        <v>5</v>
      </c>
      <c r="U149" s="57">
        <v>5</v>
      </c>
      <c r="V149" s="57">
        <v>5</v>
      </c>
    </row>
    <row r="150" spans="1:22" ht="60" customHeight="1">
      <c r="A150" s="32">
        <v>149</v>
      </c>
      <c r="B150" s="14" t="s">
        <v>255</v>
      </c>
      <c r="C150" s="14" t="s">
        <v>23</v>
      </c>
      <c r="D150" s="14" t="s">
        <v>334</v>
      </c>
      <c r="E150" s="14" t="s">
        <v>25</v>
      </c>
      <c r="F150" s="23" t="s">
        <v>26</v>
      </c>
      <c r="G150" s="70" t="s">
        <v>27</v>
      </c>
      <c r="H150" s="70" t="s">
        <v>28</v>
      </c>
      <c r="I150" s="14" t="s">
        <v>29</v>
      </c>
      <c r="J150" s="14" t="s">
        <v>22</v>
      </c>
      <c r="K150" s="14" t="s">
        <v>30</v>
      </c>
      <c r="L150" s="14" t="s">
        <v>31</v>
      </c>
      <c r="M150" s="24">
        <v>45200</v>
      </c>
      <c r="N150" s="24">
        <v>45290</v>
      </c>
      <c r="O150" s="14" t="s">
        <v>32</v>
      </c>
      <c r="P150" s="14" t="s">
        <v>33</v>
      </c>
      <c r="Q150" s="14" t="s">
        <v>4</v>
      </c>
      <c r="R150" s="25">
        <v>1</v>
      </c>
      <c r="S150" s="57">
        <v>0</v>
      </c>
      <c r="T150" s="57">
        <v>0</v>
      </c>
      <c r="U150" s="57">
        <v>0</v>
      </c>
      <c r="V150" s="57">
        <v>1</v>
      </c>
    </row>
    <row r="151" spans="1:22" ht="60" customHeight="1">
      <c r="A151" s="32">
        <v>150</v>
      </c>
      <c r="B151" s="14" t="s">
        <v>255</v>
      </c>
      <c r="C151" s="14" t="s">
        <v>34</v>
      </c>
      <c r="D151" s="14" t="s">
        <v>334</v>
      </c>
      <c r="E151" s="14" t="s">
        <v>50</v>
      </c>
      <c r="F151" s="23" t="s">
        <v>26</v>
      </c>
      <c r="G151" s="70" t="s">
        <v>27</v>
      </c>
      <c r="H151" s="70" t="s">
        <v>28</v>
      </c>
      <c r="I151" s="14" t="s">
        <v>29</v>
      </c>
      <c r="J151" s="14" t="s">
        <v>22</v>
      </c>
      <c r="K151" s="14" t="s">
        <v>30</v>
      </c>
      <c r="L151" s="14" t="s">
        <v>60</v>
      </c>
      <c r="M151" s="24">
        <v>45108</v>
      </c>
      <c r="N151" s="24">
        <v>45199</v>
      </c>
      <c r="O151" s="14" t="s">
        <v>61</v>
      </c>
      <c r="P151" s="14" t="s">
        <v>33</v>
      </c>
      <c r="Q151" s="14" t="s">
        <v>4</v>
      </c>
      <c r="R151" s="25">
        <v>1</v>
      </c>
      <c r="S151" s="57">
        <v>0</v>
      </c>
      <c r="T151" s="57">
        <v>0</v>
      </c>
      <c r="U151" s="57">
        <v>1</v>
      </c>
      <c r="V151" s="57">
        <v>0</v>
      </c>
    </row>
    <row r="152" spans="1:22" ht="60" customHeight="1">
      <c r="A152" s="32">
        <v>151</v>
      </c>
      <c r="B152" s="14" t="s">
        <v>255</v>
      </c>
      <c r="C152" s="14" t="s">
        <v>34</v>
      </c>
      <c r="D152" s="14" t="s">
        <v>334</v>
      </c>
      <c r="E152" s="14" t="s">
        <v>50</v>
      </c>
      <c r="F152" s="23" t="s">
        <v>26</v>
      </c>
      <c r="G152" s="70" t="s">
        <v>27</v>
      </c>
      <c r="H152" s="70" t="s">
        <v>28</v>
      </c>
      <c r="I152" s="14" t="s">
        <v>29</v>
      </c>
      <c r="J152" s="14" t="s">
        <v>22</v>
      </c>
      <c r="K152" s="14" t="s">
        <v>30</v>
      </c>
      <c r="L152" s="14" t="s">
        <v>47</v>
      </c>
      <c r="M152" s="24">
        <v>44927</v>
      </c>
      <c r="N152" s="24">
        <v>45290</v>
      </c>
      <c r="O152" s="14" t="s">
        <v>48</v>
      </c>
      <c r="P152" s="14" t="s">
        <v>49</v>
      </c>
      <c r="Q152" s="14" t="s">
        <v>4</v>
      </c>
      <c r="R152" s="28">
        <v>1</v>
      </c>
      <c r="S152" s="28">
        <v>0.25</v>
      </c>
      <c r="T152" s="28">
        <v>0.25</v>
      </c>
      <c r="U152" s="28">
        <v>0.25</v>
      </c>
      <c r="V152" s="28">
        <v>0.25</v>
      </c>
    </row>
    <row r="153" spans="1:22" ht="60" customHeight="1">
      <c r="A153" s="32">
        <v>152</v>
      </c>
      <c r="B153" s="14" t="s">
        <v>255</v>
      </c>
      <c r="C153" s="14" t="s">
        <v>34</v>
      </c>
      <c r="D153" s="14" t="s">
        <v>334</v>
      </c>
      <c r="E153" s="14" t="s">
        <v>50</v>
      </c>
      <c r="F153" s="23" t="s">
        <v>26</v>
      </c>
      <c r="G153" s="73" t="s">
        <v>39</v>
      </c>
      <c r="H153" s="73" t="s">
        <v>40</v>
      </c>
      <c r="I153" s="14" t="s">
        <v>29</v>
      </c>
      <c r="J153" s="14" t="s">
        <v>22</v>
      </c>
      <c r="K153" s="14" t="s">
        <v>30</v>
      </c>
      <c r="L153" s="14" t="s">
        <v>58</v>
      </c>
      <c r="M153" s="24">
        <v>45108</v>
      </c>
      <c r="N153" s="24">
        <v>45199</v>
      </c>
      <c r="O153" s="14" t="s">
        <v>59</v>
      </c>
      <c r="P153" s="14" t="s">
        <v>33</v>
      </c>
      <c r="Q153" s="14" t="s">
        <v>4</v>
      </c>
      <c r="R153" s="25">
        <v>1</v>
      </c>
      <c r="S153" s="57">
        <v>0</v>
      </c>
      <c r="T153" s="57">
        <v>0</v>
      </c>
      <c r="U153" s="57">
        <v>1</v>
      </c>
      <c r="V153" s="57">
        <v>0</v>
      </c>
    </row>
    <row r="154" spans="1:22" ht="60" customHeight="1">
      <c r="A154" s="32">
        <v>153</v>
      </c>
      <c r="B154" s="14" t="s">
        <v>255</v>
      </c>
      <c r="C154" s="14" t="s">
        <v>34</v>
      </c>
      <c r="D154" s="14" t="s">
        <v>334</v>
      </c>
      <c r="E154" s="14" t="s">
        <v>25</v>
      </c>
      <c r="F154" s="23" t="s">
        <v>26</v>
      </c>
      <c r="G154" s="73" t="s">
        <v>39</v>
      </c>
      <c r="H154" s="73" t="s">
        <v>40</v>
      </c>
      <c r="I154" s="14" t="s">
        <v>29</v>
      </c>
      <c r="J154" s="14" t="s">
        <v>22</v>
      </c>
      <c r="K154" s="14" t="s">
        <v>30</v>
      </c>
      <c r="L154" s="14" t="s">
        <v>171</v>
      </c>
      <c r="M154" s="24">
        <v>44927</v>
      </c>
      <c r="N154" s="24">
        <v>45290</v>
      </c>
      <c r="O154" s="14" t="s">
        <v>172</v>
      </c>
      <c r="P154" s="14" t="s">
        <v>33</v>
      </c>
      <c r="Q154" s="14" t="s">
        <v>4</v>
      </c>
      <c r="R154" s="25">
        <v>4</v>
      </c>
      <c r="S154" s="57">
        <v>1</v>
      </c>
      <c r="T154" s="57">
        <v>1</v>
      </c>
      <c r="U154" s="57">
        <v>1</v>
      </c>
      <c r="V154" s="57">
        <v>1</v>
      </c>
    </row>
    <row r="155" spans="1:22" ht="60" customHeight="1">
      <c r="A155" s="32">
        <v>154</v>
      </c>
      <c r="B155" s="14" t="s">
        <v>255</v>
      </c>
      <c r="C155" s="14" t="s">
        <v>62</v>
      </c>
      <c r="D155" s="14" t="s">
        <v>334</v>
      </c>
      <c r="E155" s="14" t="s">
        <v>50</v>
      </c>
      <c r="F155" s="23" t="s">
        <v>26</v>
      </c>
      <c r="G155" s="73" t="s">
        <v>39</v>
      </c>
      <c r="H155" s="73" t="s">
        <v>28</v>
      </c>
      <c r="I155" s="14" t="s">
        <v>29</v>
      </c>
      <c r="J155" s="14" t="s">
        <v>22</v>
      </c>
      <c r="K155" s="14" t="s">
        <v>30</v>
      </c>
      <c r="L155" s="14" t="s">
        <v>173</v>
      </c>
      <c r="M155" s="24">
        <v>45200</v>
      </c>
      <c r="N155" s="24">
        <v>45290</v>
      </c>
      <c r="O155" s="14" t="s">
        <v>82</v>
      </c>
      <c r="P155" s="14" t="s">
        <v>33</v>
      </c>
      <c r="Q155" s="14" t="s">
        <v>4</v>
      </c>
      <c r="R155" s="25">
        <v>2</v>
      </c>
      <c r="S155" s="57">
        <v>0</v>
      </c>
      <c r="T155" s="57">
        <v>0</v>
      </c>
      <c r="U155" s="57">
        <v>0</v>
      </c>
      <c r="V155" s="57">
        <v>2</v>
      </c>
    </row>
    <row r="156" spans="1:22" ht="60" customHeight="1">
      <c r="A156" s="32">
        <v>155</v>
      </c>
      <c r="B156" s="14" t="s">
        <v>335</v>
      </c>
      <c r="C156" s="14" t="s">
        <v>336</v>
      </c>
      <c r="D156" s="14" t="s">
        <v>337</v>
      </c>
      <c r="E156" s="14" t="s">
        <v>338</v>
      </c>
      <c r="F156" s="23" t="s">
        <v>339</v>
      </c>
      <c r="G156" s="73" t="s">
        <v>338</v>
      </c>
      <c r="H156" s="73" t="s">
        <v>340</v>
      </c>
      <c r="I156" s="14" t="s">
        <v>341</v>
      </c>
      <c r="J156" s="14" t="s">
        <v>98</v>
      </c>
      <c r="K156" s="14" t="s">
        <v>30</v>
      </c>
      <c r="L156" s="14" t="s">
        <v>342</v>
      </c>
      <c r="M156" s="24">
        <v>44958</v>
      </c>
      <c r="N156" s="24">
        <v>45291</v>
      </c>
      <c r="O156" s="14" t="s">
        <v>343</v>
      </c>
      <c r="P156" s="14" t="s">
        <v>49</v>
      </c>
      <c r="Q156" s="14" t="s">
        <v>70</v>
      </c>
      <c r="R156" s="28">
        <v>1</v>
      </c>
      <c r="S156" s="28">
        <v>0.25</v>
      </c>
      <c r="T156" s="28">
        <v>0.25</v>
      </c>
      <c r="U156" s="28">
        <v>0.25</v>
      </c>
      <c r="V156" s="28">
        <v>0.25</v>
      </c>
    </row>
    <row r="157" spans="1:22" ht="60" customHeight="1">
      <c r="A157" s="32">
        <v>156</v>
      </c>
      <c r="B157" s="14" t="s">
        <v>335</v>
      </c>
      <c r="C157" s="14" t="s">
        <v>336</v>
      </c>
      <c r="D157" s="14" t="s">
        <v>337</v>
      </c>
      <c r="E157" s="14" t="s">
        <v>338</v>
      </c>
      <c r="F157" s="23" t="s">
        <v>339</v>
      </c>
      <c r="G157" s="73" t="s">
        <v>338</v>
      </c>
      <c r="H157" s="73" t="s">
        <v>340</v>
      </c>
      <c r="I157" s="14" t="s">
        <v>341</v>
      </c>
      <c r="J157" s="14" t="s">
        <v>98</v>
      </c>
      <c r="K157" s="14" t="s">
        <v>30</v>
      </c>
      <c r="L157" s="14" t="s">
        <v>344</v>
      </c>
      <c r="M157" s="24">
        <v>45017</v>
      </c>
      <c r="N157" s="24">
        <v>45291</v>
      </c>
      <c r="O157" s="14" t="s">
        <v>345</v>
      </c>
      <c r="P157" s="14" t="s">
        <v>33</v>
      </c>
      <c r="Q157" s="14" t="s">
        <v>201</v>
      </c>
      <c r="R157" s="25">
        <v>3</v>
      </c>
      <c r="S157" s="57">
        <v>0</v>
      </c>
      <c r="T157" s="57">
        <v>1</v>
      </c>
      <c r="U157" s="57">
        <v>1</v>
      </c>
      <c r="V157" s="57">
        <v>1</v>
      </c>
    </row>
    <row r="158" spans="1:22" ht="60" customHeight="1">
      <c r="A158" s="32">
        <v>157</v>
      </c>
      <c r="B158" s="17" t="s">
        <v>335</v>
      </c>
      <c r="C158" s="17" t="s">
        <v>336</v>
      </c>
      <c r="D158" s="17" t="s">
        <v>337</v>
      </c>
      <c r="E158" s="17" t="s">
        <v>338</v>
      </c>
      <c r="F158" s="21" t="s">
        <v>339</v>
      </c>
      <c r="G158" s="73" t="s">
        <v>338</v>
      </c>
      <c r="H158" s="73" t="s">
        <v>346</v>
      </c>
      <c r="I158" s="79" t="s">
        <v>347</v>
      </c>
      <c r="J158" s="17" t="s">
        <v>98</v>
      </c>
      <c r="K158" s="17" t="s">
        <v>30</v>
      </c>
      <c r="L158" s="17" t="s">
        <v>348</v>
      </c>
      <c r="M158" s="19">
        <v>44958</v>
      </c>
      <c r="N158" s="19">
        <v>45291</v>
      </c>
      <c r="O158" s="17" t="s">
        <v>349</v>
      </c>
      <c r="P158" s="17" t="s">
        <v>49</v>
      </c>
      <c r="Q158" s="17" t="s">
        <v>70</v>
      </c>
      <c r="R158" s="33">
        <v>1</v>
      </c>
      <c r="S158" s="33">
        <v>0.25</v>
      </c>
      <c r="T158" s="33">
        <v>0.25</v>
      </c>
      <c r="U158" s="33">
        <v>0.25</v>
      </c>
      <c r="V158" s="33">
        <v>0.25</v>
      </c>
    </row>
    <row r="159" spans="1:22" ht="60" customHeight="1">
      <c r="A159" s="32">
        <v>158</v>
      </c>
      <c r="B159" s="17" t="s">
        <v>335</v>
      </c>
      <c r="C159" s="17" t="s">
        <v>350</v>
      </c>
      <c r="D159" s="17" t="s">
        <v>337</v>
      </c>
      <c r="E159" s="17" t="s">
        <v>351</v>
      </c>
      <c r="F159" s="21" t="s">
        <v>352</v>
      </c>
      <c r="G159" s="73" t="s">
        <v>351</v>
      </c>
      <c r="H159" s="73" t="s">
        <v>353</v>
      </c>
      <c r="I159" s="18" t="s">
        <v>354</v>
      </c>
      <c r="J159" s="17" t="s">
        <v>98</v>
      </c>
      <c r="K159" s="17" t="s">
        <v>104</v>
      </c>
      <c r="L159" s="17" t="s">
        <v>355</v>
      </c>
      <c r="M159" s="19">
        <v>45017</v>
      </c>
      <c r="N159" s="19">
        <v>45291</v>
      </c>
      <c r="O159" s="17" t="s">
        <v>356</v>
      </c>
      <c r="P159" s="17" t="s">
        <v>33</v>
      </c>
      <c r="Q159" s="17" t="s">
        <v>4</v>
      </c>
      <c r="R159" s="20">
        <v>2</v>
      </c>
      <c r="S159" s="59">
        <v>0</v>
      </c>
      <c r="T159" s="59">
        <v>1</v>
      </c>
      <c r="U159" s="59">
        <v>0</v>
      </c>
      <c r="V159" s="59">
        <v>1</v>
      </c>
    </row>
    <row r="160" spans="1:22" ht="60" customHeight="1">
      <c r="A160" s="32">
        <v>159</v>
      </c>
      <c r="B160" s="17" t="s">
        <v>335</v>
      </c>
      <c r="C160" s="17" t="s">
        <v>350</v>
      </c>
      <c r="D160" s="17" t="s">
        <v>337</v>
      </c>
      <c r="E160" s="17" t="s">
        <v>351</v>
      </c>
      <c r="F160" s="21" t="s">
        <v>352</v>
      </c>
      <c r="G160" s="73" t="s">
        <v>351</v>
      </c>
      <c r="H160" s="73" t="s">
        <v>357</v>
      </c>
      <c r="I160" s="18" t="s">
        <v>354</v>
      </c>
      <c r="J160" s="17" t="s">
        <v>98</v>
      </c>
      <c r="K160" s="17" t="s">
        <v>104</v>
      </c>
      <c r="L160" s="17" t="s">
        <v>358</v>
      </c>
      <c r="M160" s="19">
        <v>44958</v>
      </c>
      <c r="N160" s="19">
        <v>45291</v>
      </c>
      <c r="O160" s="17" t="s">
        <v>359</v>
      </c>
      <c r="P160" s="17" t="s">
        <v>49</v>
      </c>
      <c r="Q160" s="17" t="s">
        <v>70</v>
      </c>
      <c r="R160" s="33">
        <v>1</v>
      </c>
      <c r="S160" s="33">
        <v>0.25</v>
      </c>
      <c r="T160" s="33">
        <v>0.25</v>
      </c>
      <c r="U160" s="33">
        <v>0.25</v>
      </c>
      <c r="V160" s="33">
        <v>0.25</v>
      </c>
    </row>
    <row r="161" spans="1:22" ht="60" customHeight="1">
      <c r="A161" s="32">
        <v>160</v>
      </c>
      <c r="B161" s="17" t="s">
        <v>335</v>
      </c>
      <c r="C161" s="17" t="s">
        <v>23</v>
      </c>
      <c r="D161" s="17" t="s">
        <v>337</v>
      </c>
      <c r="E161" s="17" t="s">
        <v>25</v>
      </c>
      <c r="F161" s="21" t="s">
        <v>26</v>
      </c>
      <c r="G161" s="70" t="s">
        <v>27</v>
      </c>
      <c r="H161" s="70" t="s">
        <v>28</v>
      </c>
      <c r="I161" s="18" t="s">
        <v>29</v>
      </c>
      <c r="J161" s="17" t="s">
        <v>22</v>
      </c>
      <c r="K161" s="17" t="s">
        <v>30</v>
      </c>
      <c r="L161" s="17" t="s">
        <v>31</v>
      </c>
      <c r="M161" s="19">
        <v>45200</v>
      </c>
      <c r="N161" s="19">
        <v>45290</v>
      </c>
      <c r="O161" s="17" t="s">
        <v>32</v>
      </c>
      <c r="P161" s="17" t="s">
        <v>33</v>
      </c>
      <c r="Q161" s="17" t="s">
        <v>4</v>
      </c>
      <c r="R161" s="29">
        <v>1</v>
      </c>
      <c r="S161" s="64">
        <v>0</v>
      </c>
      <c r="T161" s="64">
        <v>0</v>
      </c>
      <c r="U161" s="64">
        <v>0</v>
      </c>
      <c r="V161" s="64">
        <v>1</v>
      </c>
    </row>
    <row r="162" spans="1:22" ht="60" customHeight="1">
      <c r="A162" s="32">
        <v>161</v>
      </c>
      <c r="B162" s="12" t="s">
        <v>335</v>
      </c>
      <c r="C162" s="12" t="s">
        <v>34</v>
      </c>
      <c r="D162" s="12" t="s">
        <v>337</v>
      </c>
      <c r="E162" s="12" t="s">
        <v>50</v>
      </c>
      <c r="F162" s="30" t="s">
        <v>26</v>
      </c>
      <c r="G162" s="70" t="s">
        <v>27</v>
      </c>
      <c r="H162" s="70" t="s">
        <v>28</v>
      </c>
      <c r="I162" s="12" t="s">
        <v>29</v>
      </c>
      <c r="J162" s="12" t="s">
        <v>22</v>
      </c>
      <c r="K162" s="12" t="s">
        <v>30</v>
      </c>
      <c r="L162" s="12" t="s">
        <v>60</v>
      </c>
      <c r="M162" s="15">
        <v>45108</v>
      </c>
      <c r="N162" s="15">
        <v>45199</v>
      </c>
      <c r="O162" s="12" t="s">
        <v>61</v>
      </c>
      <c r="P162" s="12" t="s">
        <v>33</v>
      </c>
      <c r="Q162" s="12" t="s">
        <v>4</v>
      </c>
      <c r="R162" s="31">
        <v>1</v>
      </c>
      <c r="S162" s="65">
        <v>0</v>
      </c>
      <c r="T162" s="65">
        <v>0</v>
      </c>
      <c r="U162" s="65">
        <v>1</v>
      </c>
      <c r="V162" s="65">
        <v>0</v>
      </c>
    </row>
    <row r="163" spans="1:22" ht="60" customHeight="1">
      <c r="A163" s="32">
        <v>162</v>
      </c>
      <c r="B163" s="14" t="s">
        <v>335</v>
      </c>
      <c r="C163" s="14" t="s">
        <v>34</v>
      </c>
      <c r="D163" s="14" t="s">
        <v>337</v>
      </c>
      <c r="E163" s="14" t="s">
        <v>50</v>
      </c>
      <c r="F163" s="23" t="s">
        <v>26</v>
      </c>
      <c r="G163" s="70" t="s">
        <v>27</v>
      </c>
      <c r="H163" s="70" t="s">
        <v>28</v>
      </c>
      <c r="I163" s="14" t="s">
        <v>29</v>
      </c>
      <c r="J163" s="14" t="s">
        <v>22</v>
      </c>
      <c r="K163" s="14" t="s">
        <v>30</v>
      </c>
      <c r="L163" s="14" t="s">
        <v>47</v>
      </c>
      <c r="M163" s="24">
        <v>44927</v>
      </c>
      <c r="N163" s="24">
        <v>45290</v>
      </c>
      <c r="O163" s="14" t="s">
        <v>48</v>
      </c>
      <c r="P163" s="14" t="s">
        <v>49</v>
      </c>
      <c r="Q163" s="14" t="s">
        <v>4</v>
      </c>
      <c r="R163" s="27">
        <v>1</v>
      </c>
      <c r="S163" s="27">
        <v>0.25</v>
      </c>
      <c r="T163" s="27">
        <v>0.25</v>
      </c>
      <c r="U163" s="27">
        <v>0.25</v>
      </c>
      <c r="V163" s="27">
        <v>0.25</v>
      </c>
    </row>
    <row r="164" spans="1:22" ht="60" customHeight="1">
      <c r="A164" s="32">
        <v>163</v>
      </c>
      <c r="B164" s="14" t="s">
        <v>335</v>
      </c>
      <c r="C164" s="14" t="s">
        <v>34</v>
      </c>
      <c r="D164" s="14" t="s">
        <v>337</v>
      </c>
      <c r="E164" s="14" t="s">
        <v>50</v>
      </c>
      <c r="F164" s="23" t="s">
        <v>26</v>
      </c>
      <c r="G164" s="73" t="s">
        <v>39</v>
      </c>
      <c r="H164" s="73" t="s">
        <v>40</v>
      </c>
      <c r="I164" s="14" t="s">
        <v>29</v>
      </c>
      <c r="J164" s="14" t="s">
        <v>22</v>
      </c>
      <c r="K164" s="14" t="s">
        <v>30</v>
      </c>
      <c r="L164" s="14" t="s">
        <v>58</v>
      </c>
      <c r="M164" s="24">
        <v>45108</v>
      </c>
      <c r="N164" s="24">
        <v>45199</v>
      </c>
      <c r="O164" s="14" t="s">
        <v>59</v>
      </c>
      <c r="P164" s="14" t="s">
        <v>33</v>
      </c>
      <c r="Q164" s="14" t="s">
        <v>4</v>
      </c>
      <c r="R164" s="26">
        <v>1</v>
      </c>
      <c r="S164" s="62">
        <v>0</v>
      </c>
      <c r="T164" s="62">
        <v>0</v>
      </c>
      <c r="U164" s="62">
        <v>1</v>
      </c>
      <c r="V164" s="62">
        <v>0</v>
      </c>
    </row>
    <row r="165" spans="1:22" ht="60" customHeight="1">
      <c r="A165" s="32">
        <v>164</v>
      </c>
      <c r="B165" s="14" t="s">
        <v>335</v>
      </c>
      <c r="C165" s="14" t="s">
        <v>34</v>
      </c>
      <c r="D165" s="14" t="s">
        <v>337</v>
      </c>
      <c r="E165" s="14" t="s">
        <v>25</v>
      </c>
      <c r="F165" s="23" t="s">
        <v>26</v>
      </c>
      <c r="G165" s="73" t="s">
        <v>39</v>
      </c>
      <c r="H165" s="73" t="s">
        <v>40</v>
      </c>
      <c r="I165" s="14" t="s">
        <v>29</v>
      </c>
      <c r="J165" s="14" t="s">
        <v>22</v>
      </c>
      <c r="K165" s="14" t="s">
        <v>30</v>
      </c>
      <c r="L165" s="14" t="s">
        <v>171</v>
      </c>
      <c r="M165" s="24">
        <v>44927</v>
      </c>
      <c r="N165" s="24">
        <v>45290</v>
      </c>
      <c r="O165" s="14" t="s">
        <v>172</v>
      </c>
      <c r="P165" s="14" t="s">
        <v>33</v>
      </c>
      <c r="Q165" s="14" t="s">
        <v>4</v>
      </c>
      <c r="R165" s="26">
        <v>4</v>
      </c>
      <c r="S165" s="62">
        <v>1</v>
      </c>
      <c r="T165" s="62">
        <v>1</v>
      </c>
      <c r="U165" s="62">
        <v>1</v>
      </c>
      <c r="V165" s="62">
        <v>1</v>
      </c>
    </row>
    <row r="166" spans="1:22" ht="60" customHeight="1">
      <c r="A166" s="32">
        <v>165</v>
      </c>
      <c r="B166" s="14" t="s">
        <v>335</v>
      </c>
      <c r="C166" s="14" t="s">
        <v>62</v>
      </c>
      <c r="D166" s="14" t="s">
        <v>337</v>
      </c>
      <c r="E166" s="14" t="s">
        <v>50</v>
      </c>
      <c r="F166" s="23" t="s">
        <v>26</v>
      </c>
      <c r="G166" s="73" t="s">
        <v>39</v>
      </c>
      <c r="H166" s="73" t="s">
        <v>28</v>
      </c>
      <c r="I166" s="14" t="s">
        <v>29</v>
      </c>
      <c r="J166" s="14" t="s">
        <v>22</v>
      </c>
      <c r="K166" s="14" t="s">
        <v>30</v>
      </c>
      <c r="L166" s="14" t="s">
        <v>81</v>
      </c>
      <c r="M166" s="24">
        <v>45200</v>
      </c>
      <c r="N166" s="24">
        <v>45290</v>
      </c>
      <c r="O166" s="14" t="s">
        <v>82</v>
      </c>
      <c r="P166" s="14" t="s">
        <v>33</v>
      </c>
      <c r="Q166" s="14" t="s">
        <v>4</v>
      </c>
      <c r="R166" s="26">
        <v>2</v>
      </c>
      <c r="S166" s="62">
        <v>0</v>
      </c>
      <c r="T166" s="62">
        <v>0</v>
      </c>
      <c r="U166" s="62">
        <v>0</v>
      </c>
      <c r="V166" s="62">
        <v>2</v>
      </c>
    </row>
    <row r="167" spans="1:22" ht="60" customHeight="1">
      <c r="A167" s="32">
        <v>166</v>
      </c>
      <c r="B167" s="39" t="s">
        <v>360</v>
      </c>
      <c r="C167" s="39" t="s">
        <v>361</v>
      </c>
      <c r="D167" s="39" t="s">
        <v>362</v>
      </c>
      <c r="E167" s="39" t="s">
        <v>363</v>
      </c>
      <c r="F167" s="76" t="s">
        <v>64</v>
      </c>
      <c r="G167" s="73" t="s">
        <v>363</v>
      </c>
      <c r="H167" s="73" t="s">
        <v>364</v>
      </c>
      <c r="I167" s="76" t="s">
        <v>365</v>
      </c>
      <c r="J167" s="76" t="s">
        <v>98</v>
      </c>
      <c r="K167" s="76" t="s">
        <v>366</v>
      </c>
      <c r="L167" s="76" t="s">
        <v>367</v>
      </c>
      <c r="M167" s="50">
        <v>44986</v>
      </c>
      <c r="N167" s="50">
        <v>45107</v>
      </c>
      <c r="O167" s="76" t="s">
        <v>368</v>
      </c>
      <c r="P167" s="76" t="s">
        <v>33</v>
      </c>
      <c r="Q167" s="76" t="s">
        <v>4</v>
      </c>
      <c r="R167" s="56">
        <v>1</v>
      </c>
      <c r="S167" s="66">
        <v>0</v>
      </c>
      <c r="T167" s="66">
        <v>1</v>
      </c>
      <c r="U167" s="66">
        <v>0</v>
      </c>
      <c r="V167" s="66">
        <v>0</v>
      </c>
    </row>
    <row r="168" spans="1:22" ht="60" customHeight="1">
      <c r="A168" s="32">
        <v>167</v>
      </c>
      <c r="B168" s="39" t="s">
        <v>360</v>
      </c>
      <c r="C168" s="39" t="s">
        <v>361</v>
      </c>
      <c r="D168" s="39" t="s">
        <v>362</v>
      </c>
      <c r="E168" s="39" t="s">
        <v>369</v>
      </c>
      <c r="F168" s="76" t="s">
        <v>64</v>
      </c>
      <c r="G168" s="73" t="s">
        <v>369</v>
      </c>
      <c r="H168" s="73" t="s">
        <v>370</v>
      </c>
      <c r="I168" s="76" t="s">
        <v>227</v>
      </c>
      <c r="J168" s="76" t="s">
        <v>98</v>
      </c>
      <c r="K168" s="76" t="s">
        <v>366</v>
      </c>
      <c r="L168" s="76" t="s">
        <v>371</v>
      </c>
      <c r="M168" s="50">
        <v>44927</v>
      </c>
      <c r="N168" s="50">
        <v>45291</v>
      </c>
      <c r="O168" s="76" t="s">
        <v>372</v>
      </c>
      <c r="P168" s="76" t="s">
        <v>33</v>
      </c>
      <c r="Q168" s="76" t="s">
        <v>102</v>
      </c>
      <c r="R168" s="56">
        <v>12</v>
      </c>
      <c r="S168" s="66">
        <v>3</v>
      </c>
      <c r="T168" s="66">
        <v>3</v>
      </c>
      <c r="U168" s="66">
        <v>3</v>
      </c>
      <c r="V168" s="66">
        <v>3</v>
      </c>
    </row>
    <row r="169" spans="1:22" ht="60" customHeight="1">
      <c r="A169" s="32">
        <v>168</v>
      </c>
      <c r="B169" s="76" t="s">
        <v>360</v>
      </c>
      <c r="C169" s="76" t="s">
        <v>62</v>
      </c>
      <c r="D169" s="76" t="s">
        <v>362</v>
      </c>
      <c r="E169" s="76" t="s">
        <v>50</v>
      </c>
      <c r="F169" s="76" t="s">
        <v>26</v>
      </c>
      <c r="G169" s="73" t="s">
        <v>373</v>
      </c>
      <c r="H169" s="73" t="s">
        <v>374</v>
      </c>
      <c r="I169" s="70" t="s">
        <v>375</v>
      </c>
      <c r="J169" s="76" t="s">
        <v>98</v>
      </c>
      <c r="K169" s="76" t="s">
        <v>366</v>
      </c>
      <c r="L169" s="76" t="s">
        <v>376</v>
      </c>
      <c r="M169" s="50">
        <v>44986</v>
      </c>
      <c r="N169" s="50">
        <v>45290</v>
      </c>
      <c r="O169" s="70" t="s">
        <v>377</v>
      </c>
      <c r="P169" s="76" t="s">
        <v>49</v>
      </c>
      <c r="Q169" s="76" t="s">
        <v>4</v>
      </c>
      <c r="R169" s="67">
        <v>1</v>
      </c>
      <c r="S169" s="67">
        <v>0</v>
      </c>
      <c r="T169" s="67">
        <v>0.5</v>
      </c>
      <c r="U169" s="67">
        <v>0</v>
      </c>
      <c r="V169" s="67">
        <v>0.5</v>
      </c>
    </row>
    <row r="170" spans="1:22" ht="60" customHeight="1">
      <c r="A170" s="32">
        <v>169</v>
      </c>
      <c r="B170" s="39" t="s">
        <v>360</v>
      </c>
      <c r="C170" s="39" t="s">
        <v>378</v>
      </c>
      <c r="D170" s="39" t="s">
        <v>362</v>
      </c>
      <c r="E170" s="39" t="s">
        <v>379</v>
      </c>
      <c r="F170" s="76" t="s">
        <v>64</v>
      </c>
      <c r="G170" s="73" t="s">
        <v>379</v>
      </c>
      <c r="H170" s="73" t="s">
        <v>380</v>
      </c>
      <c r="I170" s="76" t="s">
        <v>227</v>
      </c>
      <c r="J170" s="76" t="s">
        <v>98</v>
      </c>
      <c r="K170" s="76" t="s">
        <v>366</v>
      </c>
      <c r="L170" s="76" t="s">
        <v>381</v>
      </c>
      <c r="M170" s="50">
        <v>44986</v>
      </c>
      <c r="N170" s="50">
        <v>45291</v>
      </c>
      <c r="O170" s="76" t="s">
        <v>382</v>
      </c>
      <c r="P170" s="76" t="s">
        <v>33</v>
      </c>
      <c r="Q170" s="76" t="s">
        <v>102</v>
      </c>
      <c r="R170" s="56">
        <v>4</v>
      </c>
      <c r="S170" s="66">
        <v>0</v>
      </c>
      <c r="T170" s="66">
        <v>2</v>
      </c>
      <c r="U170" s="66">
        <v>0</v>
      </c>
      <c r="V170" s="66">
        <v>2</v>
      </c>
    </row>
    <row r="171" spans="1:22" ht="60" customHeight="1">
      <c r="A171" s="32">
        <v>170</v>
      </c>
      <c r="B171" s="39" t="s">
        <v>360</v>
      </c>
      <c r="C171" s="39" t="s">
        <v>378</v>
      </c>
      <c r="D171" s="39" t="s">
        <v>362</v>
      </c>
      <c r="E171" s="39" t="s">
        <v>383</v>
      </c>
      <c r="F171" s="76" t="s">
        <v>64</v>
      </c>
      <c r="G171" s="70" t="s">
        <v>383</v>
      </c>
      <c r="H171" s="70" t="s">
        <v>384</v>
      </c>
      <c r="I171" s="76" t="s">
        <v>227</v>
      </c>
      <c r="J171" s="76" t="s">
        <v>98</v>
      </c>
      <c r="K171" s="76" t="s">
        <v>366</v>
      </c>
      <c r="L171" s="76" t="s">
        <v>385</v>
      </c>
      <c r="M171" s="50">
        <v>44958</v>
      </c>
      <c r="N171" s="50">
        <v>45291</v>
      </c>
      <c r="O171" s="76" t="s">
        <v>386</v>
      </c>
      <c r="P171" s="76" t="s">
        <v>33</v>
      </c>
      <c r="Q171" s="76" t="s">
        <v>102</v>
      </c>
      <c r="R171" s="56">
        <v>4</v>
      </c>
      <c r="S171" s="66">
        <v>1</v>
      </c>
      <c r="T171" s="66">
        <v>1</v>
      </c>
      <c r="U171" s="66">
        <v>1</v>
      </c>
      <c r="V171" s="66">
        <v>1</v>
      </c>
    </row>
    <row r="172" spans="1:22" ht="60" customHeight="1">
      <c r="A172" s="32">
        <v>171</v>
      </c>
      <c r="B172" s="77" t="s">
        <v>360</v>
      </c>
      <c r="C172" s="77" t="s">
        <v>361</v>
      </c>
      <c r="D172" s="77" t="s">
        <v>362</v>
      </c>
      <c r="E172" s="77" t="s">
        <v>632</v>
      </c>
      <c r="F172" s="75" t="s">
        <v>64</v>
      </c>
      <c r="G172" s="23" t="s">
        <v>87</v>
      </c>
      <c r="H172" s="23" t="s">
        <v>87</v>
      </c>
      <c r="I172" s="76" t="s">
        <v>227</v>
      </c>
      <c r="J172" s="75" t="s">
        <v>98</v>
      </c>
      <c r="K172" s="75" t="s">
        <v>366</v>
      </c>
      <c r="L172" s="77" t="s">
        <v>633</v>
      </c>
      <c r="M172" s="45">
        <v>44927</v>
      </c>
      <c r="N172" s="45">
        <v>45291</v>
      </c>
      <c r="O172" s="75" t="s">
        <v>634</v>
      </c>
      <c r="P172" s="75" t="s">
        <v>33</v>
      </c>
      <c r="Q172" s="75" t="s">
        <v>102</v>
      </c>
      <c r="R172" s="54">
        <v>4</v>
      </c>
      <c r="S172" s="60">
        <v>1</v>
      </c>
      <c r="T172" s="60">
        <v>1</v>
      </c>
      <c r="U172" s="60">
        <v>1</v>
      </c>
      <c r="V172" s="60">
        <v>1</v>
      </c>
    </row>
    <row r="173" spans="1:22" ht="60" customHeight="1">
      <c r="A173" s="32">
        <v>172</v>
      </c>
      <c r="B173" s="80" t="s">
        <v>360</v>
      </c>
      <c r="C173" s="80" t="s">
        <v>361</v>
      </c>
      <c r="D173" s="80" t="s">
        <v>362</v>
      </c>
      <c r="E173" s="80" t="s">
        <v>632</v>
      </c>
      <c r="F173" s="74" t="s">
        <v>64</v>
      </c>
      <c r="G173" s="23" t="s">
        <v>87</v>
      </c>
      <c r="H173" s="23" t="s">
        <v>87</v>
      </c>
      <c r="I173" s="81" t="s">
        <v>227</v>
      </c>
      <c r="J173" s="74" t="s">
        <v>98</v>
      </c>
      <c r="K173" s="74" t="s">
        <v>366</v>
      </c>
      <c r="L173" s="80" t="s">
        <v>635</v>
      </c>
      <c r="M173" s="52">
        <v>45047</v>
      </c>
      <c r="N173" s="52">
        <v>45291</v>
      </c>
      <c r="O173" s="74" t="s">
        <v>636</v>
      </c>
      <c r="P173" s="74" t="s">
        <v>33</v>
      </c>
      <c r="Q173" s="74" t="s">
        <v>102</v>
      </c>
      <c r="R173" s="68">
        <v>6</v>
      </c>
      <c r="S173" s="69">
        <v>0</v>
      </c>
      <c r="T173" s="69">
        <v>2</v>
      </c>
      <c r="U173" s="69">
        <v>2</v>
      </c>
      <c r="V173" s="69">
        <v>2</v>
      </c>
    </row>
    <row r="174" spans="1:22" ht="60" customHeight="1">
      <c r="A174" s="32">
        <v>173</v>
      </c>
      <c r="B174" s="80" t="s">
        <v>360</v>
      </c>
      <c r="C174" s="80" t="s">
        <v>361</v>
      </c>
      <c r="D174" s="80" t="s">
        <v>362</v>
      </c>
      <c r="E174" s="80" t="s">
        <v>637</v>
      </c>
      <c r="F174" s="74" t="s">
        <v>64</v>
      </c>
      <c r="G174" s="23" t="s">
        <v>87</v>
      </c>
      <c r="H174" s="23" t="s">
        <v>87</v>
      </c>
      <c r="I174" s="81" t="s">
        <v>227</v>
      </c>
      <c r="J174" s="74" t="s">
        <v>98</v>
      </c>
      <c r="K174" s="74" t="s">
        <v>366</v>
      </c>
      <c r="L174" s="80" t="s">
        <v>638</v>
      </c>
      <c r="M174" s="52">
        <v>45017</v>
      </c>
      <c r="N174" s="52">
        <v>45291</v>
      </c>
      <c r="O174" s="74" t="s">
        <v>639</v>
      </c>
      <c r="P174" s="74" t="s">
        <v>33</v>
      </c>
      <c r="Q174" s="74" t="s">
        <v>102</v>
      </c>
      <c r="R174" s="68">
        <v>2</v>
      </c>
      <c r="S174" s="69">
        <v>0</v>
      </c>
      <c r="T174" s="69">
        <v>1</v>
      </c>
      <c r="U174" s="69">
        <v>0</v>
      </c>
      <c r="V174" s="69">
        <v>1</v>
      </c>
    </row>
    <row r="175" spans="1:22" ht="60" customHeight="1">
      <c r="A175" s="32">
        <v>174</v>
      </c>
      <c r="B175" s="80" t="s">
        <v>360</v>
      </c>
      <c r="C175" s="80" t="s">
        <v>361</v>
      </c>
      <c r="D175" s="80" t="s">
        <v>362</v>
      </c>
      <c r="E175" s="80" t="s">
        <v>363</v>
      </c>
      <c r="F175" s="74" t="s">
        <v>64</v>
      </c>
      <c r="G175" s="23" t="s">
        <v>87</v>
      </c>
      <c r="H175" s="23" t="s">
        <v>87</v>
      </c>
      <c r="I175" s="81" t="s">
        <v>365</v>
      </c>
      <c r="J175" s="74" t="s">
        <v>98</v>
      </c>
      <c r="K175" s="74" t="s">
        <v>366</v>
      </c>
      <c r="L175" s="80" t="s">
        <v>640</v>
      </c>
      <c r="M175" s="52">
        <v>45108</v>
      </c>
      <c r="N175" s="52">
        <v>45291</v>
      </c>
      <c r="O175" s="74" t="s">
        <v>641</v>
      </c>
      <c r="P175" s="74" t="s">
        <v>49</v>
      </c>
      <c r="Q175" s="74" t="s">
        <v>70</v>
      </c>
      <c r="R175" s="53">
        <v>1</v>
      </c>
      <c r="S175" s="53">
        <v>0</v>
      </c>
      <c r="T175" s="53">
        <v>0</v>
      </c>
      <c r="U175" s="53">
        <v>0.5</v>
      </c>
      <c r="V175" s="53">
        <v>0.5</v>
      </c>
    </row>
    <row r="176" spans="1:22" ht="60" customHeight="1">
      <c r="A176" s="32">
        <v>175</v>
      </c>
      <c r="B176" s="80" t="s">
        <v>360</v>
      </c>
      <c r="C176" s="80" t="s">
        <v>361</v>
      </c>
      <c r="D176" s="80" t="s">
        <v>362</v>
      </c>
      <c r="E176" s="80" t="s">
        <v>642</v>
      </c>
      <c r="F176" s="74" t="s">
        <v>64</v>
      </c>
      <c r="G176" s="23" t="s">
        <v>87</v>
      </c>
      <c r="H176" s="23" t="s">
        <v>87</v>
      </c>
      <c r="I176" s="81" t="s">
        <v>227</v>
      </c>
      <c r="J176" s="74" t="s">
        <v>98</v>
      </c>
      <c r="K176" s="74" t="s">
        <v>366</v>
      </c>
      <c r="L176" s="80" t="s">
        <v>643</v>
      </c>
      <c r="M176" s="52">
        <v>44927</v>
      </c>
      <c r="N176" s="52">
        <v>45199</v>
      </c>
      <c r="O176" s="74" t="s">
        <v>644</v>
      </c>
      <c r="P176" s="74" t="s">
        <v>33</v>
      </c>
      <c r="Q176" s="74" t="s">
        <v>102</v>
      </c>
      <c r="R176" s="68">
        <v>1</v>
      </c>
      <c r="S176" s="69">
        <v>0</v>
      </c>
      <c r="T176" s="69">
        <v>0</v>
      </c>
      <c r="U176" s="69">
        <v>1</v>
      </c>
      <c r="V176" s="69">
        <v>0</v>
      </c>
    </row>
    <row r="177" spans="1:22" ht="60" customHeight="1">
      <c r="A177" s="32">
        <v>176</v>
      </c>
      <c r="B177" s="80" t="s">
        <v>360</v>
      </c>
      <c r="C177" s="80" t="s">
        <v>361</v>
      </c>
      <c r="D177" s="80" t="s">
        <v>362</v>
      </c>
      <c r="E177" s="80" t="s">
        <v>642</v>
      </c>
      <c r="F177" s="74" t="s">
        <v>64</v>
      </c>
      <c r="G177" s="23" t="s">
        <v>87</v>
      </c>
      <c r="H177" s="23" t="s">
        <v>87</v>
      </c>
      <c r="I177" s="81" t="s">
        <v>227</v>
      </c>
      <c r="J177" s="74" t="s">
        <v>98</v>
      </c>
      <c r="K177" s="74" t="s">
        <v>366</v>
      </c>
      <c r="L177" s="80" t="s">
        <v>645</v>
      </c>
      <c r="M177" s="52">
        <v>44986</v>
      </c>
      <c r="N177" s="52">
        <v>45291</v>
      </c>
      <c r="O177" s="74" t="s">
        <v>646</v>
      </c>
      <c r="P177" s="74" t="s">
        <v>33</v>
      </c>
      <c r="Q177" s="74" t="s">
        <v>70</v>
      </c>
      <c r="R177" s="68">
        <v>10</v>
      </c>
      <c r="S177" s="69">
        <v>1</v>
      </c>
      <c r="T177" s="69">
        <v>3</v>
      </c>
      <c r="U177" s="69">
        <v>4</v>
      </c>
      <c r="V177" s="69">
        <v>2</v>
      </c>
    </row>
    <row r="178" spans="1:22" ht="60" customHeight="1">
      <c r="A178" s="32">
        <v>177</v>
      </c>
      <c r="B178" s="80" t="s">
        <v>360</v>
      </c>
      <c r="C178" s="80" t="s">
        <v>361</v>
      </c>
      <c r="D178" s="80" t="s">
        <v>362</v>
      </c>
      <c r="E178" s="80" t="s">
        <v>647</v>
      </c>
      <c r="F178" s="74" t="s">
        <v>64</v>
      </c>
      <c r="G178" s="23" t="s">
        <v>87</v>
      </c>
      <c r="H178" s="23" t="s">
        <v>87</v>
      </c>
      <c r="I178" s="81" t="s">
        <v>227</v>
      </c>
      <c r="J178" s="74" t="s">
        <v>98</v>
      </c>
      <c r="K178" s="74" t="s">
        <v>366</v>
      </c>
      <c r="L178" s="80" t="s">
        <v>648</v>
      </c>
      <c r="M178" s="52">
        <v>44927</v>
      </c>
      <c r="N178" s="52">
        <v>45291</v>
      </c>
      <c r="O178" s="74" t="s">
        <v>649</v>
      </c>
      <c r="P178" s="74" t="s">
        <v>49</v>
      </c>
      <c r="Q178" s="74" t="s">
        <v>102</v>
      </c>
      <c r="R178" s="53">
        <v>1</v>
      </c>
      <c r="S178" s="53">
        <v>0.25</v>
      </c>
      <c r="T178" s="53">
        <v>0.25</v>
      </c>
      <c r="U178" s="53">
        <v>0.25</v>
      </c>
      <c r="V178" s="53">
        <v>0.25</v>
      </c>
    </row>
    <row r="179" spans="1:22" ht="60" customHeight="1">
      <c r="A179" s="32">
        <v>178</v>
      </c>
      <c r="B179" s="80" t="s">
        <v>360</v>
      </c>
      <c r="C179" s="80" t="s">
        <v>361</v>
      </c>
      <c r="D179" s="80" t="s">
        <v>362</v>
      </c>
      <c r="E179" s="80" t="s">
        <v>650</v>
      </c>
      <c r="F179" s="74" t="s">
        <v>64</v>
      </c>
      <c r="G179" s="23" t="s">
        <v>87</v>
      </c>
      <c r="H179" s="23" t="s">
        <v>87</v>
      </c>
      <c r="I179" s="81" t="s">
        <v>227</v>
      </c>
      <c r="J179" s="74" t="s">
        <v>98</v>
      </c>
      <c r="K179" s="74" t="s">
        <v>366</v>
      </c>
      <c r="L179" s="80" t="s">
        <v>651</v>
      </c>
      <c r="M179" s="52">
        <v>44927</v>
      </c>
      <c r="N179" s="52">
        <v>45291</v>
      </c>
      <c r="O179" s="74" t="s">
        <v>652</v>
      </c>
      <c r="P179" s="74" t="s">
        <v>49</v>
      </c>
      <c r="Q179" s="74" t="s">
        <v>102</v>
      </c>
      <c r="R179" s="53">
        <v>1</v>
      </c>
      <c r="S179" s="53">
        <v>0.25</v>
      </c>
      <c r="T179" s="53">
        <v>0.25</v>
      </c>
      <c r="U179" s="53">
        <v>0.25</v>
      </c>
      <c r="V179" s="53">
        <v>0.25</v>
      </c>
    </row>
    <row r="180" spans="1:22" ht="60" customHeight="1">
      <c r="A180" s="32">
        <v>179</v>
      </c>
      <c r="B180" s="39" t="s">
        <v>360</v>
      </c>
      <c r="C180" s="39" t="s">
        <v>23</v>
      </c>
      <c r="D180" s="39" t="s">
        <v>362</v>
      </c>
      <c r="E180" s="14" t="s">
        <v>25</v>
      </c>
      <c r="F180" s="23" t="s">
        <v>26</v>
      </c>
      <c r="G180" s="70" t="s">
        <v>27</v>
      </c>
      <c r="H180" s="70" t="s">
        <v>28</v>
      </c>
      <c r="I180" s="76" t="s">
        <v>29</v>
      </c>
      <c r="J180" s="76" t="s">
        <v>22</v>
      </c>
      <c r="K180" s="76" t="s">
        <v>30</v>
      </c>
      <c r="L180" s="76" t="s">
        <v>31</v>
      </c>
      <c r="M180" s="50">
        <v>45200</v>
      </c>
      <c r="N180" s="50">
        <v>45290</v>
      </c>
      <c r="O180" s="76" t="s">
        <v>32</v>
      </c>
      <c r="P180" s="76" t="s">
        <v>33</v>
      </c>
      <c r="Q180" s="76" t="s">
        <v>4</v>
      </c>
      <c r="R180" s="56">
        <v>1</v>
      </c>
      <c r="S180" s="66">
        <v>0</v>
      </c>
      <c r="T180" s="66">
        <v>0</v>
      </c>
      <c r="U180" s="66">
        <v>0</v>
      </c>
      <c r="V180" s="66">
        <v>1</v>
      </c>
    </row>
    <row r="181" spans="1:22" ht="60" customHeight="1">
      <c r="A181" s="32">
        <v>180</v>
      </c>
      <c r="B181" s="39" t="s">
        <v>360</v>
      </c>
      <c r="C181" s="39" t="s">
        <v>34</v>
      </c>
      <c r="D181" s="39" t="s">
        <v>362</v>
      </c>
      <c r="E181" s="39" t="s">
        <v>50</v>
      </c>
      <c r="F181" s="76" t="s">
        <v>26</v>
      </c>
      <c r="G181" s="70" t="s">
        <v>27</v>
      </c>
      <c r="H181" s="70" t="s">
        <v>28</v>
      </c>
      <c r="I181" s="14" t="s">
        <v>29</v>
      </c>
      <c r="J181" s="76" t="s">
        <v>22</v>
      </c>
      <c r="K181" s="76" t="s">
        <v>30</v>
      </c>
      <c r="L181" s="76" t="s">
        <v>60</v>
      </c>
      <c r="M181" s="50">
        <v>45108</v>
      </c>
      <c r="N181" s="50">
        <v>45199</v>
      </c>
      <c r="O181" s="76" t="s">
        <v>61</v>
      </c>
      <c r="P181" s="76" t="s">
        <v>33</v>
      </c>
      <c r="Q181" s="76" t="s">
        <v>4</v>
      </c>
      <c r="R181" s="56">
        <v>1</v>
      </c>
      <c r="S181" s="66">
        <v>0</v>
      </c>
      <c r="T181" s="66">
        <v>0</v>
      </c>
      <c r="U181" s="66">
        <v>1</v>
      </c>
      <c r="V181" s="66">
        <v>0</v>
      </c>
    </row>
    <row r="182" spans="1:22" ht="60" customHeight="1">
      <c r="A182" s="32">
        <v>181</v>
      </c>
      <c r="B182" s="39" t="s">
        <v>360</v>
      </c>
      <c r="C182" s="39" t="s">
        <v>34</v>
      </c>
      <c r="D182" s="39" t="s">
        <v>362</v>
      </c>
      <c r="E182" s="39" t="s">
        <v>50</v>
      </c>
      <c r="F182" s="23" t="s">
        <v>26</v>
      </c>
      <c r="G182" s="70" t="s">
        <v>27</v>
      </c>
      <c r="H182" s="70" t="s">
        <v>28</v>
      </c>
      <c r="I182" s="76" t="s">
        <v>29</v>
      </c>
      <c r="J182" s="76" t="s">
        <v>22</v>
      </c>
      <c r="K182" s="76" t="s">
        <v>30</v>
      </c>
      <c r="L182" s="76" t="s">
        <v>47</v>
      </c>
      <c r="M182" s="50">
        <v>44927</v>
      </c>
      <c r="N182" s="50">
        <v>45290</v>
      </c>
      <c r="O182" s="76" t="s">
        <v>48</v>
      </c>
      <c r="P182" s="76" t="s">
        <v>49</v>
      </c>
      <c r="Q182" s="76" t="s">
        <v>4</v>
      </c>
      <c r="R182" s="51">
        <v>1</v>
      </c>
      <c r="S182" s="51">
        <v>0.25</v>
      </c>
      <c r="T182" s="51">
        <v>0.25</v>
      </c>
      <c r="U182" s="51">
        <v>0.25</v>
      </c>
      <c r="V182" s="51">
        <v>0.25</v>
      </c>
    </row>
    <row r="183" spans="1:22" ht="60" customHeight="1">
      <c r="A183" s="32">
        <v>182</v>
      </c>
      <c r="B183" s="39" t="s">
        <v>360</v>
      </c>
      <c r="C183" s="39" t="s">
        <v>34</v>
      </c>
      <c r="D183" s="39" t="s">
        <v>362</v>
      </c>
      <c r="E183" s="39" t="s">
        <v>50</v>
      </c>
      <c r="F183" s="23" t="s">
        <v>26</v>
      </c>
      <c r="G183" s="73" t="s">
        <v>39</v>
      </c>
      <c r="H183" s="73" t="s">
        <v>40</v>
      </c>
      <c r="I183" s="14" t="s">
        <v>29</v>
      </c>
      <c r="J183" s="76" t="s">
        <v>22</v>
      </c>
      <c r="K183" s="76" t="s">
        <v>30</v>
      </c>
      <c r="L183" s="76" t="s">
        <v>58</v>
      </c>
      <c r="M183" s="50">
        <v>45108</v>
      </c>
      <c r="N183" s="50">
        <v>45199</v>
      </c>
      <c r="O183" s="76" t="s">
        <v>59</v>
      </c>
      <c r="P183" s="76" t="s">
        <v>33</v>
      </c>
      <c r="Q183" s="76" t="s">
        <v>4</v>
      </c>
      <c r="R183" s="56">
        <v>1</v>
      </c>
      <c r="S183" s="66">
        <v>0</v>
      </c>
      <c r="T183" s="66">
        <v>0</v>
      </c>
      <c r="U183" s="66">
        <v>1</v>
      </c>
      <c r="V183" s="66">
        <v>0</v>
      </c>
    </row>
    <row r="184" spans="1:22" ht="60" customHeight="1">
      <c r="A184" s="32">
        <v>183</v>
      </c>
      <c r="B184" s="39" t="s">
        <v>360</v>
      </c>
      <c r="C184" s="39" t="s">
        <v>62</v>
      </c>
      <c r="D184" s="39" t="s">
        <v>362</v>
      </c>
      <c r="E184" s="39" t="s">
        <v>50</v>
      </c>
      <c r="F184" s="76" t="s">
        <v>26</v>
      </c>
      <c r="G184" s="73" t="s">
        <v>39</v>
      </c>
      <c r="H184" s="73" t="s">
        <v>28</v>
      </c>
      <c r="I184" s="14" t="s">
        <v>29</v>
      </c>
      <c r="J184" s="76" t="s">
        <v>22</v>
      </c>
      <c r="K184" s="76" t="s">
        <v>30</v>
      </c>
      <c r="L184" s="76" t="s">
        <v>81</v>
      </c>
      <c r="M184" s="50">
        <v>45200</v>
      </c>
      <c r="N184" s="50">
        <v>45290</v>
      </c>
      <c r="O184" s="76" t="s">
        <v>82</v>
      </c>
      <c r="P184" s="76" t="s">
        <v>33</v>
      </c>
      <c r="Q184" s="76" t="s">
        <v>4</v>
      </c>
      <c r="R184" s="56">
        <v>2</v>
      </c>
      <c r="S184" s="66">
        <v>0</v>
      </c>
      <c r="T184" s="66">
        <v>0</v>
      </c>
      <c r="U184" s="66">
        <v>0</v>
      </c>
      <c r="V184" s="66">
        <v>2</v>
      </c>
    </row>
    <row r="185" spans="1:22" ht="60" customHeight="1">
      <c r="A185" s="32">
        <v>184</v>
      </c>
      <c r="B185" s="14" t="s">
        <v>387</v>
      </c>
      <c r="C185" s="14" t="s">
        <v>435</v>
      </c>
      <c r="D185" s="14" t="s">
        <v>389</v>
      </c>
      <c r="E185" s="14" t="s">
        <v>390</v>
      </c>
      <c r="F185" s="23" t="s">
        <v>391</v>
      </c>
      <c r="G185" s="73" t="s">
        <v>392</v>
      </c>
      <c r="H185" s="73" t="s">
        <v>393</v>
      </c>
      <c r="I185" s="14" t="s">
        <v>394</v>
      </c>
      <c r="J185" s="14" t="s">
        <v>98</v>
      </c>
      <c r="K185" s="14" t="s">
        <v>395</v>
      </c>
      <c r="L185" s="14" t="s">
        <v>396</v>
      </c>
      <c r="M185" s="24">
        <v>44928</v>
      </c>
      <c r="N185" s="24">
        <v>45290</v>
      </c>
      <c r="O185" s="14" t="s">
        <v>390</v>
      </c>
      <c r="P185" s="14" t="s">
        <v>49</v>
      </c>
      <c r="Q185" s="14" t="s">
        <v>102</v>
      </c>
      <c r="R185" s="27">
        <f>+S185+T185+U185+V185</f>
        <v>1</v>
      </c>
      <c r="S185" s="27">
        <v>0.25</v>
      </c>
      <c r="T185" s="27">
        <v>0.25</v>
      </c>
      <c r="U185" s="27">
        <v>0.25</v>
      </c>
      <c r="V185" s="27">
        <v>0.25</v>
      </c>
    </row>
    <row r="186" spans="1:22" ht="60" customHeight="1">
      <c r="A186" s="32">
        <v>185</v>
      </c>
      <c r="B186" s="14" t="s">
        <v>387</v>
      </c>
      <c r="C186" s="14" t="s">
        <v>388</v>
      </c>
      <c r="D186" s="14" t="s">
        <v>397</v>
      </c>
      <c r="E186" s="14" t="s">
        <v>398</v>
      </c>
      <c r="F186" s="23" t="s">
        <v>391</v>
      </c>
      <c r="G186" s="73" t="s">
        <v>399</v>
      </c>
      <c r="H186" s="73" t="s">
        <v>400</v>
      </c>
      <c r="I186" s="14" t="s">
        <v>394</v>
      </c>
      <c r="J186" s="14" t="s">
        <v>98</v>
      </c>
      <c r="K186" s="14" t="s">
        <v>395</v>
      </c>
      <c r="L186" s="14" t="s">
        <v>401</v>
      </c>
      <c r="M186" s="24">
        <v>44986</v>
      </c>
      <c r="N186" s="24">
        <v>45290</v>
      </c>
      <c r="O186" s="14" t="s">
        <v>402</v>
      </c>
      <c r="P186" s="14" t="s">
        <v>49</v>
      </c>
      <c r="Q186" s="14" t="s">
        <v>102</v>
      </c>
      <c r="R186" s="27">
        <f>+S186+T186+U186+V186</f>
        <v>1</v>
      </c>
      <c r="S186" s="27">
        <v>0.1</v>
      </c>
      <c r="T186" s="27">
        <v>0.3</v>
      </c>
      <c r="U186" s="27">
        <v>0.3</v>
      </c>
      <c r="V186" s="27">
        <v>0.3</v>
      </c>
    </row>
    <row r="187" spans="1:22" ht="60" customHeight="1">
      <c r="A187" s="32">
        <v>186</v>
      </c>
      <c r="B187" s="14" t="s">
        <v>387</v>
      </c>
      <c r="C187" s="14" t="s">
        <v>388</v>
      </c>
      <c r="D187" s="14" t="s">
        <v>397</v>
      </c>
      <c r="E187" s="14" t="s">
        <v>398</v>
      </c>
      <c r="F187" s="23" t="s">
        <v>391</v>
      </c>
      <c r="G187" s="73" t="s">
        <v>392</v>
      </c>
      <c r="H187" s="73" t="s">
        <v>403</v>
      </c>
      <c r="I187" s="14" t="s">
        <v>394</v>
      </c>
      <c r="J187" s="14" t="s">
        <v>98</v>
      </c>
      <c r="K187" s="14" t="s">
        <v>395</v>
      </c>
      <c r="L187" s="14" t="s">
        <v>404</v>
      </c>
      <c r="M187" s="24">
        <v>44958</v>
      </c>
      <c r="N187" s="24">
        <v>45290</v>
      </c>
      <c r="O187" s="14" t="s">
        <v>405</v>
      </c>
      <c r="P187" s="14" t="s">
        <v>49</v>
      </c>
      <c r="Q187" s="14" t="s">
        <v>102</v>
      </c>
      <c r="R187" s="27">
        <f>+S187+T187+U187+V187</f>
        <v>1</v>
      </c>
      <c r="S187" s="27">
        <v>0.1</v>
      </c>
      <c r="T187" s="27">
        <v>0.4</v>
      </c>
      <c r="U187" s="27">
        <v>0.4</v>
      </c>
      <c r="V187" s="27">
        <v>0.1</v>
      </c>
    </row>
    <row r="188" spans="1:22" ht="60" customHeight="1">
      <c r="A188" s="32">
        <v>187</v>
      </c>
      <c r="B188" s="14" t="s">
        <v>387</v>
      </c>
      <c r="C188" s="14" t="s">
        <v>388</v>
      </c>
      <c r="D188" s="14" t="s">
        <v>397</v>
      </c>
      <c r="E188" s="14" t="s">
        <v>406</v>
      </c>
      <c r="F188" s="23" t="s">
        <v>352</v>
      </c>
      <c r="G188" s="73" t="s">
        <v>351</v>
      </c>
      <c r="H188" s="73" t="s">
        <v>353</v>
      </c>
      <c r="I188" s="14" t="s">
        <v>354</v>
      </c>
      <c r="J188" s="14" t="s">
        <v>98</v>
      </c>
      <c r="K188" s="14" t="s">
        <v>395</v>
      </c>
      <c r="L188" s="14" t="s">
        <v>407</v>
      </c>
      <c r="M188" s="24">
        <v>45017</v>
      </c>
      <c r="N188" s="24">
        <v>45290</v>
      </c>
      <c r="O188" s="14" t="s">
        <v>408</v>
      </c>
      <c r="P188" s="14" t="s">
        <v>49</v>
      </c>
      <c r="Q188" s="14" t="s">
        <v>102</v>
      </c>
      <c r="R188" s="27">
        <f>+S188+T188+U188+V188</f>
        <v>1</v>
      </c>
      <c r="S188" s="27">
        <v>0</v>
      </c>
      <c r="T188" s="27">
        <v>0.4</v>
      </c>
      <c r="U188" s="27">
        <v>0.6</v>
      </c>
      <c r="V188" s="27">
        <v>0</v>
      </c>
    </row>
    <row r="189" spans="1:22" ht="60" customHeight="1">
      <c r="A189" s="32">
        <v>188</v>
      </c>
      <c r="B189" s="14" t="s">
        <v>387</v>
      </c>
      <c r="C189" s="14" t="s">
        <v>388</v>
      </c>
      <c r="D189" s="14" t="s">
        <v>389</v>
      </c>
      <c r="E189" s="14" t="s">
        <v>409</v>
      </c>
      <c r="F189" s="23" t="s">
        <v>391</v>
      </c>
      <c r="G189" s="76" t="s">
        <v>410</v>
      </c>
      <c r="H189" s="76" t="s">
        <v>411</v>
      </c>
      <c r="I189" s="14" t="s">
        <v>412</v>
      </c>
      <c r="J189" s="14" t="s">
        <v>98</v>
      </c>
      <c r="K189" s="14" t="s">
        <v>395</v>
      </c>
      <c r="L189" s="14" t="s">
        <v>413</v>
      </c>
      <c r="M189" s="24">
        <v>44941</v>
      </c>
      <c r="N189" s="24">
        <v>45290</v>
      </c>
      <c r="O189" s="14" t="s">
        <v>414</v>
      </c>
      <c r="P189" s="14" t="s">
        <v>49</v>
      </c>
      <c r="Q189" s="14" t="s">
        <v>102</v>
      </c>
      <c r="R189" s="27">
        <v>1</v>
      </c>
      <c r="S189" s="27">
        <v>0.25</v>
      </c>
      <c r="T189" s="27">
        <v>0.25</v>
      </c>
      <c r="U189" s="27">
        <v>0.35</v>
      </c>
      <c r="V189" s="27">
        <v>0.15</v>
      </c>
    </row>
    <row r="190" spans="1:22" ht="60" customHeight="1">
      <c r="A190" s="32">
        <v>189</v>
      </c>
      <c r="B190" s="14" t="s">
        <v>387</v>
      </c>
      <c r="C190" s="14" t="s">
        <v>388</v>
      </c>
      <c r="D190" s="14" t="s">
        <v>397</v>
      </c>
      <c r="E190" s="14" t="s">
        <v>415</v>
      </c>
      <c r="F190" s="23" t="s">
        <v>391</v>
      </c>
      <c r="G190" s="73" t="s">
        <v>392</v>
      </c>
      <c r="H190" s="73" t="s">
        <v>416</v>
      </c>
      <c r="I190" s="14" t="s">
        <v>394</v>
      </c>
      <c r="J190" s="14" t="s">
        <v>98</v>
      </c>
      <c r="K190" s="14" t="s">
        <v>395</v>
      </c>
      <c r="L190" s="14" t="s">
        <v>417</v>
      </c>
      <c r="M190" s="24">
        <v>44986</v>
      </c>
      <c r="N190" s="24">
        <v>45290</v>
      </c>
      <c r="O190" s="14" t="s">
        <v>402</v>
      </c>
      <c r="P190" s="14" t="s">
        <v>49</v>
      </c>
      <c r="Q190" s="14" t="s">
        <v>102</v>
      </c>
      <c r="R190" s="27">
        <f>+S190+T190+U190+V190</f>
        <v>1</v>
      </c>
      <c r="S190" s="27">
        <v>0.15</v>
      </c>
      <c r="T190" s="27">
        <v>0.4</v>
      </c>
      <c r="U190" s="27">
        <v>0.2</v>
      </c>
      <c r="V190" s="27">
        <v>0.25</v>
      </c>
    </row>
    <row r="191" spans="1:22" ht="60" customHeight="1">
      <c r="A191" s="32">
        <v>190</v>
      </c>
      <c r="B191" s="14" t="s">
        <v>387</v>
      </c>
      <c r="C191" s="14" t="s">
        <v>388</v>
      </c>
      <c r="D191" s="14" t="s">
        <v>397</v>
      </c>
      <c r="E191" s="14" t="s">
        <v>418</v>
      </c>
      <c r="F191" s="41" t="s">
        <v>120</v>
      </c>
      <c r="G191" s="73" t="s">
        <v>419</v>
      </c>
      <c r="H191" s="73" t="s">
        <v>420</v>
      </c>
      <c r="I191" s="14" t="s">
        <v>421</v>
      </c>
      <c r="J191" s="14" t="s">
        <v>98</v>
      </c>
      <c r="K191" s="14" t="s">
        <v>395</v>
      </c>
      <c r="L191" s="14" t="s">
        <v>422</v>
      </c>
      <c r="M191" s="24">
        <v>44958</v>
      </c>
      <c r="N191" s="24">
        <v>45290</v>
      </c>
      <c r="O191" s="14" t="s">
        <v>402</v>
      </c>
      <c r="P191" s="14" t="s">
        <v>49</v>
      </c>
      <c r="Q191" s="14" t="s">
        <v>102</v>
      </c>
      <c r="R191" s="27">
        <f>+S191+T191+U191+V191</f>
        <v>1</v>
      </c>
      <c r="S191" s="27">
        <v>0.4</v>
      </c>
      <c r="T191" s="27">
        <v>0.2</v>
      </c>
      <c r="U191" s="27">
        <v>0.2</v>
      </c>
      <c r="V191" s="27">
        <v>0.2</v>
      </c>
    </row>
    <row r="192" spans="1:22" ht="60" customHeight="1">
      <c r="A192" s="32">
        <v>191</v>
      </c>
      <c r="B192" s="14" t="s">
        <v>387</v>
      </c>
      <c r="C192" s="14" t="s">
        <v>423</v>
      </c>
      <c r="D192" s="14" t="s">
        <v>424</v>
      </c>
      <c r="E192" s="14" t="s">
        <v>425</v>
      </c>
      <c r="F192" s="23" t="s">
        <v>391</v>
      </c>
      <c r="G192" s="76" t="s">
        <v>392</v>
      </c>
      <c r="H192" s="76" t="s">
        <v>426</v>
      </c>
      <c r="I192" s="14" t="s">
        <v>394</v>
      </c>
      <c r="J192" s="14" t="s">
        <v>98</v>
      </c>
      <c r="K192" s="14" t="s">
        <v>395</v>
      </c>
      <c r="L192" s="14" t="s">
        <v>427</v>
      </c>
      <c r="M192" s="24">
        <v>44958</v>
      </c>
      <c r="N192" s="24">
        <v>45290</v>
      </c>
      <c r="O192" s="14" t="s">
        <v>425</v>
      </c>
      <c r="P192" s="14" t="s">
        <v>49</v>
      </c>
      <c r="Q192" s="14" t="s">
        <v>102</v>
      </c>
      <c r="R192" s="27">
        <v>1</v>
      </c>
      <c r="S192" s="27">
        <v>0.25</v>
      </c>
      <c r="T192" s="27">
        <v>0.25</v>
      </c>
      <c r="U192" s="27">
        <v>0.25</v>
      </c>
      <c r="V192" s="27">
        <v>0.25</v>
      </c>
    </row>
    <row r="193" spans="1:22" ht="60" customHeight="1">
      <c r="A193" s="32">
        <v>192</v>
      </c>
      <c r="B193" s="14" t="s">
        <v>387</v>
      </c>
      <c r="C193" s="14" t="s">
        <v>423</v>
      </c>
      <c r="D193" s="14" t="s">
        <v>424</v>
      </c>
      <c r="E193" s="14" t="s">
        <v>428</v>
      </c>
      <c r="F193" s="23" t="s">
        <v>339</v>
      </c>
      <c r="G193" s="73" t="s">
        <v>429</v>
      </c>
      <c r="H193" s="73" t="s">
        <v>430</v>
      </c>
      <c r="I193" s="14" t="s">
        <v>341</v>
      </c>
      <c r="J193" s="14" t="s">
        <v>98</v>
      </c>
      <c r="K193" s="14" t="s">
        <v>395</v>
      </c>
      <c r="L193" s="14" t="s">
        <v>431</v>
      </c>
      <c r="M193" s="24">
        <v>44958</v>
      </c>
      <c r="N193" s="24">
        <v>45290</v>
      </c>
      <c r="O193" s="14" t="s">
        <v>402</v>
      </c>
      <c r="P193" s="14" t="s">
        <v>49</v>
      </c>
      <c r="Q193" s="14" t="s">
        <v>102</v>
      </c>
      <c r="R193" s="27">
        <f>+S193+T193+U193+V193</f>
        <v>1</v>
      </c>
      <c r="S193" s="27">
        <v>0.4</v>
      </c>
      <c r="T193" s="27">
        <v>0.2</v>
      </c>
      <c r="U193" s="27">
        <v>0.2</v>
      </c>
      <c r="V193" s="27">
        <v>0.2</v>
      </c>
    </row>
    <row r="194" spans="1:22" ht="60" customHeight="1">
      <c r="A194" s="32">
        <v>193</v>
      </c>
      <c r="B194" s="14" t="s">
        <v>387</v>
      </c>
      <c r="C194" s="14" t="s">
        <v>653</v>
      </c>
      <c r="D194" s="14" t="s">
        <v>389</v>
      </c>
      <c r="E194" s="14" t="s">
        <v>432</v>
      </c>
      <c r="F194" s="23" t="s">
        <v>120</v>
      </c>
      <c r="G194" s="23" t="s">
        <v>432</v>
      </c>
      <c r="H194" s="23" t="s">
        <v>433</v>
      </c>
      <c r="I194" s="14" t="s">
        <v>310</v>
      </c>
      <c r="J194" s="14" t="s">
        <v>98</v>
      </c>
      <c r="K194" s="14" t="s">
        <v>395</v>
      </c>
      <c r="L194" s="14" t="s">
        <v>434</v>
      </c>
      <c r="M194" s="24">
        <v>44958</v>
      </c>
      <c r="N194" s="24">
        <v>45290</v>
      </c>
      <c r="O194" s="14" t="s">
        <v>433</v>
      </c>
      <c r="P194" s="14" t="s">
        <v>49</v>
      </c>
      <c r="Q194" s="14" t="s">
        <v>102</v>
      </c>
      <c r="R194" s="27">
        <f>+S194+T194+U194+V194</f>
        <v>1</v>
      </c>
      <c r="S194" s="27">
        <v>0.4</v>
      </c>
      <c r="T194" s="27">
        <v>0.2</v>
      </c>
      <c r="U194" s="27">
        <v>0.2</v>
      </c>
      <c r="V194" s="27">
        <v>0.2</v>
      </c>
    </row>
    <row r="195" spans="1:22" ht="60" customHeight="1">
      <c r="A195" s="32">
        <v>194</v>
      </c>
      <c r="B195" s="14" t="s">
        <v>387</v>
      </c>
      <c r="C195" s="14" t="s">
        <v>435</v>
      </c>
      <c r="D195" s="14" t="s">
        <v>436</v>
      </c>
      <c r="E195" s="14" t="s">
        <v>437</v>
      </c>
      <c r="F195" s="23" t="s">
        <v>391</v>
      </c>
      <c r="G195" s="23" t="s">
        <v>438</v>
      </c>
      <c r="H195" s="23" t="s">
        <v>439</v>
      </c>
      <c r="I195" s="14" t="s">
        <v>394</v>
      </c>
      <c r="J195" s="14" t="s">
        <v>98</v>
      </c>
      <c r="K195" s="14" t="s">
        <v>395</v>
      </c>
      <c r="L195" s="14" t="s">
        <v>440</v>
      </c>
      <c r="M195" s="24">
        <v>44928</v>
      </c>
      <c r="N195" s="24">
        <v>45290</v>
      </c>
      <c r="O195" s="14" t="s">
        <v>441</v>
      </c>
      <c r="P195" s="14" t="s">
        <v>33</v>
      </c>
      <c r="Q195" s="14" t="s">
        <v>102</v>
      </c>
      <c r="R195" s="25">
        <f>+S195+T195+U195+V195</f>
        <v>4</v>
      </c>
      <c r="S195" s="57">
        <v>1</v>
      </c>
      <c r="T195" s="57">
        <v>1</v>
      </c>
      <c r="U195" s="57">
        <v>1</v>
      </c>
      <c r="V195" s="57">
        <v>1</v>
      </c>
    </row>
    <row r="196" spans="1:22" ht="60" customHeight="1">
      <c r="A196" s="32">
        <v>195</v>
      </c>
      <c r="B196" s="14" t="s">
        <v>387</v>
      </c>
      <c r="C196" s="14" t="s">
        <v>442</v>
      </c>
      <c r="D196" s="14" t="s">
        <v>389</v>
      </c>
      <c r="E196" s="14" t="s">
        <v>443</v>
      </c>
      <c r="F196" s="23" t="s">
        <v>120</v>
      </c>
      <c r="G196" s="82" t="s">
        <v>432</v>
      </c>
      <c r="H196" s="82" t="s">
        <v>444</v>
      </c>
      <c r="I196" s="14" t="s">
        <v>310</v>
      </c>
      <c r="J196" s="14" t="s">
        <v>98</v>
      </c>
      <c r="K196" s="14" t="s">
        <v>395</v>
      </c>
      <c r="L196" s="14" t="s">
        <v>445</v>
      </c>
      <c r="M196" s="24">
        <v>44958</v>
      </c>
      <c r="N196" s="24">
        <v>45290</v>
      </c>
      <c r="O196" s="14" t="s">
        <v>446</v>
      </c>
      <c r="P196" s="14" t="s">
        <v>33</v>
      </c>
      <c r="Q196" s="14" t="s">
        <v>102</v>
      </c>
      <c r="R196" s="25">
        <f>+S196+T196+U196+V196</f>
        <v>2</v>
      </c>
      <c r="S196" s="57">
        <v>0</v>
      </c>
      <c r="T196" s="57">
        <v>1</v>
      </c>
      <c r="U196" s="57">
        <v>0</v>
      </c>
      <c r="V196" s="57">
        <v>1</v>
      </c>
    </row>
    <row r="197" spans="1:22" ht="60" customHeight="1">
      <c r="A197" s="32">
        <v>196</v>
      </c>
      <c r="B197" s="14" t="s">
        <v>387</v>
      </c>
      <c r="C197" s="14" t="s">
        <v>23</v>
      </c>
      <c r="D197" s="14" t="s">
        <v>436</v>
      </c>
      <c r="E197" s="14" t="s">
        <v>25</v>
      </c>
      <c r="F197" s="23" t="s">
        <v>26</v>
      </c>
      <c r="G197" s="70" t="s">
        <v>27</v>
      </c>
      <c r="H197" s="70" t="s">
        <v>28</v>
      </c>
      <c r="I197" s="14" t="s">
        <v>29</v>
      </c>
      <c r="J197" s="14" t="s">
        <v>22</v>
      </c>
      <c r="K197" s="14" t="s">
        <v>30</v>
      </c>
      <c r="L197" s="14" t="s">
        <v>31</v>
      </c>
      <c r="M197" s="24">
        <v>45200</v>
      </c>
      <c r="N197" s="24">
        <v>45290</v>
      </c>
      <c r="O197" s="14" t="s">
        <v>32</v>
      </c>
      <c r="P197" s="14" t="s">
        <v>33</v>
      </c>
      <c r="Q197" s="14" t="s">
        <v>4</v>
      </c>
      <c r="R197" s="26">
        <v>1</v>
      </c>
      <c r="S197" s="62">
        <v>0</v>
      </c>
      <c r="T197" s="62">
        <v>0</v>
      </c>
      <c r="U197" s="62">
        <v>0</v>
      </c>
      <c r="V197" s="62">
        <v>1</v>
      </c>
    </row>
    <row r="198" spans="1:22" ht="60" customHeight="1">
      <c r="A198" s="32">
        <v>197</v>
      </c>
      <c r="B198" s="14" t="s">
        <v>387</v>
      </c>
      <c r="C198" s="14" t="s">
        <v>34</v>
      </c>
      <c r="D198" s="14" t="s">
        <v>436</v>
      </c>
      <c r="E198" s="14" t="s">
        <v>50</v>
      </c>
      <c r="F198" s="23" t="s">
        <v>26</v>
      </c>
      <c r="G198" s="70" t="s">
        <v>27</v>
      </c>
      <c r="H198" s="70" t="s">
        <v>28</v>
      </c>
      <c r="I198" s="14" t="s">
        <v>29</v>
      </c>
      <c r="J198" s="14" t="s">
        <v>22</v>
      </c>
      <c r="K198" s="14" t="s">
        <v>30</v>
      </c>
      <c r="L198" s="14" t="s">
        <v>60</v>
      </c>
      <c r="M198" s="24">
        <v>45108</v>
      </c>
      <c r="N198" s="24">
        <v>45199</v>
      </c>
      <c r="O198" s="14" t="s">
        <v>61</v>
      </c>
      <c r="P198" s="14" t="s">
        <v>33</v>
      </c>
      <c r="Q198" s="14" t="s">
        <v>4</v>
      </c>
      <c r="R198" s="26">
        <v>1</v>
      </c>
      <c r="S198" s="62">
        <v>0</v>
      </c>
      <c r="T198" s="62">
        <v>0</v>
      </c>
      <c r="U198" s="62">
        <v>1</v>
      </c>
      <c r="V198" s="62">
        <v>0</v>
      </c>
    </row>
    <row r="199" spans="1:22" ht="60" customHeight="1">
      <c r="A199" s="32">
        <v>198</v>
      </c>
      <c r="B199" s="14" t="s">
        <v>387</v>
      </c>
      <c r="C199" s="14" t="s">
        <v>34</v>
      </c>
      <c r="D199" s="14" t="s">
        <v>436</v>
      </c>
      <c r="E199" s="14" t="s">
        <v>50</v>
      </c>
      <c r="F199" s="23" t="s">
        <v>26</v>
      </c>
      <c r="G199" s="70" t="s">
        <v>27</v>
      </c>
      <c r="H199" s="70" t="s">
        <v>28</v>
      </c>
      <c r="I199" s="14" t="s">
        <v>29</v>
      </c>
      <c r="J199" s="14" t="s">
        <v>22</v>
      </c>
      <c r="K199" s="14" t="s">
        <v>30</v>
      </c>
      <c r="L199" s="14" t="s">
        <v>47</v>
      </c>
      <c r="M199" s="24">
        <v>44927</v>
      </c>
      <c r="N199" s="24">
        <v>45290</v>
      </c>
      <c r="O199" s="14" t="s">
        <v>48</v>
      </c>
      <c r="P199" s="14" t="s">
        <v>49</v>
      </c>
      <c r="Q199" s="14" t="s">
        <v>4</v>
      </c>
      <c r="R199" s="27">
        <v>1</v>
      </c>
      <c r="S199" s="27">
        <v>0.25</v>
      </c>
      <c r="T199" s="27">
        <v>0.25</v>
      </c>
      <c r="U199" s="27">
        <v>0.25</v>
      </c>
      <c r="V199" s="27">
        <v>0.25</v>
      </c>
    </row>
    <row r="200" spans="1:22" ht="60" customHeight="1">
      <c r="A200" s="32">
        <v>199</v>
      </c>
      <c r="B200" s="14" t="s">
        <v>387</v>
      </c>
      <c r="C200" s="14" t="s">
        <v>34</v>
      </c>
      <c r="D200" s="14" t="s">
        <v>436</v>
      </c>
      <c r="E200" s="14" t="s">
        <v>50</v>
      </c>
      <c r="F200" s="23" t="s">
        <v>26</v>
      </c>
      <c r="G200" s="79" t="s">
        <v>39</v>
      </c>
      <c r="H200" s="79" t="s">
        <v>40</v>
      </c>
      <c r="I200" s="14" t="s">
        <v>29</v>
      </c>
      <c r="J200" s="14" t="s">
        <v>22</v>
      </c>
      <c r="K200" s="14" t="s">
        <v>30</v>
      </c>
      <c r="L200" s="14" t="s">
        <v>58</v>
      </c>
      <c r="M200" s="24">
        <v>45108</v>
      </c>
      <c r="N200" s="24">
        <v>45199</v>
      </c>
      <c r="O200" s="14" t="s">
        <v>59</v>
      </c>
      <c r="P200" s="14" t="s">
        <v>33</v>
      </c>
      <c r="Q200" s="14" t="s">
        <v>4</v>
      </c>
      <c r="R200" s="26">
        <v>1</v>
      </c>
      <c r="S200" s="62">
        <v>0</v>
      </c>
      <c r="T200" s="62">
        <v>0</v>
      </c>
      <c r="U200" s="62">
        <v>1</v>
      </c>
      <c r="V200" s="62">
        <v>0</v>
      </c>
    </row>
    <row r="201" spans="1:22" ht="60" customHeight="1">
      <c r="A201" s="32">
        <v>200</v>
      </c>
      <c r="B201" s="14" t="s">
        <v>387</v>
      </c>
      <c r="C201" s="14" t="s">
        <v>62</v>
      </c>
      <c r="D201" s="14" t="s">
        <v>436</v>
      </c>
      <c r="E201" s="14" t="s">
        <v>50</v>
      </c>
      <c r="F201" s="23" t="s">
        <v>26</v>
      </c>
      <c r="G201" s="73" t="s">
        <v>39</v>
      </c>
      <c r="H201" s="73" t="s">
        <v>28</v>
      </c>
      <c r="I201" s="14" t="s">
        <v>29</v>
      </c>
      <c r="J201" s="14" t="s">
        <v>22</v>
      </c>
      <c r="K201" s="14" t="s">
        <v>30</v>
      </c>
      <c r="L201" s="14" t="s">
        <v>81</v>
      </c>
      <c r="M201" s="24">
        <v>45200</v>
      </c>
      <c r="N201" s="24">
        <v>45290</v>
      </c>
      <c r="O201" s="14" t="s">
        <v>82</v>
      </c>
      <c r="P201" s="14" t="s">
        <v>33</v>
      </c>
      <c r="Q201" s="14" t="s">
        <v>4</v>
      </c>
      <c r="R201" s="26">
        <v>2</v>
      </c>
      <c r="S201" s="62">
        <v>0</v>
      </c>
      <c r="T201" s="62">
        <v>0</v>
      </c>
      <c r="U201" s="62">
        <v>0</v>
      </c>
      <c r="V201" s="62">
        <v>2</v>
      </c>
    </row>
    <row r="202" spans="1:22" ht="60" customHeight="1">
      <c r="A202" s="32">
        <v>201</v>
      </c>
      <c r="B202" s="39" t="s">
        <v>447</v>
      </c>
      <c r="C202" s="39" t="s">
        <v>448</v>
      </c>
      <c r="D202" s="39" t="s">
        <v>449</v>
      </c>
      <c r="E202" s="39" t="s">
        <v>450</v>
      </c>
      <c r="F202" s="74" t="s">
        <v>339</v>
      </c>
      <c r="G202" s="72" t="s">
        <v>451</v>
      </c>
      <c r="H202" s="72" t="s">
        <v>451</v>
      </c>
      <c r="I202" s="39" t="s">
        <v>341</v>
      </c>
      <c r="J202" s="39" t="s">
        <v>452</v>
      </c>
      <c r="K202" s="39" t="s">
        <v>452</v>
      </c>
      <c r="L202" s="39" t="s">
        <v>453</v>
      </c>
      <c r="M202" s="38">
        <v>45017</v>
      </c>
      <c r="N202" s="38">
        <v>45107</v>
      </c>
      <c r="O202" s="39" t="s">
        <v>454</v>
      </c>
      <c r="P202" s="39" t="s">
        <v>33</v>
      </c>
      <c r="Q202" s="39" t="s">
        <v>201</v>
      </c>
      <c r="R202" s="49">
        <v>1</v>
      </c>
      <c r="S202" s="63">
        <v>0</v>
      </c>
      <c r="T202" s="63">
        <v>0</v>
      </c>
      <c r="U202" s="63">
        <v>1</v>
      </c>
      <c r="V202" s="63">
        <v>0</v>
      </c>
    </row>
    <row r="203" spans="1:22" ht="60" customHeight="1">
      <c r="A203" s="32">
        <v>202</v>
      </c>
      <c r="B203" s="39" t="s">
        <v>447</v>
      </c>
      <c r="C203" s="39" t="s">
        <v>448</v>
      </c>
      <c r="D203" s="39" t="s">
        <v>449</v>
      </c>
      <c r="E203" s="39" t="s">
        <v>450</v>
      </c>
      <c r="F203" s="74" t="s">
        <v>339</v>
      </c>
      <c r="G203" s="72" t="s">
        <v>451</v>
      </c>
      <c r="H203" s="72" t="s">
        <v>451</v>
      </c>
      <c r="I203" s="39" t="s">
        <v>341</v>
      </c>
      <c r="J203" s="39" t="s">
        <v>452</v>
      </c>
      <c r="K203" s="39" t="s">
        <v>452</v>
      </c>
      <c r="L203" s="39" t="s">
        <v>455</v>
      </c>
      <c r="M203" s="38">
        <v>45017</v>
      </c>
      <c r="N203" s="38">
        <v>45290</v>
      </c>
      <c r="O203" s="39" t="s">
        <v>456</v>
      </c>
      <c r="P203" s="39" t="s">
        <v>49</v>
      </c>
      <c r="Q203" s="39" t="s">
        <v>201</v>
      </c>
      <c r="R203" s="48">
        <v>1</v>
      </c>
      <c r="S203" s="51">
        <v>0</v>
      </c>
      <c r="T203" s="51">
        <v>0</v>
      </c>
      <c r="U203" s="51">
        <v>0</v>
      </c>
      <c r="V203" s="51">
        <v>1</v>
      </c>
    </row>
    <row r="204" spans="1:22" ht="60" customHeight="1">
      <c r="A204" s="32">
        <v>203</v>
      </c>
      <c r="B204" s="39" t="s">
        <v>447</v>
      </c>
      <c r="C204" s="39" t="s">
        <v>457</v>
      </c>
      <c r="D204" s="39" t="s">
        <v>449</v>
      </c>
      <c r="E204" s="39" t="s">
        <v>458</v>
      </c>
      <c r="F204" s="74" t="s">
        <v>339</v>
      </c>
      <c r="G204" s="42" t="s">
        <v>87</v>
      </c>
      <c r="H204" s="42" t="s">
        <v>87</v>
      </c>
      <c r="I204" s="39" t="s">
        <v>341</v>
      </c>
      <c r="J204" s="39" t="s">
        <v>452</v>
      </c>
      <c r="K204" s="39" t="s">
        <v>452</v>
      </c>
      <c r="L204" s="39" t="s">
        <v>459</v>
      </c>
      <c r="M204" s="38">
        <v>44927</v>
      </c>
      <c r="N204" s="38">
        <v>45290</v>
      </c>
      <c r="O204" s="39" t="s">
        <v>460</v>
      </c>
      <c r="P204" s="39" t="s">
        <v>49</v>
      </c>
      <c r="Q204" s="73" t="s">
        <v>70</v>
      </c>
      <c r="R204" s="48">
        <v>1</v>
      </c>
      <c r="S204" s="48">
        <v>0.24</v>
      </c>
      <c r="T204" s="48">
        <v>0.18</v>
      </c>
      <c r="U204" s="48">
        <v>0.27</v>
      </c>
      <c r="V204" s="48">
        <v>0.31</v>
      </c>
    </row>
    <row r="205" spans="1:22" ht="60" customHeight="1">
      <c r="A205" s="32">
        <v>204</v>
      </c>
      <c r="B205" s="39" t="s">
        <v>447</v>
      </c>
      <c r="C205" s="39" t="s">
        <v>461</v>
      </c>
      <c r="D205" s="39" t="s">
        <v>449</v>
      </c>
      <c r="E205" s="39" t="s">
        <v>462</v>
      </c>
      <c r="F205" s="74" t="s">
        <v>339</v>
      </c>
      <c r="G205" s="42" t="s">
        <v>87</v>
      </c>
      <c r="H205" s="42" t="s">
        <v>87</v>
      </c>
      <c r="I205" s="39" t="s">
        <v>341</v>
      </c>
      <c r="J205" s="39" t="s">
        <v>452</v>
      </c>
      <c r="K205" s="39" t="s">
        <v>452</v>
      </c>
      <c r="L205" s="39" t="s">
        <v>463</v>
      </c>
      <c r="M205" s="38">
        <v>44927</v>
      </c>
      <c r="N205" s="38">
        <v>44985</v>
      </c>
      <c r="O205" s="39" t="s">
        <v>462</v>
      </c>
      <c r="P205" s="39" t="s">
        <v>33</v>
      </c>
      <c r="Q205" s="39" t="s">
        <v>4</v>
      </c>
      <c r="R205" s="49">
        <v>5</v>
      </c>
      <c r="S205" s="63">
        <v>5</v>
      </c>
      <c r="T205" s="63">
        <v>0</v>
      </c>
      <c r="U205" s="63">
        <v>0</v>
      </c>
      <c r="V205" s="63">
        <v>0</v>
      </c>
    </row>
    <row r="206" spans="1:22" ht="60" customHeight="1">
      <c r="A206" s="32">
        <v>205</v>
      </c>
      <c r="B206" s="39" t="s">
        <v>447</v>
      </c>
      <c r="C206" s="39" t="s">
        <v>23</v>
      </c>
      <c r="D206" s="39" t="s">
        <v>449</v>
      </c>
      <c r="E206" s="14" t="s">
        <v>25</v>
      </c>
      <c r="F206" s="21" t="s">
        <v>26</v>
      </c>
      <c r="G206" s="71" t="s">
        <v>27</v>
      </c>
      <c r="H206" s="71" t="s">
        <v>28</v>
      </c>
      <c r="I206" s="39" t="s">
        <v>29</v>
      </c>
      <c r="J206" s="39" t="s">
        <v>22</v>
      </c>
      <c r="K206" s="39" t="s">
        <v>30</v>
      </c>
      <c r="L206" s="39" t="s">
        <v>464</v>
      </c>
      <c r="M206" s="38">
        <v>45200</v>
      </c>
      <c r="N206" s="38">
        <v>45290</v>
      </c>
      <c r="O206" s="14" t="s">
        <v>32</v>
      </c>
      <c r="P206" s="39" t="s">
        <v>33</v>
      </c>
      <c r="Q206" s="39" t="s">
        <v>4</v>
      </c>
      <c r="R206" s="49">
        <v>1</v>
      </c>
      <c r="S206" s="63">
        <v>0</v>
      </c>
      <c r="T206" s="63">
        <v>0</v>
      </c>
      <c r="U206" s="63">
        <v>0</v>
      </c>
      <c r="V206" s="63">
        <v>1</v>
      </c>
    </row>
    <row r="207" spans="1:22" ht="60" customHeight="1">
      <c r="A207" s="32">
        <v>206</v>
      </c>
      <c r="B207" s="39" t="s">
        <v>447</v>
      </c>
      <c r="C207" s="39" t="s">
        <v>34</v>
      </c>
      <c r="D207" s="39" t="s">
        <v>449</v>
      </c>
      <c r="E207" s="39" t="s">
        <v>50</v>
      </c>
      <c r="F207" s="76" t="s">
        <v>26</v>
      </c>
      <c r="G207" s="70" t="s">
        <v>27</v>
      </c>
      <c r="H207" s="70" t="s">
        <v>28</v>
      </c>
      <c r="I207" s="14" t="s">
        <v>29</v>
      </c>
      <c r="J207" s="39" t="s">
        <v>22</v>
      </c>
      <c r="K207" s="39" t="s">
        <v>30</v>
      </c>
      <c r="L207" s="39" t="s">
        <v>60</v>
      </c>
      <c r="M207" s="38">
        <v>45108</v>
      </c>
      <c r="N207" s="38">
        <v>45199</v>
      </c>
      <c r="O207" s="39" t="s">
        <v>61</v>
      </c>
      <c r="P207" s="39" t="s">
        <v>33</v>
      </c>
      <c r="Q207" s="39" t="s">
        <v>4</v>
      </c>
      <c r="R207" s="49">
        <v>1</v>
      </c>
      <c r="S207" s="63">
        <v>0</v>
      </c>
      <c r="T207" s="63">
        <v>0</v>
      </c>
      <c r="U207" s="63">
        <v>1</v>
      </c>
      <c r="V207" s="63">
        <v>0</v>
      </c>
    </row>
    <row r="208" spans="1:22" ht="60" customHeight="1">
      <c r="A208" s="32">
        <v>207</v>
      </c>
      <c r="B208" s="39" t="s">
        <v>447</v>
      </c>
      <c r="C208" s="39" t="s">
        <v>34</v>
      </c>
      <c r="D208" s="39" t="s">
        <v>449</v>
      </c>
      <c r="E208" s="39" t="s">
        <v>50</v>
      </c>
      <c r="F208" s="23" t="s">
        <v>26</v>
      </c>
      <c r="G208" s="70" t="s">
        <v>27</v>
      </c>
      <c r="H208" s="70" t="s">
        <v>28</v>
      </c>
      <c r="I208" s="39" t="s">
        <v>29</v>
      </c>
      <c r="J208" s="39" t="s">
        <v>22</v>
      </c>
      <c r="K208" s="39" t="s">
        <v>30</v>
      </c>
      <c r="L208" s="39" t="s">
        <v>47</v>
      </c>
      <c r="M208" s="38">
        <v>44927</v>
      </c>
      <c r="N208" s="38">
        <v>45290</v>
      </c>
      <c r="O208" s="39" t="s">
        <v>48</v>
      </c>
      <c r="P208" s="39" t="s">
        <v>49</v>
      </c>
      <c r="Q208" s="39" t="s">
        <v>4</v>
      </c>
      <c r="R208" s="48">
        <v>1</v>
      </c>
      <c r="S208" s="48">
        <v>0.25</v>
      </c>
      <c r="T208" s="48">
        <v>0.25</v>
      </c>
      <c r="U208" s="48">
        <v>0.25</v>
      </c>
      <c r="V208" s="48">
        <v>0.25</v>
      </c>
    </row>
    <row r="209" spans="1:22" ht="60" customHeight="1">
      <c r="A209" s="32">
        <v>208</v>
      </c>
      <c r="B209" s="39" t="s">
        <v>447</v>
      </c>
      <c r="C209" s="39" t="s">
        <v>34</v>
      </c>
      <c r="D209" s="39" t="s">
        <v>449</v>
      </c>
      <c r="E209" s="39" t="s">
        <v>50</v>
      </c>
      <c r="F209" s="23" t="s">
        <v>26</v>
      </c>
      <c r="G209" s="73" t="s">
        <v>39</v>
      </c>
      <c r="H209" s="73" t="s">
        <v>40</v>
      </c>
      <c r="I209" s="14" t="s">
        <v>29</v>
      </c>
      <c r="J209" s="39" t="s">
        <v>22</v>
      </c>
      <c r="K209" s="39" t="s">
        <v>30</v>
      </c>
      <c r="L209" s="39" t="s">
        <v>58</v>
      </c>
      <c r="M209" s="38">
        <v>45108</v>
      </c>
      <c r="N209" s="38">
        <v>45199</v>
      </c>
      <c r="O209" s="39" t="s">
        <v>59</v>
      </c>
      <c r="P209" s="39" t="s">
        <v>33</v>
      </c>
      <c r="Q209" s="39" t="s">
        <v>4</v>
      </c>
      <c r="R209" s="49">
        <v>1</v>
      </c>
      <c r="S209" s="63">
        <v>0</v>
      </c>
      <c r="T209" s="63">
        <v>0</v>
      </c>
      <c r="U209" s="63">
        <v>1</v>
      </c>
      <c r="V209" s="63">
        <v>0</v>
      </c>
    </row>
    <row r="210" spans="1:22" ht="60" customHeight="1">
      <c r="A210" s="32">
        <v>209</v>
      </c>
      <c r="B210" s="39" t="s">
        <v>447</v>
      </c>
      <c r="C210" s="39" t="s">
        <v>62</v>
      </c>
      <c r="D210" s="39" t="s">
        <v>449</v>
      </c>
      <c r="E210" s="39" t="s">
        <v>50</v>
      </c>
      <c r="F210" s="76" t="s">
        <v>26</v>
      </c>
      <c r="G210" s="73" t="s">
        <v>39</v>
      </c>
      <c r="H210" s="73" t="s">
        <v>28</v>
      </c>
      <c r="I210" s="14" t="s">
        <v>29</v>
      </c>
      <c r="J210" s="39" t="s">
        <v>22</v>
      </c>
      <c r="K210" s="39" t="s">
        <v>30</v>
      </c>
      <c r="L210" s="39" t="s">
        <v>81</v>
      </c>
      <c r="M210" s="38">
        <v>45200</v>
      </c>
      <c r="N210" s="38">
        <v>45290</v>
      </c>
      <c r="O210" s="39" t="s">
        <v>465</v>
      </c>
      <c r="P210" s="39" t="s">
        <v>33</v>
      </c>
      <c r="Q210" s="39" t="s">
        <v>4</v>
      </c>
      <c r="R210" s="49">
        <v>2</v>
      </c>
      <c r="S210" s="63">
        <v>0</v>
      </c>
      <c r="T210" s="63">
        <v>0</v>
      </c>
      <c r="U210" s="63">
        <v>0</v>
      </c>
      <c r="V210" s="63">
        <v>2</v>
      </c>
    </row>
    <row r="211" spans="1:22" ht="60" customHeight="1">
      <c r="A211" s="32">
        <v>210</v>
      </c>
      <c r="B211" s="14" t="s">
        <v>466</v>
      </c>
      <c r="C211" s="14" t="s">
        <v>211</v>
      </c>
      <c r="D211" s="14" t="s">
        <v>467</v>
      </c>
      <c r="E211" s="14" t="s">
        <v>468</v>
      </c>
      <c r="F211" s="23" t="s">
        <v>26</v>
      </c>
      <c r="G211" s="23" t="s">
        <v>87</v>
      </c>
      <c r="H211" s="23" t="s">
        <v>211</v>
      </c>
      <c r="I211" s="14" t="s">
        <v>29</v>
      </c>
      <c r="J211" s="14" t="s">
        <v>469</v>
      </c>
      <c r="K211" s="14" t="s">
        <v>469</v>
      </c>
      <c r="L211" s="14" t="s">
        <v>470</v>
      </c>
      <c r="M211" s="24">
        <v>44958</v>
      </c>
      <c r="N211" s="24">
        <v>45260</v>
      </c>
      <c r="O211" s="14" t="s">
        <v>471</v>
      </c>
      <c r="P211" s="14" t="s">
        <v>49</v>
      </c>
      <c r="Q211" s="14" t="s">
        <v>70</v>
      </c>
      <c r="R211" s="27">
        <v>1</v>
      </c>
      <c r="S211" s="27">
        <v>0.25</v>
      </c>
      <c r="T211" s="27">
        <v>0.25</v>
      </c>
      <c r="U211" s="27">
        <v>0.25</v>
      </c>
      <c r="V211" s="27">
        <v>0.25</v>
      </c>
    </row>
    <row r="212" spans="1:22" ht="60" customHeight="1">
      <c r="A212" s="32">
        <v>211</v>
      </c>
      <c r="B212" s="14" t="s">
        <v>466</v>
      </c>
      <c r="C212" s="14" t="s">
        <v>211</v>
      </c>
      <c r="D212" s="14" t="s">
        <v>472</v>
      </c>
      <c r="E212" s="14" t="s">
        <v>468</v>
      </c>
      <c r="F212" s="23" t="s">
        <v>26</v>
      </c>
      <c r="G212" s="23" t="s">
        <v>87</v>
      </c>
      <c r="H212" s="23" t="s">
        <v>211</v>
      </c>
      <c r="I212" s="14" t="s">
        <v>29</v>
      </c>
      <c r="J212" s="14" t="s">
        <v>469</v>
      </c>
      <c r="K212" s="14" t="s">
        <v>469</v>
      </c>
      <c r="L212" s="14" t="s">
        <v>473</v>
      </c>
      <c r="M212" s="24">
        <v>44958</v>
      </c>
      <c r="N212" s="24">
        <v>45260</v>
      </c>
      <c r="O212" s="14" t="s">
        <v>474</v>
      </c>
      <c r="P212" s="14" t="s">
        <v>49</v>
      </c>
      <c r="Q212" s="14" t="s">
        <v>70</v>
      </c>
      <c r="R212" s="27">
        <v>1</v>
      </c>
      <c r="S212" s="27">
        <v>0.25</v>
      </c>
      <c r="T212" s="27">
        <v>0.25</v>
      </c>
      <c r="U212" s="27">
        <v>0.25</v>
      </c>
      <c r="V212" s="27">
        <v>0.25</v>
      </c>
    </row>
    <row r="213" spans="1:22" ht="60" customHeight="1">
      <c r="A213" s="32">
        <v>212</v>
      </c>
      <c r="B213" s="14" t="s">
        <v>466</v>
      </c>
      <c r="C213" s="14" t="s">
        <v>211</v>
      </c>
      <c r="D213" s="14" t="s">
        <v>475</v>
      </c>
      <c r="E213" s="14" t="s">
        <v>476</v>
      </c>
      <c r="F213" s="23" t="s">
        <v>26</v>
      </c>
      <c r="G213" s="23" t="s">
        <v>87</v>
      </c>
      <c r="H213" s="23" t="s">
        <v>211</v>
      </c>
      <c r="I213" s="14" t="s">
        <v>29</v>
      </c>
      <c r="J213" s="14" t="s">
        <v>469</v>
      </c>
      <c r="K213" s="14" t="s">
        <v>469</v>
      </c>
      <c r="L213" s="14" t="s">
        <v>477</v>
      </c>
      <c r="M213" s="24">
        <v>44958</v>
      </c>
      <c r="N213" s="24">
        <v>45260</v>
      </c>
      <c r="O213" s="14" t="s">
        <v>478</v>
      </c>
      <c r="P213" s="14" t="s">
        <v>33</v>
      </c>
      <c r="Q213" s="14" t="s">
        <v>70</v>
      </c>
      <c r="R213" s="25">
        <v>6</v>
      </c>
      <c r="S213" s="57">
        <v>1</v>
      </c>
      <c r="T213" s="57">
        <v>2</v>
      </c>
      <c r="U213" s="57">
        <v>2</v>
      </c>
      <c r="V213" s="57">
        <v>1</v>
      </c>
    </row>
    <row r="214" spans="1:22" ht="60" customHeight="1">
      <c r="A214" s="32">
        <v>213</v>
      </c>
      <c r="B214" s="14" t="s">
        <v>466</v>
      </c>
      <c r="C214" s="14" t="s">
        <v>23</v>
      </c>
      <c r="D214" s="14" t="s">
        <v>475</v>
      </c>
      <c r="E214" s="14" t="s">
        <v>25</v>
      </c>
      <c r="F214" s="23" t="s">
        <v>26</v>
      </c>
      <c r="G214" s="70" t="s">
        <v>27</v>
      </c>
      <c r="H214" s="70" t="s">
        <v>28</v>
      </c>
      <c r="I214" s="14" t="s">
        <v>29</v>
      </c>
      <c r="J214" s="14" t="s">
        <v>22</v>
      </c>
      <c r="K214" s="14" t="s">
        <v>30</v>
      </c>
      <c r="L214" s="14" t="s">
        <v>31</v>
      </c>
      <c r="M214" s="24">
        <v>45200</v>
      </c>
      <c r="N214" s="24">
        <v>45290</v>
      </c>
      <c r="O214" s="14" t="s">
        <v>32</v>
      </c>
      <c r="P214" s="14" t="s">
        <v>33</v>
      </c>
      <c r="Q214" s="14" t="s">
        <v>4</v>
      </c>
      <c r="R214" s="25">
        <v>1</v>
      </c>
      <c r="S214" s="57">
        <v>0</v>
      </c>
      <c r="T214" s="57">
        <v>0</v>
      </c>
      <c r="U214" s="57">
        <v>0</v>
      </c>
      <c r="V214" s="57">
        <v>1</v>
      </c>
    </row>
    <row r="215" spans="1:22" ht="60" customHeight="1">
      <c r="A215" s="32">
        <v>214</v>
      </c>
      <c r="B215" s="14" t="s">
        <v>466</v>
      </c>
      <c r="C215" s="14" t="s">
        <v>34</v>
      </c>
      <c r="D215" s="14" t="s">
        <v>475</v>
      </c>
      <c r="E215" s="14" t="s">
        <v>50</v>
      </c>
      <c r="F215" s="23" t="s">
        <v>26</v>
      </c>
      <c r="G215" s="70" t="s">
        <v>27</v>
      </c>
      <c r="H215" s="70" t="s">
        <v>28</v>
      </c>
      <c r="I215" s="14" t="s">
        <v>29</v>
      </c>
      <c r="J215" s="14" t="s">
        <v>22</v>
      </c>
      <c r="K215" s="14" t="s">
        <v>30</v>
      </c>
      <c r="L215" s="14" t="s">
        <v>60</v>
      </c>
      <c r="M215" s="24">
        <v>45108</v>
      </c>
      <c r="N215" s="24">
        <v>45199</v>
      </c>
      <c r="O215" s="14" t="s">
        <v>61</v>
      </c>
      <c r="P215" s="14" t="s">
        <v>33</v>
      </c>
      <c r="Q215" s="14" t="s">
        <v>4</v>
      </c>
      <c r="R215" s="25">
        <v>1</v>
      </c>
      <c r="S215" s="57">
        <v>0</v>
      </c>
      <c r="T215" s="57">
        <v>0</v>
      </c>
      <c r="U215" s="57">
        <v>1</v>
      </c>
      <c r="V215" s="57">
        <v>0</v>
      </c>
    </row>
    <row r="216" spans="1:22" ht="60" customHeight="1">
      <c r="A216" s="32">
        <v>215</v>
      </c>
      <c r="B216" s="14" t="s">
        <v>466</v>
      </c>
      <c r="C216" s="14" t="s">
        <v>34</v>
      </c>
      <c r="D216" s="14" t="s">
        <v>475</v>
      </c>
      <c r="E216" s="14" t="s">
        <v>50</v>
      </c>
      <c r="F216" s="23" t="s">
        <v>26</v>
      </c>
      <c r="G216" s="70" t="s">
        <v>27</v>
      </c>
      <c r="H216" s="70" t="s">
        <v>28</v>
      </c>
      <c r="I216" s="14" t="s">
        <v>29</v>
      </c>
      <c r="J216" s="14" t="s">
        <v>22</v>
      </c>
      <c r="K216" s="14" t="s">
        <v>30</v>
      </c>
      <c r="L216" s="14" t="s">
        <v>47</v>
      </c>
      <c r="M216" s="24">
        <v>44927</v>
      </c>
      <c r="N216" s="24">
        <v>45290</v>
      </c>
      <c r="O216" s="14" t="s">
        <v>48</v>
      </c>
      <c r="P216" s="14" t="s">
        <v>49</v>
      </c>
      <c r="Q216" s="14" t="s">
        <v>4</v>
      </c>
      <c r="R216" s="28">
        <v>1</v>
      </c>
      <c r="S216" s="28">
        <v>0.25</v>
      </c>
      <c r="T216" s="28">
        <v>0.25</v>
      </c>
      <c r="U216" s="28">
        <v>0.25</v>
      </c>
      <c r="V216" s="28">
        <v>0.25</v>
      </c>
    </row>
    <row r="217" spans="1:22" ht="60" customHeight="1">
      <c r="A217" s="32">
        <v>216</v>
      </c>
      <c r="B217" s="14" t="s">
        <v>466</v>
      </c>
      <c r="C217" s="14" t="s">
        <v>34</v>
      </c>
      <c r="D217" s="14" t="s">
        <v>475</v>
      </c>
      <c r="E217" s="14" t="s">
        <v>50</v>
      </c>
      <c r="F217" s="23" t="s">
        <v>26</v>
      </c>
      <c r="G217" s="73" t="s">
        <v>39</v>
      </c>
      <c r="H217" s="73" t="s">
        <v>40</v>
      </c>
      <c r="I217" s="14" t="s">
        <v>29</v>
      </c>
      <c r="J217" s="14" t="s">
        <v>22</v>
      </c>
      <c r="K217" s="14" t="s">
        <v>30</v>
      </c>
      <c r="L217" s="14" t="s">
        <v>58</v>
      </c>
      <c r="M217" s="24">
        <v>45108</v>
      </c>
      <c r="N217" s="24">
        <v>45199</v>
      </c>
      <c r="O217" s="14" t="s">
        <v>59</v>
      </c>
      <c r="P217" s="14" t="s">
        <v>33</v>
      </c>
      <c r="Q217" s="14" t="s">
        <v>4</v>
      </c>
      <c r="R217" s="25">
        <v>1</v>
      </c>
      <c r="S217" s="57">
        <v>0</v>
      </c>
      <c r="T217" s="57">
        <v>0</v>
      </c>
      <c r="U217" s="57">
        <v>1</v>
      </c>
      <c r="V217" s="57">
        <v>0</v>
      </c>
    </row>
    <row r="218" spans="1:22" ht="60" customHeight="1">
      <c r="A218" s="32">
        <v>217</v>
      </c>
      <c r="B218" s="14" t="s">
        <v>466</v>
      </c>
      <c r="C218" s="14" t="s">
        <v>62</v>
      </c>
      <c r="D218" s="14" t="s">
        <v>475</v>
      </c>
      <c r="E218" s="14" t="s">
        <v>50</v>
      </c>
      <c r="F218" s="23" t="s">
        <v>26</v>
      </c>
      <c r="G218" s="73" t="s">
        <v>39</v>
      </c>
      <c r="H218" s="73" t="s">
        <v>28</v>
      </c>
      <c r="I218" s="14" t="s">
        <v>29</v>
      </c>
      <c r="J218" s="14" t="s">
        <v>22</v>
      </c>
      <c r="K218" s="14" t="s">
        <v>30</v>
      </c>
      <c r="L218" s="14" t="s">
        <v>81</v>
      </c>
      <c r="M218" s="24">
        <v>45200</v>
      </c>
      <c r="N218" s="24">
        <v>45290</v>
      </c>
      <c r="O218" s="14" t="s">
        <v>82</v>
      </c>
      <c r="P218" s="14" t="s">
        <v>33</v>
      </c>
      <c r="Q218" s="14" t="s">
        <v>4</v>
      </c>
      <c r="R218" s="25">
        <v>2</v>
      </c>
      <c r="S218" s="57">
        <v>0</v>
      </c>
      <c r="T218" s="57">
        <v>0</v>
      </c>
      <c r="U218" s="57">
        <v>0</v>
      </c>
      <c r="V218" s="57">
        <v>2</v>
      </c>
    </row>
    <row r="219" spans="1:22" ht="60" customHeight="1">
      <c r="A219" s="32">
        <v>218</v>
      </c>
      <c r="B219" s="39" t="s">
        <v>479</v>
      </c>
      <c r="C219" s="39" t="s">
        <v>480</v>
      </c>
      <c r="D219" s="39" t="s">
        <v>85</v>
      </c>
      <c r="E219" s="39" t="s">
        <v>481</v>
      </c>
      <c r="F219" s="76" t="s">
        <v>26</v>
      </c>
      <c r="G219" s="23" t="s">
        <v>87</v>
      </c>
      <c r="H219" s="23" t="s">
        <v>87</v>
      </c>
      <c r="I219" s="39" t="s">
        <v>29</v>
      </c>
      <c r="J219" s="39" t="s">
        <v>228</v>
      </c>
      <c r="K219" s="39" t="s">
        <v>482</v>
      </c>
      <c r="L219" s="39" t="s">
        <v>483</v>
      </c>
      <c r="M219" s="38">
        <v>44977</v>
      </c>
      <c r="N219" s="38">
        <v>45290</v>
      </c>
      <c r="O219" s="39" t="s">
        <v>484</v>
      </c>
      <c r="P219" s="39" t="s">
        <v>33</v>
      </c>
      <c r="Q219" s="39" t="s">
        <v>70</v>
      </c>
      <c r="R219" s="49">
        <v>1500</v>
      </c>
      <c r="S219" s="63">
        <v>10</v>
      </c>
      <c r="T219" s="63">
        <v>300</v>
      </c>
      <c r="U219" s="63">
        <v>590</v>
      </c>
      <c r="V219" s="63">
        <v>600</v>
      </c>
    </row>
    <row r="220" spans="1:22" ht="60" customHeight="1">
      <c r="A220" s="32">
        <v>219</v>
      </c>
      <c r="B220" s="39" t="s">
        <v>479</v>
      </c>
      <c r="C220" s="39" t="s">
        <v>480</v>
      </c>
      <c r="D220" s="39" t="s">
        <v>85</v>
      </c>
      <c r="E220" s="39" t="s">
        <v>481</v>
      </c>
      <c r="F220" s="76" t="s">
        <v>26</v>
      </c>
      <c r="G220" s="23" t="s">
        <v>87</v>
      </c>
      <c r="H220" s="23" t="s">
        <v>87</v>
      </c>
      <c r="I220" s="39" t="s">
        <v>29</v>
      </c>
      <c r="J220" s="39" t="s">
        <v>228</v>
      </c>
      <c r="K220" s="39" t="s">
        <v>482</v>
      </c>
      <c r="L220" s="39" t="s">
        <v>485</v>
      </c>
      <c r="M220" s="38">
        <v>44977</v>
      </c>
      <c r="N220" s="38">
        <v>45290</v>
      </c>
      <c r="O220" s="39" t="s">
        <v>486</v>
      </c>
      <c r="P220" s="39" t="s">
        <v>33</v>
      </c>
      <c r="Q220" s="39" t="s">
        <v>70</v>
      </c>
      <c r="R220" s="49">
        <v>1500</v>
      </c>
      <c r="S220" s="63">
        <v>10</v>
      </c>
      <c r="T220" s="63">
        <v>300</v>
      </c>
      <c r="U220" s="63">
        <v>590</v>
      </c>
      <c r="V220" s="63">
        <v>600</v>
      </c>
    </row>
    <row r="221" spans="1:22" ht="60" customHeight="1">
      <c r="A221" s="32">
        <v>220</v>
      </c>
      <c r="B221" s="39" t="s">
        <v>479</v>
      </c>
      <c r="C221" s="39" t="s">
        <v>480</v>
      </c>
      <c r="D221" s="39" t="s">
        <v>85</v>
      </c>
      <c r="E221" s="39" t="s">
        <v>487</v>
      </c>
      <c r="F221" s="76" t="s">
        <v>26</v>
      </c>
      <c r="G221" s="23" t="s">
        <v>87</v>
      </c>
      <c r="H221" s="23" t="s">
        <v>87</v>
      </c>
      <c r="I221" s="39" t="s">
        <v>29</v>
      </c>
      <c r="J221" s="39" t="s">
        <v>228</v>
      </c>
      <c r="K221" s="39" t="s">
        <v>482</v>
      </c>
      <c r="L221" s="39" t="s">
        <v>488</v>
      </c>
      <c r="M221" s="38">
        <v>44986</v>
      </c>
      <c r="N221" s="38">
        <v>45290</v>
      </c>
      <c r="O221" s="39" t="s">
        <v>489</v>
      </c>
      <c r="P221" s="39" t="s">
        <v>33</v>
      </c>
      <c r="Q221" s="39" t="s">
        <v>70</v>
      </c>
      <c r="R221" s="49">
        <v>4</v>
      </c>
      <c r="S221" s="63">
        <v>1</v>
      </c>
      <c r="T221" s="63">
        <v>1</v>
      </c>
      <c r="U221" s="63">
        <v>1</v>
      </c>
      <c r="V221" s="63">
        <v>1</v>
      </c>
    </row>
    <row r="222" spans="1:22" ht="60" customHeight="1">
      <c r="A222" s="32">
        <v>221</v>
      </c>
      <c r="B222" s="39" t="s">
        <v>479</v>
      </c>
      <c r="C222" s="39" t="s">
        <v>480</v>
      </c>
      <c r="D222" s="39" t="s">
        <v>85</v>
      </c>
      <c r="E222" s="39" t="s">
        <v>490</v>
      </c>
      <c r="F222" s="76" t="s">
        <v>26</v>
      </c>
      <c r="G222" s="23" t="s">
        <v>87</v>
      </c>
      <c r="H222" s="23" t="s">
        <v>87</v>
      </c>
      <c r="I222" s="39" t="s">
        <v>29</v>
      </c>
      <c r="J222" s="39" t="s">
        <v>228</v>
      </c>
      <c r="K222" s="39" t="s">
        <v>482</v>
      </c>
      <c r="L222" s="39" t="s">
        <v>491</v>
      </c>
      <c r="M222" s="38">
        <v>45017</v>
      </c>
      <c r="N222" s="38">
        <v>45290</v>
      </c>
      <c r="O222" s="39" t="s">
        <v>492</v>
      </c>
      <c r="P222" s="39" t="s">
        <v>33</v>
      </c>
      <c r="Q222" s="39" t="s">
        <v>70</v>
      </c>
      <c r="R222" s="49">
        <v>3</v>
      </c>
      <c r="S222" s="63">
        <v>0</v>
      </c>
      <c r="T222" s="63">
        <v>1</v>
      </c>
      <c r="U222" s="63">
        <v>1</v>
      </c>
      <c r="V222" s="63">
        <v>1</v>
      </c>
    </row>
    <row r="223" spans="1:22" ht="60" customHeight="1">
      <c r="A223" s="32">
        <v>222</v>
      </c>
      <c r="B223" s="39" t="s">
        <v>479</v>
      </c>
      <c r="C223" s="39" t="s">
        <v>480</v>
      </c>
      <c r="D223" s="39" t="s">
        <v>85</v>
      </c>
      <c r="E223" s="39" t="s">
        <v>493</v>
      </c>
      <c r="F223" s="74" t="s">
        <v>26</v>
      </c>
      <c r="G223" s="23" t="s">
        <v>87</v>
      </c>
      <c r="H223" s="23" t="s">
        <v>87</v>
      </c>
      <c r="I223" s="39" t="s">
        <v>29</v>
      </c>
      <c r="J223" s="39" t="s">
        <v>228</v>
      </c>
      <c r="K223" s="39" t="s">
        <v>482</v>
      </c>
      <c r="L223" s="39" t="s">
        <v>494</v>
      </c>
      <c r="M223" s="38">
        <v>44986</v>
      </c>
      <c r="N223" s="38">
        <v>45290</v>
      </c>
      <c r="O223" s="39" t="s">
        <v>495</v>
      </c>
      <c r="P223" s="39" t="s">
        <v>49</v>
      </c>
      <c r="Q223" s="39" t="s">
        <v>70</v>
      </c>
      <c r="R223" s="48">
        <v>1</v>
      </c>
      <c r="S223" s="48">
        <v>0.05</v>
      </c>
      <c r="T223" s="48">
        <v>0.3</v>
      </c>
      <c r="U223" s="48">
        <v>0.35</v>
      </c>
      <c r="V223" s="48">
        <v>0.3</v>
      </c>
    </row>
    <row r="224" spans="1:22" ht="60" customHeight="1">
      <c r="A224" s="32">
        <v>223</v>
      </c>
      <c r="B224" s="76" t="s">
        <v>479</v>
      </c>
      <c r="C224" s="76" t="s">
        <v>480</v>
      </c>
      <c r="D224" s="76" t="s">
        <v>85</v>
      </c>
      <c r="E224" s="76" t="s">
        <v>481</v>
      </c>
      <c r="F224" s="74" t="s">
        <v>26</v>
      </c>
      <c r="G224" s="23" t="s">
        <v>87</v>
      </c>
      <c r="H224" s="23" t="s">
        <v>87</v>
      </c>
      <c r="I224" s="76" t="s">
        <v>29</v>
      </c>
      <c r="J224" s="76" t="s">
        <v>228</v>
      </c>
      <c r="K224" s="76" t="s">
        <v>482</v>
      </c>
      <c r="L224" s="76" t="s">
        <v>496</v>
      </c>
      <c r="M224" s="50">
        <v>44986</v>
      </c>
      <c r="N224" s="50">
        <v>45290</v>
      </c>
      <c r="O224" s="76" t="s">
        <v>497</v>
      </c>
      <c r="P224" s="76" t="s">
        <v>33</v>
      </c>
      <c r="Q224" s="76" t="s">
        <v>70</v>
      </c>
      <c r="R224" s="56">
        <v>4</v>
      </c>
      <c r="S224" s="66">
        <v>1</v>
      </c>
      <c r="T224" s="66">
        <v>1</v>
      </c>
      <c r="U224" s="66">
        <v>1</v>
      </c>
      <c r="V224" s="66">
        <v>1</v>
      </c>
    </row>
    <row r="225" spans="1:22" ht="60" customHeight="1">
      <c r="A225" s="32">
        <v>224</v>
      </c>
      <c r="B225" s="39" t="s">
        <v>479</v>
      </c>
      <c r="C225" s="39" t="s">
        <v>23</v>
      </c>
      <c r="D225" s="39" t="s">
        <v>85</v>
      </c>
      <c r="E225" s="14" t="s">
        <v>25</v>
      </c>
      <c r="F225" s="21" t="s">
        <v>26</v>
      </c>
      <c r="G225" s="70" t="s">
        <v>27</v>
      </c>
      <c r="H225" s="70" t="s">
        <v>28</v>
      </c>
      <c r="I225" s="39" t="s">
        <v>29</v>
      </c>
      <c r="J225" s="39" t="s">
        <v>22</v>
      </c>
      <c r="K225" s="39" t="s">
        <v>30</v>
      </c>
      <c r="L225" s="39" t="s">
        <v>31</v>
      </c>
      <c r="M225" s="38">
        <v>45200</v>
      </c>
      <c r="N225" s="38">
        <v>45290</v>
      </c>
      <c r="O225" s="39" t="s">
        <v>32</v>
      </c>
      <c r="P225" s="39" t="s">
        <v>33</v>
      </c>
      <c r="Q225" s="39" t="s">
        <v>4</v>
      </c>
      <c r="R225" s="49">
        <v>1</v>
      </c>
      <c r="S225" s="63">
        <v>0</v>
      </c>
      <c r="T225" s="63">
        <v>0</v>
      </c>
      <c r="U225" s="63">
        <v>0</v>
      </c>
      <c r="V225" s="63">
        <v>1</v>
      </c>
    </row>
    <row r="226" spans="1:22" ht="60" customHeight="1">
      <c r="A226" s="32">
        <v>225</v>
      </c>
      <c r="B226" s="39" t="s">
        <v>479</v>
      </c>
      <c r="C226" s="39" t="s">
        <v>34</v>
      </c>
      <c r="D226" s="39" t="s">
        <v>85</v>
      </c>
      <c r="E226" s="39" t="s">
        <v>50</v>
      </c>
      <c r="F226" s="74" t="s">
        <v>26</v>
      </c>
      <c r="G226" s="70" t="s">
        <v>27</v>
      </c>
      <c r="H226" s="70" t="s">
        <v>28</v>
      </c>
      <c r="I226" s="14" t="s">
        <v>29</v>
      </c>
      <c r="J226" s="39" t="s">
        <v>22</v>
      </c>
      <c r="K226" s="39" t="s">
        <v>30</v>
      </c>
      <c r="L226" s="39" t="s">
        <v>60</v>
      </c>
      <c r="M226" s="38">
        <v>45108</v>
      </c>
      <c r="N226" s="38">
        <v>45199</v>
      </c>
      <c r="O226" s="39" t="s">
        <v>61</v>
      </c>
      <c r="P226" s="39" t="s">
        <v>33</v>
      </c>
      <c r="Q226" s="39" t="s">
        <v>4</v>
      </c>
      <c r="R226" s="49">
        <v>1</v>
      </c>
      <c r="S226" s="63">
        <v>0</v>
      </c>
      <c r="T226" s="63">
        <v>0</v>
      </c>
      <c r="U226" s="63">
        <v>1</v>
      </c>
      <c r="V226" s="63">
        <v>0</v>
      </c>
    </row>
    <row r="227" spans="1:22" ht="60" customHeight="1">
      <c r="A227" s="32">
        <v>226</v>
      </c>
      <c r="B227" s="39" t="s">
        <v>479</v>
      </c>
      <c r="C227" s="39" t="s">
        <v>34</v>
      </c>
      <c r="D227" s="39" t="s">
        <v>85</v>
      </c>
      <c r="E227" s="39" t="s">
        <v>50</v>
      </c>
      <c r="F227" s="21" t="s">
        <v>26</v>
      </c>
      <c r="G227" s="70" t="s">
        <v>27</v>
      </c>
      <c r="H227" s="70" t="s">
        <v>28</v>
      </c>
      <c r="I227" s="39" t="s">
        <v>29</v>
      </c>
      <c r="J227" s="39" t="s">
        <v>22</v>
      </c>
      <c r="K227" s="39" t="s">
        <v>30</v>
      </c>
      <c r="L227" s="39" t="s">
        <v>47</v>
      </c>
      <c r="M227" s="38">
        <v>45017</v>
      </c>
      <c r="N227" s="38">
        <v>45290</v>
      </c>
      <c r="O227" s="39" t="s">
        <v>48</v>
      </c>
      <c r="P227" s="39" t="s">
        <v>49</v>
      </c>
      <c r="Q227" s="39" t="s">
        <v>4</v>
      </c>
      <c r="R227" s="48">
        <v>1</v>
      </c>
      <c r="S227" s="48">
        <v>0</v>
      </c>
      <c r="T227" s="48">
        <v>0.3</v>
      </c>
      <c r="U227" s="48">
        <v>0.3</v>
      </c>
      <c r="V227" s="48">
        <v>0.4</v>
      </c>
    </row>
    <row r="228" spans="1:22" ht="60" customHeight="1">
      <c r="A228" s="32">
        <v>227</v>
      </c>
      <c r="B228" s="39" t="s">
        <v>479</v>
      </c>
      <c r="C228" s="39" t="s">
        <v>34</v>
      </c>
      <c r="D228" s="39" t="s">
        <v>85</v>
      </c>
      <c r="E228" s="39" t="s">
        <v>50</v>
      </c>
      <c r="F228" s="21" t="s">
        <v>26</v>
      </c>
      <c r="G228" s="73" t="s">
        <v>39</v>
      </c>
      <c r="H228" s="73" t="s">
        <v>40</v>
      </c>
      <c r="I228" s="14" t="s">
        <v>29</v>
      </c>
      <c r="J228" s="39" t="s">
        <v>22</v>
      </c>
      <c r="K228" s="39" t="s">
        <v>30</v>
      </c>
      <c r="L228" s="39" t="s">
        <v>58</v>
      </c>
      <c r="M228" s="38">
        <v>45108</v>
      </c>
      <c r="N228" s="38">
        <v>45199</v>
      </c>
      <c r="O228" s="39" t="s">
        <v>59</v>
      </c>
      <c r="P228" s="39" t="s">
        <v>33</v>
      </c>
      <c r="Q228" s="39" t="s">
        <v>4</v>
      </c>
      <c r="R228" s="49">
        <v>1</v>
      </c>
      <c r="S228" s="63">
        <v>0</v>
      </c>
      <c r="T228" s="63">
        <v>0</v>
      </c>
      <c r="U228" s="63">
        <v>1</v>
      </c>
      <c r="V228" s="63">
        <v>0</v>
      </c>
    </row>
    <row r="229" spans="1:22" ht="60" customHeight="1">
      <c r="A229" s="32">
        <v>228</v>
      </c>
      <c r="B229" s="39" t="s">
        <v>479</v>
      </c>
      <c r="C229" s="39" t="s">
        <v>62</v>
      </c>
      <c r="D229" s="39" t="s">
        <v>85</v>
      </c>
      <c r="E229" s="39" t="s">
        <v>50</v>
      </c>
      <c r="F229" s="74" t="s">
        <v>26</v>
      </c>
      <c r="G229" s="73" t="s">
        <v>39</v>
      </c>
      <c r="H229" s="73" t="s">
        <v>28</v>
      </c>
      <c r="I229" s="14" t="s">
        <v>29</v>
      </c>
      <c r="J229" s="39" t="s">
        <v>22</v>
      </c>
      <c r="K229" s="39" t="s">
        <v>30</v>
      </c>
      <c r="L229" s="39" t="s">
        <v>81</v>
      </c>
      <c r="M229" s="38">
        <v>45200</v>
      </c>
      <c r="N229" s="38">
        <v>45290</v>
      </c>
      <c r="O229" s="39" t="s">
        <v>82</v>
      </c>
      <c r="P229" s="39" t="s">
        <v>33</v>
      </c>
      <c r="Q229" s="39" t="s">
        <v>4</v>
      </c>
      <c r="R229" s="49">
        <v>2</v>
      </c>
      <c r="S229" s="63">
        <v>0</v>
      </c>
      <c r="T229" s="63">
        <v>0</v>
      </c>
      <c r="U229" s="63">
        <v>0</v>
      </c>
      <c r="V229" s="63">
        <v>2</v>
      </c>
    </row>
    <row r="230" spans="1:22" ht="60" customHeight="1">
      <c r="A230" s="32">
        <v>229</v>
      </c>
      <c r="B230" s="76" t="s">
        <v>498</v>
      </c>
      <c r="C230" s="76" t="s">
        <v>499</v>
      </c>
      <c r="D230" s="76" t="s">
        <v>85</v>
      </c>
      <c r="E230" s="76" t="s">
        <v>500</v>
      </c>
      <c r="F230" s="74" t="s">
        <v>26</v>
      </c>
      <c r="G230" s="23" t="s">
        <v>87</v>
      </c>
      <c r="H230" s="23" t="s">
        <v>87</v>
      </c>
      <c r="I230" s="76" t="s">
        <v>29</v>
      </c>
      <c r="J230" s="76" t="s">
        <v>22</v>
      </c>
      <c r="K230" s="76" t="s">
        <v>72</v>
      </c>
      <c r="L230" s="76" t="s">
        <v>501</v>
      </c>
      <c r="M230" s="50">
        <v>44927</v>
      </c>
      <c r="N230" s="50">
        <v>45290</v>
      </c>
      <c r="O230" s="76" t="s">
        <v>502</v>
      </c>
      <c r="P230" s="76" t="s">
        <v>33</v>
      </c>
      <c r="Q230" s="76" t="s">
        <v>70</v>
      </c>
      <c r="R230" s="56">
        <v>12</v>
      </c>
      <c r="S230" s="66">
        <v>3</v>
      </c>
      <c r="T230" s="66">
        <v>3</v>
      </c>
      <c r="U230" s="66">
        <v>3</v>
      </c>
      <c r="V230" s="66">
        <v>3</v>
      </c>
    </row>
    <row r="231" spans="1:22" ht="60" customHeight="1">
      <c r="A231" s="32">
        <v>230</v>
      </c>
      <c r="B231" s="76" t="s">
        <v>498</v>
      </c>
      <c r="C231" s="76" t="s">
        <v>499</v>
      </c>
      <c r="D231" s="76" t="s">
        <v>85</v>
      </c>
      <c r="E231" s="76" t="s">
        <v>503</v>
      </c>
      <c r="F231" s="74" t="s">
        <v>26</v>
      </c>
      <c r="G231" s="23" t="s">
        <v>87</v>
      </c>
      <c r="H231" s="23" t="s">
        <v>87</v>
      </c>
      <c r="I231" s="76" t="s">
        <v>29</v>
      </c>
      <c r="J231" s="76" t="s">
        <v>22</v>
      </c>
      <c r="K231" s="76" t="s">
        <v>72</v>
      </c>
      <c r="L231" s="76" t="s">
        <v>504</v>
      </c>
      <c r="M231" s="50">
        <v>44927</v>
      </c>
      <c r="N231" s="50">
        <v>45290</v>
      </c>
      <c r="O231" s="76" t="s">
        <v>505</v>
      </c>
      <c r="P231" s="76" t="s">
        <v>33</v>
      </c>
      <c r="Q231" s="76" t="s">
        <v>70</v>
      </c>
      <c r="R231" s="56">
        <v>4</v>
      </c>
      <c r="S231" s="66">
        <v>1</v>
      </c>
      <c r="T231" s="66">
        <v>1</v>
      </c>
      <c r="U231" s="66">
        <v>1</v>
      </c>
      <c r="V231" s="66">
        <v>1</v>
      </c>
    </row>
    <row r="232" spans="1:22" ht="60" customHeight="1">
      <c r="A232" s="32">
        <v>231</v>
      </c>
      <c r="B232" s="76" t="s">
        <v>498</v>
      </c>
      <c r="C232" s="76" t="s">
        <v>499</v>
      </c>
      <c r="D232" s="76" t="s">
        <v>85</v>
      </c>
      <c r="E232" s="76" t="s">
        <v>506</v>
      </c>
      <c r="F232" s="74" t="s">
        <v>26</v>
      </c>
      <c r="G232" s="23" t="s">
        <v>87</v>
      </c>
      <c r="H232" s="23" t="s">
        <v>87</v>
      </c>
      <c r="I232" s="76" t="s">
        <v>29</v>
      </c>
      <c r="J232" s="76" t="s">
        <v>22</v>
      </c>
      <c r="K232" s="76" t="s">
        <v>72</v>
      </c>
      <c r="L232" s="76" t="s">
        <v>507</v>
      </c>
      <c r="M232" s="50">
        <v>44927</v>
      </c>
      <c r="N232" s="50">
        <v>45290</v>
      </c>
      <c r="O232" s="76" t="s">
        <v>508</v>
      </c>
      <c r="P232" s="76" t="s">
        <v>33</v>
      </c>
      <c r="Q232" s="76" t="s">
        <v>70</v>
      </c>
      <c r="R232" s="56">
        <v>4</v>
      </c>
      <c r="S232" s="66">
        <v>1</v>
      </c>
      <c r="T232" s="66">
        <v>1</v>
      </c>
      <c r="U232" s="66">
        <v>1</v>
      </c>
      <c r="V232" s="66">
        <v>1</v>
      </c>
    </row>
    <row r="233" spans="1:22" ht="60" customHeight="1">
      <c r="A233" s="32">
        <v>232</v>
      </c>
      <c r="B233" s="76" t="s">
        <v>498</v>
      </c>
      <c r="C233" s="76" t="s">
        <v>499</v>
      </c>
      <c r="D233" s="76" t="s">
        <v>85</v>
      </c>
      <c r="E233" s="76" t="s">
        <v>509</v>
      </c>
      <c r="F233" s="74" t="s">
        <v>26</v>
      </c>
      <c r="G233" s="23" t="s">
        <v>87</v>
      </c>
      <c r="H233" s="23" t="s">
        <v>87</v>
      </c>
      <c r="I233" s="76" t="s">
        <v>29</v>
      </c>
      <c r="J233" s="76" t="s">
        <v>22</v>
      </c>
      <c r="K233" s="76" t="s">
        <v>72</v>
      </c>
      <c r="L233" s="76" t="s">
        <v>510</v>
      </c>
      <c r="M233" s="50">
        <v>45047</v>
      </c>
      <c r="N233" s="50">
        <v>45290</v>
      </c>
      <c r="O233" s="76" t="s">
        <v>511</v>
      </c>
      <c r="P233" s="76" t="s">
        <v>33</v>
      </c>
      <c r="Q233" s="76" t="s">
        <v>70</v>
      </c>
      <c r="R233" s="56">
        <v>12</v>
      </c>
      <c r="S233" s="66">
        <v>2</v>
      </c>
      <c r="T233" s="66">
        <v>2</v>
      </c>
      <c r="U233" s="66">
        <v>4</v>
      </c>
      <c r="V233" s="66">
        <v>4</v>
      </c>
    </row>
    <row r="234" spans="1:22" ht="60" customHeight="1">
      <c r="A234" s="32">
        <v>233</v>
      </c>
      <c r="B234" s="76" t="s">
        <v>498</v>
      </c>
      <c r="C234" s="76" t="s">
        <v>499</v>
      </c>
      <c r="D234" s="76" t="s">
        <v>85</v>
      </c>
      <c r="E234" s="76" t="s">
        <v>512</v>
      </c>
      <c r="F234" s="74" t="s">
        <v>26</v>
      </c>
      <c r="G234" s="23" t="s">
        <v>87</v>
      </c>
      <c r="H234" s="23" t="s">
        <v>87</v>
      </c>
      <c r="I234" s="76" t="s">
        <v>29</v>
      </c>
      <c r="J234" s="76" t="s">
        <v>22</v>
      </c>
      <c r="K234" s="76" t="s">
        <v>72</v>
      </c>
      <c r="L234" s="76" t="s">
        <v>513</v>
      </c>
      <c r="M234" s="50">
        <v>44927</v>
      </c>
      <c r="N234" s="50">
        <v>45290</v>
      </c>
      <c r="O234" s="76" t="s">
        <v>514</v>
      </c>
      <c r="P234" s="76" t="s">
        <v>49</v>
      </c>
      <c r="Q234" s="76" t="s">
        <v>70</v>
      </c>
      <c r="R234" s="51">
        <v>1</v>
      </c>
      <c r="S234" s="51">
        <v>0.25</v>
      </c>
      <c r="T234" s="51">
        <v>0.25</v>
      </c>
      <c r="U234" s="51">
        <v>0.25</v>
      </c>
      <c r="V234" s="51">
        <v>0.25</v>
      </c>
    </row>
    <row r="235" spans="1:22" ht="60" customHeight="1">
      <c r="A235" s="32">
        <v>234</v>
      </c>
      <c r="B235" s="76" t="s">
        <v>498</v>
      </c>
      <c r="C235" s="76" t="s">
        <v>499</v>
      </c>
      <c r="D235" s="76" t="s">
        <v>85</v>
      </c>
      <c r="E235" s="76" t="s">
        <v>515</v>
      </c>
      <c r="F235" s="74" t="s">
        <v>26</v>
      </c>
      <c r="G235" s="23" t="s">
        <v>87</v>
      </c>
      <c r="H235" s="23" t="s">
        <v>87</v>
      </c>
      <c r="I235" s="76" t="s">
        <v>29</v>
      </c>
      <c r="J235" s="76" t="s">
        <v>22</v>
      </c>
      <c r="K235" s="76" t="s">
        <v>72</v>
      </c>
      <c r="L235" s="76" t="s">
        <v>516</v>
      </c>
      <c r="M235" s="50">
        <v>44927</v>
      </c>
      <c r="N235" s="50">
        <v>45290</v>
      </c>
      <c r="O235" s="76" t="s">
        <v>517</v>
      </c>
      <c r="P235" s="76" t="s">
        <v>33</v>
      </c>
      <c r="Q235" s="76" t="s">
        <v>70</v>
      </c>
      <c r="R235" s="56">
        <v>4</v>
      </c>
      <c r="S235" s="66">
        <v>1</v>
      </c>
      <c r="T235" s="66">
        <v>1</v>
      </c>
      <c r="U235" s="66">
        <v>1</v>
      </c>
      <c r="V235" s="66">
        <v>1</v>
      </c>
    </row>
    <row r="236" spans="1:22" ht="60" customHeight="1">
      <c r="A236" s="32">
        <v>235</v>
      </c>
      <c r="B236" s="76" t="s">
        <v>498</v>
      </c>
      <c r="C236" s="76" t="s">
        <v>499</v>
      </c>
      <c r="D236" s="76" t="s">
        <v>85</v>
      </c>
      <c r="E236" s="76" t="s">
        <v>518</v>
      </c>
      <c r="F236" s="74" t="s">
        <v>26</v>
      </c>
      <c r="G236" s="23" t="s">
        <v>87</v>
      </c>
      <c r="H236" s="23" t="s">
        <v>87</v>
      </c>
      <c r="I236" s="76" t="s">
        <v>29</v>
      </c>
      <c r="J236" s="76" t="s">
        <v>22</v>
      </c>
      <c r="K236" s="76" t="s">
        <v>72</v>
      </c>
      <c r="L236" s="76" t="s">
        <v>519</v>
      </c>
      <c r="M236" s="50">
        <v>44927</v>
      </c>
      <c r="N236" s="50">
        <v>45290</v>
      </c>
      <c r="O236" s="76" t="s">
        <v>520</v>
      </c>
      <c r="P236" s="76" t="s">
        <v>33</v>
      </c>
      <c r="Q236" s="76" t="s">
        <v>70</v>
      </c>
      <c r="R236" s="56">
        <v>24</v>
      </c>
      <c r="S236" s="66">
        <v>6</v>
      </c>
      <c r="T236" s="66">
        <v>6</v>
      </c>
      <c r="U236" s="66">
        <v>6</v>
      </c>
      <c r="V236" s="66">
        <v>6</v>
      </c>
    </row>
    <row r="237" spans="1:22" ht="60" customHeight="1">
      <c r="A237" s="32">
        <v>236</v>
      </c>
      <c r="B237" s="76" t="s">
        <v>498</v>
      </c>
      <c r="C237" s="76" t="s">
        <v>521</v>
      </c>
      <c r="D237" s="76" t="s">
        <v>85</v>
      </c>
      <c r="E237" s="76" t="s">
        <v>522</v>
      </c>
      <c r="F237" s="74" t="s">
        <v>26</v>
      </c>
      <c r="G237" s="23" t="s">
        <v>87</v>
      </c>
      <c r="H237" s="23" t="s">
        <v>87</v>
      </c>
      <c r="I237" s="76" t="s">
        <v>29</v>
      </c>
      <c r="J237" s="76" t="s">
        <v>22</v>
      </c>
      <c r="K237" s="76" t="s">
        <v>72</v>
      </c>
      <c r="L237" s="76" t="s">
        <v>523</v>
      </c>
      <c r="M237" s="50">
        <v>44927</v>
      </c>
      <c r="N237" s="50">
        <v>45290</v>
      </c>
      <c r="O237" s="76" t="s">
        <v>524</v>
      </c>
      <c r="P237" s="76" t="s">
        <v>33</v>
      </c>
      <c r="Q237" s="76" t="s">
        <v>70</v>
      </c>
      <c r="R237" s="56">
        <v>12</v>
      </c>
      <c r="S237" s="66">
        <v>3</v>
      </c>
      <c r="T237" s="66">
        <v>3</v>
      </c>
      <c r="U237" s="66">
        <v>3</v>
      </c>
      <c r="V237" s="66">
        <v>3</v>
      </c>
    </row>
    <row r="238" spans="1:22" ht="60" customHeight="1">
      <c r="A238" s="32">
        <v>237</v>
      </c>
      <c r="B238" s="76" t="s">
        <v>498</v>
      </c>
      <c r="C238" s="76" t="s">
        <v>521</v>
      </c>
      <c r="D238" s="76" t="s">
        <v>85</v>
      </c>
      <c r="E238" s="76" t="s">
        <v>525</v>
      </c>
      <c r="F238" s="74" t="s">
        <v>26</v>
      </c>
      <c r="G238" s="23" t="s">
        <v>87</v>
      </c>
      <c r="H238" s="23" t="s">
        <v>87</v>
      </c>
      <c r="I238" s="76" t="s">
        <v>29</v>
      </c>
      <c r="J238" s="76" t="s">
        <v>22</v>
      </c>
      <c r="K238" s="76" t="s">
        <v>72</v>
      </c>
      <c r="L238" s="76" t="s">
        <v>526</v>
      </c>
      <c r="M238" s="50">
        <v>44927</v>
      </c>
      <c r="N238" s="50">
        <v>45290</v>
      </c>
      <c r="O238" s="76" t="s">
        <v>527</v>
      </c>
      <c r="P238" s="76" t="s">
        <v>33</v>
      </c>
      <c r="Q238" s="76" t="s">
        <v>70</v>
      </c>
      <c r="R238" s="56">
        <v>12</v>
      </c>
      <c r="S238" s="66">
        <v>3</v>
      </c>
      <c r="T238" s="66">
        <v>3</v>
      </c>
      <c r="U238" s="66">
        <v>3</v>
      </c>
      <c r="V238" s="66">
        <v>3</v>
      </c>
    </row>
    <row r="239" spans="1:22" ht="60" customHeight="1">
      <c r="A239" s="32">
        <v>238</v>
      </c>
      <c r="B239" s="76" t="s">
        <v>498</v>
      </c>
      <c r="C239" s="76" t="s">
        <v>521</v>
      </c>
      <c r="D239" s="76" t="s">
        <v>85</v>
      </c>
      <c r="E239" s="76" t="s">
        <v>525</v>
      </c>
      <c r="F239" s="76" t="s">
        <v>26</v>
      </c>
      <c r="G239" s="23" t="s">
        <v>87</v>
      </c>
      <c r="H239" s="23" t="s">
        <v>87</v>
      </c>
      <c r="I239" s="76" t="s">
        <v>29</v>
      </c>
      <c r="J239" s="76" t="s">
        <v>22</v>
      </c>
      <c r="K239" s="76" t="s">
        <v>72</v>
      </c>
      <c r="L239" s="76" t="s">
        <v>528</v>
      </c>
      <c r="M239" s="50">
        <v>44958</v>
      </c>
      <c r="N239" s="50">
        <v>45290</v>
      </c>
      <c r="O239" s="76" t="s">
        <v>529</v>
      </c>
      <c r="P239" s="76" t="s">
        <v>33</v>
      </c>
      <c r="Q239" s="76" t="s">
        <v>70</v>
      </c>
      <c r="R239" s="56">
        <v>11</v>
      </c>
      <c r="S239" s="66">
        <v>2</v>
      </c>
      <c r="T239" s="66">
        <v>3</v>
      </c>
      <c r="U239" s="66">
        <v>3</v>
      </c>
      <c r="V239" s="66">
        <v>3</v>
      </c>
    </row>
    <row r="240" spans="1:22" ht="60" customHeight="1">
      <c r="A240" s="32">
        <v>239</v>
      </c>
      <c r="B240" s="76" t="s">
        <v>498</v>
      </c>
      <c r="C240" s="76" t="s">
        <v>530</v>
      </c>
      <c r="D240" s="76" t="s">
        <v>85</v>
      </c>
      <c r="E240" s="76" t="s">
        <v>531</v>
      </c>
      <c r="F240" s="76" t="s">
        <v>26</v>
      </c>
      <c r="G240" s="23" t="s">
        <v>87</v>
      </c>
      <c r="H240" s="23" t="s">
        <v>87</v>
      </c>
      <c r="I240" s="76" t="s">
        <v>29</v>
      </c>
      <c r="J240" s="76" t="s">
        <v>22</v>
      </c>
      <c r="K240" s="76" t="s">
        <v>72</v>
      </c>
      <c r="L240" s="76" t="s">
        <v>532</v>
      </c>
      <c r="M240" s="50">
        <v>44927</v>
      </c>
      <c r="N240" s="50">
        <v>44957</v>
      </c>
      <c r="O240" s="76" t="s">
        <v>533</v>
      </c>
      <c r="P240" s="76" t="s">
        <v>33</v>
      </c>
      <c r="Q240" s="76" t="s">
        <v>70</v>
      </c>
      <c r="R240" s="56">
        <v>1</v>
      </c>
      <c r="S240" s="66">
        <v>1</v>
      </c>
      <c r="T240" s="66">
        <v>0</v>
      </c>
      <c r="U240" s="66">
        <v>0</v>
      </c>
      <c r="V240" s="66">
        <v>0</v>
      </c>
    </row>
    <row r="241" spans="1:22" ht="60" customHeight="1">
      <c r="A241" s="32">
        <v>240</v>
      </c>
      <c r="B241" s="76" t="s">
        <v>498</v>
      </c>
      <c r="C241" s="76" t="s">
        <v>530</v>
      </c>
      <c r="D241" s="76" t="s">
        <v>85</v>
      </c>
      <c r="E241" s="76" t="s">
        <v>534</v>
      </c>
      <c r="F241" s="76" t="s">
        <v>26</v>
      </c>
      <c r="G241" s="23" t="s">
        <v>87</v>
      </c>
      <c r="H241" s="23" t="s">
        <v>87</v>
      </c>
      <c r="I241" s="76" t="s">
        <v>29</v>
      </c>
      <c r="J241" s="76" t="s">
        <v>22</v>
      </c>
      <c r="K241" s="76" t="s">
        <v>72</v>
      </c>
      <c r="L241" s="76" t="s">
        <v>535</v>
      </c>
      <c r="M241" s="50">
        <v>44927</v>
      </c>
      <c r="N241" s="50">
        <v>45290</v>
      </c>
      <c r="O241" s="76" t="s">
        <v>536</v>
      </c>
      <c r="P241" s="76" t="s">
        <v>33</v>
      </c>
      <c r="Q241" s="76" t="s">
        <v>70</v>
      </c>
      <c r="R241" s="56">
        <v>12</v>
      </c>
      <c r="S241" s="66">
        <v>3</v>
      </c>
      <c r="T241" s="66">
        <v>3</v>
      </c>
      <c r="U241" s="66">
        <v>3</v>
      </c>
      <c r="V241" s="66">
        <v>3</v>
      </c>
    </row>
    <row r="242" spans="1:22" ht="60" customHeight="1">
      <c r="A242" s="32">
        <v>241</v>
      </c>
      <c r="B242" s="74" t="s">
        <v>498</v>
      </c>
      <c r="C242" s="74" t="s">
        <v>530</v>
      </c>
      <c r="D242" s="74" t="s">
        <v>85</v>
      </c>
      <c r="E242" s="74" t="s">
        <v>534</v>
      </c>
      <c r="F242" s="74" t="s">
        <v>26</v>
      </c>
      <c r="G242" s="23" t="s">
        <v>87</v>
      </c>
      <c r="H242" s="23" t="s">
        <v>87</v>
      </c>
      <c r="I242" s="76" t="s">
        <v>29</v>
      </c>
      <c r="J242" s="74" t="s">
        <v>22</v>
      </c>
      <c r="K242" s="74" t="s">
        <v>72</v>
      </c>
      <c r="L242" s="74" t="s">
        <v>537</v>
      </c>
      <c r="M242" s="52">
        <v>44927</v>
      </c>
      <c r="N242" s="52">
        <v>45290</v>
      </c>
      <c r="O242" s="74" t="s">
        <v>538</v>
      </c>
      <c r="P242" s="74" t="s">
        <v>49</v>
      </c>
      <c r="Q242" s="74" t="s">
        <v>70</v>
      </c>
      <c r="R242" s="53">
        <v>1</v>
      </c>
      <c r="S242" s="53">
        <v>0.25</v>
      </c>
      <c r="T242" s="53">
        <v>0.25</v>
      </c>
      <c r="U242" s="53">
        <v>0.25</v>
      </c>
      <c r="V242" s="53">
        <v>0.25</v>
      </c>
    </row>
    <row r="243" spans="1:22" ht="60" customHeight="1">
      <c r="A243" s="32">
        <v>242</v>
      </c>
      <c r="B243" s="17" t="s">
        <v>498</v>
      </c>
      <c r="C243" s="17" t="s">
        <v>23</v>
      </c>
      <c r="D243" s="17" t="s">
        <v>85</v>
      </c>
      <c r="E243" s="17" t="s">
        <v>25</v>
      </c>
      <c r="F243" s="21" t="s">
        <v>26</v>
      </c>
      <c r="G243" s="70" t="s">
        <v>27</v>
      </c>
      <c r="H243" s="70" t="s">
        <v>28</v>
      </c>
      <c r="I243" s="14" t="s">
        <v>29</v>
      </c>
      <c r="J243" s="17" t="s">
        <v>22</v>
      </c>
      <c r="K243" s="17" t="s">
        <v>30</v>
      </c>
      <c r="L243" s="17" t="s">
        <v>31</v>
      </c>
      <c r="M243" s="19">
        <v>45200</v>
      </c>
      <c r="N243" s="19">
        <v>45290</v>
      </c>
      <c r="O243" s="17" t="s">
        <v>32</v>
      </c>
      <c r="P243" s="17" t="s">
        <v>33</v>
      </c>
      <c r="Q243" s="17" t="s">
        <v>4</v>
      </c>
      <c r="R243" s="20">
        <v>1</v>
      </c>
      <c r="S243" s="59">
        <v>0</v>
      </c>
      <c r="T243" s="59">
        <v>0</v>
      </c>
      <c r="U243" s="59">
        <v>0</v>
      </c>
      <c r="V243" s="59">
        <v>1</v>
      </c>
    </row>
    <row r="244" spans="1:22" ht="60" customHeight="1">
      <c r="A244" s="32">
        <v>243</v>
      </c>
      <c r="B244" s="17" t="s">
        <v>498</v>
      </c>
      <c r="C244" s="17" t="s">
        <v>34</v>
      </c>
      <c r="D244" s="17" t="s">
        <v>85</v>
      </c>
      <c r="E244" s="17" t="s">
        <v>50</v>
      </c>
      <c r="F244" s="21" t="s">
        <v>26</v>
      </c>
      <c r="G244" s="70" t="s">
        <v>27</v>
      </c>
      <c r="H244" s="70" t="s">
        <v>28</v>
      </c>
      <c r="I244" s="14" t="s">
        <v>29</v>
      </c>
      <c r="J244" s="17" t="s">
        <v>22</v>
      </c>
      <c r="K244" s="17" t="s">
        <v>30</v>
      </c>
      <c r="L244" s="17" t="s">
        <v>60</v>
      </c>
      <c r="M244" s="19">
        <v>45108</v>
      </c>
      <c r="N244" s="19">
        <v>45199</v>
      </c>
      <c r="O244" s="17" t="s">
        <v>61</v>
      </c>
      <c r="P244" s="17" t="s">
        <v>33</v>
      </c>
      <c r="Q244" s="17" t="s">
        <v>4</v>
      </c>
      <c r="R244" s="20">
        <v>1</v>
      </c>
      <c r="S244" s="59">
        <v>0</v>
      </c>
      <c r="T244" s="59">
        <v>0</v>
      </c>
      <c r="U244" s="59">
        <v>1</v>
      </c>
      <c r="V244" s="59">
        <v>0</v>
      </c>
    </row>
    <row r="245" spans="1:22" ht="60" customHeight="1">
      <c r="A245" s="32">
        <v>244</v>
      </c>
      <c r="B245" s="17" t="s">
        <v>498</v>
      </c>
      <c r="C245" s="17" t="s">
        <v>34</v>
      </c>
      <c r="D245" s="17" t="s">
        <v>85</v>
      </c>
      <c r="E245" s="17" t="s">
        <v>50</v>
      </c>
      <c r="F245" s="21" t="s">
        <v>26</v>
      </c>
      <c r="G245" s="70" t="s">
        <v>27</v>
      </c>
      <c r="H245" s="70" t="s">
        <v>28</v>
      </c>
      <c r="I245" s="14" t="s">
        <v>29</v>
      </c>
      <c r="J245" s="17" t="s">
        <v>22</v>
      </c>
      <c r="K245" s="17" t="s">
        <v>30</v>
      </c>
      <c r="L245" s="17" t="s">
        <v>47</v>
      </c>
      <c r="M245" s="19">
        <v>44927</v>
      </c>
      <c r="N245" s="19">
        <v>45290</v>
      </c>
      <c r="O245" s="17" t="s">
        <v>48</v>
      </c>
      <c r="P245" s="17" t="s">
        <v>49</v>
      </c>
      <c r="Q245" s="17" t="s">
        <v>4</v>
      </c>
      <c r="R245" s="22">
        <v>1</v>
      </c>
      <c r="S245" s="22">
        <v>0.25</v>
      </c>
      <c r="T245" s="22">
        <v>0.25</v>
      </c>
      <c r="U245" s="22">
        <v>0.25</v>
      </c>
      <c r="V245" s="22">
        <v>0.25</v>
      </c>
    </row>
    <row r="246" spans="1:22" ht="60" customHeight="1">
      <c r="A246" s="32">
        <v>245</v>
      </c>
      <c r="B246" s="17" t="s">
        <v>498</v>
      </c>
      <c r="C246" s="17" t="s">
        <v>34</v>
      </c>
      <c r="D246" s="17" t="s">
        <v>85</v>
      </c>
      <c r="E246" s="17" t="s">
        <v>50</v>
      </c>
      <c r="F246" s="21" t="s">
        <v>26</v>
      </c>
      <c r="G246" s="73" t="s">
        <v>39</v>
      </c>
      <c r="H246" s="73" t="s">
        <v>40</v>
      </c>
      <c r="I246" s="14" t="s">
        <v>29</v>
      </c>
      <c r="J246" s="17" t="s">
        <v>22</v>
      </c>
      <c r="K246" s="17" t="s">
        <v>30</v>
      </c>
      <c r="L246" s="17" t="s">
        <v>58</v>
      </c>
      <c r="M246" s="19">
        <v>45108</v>
      </c>
      <c r="N246" s="19">
        <v>45199</v>
      </c>
      <c r="O246" s="17" t="s">
        <v>59</v>
      </c>
      <c r="P246" s="17" t="s">
        <v>33</v>
      </c>
      <c r="Q246" s="17" t="s">
        <v>4</v>
      </c>
      <c r="R246" s="20">
        <v>1</v>
      </c>
      <c r="S246" s="59">
        <v>0</v>
      </c>
      <c r="T246" s="59">
        <v>0</v>
      </c>
      <c r="U246" s="59">
        <v>1</v>
      </c>
      <c r="V246" s="59">
        <v>0</v>
      </c>
    </row>
    <row r="247" spans="1:22" ht="60" customHeight="1">
      <c r="A247" s="32">
        <v>246</v>
      </c>
      <c r="B247" s="14" t="s">
        <v>498</v>
      </c>
      <c r="C247" s="14" t="s">
        <v>62</v>
      </c>
      <c r="D247" s="14" t="s">
        <v>85</v>
      </c>
      <c r="E247" s="14" t="s">
        <v>50</v>
      </c>
      <c r="F247" s="23" t="s">
        <v>26</v>
      </c>
      <c r="G247" s="73" t="s">
        <v>39</v>
      </c>
      <c r="H247" s="73" t="s">
        <v>28</v>
      </c>
      <c r="I247" s="14" t="s">
        <v>29</v>
      </c>
      <c r="J247" s="14" t="s">
        <v>22</v>
      </c>
      <c r="K247" s="14" t="s">
        <v>30</v>
      </c>
      <c r="L247" s="14" t="s">
        <v>173</v>
      </c>
      <c r="M247" s="24">
        <v>45200</v>
      </c>
      <c r="N247" s="24">
        <v>45290</v>
      </c>
      <c r="O247" s="14" t="s">
        <v>82</v>
      </c>
      <c r="P247" s="14" t="s">
        <v>33</v>
      </c>
      <c r="Q247" s="14" t="s">
        <v>4</v>
      </c>
      <c r="R247" s="25">
        <v>2</v>
      </c>
      <c r="S247" s="57">
        <v>0</v>
      </c>
      <c r="T247" s="57">
        <v>0</v>
      </c>
      <c r="U247" s="57">
        <v>0</v>
      </c>
      <c r="V247" s="57">
        <v>2</v>
      </c>
    </row>
    <row r="248" spans="1:22" ht="60" customHeight="1">
      <c r="A248" s="32">
        <v>247</v>
      </c>
      <c r="B248" s="14" t="s">
        <v>539</v>
      </c>
      <c r="C248" s="14" t="s">
        <v>540</v>
      </c>
      <c r="D248" s="14" t="s">
        <v>541</v>
      </c>
      <c r="E248" s="14" t="s">
        <v>542</v>
      </c>
      <c r="F248" s="23" t="s">
        <v>352</v>
      </c>
      <c r="G248" s="23" t="s">
        <v>87</v>
      </c>
      <c r="H248" s="23" t="s">
        <v>87</v>
      </c>
      <c r="I248" s="14" t="s">
        <v>354</v>
      </c>
      <c r="J248" s="14" t="s">
        <v>98</v>
      </c>
      <c r="K248" s="14" t="s">
        <v>543</v>
      </c>
      <c r="L248" s="14" t="s">
        <v>544</v>
      </c>
      <c r="M248" s="24">
        <v>44958</v>
      </c>
      <c r="N248" s="24">
        <v>45290</v>
      </c>
      <c r="O248" s="14" t="s">
        <v>545</v>
      </c>
      <c r="P248" s="14" t="s">
        <v>33</v>
      </c>
      <c r="Q248" s="14" t="s">
        <v>70</v>
      </c>
      <c r="R248" s="25">
        <v>2</v>
      </c>
      <c r="S248" s="57">
        <v>0</v>
      </c>
      <c r="T248" s="57">
        <v>1</v>
      </c>
      <c r="U248" s="57">
        <v>0</v>
      </c>
      <c r="V248" s="57">
        <v>1</v>
      </c>
    </row>
    <row r="249" spans="1:22" ht="60" customHeight="1">
      <c r="A249" s="32">
        <v>248</v>
      </c>
      <c r="B249" s="14" t="s">
        <v>539</v>
      </c>
      <c r="C249" s="14" t="s">
        <v>540</v>
      </c>
      <c r="D249" s="14" t="s">
        <v>541</v>
      </c>
      <c r="E249" s="14" t="s">
        <v>542</v>
      </c>
      <c r="F249" s="23" t="s">
        <v>352</v>
      </c>
      <c r="G249" s="23" t="s">
        <v>87</v>
      </c>
      <c r="H249" s="23" t="s">
        <v>87</v>
      </c>
      <c r="I249" s="14" t="s">
        <v>354</v>
      </c>
      <c r="J249" s="14" t="s">
        <v>98</v>
      </c>
      <c r="K249" s="14" t="s">
        <v>543</v>
      </c>
      <c r="L249" s="14" t="s">
        <v>546</v>
      </c>
      <c r="M249" s="24">
        <v>44958</v>
      </c>
      <c r="N249" s="24">
        <v>45290</v>
      </c>
      <c r="O249" s="14" t="s">
        <v>547</v>
      </c>
      <c r="P249" s="14" t="s">
        <v>33</v>
      </c>
      <c r="Q249" s="14" t="s">
        <v>70</v>
      </c>
      <c r="R249" s="25">
        <f>SUM(S249:V249)</f>
        <v>4</v>
      </c>
      <c r="S249" s="57">
        <v>1</v>
      </c>
      <c r="T249" s="57">
        <v>1</v>
      </c>
      <c r="U249" s="57">
        <v>1</v>
      </c>
      <c r="V249" s="57">
        <v>1</v>
      </c>
    </row>
    <row r="250" spans="1:22" ht="60" customHeight="1">
      <c r="A250" s="32">
        <v>249</v>
      </c>
      <c r="B250" s="14" t="s">
        <v>539</v>
      </c>
      <c r="C250" s="14" t="s">
        <v>540</v>
      </c>
      <c r="D250" s="14" t="s">
        <v>541</v>
      </c>
      <c r="E250" s="14" t="s">
        <v>548</v>
      </c>
      <c r="F250" s="23" t="s">
        <v>352</v>
      </c>
      <c r="G250" s="23" t="s">
        <v>87</v>
      </c>
      <c r="H250" s="23" t="s">
        <v>87</v>
      </c>
      <c r="I250" s="14" t="s">
        <v>354</v>
      </c>
      <c r="J250" s="14" t="s">
        <v>98</v>
      </c>
      <c r="K250" s="14" t="s">
        <v>104</v>
      </c>
      <c r="L250" s="14" t="s">
        <v>549</v>
      </c>
      <c r="M250" s="24">
        <v>44958</v>
      </c>
      <c r="N250" s="24">
        <v>45290</v>
      </c>
      <c r="O250" s="14" t="s">
        <v>550</v>
      </c>
      <c r="P250" s="14" t="s">
        <v>49</v>
      </c>
      <c r="Q250" s="14" t="s">
        <v>70</v>
      </c>
      <c r="R250" s="27">
        <f>SUM(S250:V250)</f>
        <v>1</v>
      </c>
      <c r="S250" s="27">
        <v>0.2</v>
      </c>
      <c r="T250" s="27">
        <v>0.3</v>
      </c>
      <c r="U250" s="27">
        <v>0.3</v>
      </c>
      <c r="V250" s="27">
        <v>0.2</v>
      </c>
    </row>
    <row r="251" spans="1:22" ht="60" customHeight="1">
      <c r="A251" s="32">
        <v>250</v>
      </c>
      <c r="B251" s="14" t="s">
        <v>539</v>
      </c>
      <c r="C251" s="14" t="s">
        <v>540</v>
      </c>
      <c r="D251" s="14" t="s">
        <v>541</v>
      </c>
      <c r="E251" s="14" t="s">
        <v>548</v>
      </c>
      <c r="F251" s="23" t="s">
        <v>352</v>
      </c>
      <c r="G251" s="23" t="s">
        <v>87</v>
      </c>
      <c r="H251" s="23" t="s">
        <v>87</v>
      </c>
      <c r="I251" s="14" t="s">
        <v>354</v>
      </c>
      <c r="J251" s="14" t="s">
        <v>98</v>
      </c>
      <c r="K251" s="14" t="s">
        <v>543</v>
      </c>
      <c r="L251" s="14" t="s">
        <v>551</v>
      </c>
      <c r="M251" s="24">
        <v>44928</v>
      </c>
      <c r="N251" s="24">
        <v>45290</v>
      </c>
      <c r="O251" s="14" t="s">
        <v>552</v>
      </c>
      <c r="P251" s="14" t="s">
        <v>49</v>
      </c>
      <c r="Q251" s="14" t="s">
        <v>70</v>
      </c>
      <c r="R251" s="27">
        <f>SUM(S251:V251)</f>
        <v>1</v>
      </c>
      <c r="S251" s="27">
        <v>0.25</v>
      </c>
      <c r="T251" s="27">
        <v>0.25</v>
      </c>
      <c r="U251" s="27">
        <v>0.25</v>
      </c>
      <c r="V251" s="27">
        <v>0.25</v>
      </c>
    </row>
    <row r="252" spans="1:22" ht="60" customHeight="1">
      <c r="A252" s="32">
        <v>251</v>
      </c>
      <c r="B252" s="17" t="s">
        <v>539</v>
      </c>
      <c r="C252" s="17" t="s">
        <v>553</v>
      </c>
      <c r="D252" s="17" t="s">
        <v>541</v>
      </c>
      <c r="E252" s="17" t="s">
        <v>548</v>
      </c>
      <c r="F252" s="21" t="s">
        <v>352</v>
      </c>
      <c r="G252" s="23" t="s">
        <v>87</v>
      </c>
      <c r="H252" s="23" t="s">
        <v>87</v>
      </c>
      <c r="I252" s="14" t="s">
        <v>354</v>
      </c>
      <c r="J252" s="17" t="s">
        <v>98</v>
      </c>
      <c r="K252" s="17" t="s">
        <v>99</v>
      </c>
      <c r="L252" s="17" t="s">
        <v>554</v>
      </c>
      <c r="M252" s="19">
        <v>44928</v>
      </c>
      <c r="N252" s="19">
        <v>45290</v>
      </c>
      <c r="O252" s="14" t="s">
        <v>555</v>
      </c>
      <c r="P252" s="17" t="s">
        <v>49</v>
      </c>
      <c r="Q252" s="17" t="s">
        <v>70</v>
      </c>
      <c r="R252" s="33">
        <f>SUM(S252:V252)</f>
        <v>1</v>
      </c>
      <c r="S252" s="33">
        <v>0.2</v>
      </c>
      <c r="T252" s="33">
        <v>0.3</v>
      </c>
      <c r="U252" s="33">
        <v>0.3</v>
      </c>
      <c r="V252" s="33">
        <v>0.2</v>
      </c>
    </row>
    <row r="253" spans="1:22" ht="60" customHeight="1">
      <c r="A253" s="32">
        <v>252</v>
      </c>
      <c r="B253" s="17" t="s">
        <v>539</v>
      </c>
      <c r="C253" s="17" t="s">
        <v>23</v>
      </c>
      <c r="D253" s="17" t="s">
        <v>541</v>
      </c>
      <c r="E253" s="17" t="s">
        <v>25</v>
      </c>
      <c r="F253" s="21" t="s">
        <v>26</v>
      </c>
      <c r="G253" s="70" t="s">
        <v>27</v>
      </c>
      <c r="H253" s="70" t="s">
        <v>28</v>
      </c>
      <c r="I253" s="14" t="s">
        <v>29</v>
      </c>
      <c r="J253" s="17" t="s">
        <v>22</v>
      </c>
      <c r="K253" s="17" t="s">
        <v>30</v>
      </c>
      <c r="L253" s="17" t="s">
        <v>31</v>
      </c>
      <c r="M253" s="19">
        <v>45200</v>
      </c>
      <c r="N253" s="19">
        <v>45290</v>
      </c>
      <c r="O253" s="17" t="s">
        <v>32</v>
      </c>
      <c r="P253" s="17" t="s">
        <v>33</v>
      </c>
      <c r="Q253" s="17" t="s">
        <v>4</v>
      </c>
      <c r="R253" s="20">
        <v>1</v>
      </c>
      <c r="S253" s="59">
        <v>0</v>
      </c>
      <c r="T253" s="59">
        <v>0</v>
      </c>
      <c r="U253" s="59">
        <v>0</v>
      </c>
      <c r="V253" s="59">
        <v>1</v>
      </c>
    </row>
    <row r="254" spans="1:22" ht="60" customHeight="1">
      <c r="A254" s="32">
        <v>253</v>
      </c>
      <c r="B254" s="17" t="s">
        <v>539</v>
      </c>
      <c r="C254" s="17" t="s">
        <v>34</v>
      </c>
      <c r="D254" s="17" t="s">
        <v>541</v>
      </c>
      <c r="E254" s="17" t="s">
        <v>50</v>
      </c>
      <c r="F254" s="21" t="s">
        <v>26</v>
      </c>
      <c r="G254" s="70" t="s">
        <v>27</v>
      </c>
      <c r="H254" s="70" t="s">
        <v>28</v>
      </c>
      <c r="I254" s="14" t="s">
        <v>29</v>
      </c>
      <c r="J254" s="17" t="s">
        <v>22</v>
      </c>
      <c r="K254" s="17" t="s">
        <v>30</v>
      </c>
      <c r="L254" s="17" t="s">
        <v>60</v>
      </c>
      <c r="M254" s="19">
        <v>45108</v>
      </c>
      <c r="N254" s="19">
        <v>45199</v>
      </c>
      <c r="O254" s="17" t="s">
        <v>61</v>
      </c>
      <c r="P254" s="17" t="s">
        <v>33</v>
      </c>
      <c r="Q254" s="17" t="s">
        <v>4</v>
      </c>
      <c r="R254" s="20">
        <v>1</v>
      </c>
      <c r="S254" s="59">
        <v>0</v>
      </c>
      <c r="T254" s="59">
        <v>0</v>
      </c>
      <c r="U254" s="59">
        <v>1</v>
      </c>
      <c r="V254" s="59">
        <v>0</v>
      </c>
    </row>
    <row r="255" spans="1:22" ht="60" customHeight="1">
      <c r="A255" s="32">
        <v>254</v>
      </c>
      <c r="B255" s="17" t="s">
        <v>539</v>
      </c>
      <c r="C255" s="17" t="s">
        <v>34</v>
      </c>
      <c r="D255" s="17" t="s">
        <v>541</v>
      </c>
      <c r="E255" s="17" t="s">
        <v>50</v>
      </c>
      <c r="F255" s="13" t="s">
        <v>26</v>
      </c>
      <c r="G255" s="70" t="s">
        <v>27</v>
      </c>
      <c r="H255" s="70" t="s">
        <v>28</v>
      </c>
      <c r="I255" s="14" t="s">
        <v>29</v>
      </c>
      <c r="J255" s="17" t="s">
        <v>22</v>
      </c>
      <c r="K255" s="17" t="s">
        <v>30</v>
      </c>
      <c r="L255" s="17" t="s">
        <v>47</v>
      </c>
      <c r="M255" s="19">
        <v>44927</v>
      </c>
      <c r="N255" s="19">
        <v>45290</v>
      </c>
      <c r="O255" s="17" t="s">
        <v>48</v>
      </c>
      <c r="P255" s="17" t="s">
        <v>49</v>
      </c>
      <c r="Q255" s="17" t="s">
        <v>4</v>
      </c>
      <c r="R255" s="22">
        <v>1</v>
      </c>
      <c r="S255" s="22">
        <v>0.25</v>
      </c>
      <c r="T255" s="22">
        <v>0.25</v>
      </c>
      <c r="U255" s="22">
        <v>0.25</v>
      </c>
      <c r="V255" s="22">
        <v>0.25</v>
      </c>
    </row>
    <row r="256" spans="1:22" ht="60" customHeight="1">
      <c r="A256" s="32">
        <v>255</v>
      </c>
      <c r="B256" s="17" t="s">
        <v>539</v>
      </c>
      <c r="C256" s="17" t="s">
        <v>34</v>
      </c>
      <c r="D256" s="17" t="s">
        <v>541</v>
      </c>
      <c r="E256" s="17" t="s">
        <v>50</v>
      </c>
      <c r="F256" s="13" t="s">
        <v>26</v>
      </c>
      <c r="G256" s="73" t="s">
        <v>39</v>
      </c>
      <c r="H256" s="73" t="s">
        <v>40</v>
      </c>
      <c r="I256" s="14" t="s">
        <v>29</v>
      </c>
      <c r="J256" s="17" t="s">
        <v>22</v>
      </c>
      <c r="K256" s="17" t="s">
        <v>30</v>
      </c>
      <c r="L256" s="17" t="s">
        <v>58</v>
      </c>
      <c r="M256" s="19">
        <v>45108</v>
      </c>
      <c r="N256" s="19">
        <v>45199</v>
      </c>
      <c r="O256" s="17" t="s">
        <v>59</v>
      </c>
      <c r="P256" s="17" t="s">
        <v>33</v>
      </c>
      <c r="Q256" s="17" t="s">
        <v>4</v>
      </c>
      <c r="R256" s="20">
        <v>1</v>
      </c>
      <c r="S256" s="59">
        <v>0</v>
      </c>
      <c r="T256" s="59">
        <v>0</v>
      </c>
      <c r="U256" s="59">
        <v>1</v>
      </c>
      <c r="V256" s="59">
        <v>0</v>
      </c>
    </row>
    <row r="257" spans="1:22" ht="60" customHeight="1">
      <c r="A257" s="32">
        <v>256</v>
      </c>
      <c r="B257" s="14" t="s">
        <v>539</v>
      </c>
      <c r="C257" s="14" t="s">
        <v>62</v>
      </c>
      <c r="D257" s="14" t="s">
        <v>541</v>
      </c>
      <c r="E257" s="14" t="s">
        <v>50</v>
      </c>
      <c r="F257" s="13" t="s">
        <v>26</v>
      </c>
      <c r="G257" s="73" t="s">
        <v>39</v>
      </c>
      <c r="H257" s="73" t="s">
        <v>28</v>
      </c>
      <c r="I257" s="14" t="s">
        <v>29</v>
      </c>
      <c r="J257" s="14" t="s">
        <v>22</v>
      </c>
      <c r="K257" s="14" t="s">
        <v>30</v>
      </c>
      <c r="L257" s="14" t="s">
        <v>81</v>
      </c>
      <c r="M257" s="24">
        <v>45200</v>
      </c>
      <c r="N257" s="24">
        <v>45290</v>
      </c>
      <c r="O257" s="14" t="s">
        <v>82</v>
      </c>
      <c r="P257" s="14" t="s">
        <v>33</v>
      </c>
      <c r="Q257" s="14" t="s">
        <v>4</v>
      </c>
      <c r="R257" s="25">
        <v>2</v>
      </c>
      <c r="S257" s="57">
        <v>0</v>
      </c>
      <c r="T257" s="57">
        <v>0</v>
      </c>
      <c r="U257" s="57">
        <v>0</v>
      </c>
      <c r="V257" s="57">
        <v>2</v>
      </c>
    </row>
    <row r="258" spans="1:22" ht="60" customHeight="1">
      <c r="A258" s="32">
        <v>257</v>
      </c>
      <c r="B258" s="14" t="s">
        <v>556</v>
      </c>
      <c r="C258" s="14" t="s">
        <v>557</v>
      </c>
      <c r="D258" s="14" t="s">
        <v>558</v>
      </c>
      <c r="E258" s="14" t="s">
        <v>559</v>
      </c>
      <c r="F258" s="13" t="s">
        <v>326</v>
      </c>
      <c r="G258" s="73" t="s">
        <v>560</v>
      </c>
      <c r="H258" s="73" t="s">
        <v>561</v>
      </c>
      <c r="I258" s="14" t="s">
        <v>328</v>
      </c>
      <c r="J258" s="14" t="s">
        <v>562</v>
      </c>
      <c r="K258" s="14" t="s">
        <v>563</v>
      </c>
      <c r="L258" s="14" t="s">
        <v>564</v>
      </c>
      <c r="M258" s="24">
        <v>44958</v>
      </c>
      <c r="N258" s="24">
        <v>45260</v>
      </c>
      <c r="O258" s="14" t="s">
        <v>565</v>
      </c>
      <c r="P258" s="14" t="s">
        <v>33</v>
      </c>
      <c r="Q258" s="14" t="s">
        <v>70</v>
      </c>
      <c r="R258" s="25">
        <v>2</v>
      </c>
      <c r="S258" s="57">
        <v>0</v>
      </c>
      <c r="T258" s="57">
        <v>1</v>
      </c>
      <c r="U258" s="57">
        <v>0</v>
      </c>
      <c r="V258" s="57">
        <v>1</v>
      </c>
    </row>
    <row r="259" spans="1:22" ht="60" customHeight="1">
      <c r="A259" s="32">
        <v>258</v>
      </c>
      <c r="B259" s="14" t="s">
        <v>556</v>
      </c>
      <c r="C259" s="14" t="s">
        <v>566</v>
      </c>
      <c r="D259" s="14" t="s">
        <v>558</v>
      </c>
      <c r="E259" s="14" t="s">
        <v>567</v>
      </c>
      <c r="F259" s="13" t="s">
        <v>326</v>
      </c>
      <c r="G259" s="73" t="s">
        <v>560</v>
      </c>
      <c r="H259" s="73" t="s">
        <v>568</v>
      </c>
      <c r="I259" s="14" t="s">
        <v>328</v>
      </c>
      <c r="J259" s="14" t="s">
        <v>562</v>
      </c>
      <c r="K259" s="14" t="s">
        <v>563</v>
      </c>
      <c r="L259" s="14" t="s">
        <v>569</v>
      </c>
      <c r="M259" s="24">
        <v>45017</v>
      </c>
      <c r="N259" s="24">
        <v>45291</v>
      </c>
      <c r="O259" s="14" t="s">
        <v>570</v>
      </c>
      <c r="P259" s="14" t="s">
        <v>33</v>
      </c>
      <c r="Q259" s="14" t="s">
        <v>70</v>
      </c>
      <c r="R259" s="25">
        <v>4</v>
      </c>
      <c r="S259" s="57">
        <v>0</v>
      </c>
      <c r="T259" s="57">
        <v>2</v>
      </c>
      <c r="U259" s="57">
        <v>0</v>
      </c>
      <c r="V259" s="57">
        <v>2</v>
      </c>
    </row>
    <row r="260" spans="1:22" ht="60" customHeight="1">
      <c r="A260" s="32">
        <v>259</v>
      </c>
      <c r="B260" s="14" t="s">
        <v>556</v>
      </c>
      <c r="C260" s="14" t="s">
        <v>571</v>
      </c>
      <c r="D260" s="14" t="s">
        <v>558</v>
      </c>
      <c r="E260" s="14" t="s">
        <v>572</v>
      </c>
      <c r="F260" s="13" t="s">
        <v>326</v>
      </c>
      <c r="G260" s="73" t="s">
        <v>560</v>
      </c>
      <c r="H260" s="73" t="s">
        <v>561</v>
      </c>
      <c r="I260" s="14" t="s">
        <v>328</v>
      </c>
      <c r="J260" s="14" t="s">
        <v>562</v>
      </c>
      <c r="K260" s="14" t="s">
        <v>563</v>
      </c>
      <c r="L260" s="14" t="s">
        <v>573</v>
      </c>
      <c r="M260" s="24">
        <v>44931</v>
      </c>
      <c r="N260" s="24">
        <v>45290</v>
      </c>
      <c r="O260" s="14" t="s">
        <v>574</v>
      </c>
      <c r="P260" s="14" t="s">
        <v>33</v>
      </c>
      <c r="Q260" s="14" t="s">
        <v>70</v>
      </c>
      <c r="R260" s="25">
        <v>3</v>
      </c>
      <c r="S260" s="57">
        <v>0</v>
      </c>
      <c r="T260" s="57">
        <v>0</v>
      </c>
      <c r="U260" s="57">
        <v>0</v>
      </c>
      <c r="V260" s="57">
        <v>3</v>
      </c>
    </row>
    <row r="261" spans="1:22" ht="60" customHeight="1">
      <c r="A261" s="32">
        <v>260</v>
      </c>
      <c r="B261" s="14" t="s">
        <v>556</v>
      </c>
      <c r="C261" s="14" t="s">
        <v>571</v>
      </c>
      <c r="D261" s="14" t="s">
        <v>558</v>
      </c>
      <c r="E261" s="14" t="s">
        <v>572</v>
      </c>
      <c r="F261" s="13" t="s">
        <v>326</v>
      </c>
      <c r="G261" s="73" t="s">
        <v>560</v>
      </c>
      <c r="H261" s="73" t="s">
        <v>561</v>
      </c>
      <c r="I261" s="14" t="s">
        <v>328</v>
      </c>
      <c r="J261" s="14" t="s">
        <v>562</v>
      </c>
      <c r="K261" s="14" t="s">
        <v>563</v>
      </c>
      <c r="L261" s="14" t="s">
        <v>575</v>
      </c>
      <c r="M261" s="24">
        <v>44931</v>
      </c>
      <c r="N261" s="24">
        <v>45245</v>
      </c>
      <c r="O261" s="14" t="s">
        <v>576</v>
      </c>
      <c r="P261" s="14" t="s">
        <v>33</v>
      </c>
      <c r="Q261" s="14" t="s">
        <v>70</v>
      </c>
      <c r="R261" s="25">
        <v>10</v>
      </c>
      <c r="S261" s="57">
        <v>4</v>
      </c>
      <c r="T261" s="57">
        <v>3</v>
      </c>
      <c r="U261" s="57">
        <v>2</v>
      </c>
      <c r="V261" s="57">
        <v>1</v>
      </c>
    </row>
    <row r="262" spans="1:22" ht="60" customHeight="1">
      <c r="A262" s="32">
        <v>261</v>
      </c>
      <c r="B262" s="17" t="s">
        <v>556</v>
      </c>
      <c r="C262" s="17" t="s">
        <v>571</v>
      </c>
      <c r="D262" s="17" t="s">
        <v>558</v>
      </c>
      <c r="E262" s="17" t="s">
        <v>577</v>
      </c>
      <c r="F262" s="13" t="s">
        <v>326</v>
      </c>
      <c r="G262" s="73" t="s">
        <v>578</v>
      </c>
      <c r="H262" s="73" t="s">
        <v>579</v>
      </c>
      <c r="I262" s="14" t="s">
        <v>328</v>
      </c>
      <c r="J262" s="17" t="s">
        <v>562</v>
      </c>
      <c r="K262" s="17" t="s">
        <v>563</v>
      </c>
      <c r="L262" s="17" t="s">
        <v>580</v>
      </c>
      <c r="M262" s="19">
        <v>44986</v>
      </c>
      <c r="N262" s="19">
        <v>45291</v>
      </c>
      <c r="O262" s="17" t="s">
        <v>581</v>
      </c>
      <c r="P262" s="17" t="s">
        <v>33</v>
      </c>
      <c r="Q262" s="17" t="s">
        <v>70</v>
      </c>
      <c r="R262" s="20">
        <v>2</v>
      </c>
      <c r="S262" s="59">
        <v>0</v>
      </c>
      <c r="T262" s="59">
        <v>1</v>
      </c>
      <c r="U262" s="59">
        <v>0</v>
      </c>
      <c r="V262" s="59">
        <v>1</v>
      </c>
    </row>
    <row r="263" spans="1:22" ht="60" customHeight="1">
      <c r="A263" s="32">
        <v>262</v>
      </c>
      <c r="B263" s="17" t="s">
        <v>556</v>
      </c>
      <c r="C263" s="17" t="s">
        <v>571</v>
      </c>
      <c r="D263" s="17" t="s">
        <v>558</v>
      </c>
      <c r="E263" s="17" t="s">
        <v>577</v>
      </c>
      <c r="F263" s="13" t="s">
        <v>326</v>
      </c>
      <c r="G263" s="73" t="s">
        <v>578</v>
      </c>
      <c r="H263" s="73" t="s">
        <v>579</v>
      </c>
      <c r="I263" s="14" t="s">
        <v>328</v>
      </c>
      <c r="J263" s="17" t="s">
        <v>562</v>
      </c>
      <c r="K263" s="17" t="s">
        <v>563</v>
      </c>
      <c r="L263" s="17" t="s">
        <v>582</v>
      </c>
      <c r="M263" s="19">
        <v>44958</v>
      </c>
      <c r="N263" s="19">
        <v>45291</v>
      </c>
      <c r="O263" s="17" t="s">
        <v>583</v>
      </c>
      <c r="P263" s="17" t="s">
        <v>49</v>
      </c>
      <c r="Q263" s="17" t="s">
        <v>70</v>
      </c>
      <c r="R263" s="33">
        <v>2.4</v>
      </c>
      <c r="S263" s="33">
        <v>0</v>
      </c>
      <c r="T263" s="33">
        <v>1</v>
      </c>
      <c r="U263" s="33">
        <v>0.4</v>
      </c>
      <c r="V263" s="33">
        <v>1</v>
      </c>
    </row>
    <row r="264" spans="1:22" ht="60" customHeight="1">
      <c r="A264" s="32">
        <v>263</v>
      </c>
      <c r="B264" s="17" t="s">
        <v>556</v>
      </c>
      <c r="C264" s="17" t="s">
        <v>584</v>
      </c>
      <c r="D264" s="17" t="s">
        <v>558</v>
      </c>
      <c r="E264" s="17" t="s">
        <v>585</v>
      </c>
      <c r="F264" s="13" t="s">
        <v>339</v>
      </c>
      <c r="G264" s="73" t="s">
        <v>346</v>
      </c>
      <c r="H264" s="73" t="s">
        <v>347</v>
      </c>
      <c r="I264" s="14" t="s">
        <v>341</v>
      </c>
      <c r="J264" s="17" t="s">
        <v>562</v>
      </c>
      <c r="K264" s="17" t="s">
        <v>563</v>
      </c>
      <c r="L264" s="17" t="s">
        <v>586</v>
      </c>
      <c r="M264" s="19">
        <v>44958</v>
      </c>
      <c r="N264" s="19">
        <v>45291</v>
      </c>
      <c r="O264" s="17" t="s">
        <v>587</v>
      </c>
      <c r="P264" s="17" t="s">
        <v>33</v>
      </c>
      <c r="Q264" s="17" t="s">
        <v>70</v>
      </c>
      <c r="R264" s="20">
        <v>6</v>
      </c>
      <c r="S264" s="59">
        <v>0</v>
      </c>
      <c r="T264" s="59">
        <v>2</v>
      </c>
      <c r="U264" s="59">
        <v>2</v>
      </c>
      <c r="V264" s="59">
        <v>2</v>
      </c>
    </row>
    <row r="265" spans="1:22" ht="60" customHeight="1">
      <c r="A265" s="32">
        <v>264</v>
      </c>
      <c r="B265" s="17" t="s">
        <v>556</v>
      </c>
      <c r="C265" s="17" t="s">
        <v>588</v>
      </c>
      <c r="D265" s="17" t="s">
        <v>558</v>
      </c>
      <c r="E265" s="17" t="s">
        <v>560</v>
      </c>
      <c r="F265" s="13" t="s">
        <v>326</v>
      </c>
      <c r="G265" s="73" t="s">
        <v>560</v>
      </c>
      <c r="H265" s="73" t="s">
        <v>568</v>
      </c>
      <c r="I265" s="14" t="s">
        <v>328</v>
      </c>
      <c r="J265" s="17" t="s">
        <v>562</v>
      </c>
      <c r="K265" s="17" t="s">
        <v>563</v>
      </c>
      <c r="L265" s="17" t="s">
        <v>589</v>
      </c>
      <c r="M265" s="19">
        <v>44958</v>
      </c>
      <c r="N265" s="19">
        <v>45291</v>
      </c>
      <c r="O265" s="17" t="s">
        <v>590</v>
      </c>
      <c r="P265" s="17" t="s">
        <v>33</v>
      </c>
      <c r="Q265" s="17" t="s">
        <v>70</v>
      </c>
      <c r="R265" s="20">
        <v>1</v>
      </c>
      <c r="S265" s="59">
        <v>1</v>
      </c>
      <c r="T265" s="59">
        <v>0</v>
      </c>
      <c r="U265" s="59">
        <v>0</v>
      </c>
      <c r="V265" s="59">
        <v>0</v>
      </c>
    </row>
    <row r="266" spans="1:22" ht="60" customHeight="1">
      <c r="A266" s="32">
        <v>265</v>
      </c>
      <c r="B266" s="17" t="s">
        <v>556</v>
      </c>
      <c r="C266" s="17" t="s">
        <v>588</v>
      </c>
      <c r="D266" s="17" t="s">
        <v>558</v>
      </c>
      <c r="E266" s="17" t="s">
        <v>560</v>
      </c>
      <c r="F266" s="13" t="s">
        <v>326</v>
      </c>
      <c r="G266" s="73" t="s">
        <v>560</v>
      </c>
      <c r="H266" s="73" t="s">
        <v>568</v>
      </c>
      <c r="I266" s="14" t="s">
        <v>328</v>
      </c>
      <c r="J266" s="17" t="s">
        <v>562</v>
      </c>
      <c r="K266" s="17" t="s">
        <v>563</v>
      </c>
      <c r="L266" s="17" t="s">
        <v>591</v>
      </c>
      <c r="M266" s="19">
        <v>44958</v>
      </c>
      <c r="N266" s="19">
        <v>45291</v>
      </c>
      <c r="O266" s="17" t="s">
        <v>592</v>
      </c>
      <c r="P266" s="17" t="s">
        <v>33</v>
      </c>
      <c r="Q266" s="17" t="s">
        <v>70</v>
      </c>
      <c r="R266" s="20">
        <v>2</v>
      </c>
      <c r="S266" s="59">
        <v>0</v>
      </c>
      <c r="T266" s="59">
        <v>0</v>
      </c>
      <c r="U266" s="59">
        <v>0</v>
      </c>
      <c r="V266" s="59">
        <v>2</v>
      </c>
    </row>
    <row r="267" spans="1:22" ht="60" customHeight="1">
      <c r="A267" s="32">
        <v>266</v>
      </c>
      <c r="B267" s="14" t="s">
        <v>556</v>
      </c>
      <c r="C267" s="14" t="s">
        <v>588</v>
      </c>
      <c r="D267" s="14" t="s">
        <v>558</v>
      </c>
      <c r="E267" s="14" t="s">
        <v>593</v>
      </c>
      <c r="F267" s="13" t="s">
        <v>326</v>
      </c>
      <c r="G267" s="73" t="s">
        <v>578</v>
      </c>
      <c r="H267" s="73" t="s">
        <v>579</v>
      </c>
      <c r="I267" s="14" t="s">
        <v>328</v>
      </c>
      <c r="J267" s="14" t="s">
        <v>562</v>
      </c>
      <c r="K267" s="14" t="s">
        <v>563</v>
      </c>
      <c r="L267" s="14" t="s">
        <v>594</v>
      </c>
      <c r="M267" s="24">
        <v>44958</v>
      </c>
      <c r="N267" s="24">
        <v>45291</v>
      </c>
      <c r="O267" s="14" t="s">
        <v>595</v>
      </c>
      <c r="P267" s="14" t="s">
        <v>49</v>
      </c>
      <c r="Q267" s="14" t="s">
        <v>70</v>
      </c>
      <c r="R267" s="27">
        <v>1</v>
      </c>
      <c r="S267" s="27">
        <v>0.3</v>
      </c>
      <c r="T267" s="27">
        <v>0.5</v>
      </c>
      <c r="U267" s="27">
        <v>0.1</v>
      </c>
      <c r="V267" s="27">
        <v>0.1</v>
      </c>
    </row>
    <row r="268" spans="1:22" ht="60" customHeight="1">
      <c r="A268" s="32">
        <v>267</v>
      </c>
      <c r="B268" s="14" t="s">
        <v>556</v>
      </c>
      <c r="C268" s="14" t="s">
        <v>596</v>
      </c>
      <c r="D268" s="14" t="s">
        <v>558</v>
      </c>
      <c r="E268" s="14" t="s">
        <v>597</v>
      </c>
      <c r="F268" s="13" t="s">
        <v>326</v>
      </c>
      <c r="G268" s="73" t="s">
        <v>560</v>
      </c>
      <c r="H268" s="73" t="s">
        <v>568</v>
      </c>
      <c r="I268" s="14" t="s">
        <v>328</v>
      </c>
      <c r="J268" s="14" t="s">
        <v>562</v>
      </c>
      <c r="K268" s="14" t="s">
        <v>563</v>
      </c>
      <c r="L268" s="14" t="s">
        <v>598</v>
      </c>
      <c r="M268" s="24">
        <v>44958</v>
      </c>
      <c r="N268" s="24">
        <v>45169</v>
      </c>
      <c r="O268" s="14" t="s">
        <v>599</v>
      </c>
      <c r="P268" s="14" t="s">
        <v>33</v>
      </c>
      <c r="Q268" s="14" t="s">
        <v>70</v>
      </c>
      <c r="R268" s="25">
        <v>1</v>
      </c>
      <c r="S268" s="57">
        <v>0</v>
      </c>
      <c r="T268" s="57">
        <v>0</v>
      </c>
      <c r="U268" s="57">
        <v>1</v>
      </c>
      <c r="V268" s="57">
        <v>0</v>
      </c>
    </row>
    <row r="269" spans="1:22" ht="60" customHeight="1">
      <c r="A269" s="32">
        <v>268</v>
      </c>
      <c r="B269" s="14" t="s">
        <v>556</v>
      </c>
      <c r="C269" s="14" t="s">
        <v>596</v>
      </c>
      <c r="D269" s="14" t="s">
        <v>558</v>
      </c>
      <c r="E269" s="14" t="s">
        <v>597</v>
      </c>
      <c r="F269" s="13" t="s">
        <v>326</v>
      </c>
      <c r="G269" s="73" t="s">
        <v>560</v>
      </c>
      <c r="H269" s="73" t="s">
        <v>568</v>
      </c>
      <c r="I269" s="14" t="s">
        <v>328</v>
      </c>
      <c r="J269" s="14" t="s">
        <v>562</v>
      </c>
      <c r="K269" s="14" t="s">
        <v>563</v>
      </c>
      <c r="L269" s="14" t="s">
        <v>600</v>
      </c>
      <c r="M269" s="24">
        <v>44958</v>
      </c>
      <c r="N269" s="24">
        <v>45291</v>
      </c>
      <c r="O269" s="14" t="s">
        <v>592</v>
      </c>
      <c r="P269" s="14" t="s">
        <v>33</v>
      </c>
      <c r="Q269" s="14" t="s">
        <v>70</v>
      </c>
      <c r="R269" s="25">
        <v>2</v>
      </c>
      <c r="S269" s="57">
        <v>0</v>
      </c>
      <c r="T269" s="57">
        <v>0</v>
      </c>
      <c r="U269" s="57">
        <v>0</v>
      </c>
      <c r="V269" s="57">
        <v>2</v>
      </c>
    </row>
    <row r="270" spans="1:22" ht="60" customHeight="1">
      <c r="A270" s="32">
        <v>269</v>
      </c>
      <c r="B270" s="14" t="s">
        <v>556</v>
      </c>
      <c r="C270" s="14" t="s">
        <v>23</v>
      </c>
      <c r="D270" s="14" t="s">
        <v>558</v>
      </c>
      <c r="E270" s="14" t="s">
        <v>25</v>
      </c>
      <c r="F270" s="13" t="s">
        <v>26</v>
      </c>
      <c r="G270" s="70" t="s">
        <v>27</v>
      </c>
      <c r="H270" s="70" t="s">
        <v>28</v>
      </c>
      <c r="I270" s="14" t="s">
        <v>29</v>
      </c>
      <c r="J270" s="14" t="s">
        <v>22</v>
      </c>
      <c r="K270" s="14" t="s">
        <v>30</v>
      </c>
      <c r="L270" s="14" t="s">
        <v>31</v>
      </c>
      <c r="M270" s="24">
        <v>45200</v>
      </c>
      <c r="N270" s="24">
        <v>45290</v>
      </c>
      <c r="O270" s="14" t="s">
        <v>32</v>
      </c>
      <c r="P270" s="14" t="s">
        <v>33</v>
      </c>
      <c r="Q270" s="14" t="s">
        <v>4</v>
      </c>
      <c r="R270" s="25">
        <v>1</v>
      </c>
      <c r="S270" s="57">
        <v>0</v>
      </c>
      <c r="T270" s="57">
        <v>0</v>
      </c>
      <c r="U270" s="57">
        <v>0</v>
      </c>
      <c r="V270" s="57">
        <v>1</v>
      </c>
    </row>
    <row r="271" spans="1:22" ht="60" customHeight="1">
      <c r="A271" s="32">
        <v>270</v>
      </c>
      <c r="B271" s="14" t="s">
        <v>556</v>
      </c>
      <c r="C271" s="14" t="s">
        <v>34</v>
      </c>
      <c r="D271" s="14" t="s">
        <v>558</v>
      </c>
      <c r="E271" s="12" t="s">
        <v>50</v>
      </c>
      <c r="F271" s="13" t="s">
        <v>26</v>
      </c>
      <c r="G271" s="70" t="s">
        <v>27</v>
      </c>
      <c r="H271" s="70" t="s">
        <v>28</v>
      </c>
      <c r="I271" s="14" t="s">
        <v>29</v>
      </c>
      <c r="J271" s="14" t="s">
        <v>22</v>
      </c>
      <c r="K271" s="14" t="s">
        <v>30</v>
      </c>
      <c r="L271" s="14" t="s">
        <v>60</v>
      </c>
      <c r="M271" s="24">
        <v>45108</v>
      </c>
      <c r="N271" s="24">
        <v>45199</v>
      </c>
      <c r="O271" s="14" t="s">
        <v>61</v>
      </c>
      <c r="P271" s="14" t="s">
        <v>33</v>
      </c>
      <c r="Q271" s="14" t="s">
        <v>4</v>
      </c>
      <c r="R271" s="25">
        <v>1</v>
      </c>
      <c r="S271" s="57">
        <v>0</v>
      </c>
      <c r="T271" s="57">
        <v>0</v>
      </c>
      <c r="U271" s="57">
        <v>1</v>
      </c>
      <c r="V271" s="57">
        <v>0</v>
      </c>
    </row>
    <row r="272" spans="1:22" ht="60" customHeight="1">
      <c r="A272" s="32">
        <v>271</v>
      </c>
      <c r="B272" s="14" t="s">
        <v>556</v>
      </c>
      <c r="C272" s="14" t="s">
        <v>34</v>
      </c>
      <c r="D272" s="14" t="s">
        <v>558</v>
      </c>
      <c r="E272" s="12" t="s">
        <v>50</v>
      </c>
      <c r="F272" s="13" t="s">
        <v>26</v>
      </c>
      <c r="G272" s="70" t="s">
        <v>27</v>
      </c>
      <c r="H272" s="70" t="s">
        <v>28</v>
      </c>
      <c r="I272" s="14" t="s">
        <v>29</v>
      </c>
      <c r="J272" s="14" t="s">
        <v>22</v>
      </c>
      <c r="K272" s="14" t="s">
        <v>30</v>
      </c>
      <c r="L272" s="14" t="s">
        <v>47</v>
      </c>
      <c r="M272" s="24">
        <v>44927</v>
      </c>
      <c r="N272" s="24">
        <v>45290</v>
      </c>
      <c r="O272" s="14" t="s">
        <v>48</v>
      </c>
      <c r="P272" s="14" t="s">
        <v>49</v>
      </c>
      <c r="Q272" s="14" t="s">
        <v>4</v>
      </c>
      <c r="R272" s="28">
        <v>1</v>
      </c>
      <c r="S272" s="28">
        <v>0.25</v>
      </c>
      <c r="T272" s="28">
        <v>0.25</v>
      </c>
      <c r="U272" s="28">
        <v>0.25</v>
      </c>
      <c r="V272" s="28">
        <v>0.25</v>
      </c>
    </row>
    <row r="273" spans="1:22" ht="60" customHeight="1">
      <c r="A273" s="32">
        <v>272</v>
      </c>
      <c r="B273" s="14" t="s">
        <v>556</v>
      </c>
      <c r="C273" s="14" t="s">
        <v>34</v>
      </c>
      <c r="D273" s="14" t="s">
        <v>558</v>
      </c>
      <c r="E273" s="12" t="s">
        <v>50</v>
      </c>
      <c r="F273" s="13" t="s">
        <v>26</v>
      </c>
      <c r="G273" s="73" t="s">
        <v>39</v>
      </c>
      <c r="H273" s="73" t="s">
        <v>40</v>
      </c>
      <c r="I273" s="14" t="s">
        <v>29</v>
      </c>
      <c r="J273" s="14" t="s">
        <v>22</v>
      </c>
      <c r="K273" s="14" t="s">
        <v>30</v>
      </c>
      <c r="L273" s="14" t="s">
        <v>58</v>
      </c>
      <c r="M273" s="24">
        <v>45108</v>
      </c>
      <c r="N273" s="24">
        <v>45199</v>
      </c>
      <c r="O273" s="14" t="s">
        <v>59</v>
      </c>
      <c r="P273" s="14" t="s">
        <v>33</v>
      </c>
      <c r="Q273" s="14" t="s">
        <v>4</v>
      </c>
      <c r="R273" s="25">
        <v>1</v>
      </c>
      <c r="S273" s="57">
        <v>0</v>
      </c>
      <c r="T273" s="57">
        <v>0</v>
      </c>
      <c r="U273" s="57">
        <v>1</v>
      </c>
      <c r="V273" s="57">
        <v>0</v>
      </c>
    </row>
    <row r="274" spans="1:22" ht="60" customHeight="1">
      <c r="A274" s="32">
        <v>273</v>
      </c>
      <c r="B274" s="14" t="s">
        <v>556</v>
      </c>
      <c r="C274" s="14" t="s">
        <v>34</v>
      </c>
      <c r="D274" s="14" t="s">
        <v>558</v>
      </c>
      <c r="E274" s="12" t="s">
        <v>25</v>
      </c>
      <c r="F274" s="13" t="s">
        <v>26</v>
      </c>
      <c r="G274" s="73" t="s">
        <v>39</v>
      </c>
      <c r="H274" s="73" t="s">
        <v>40</v>
      </c>
      <c r="I274" s="14" t="s">
        <v>29</v>
      </c>
      <c r="J274" s="14" t="s">
        <v>22</v>
      </c>
      <c r="K274" s="14" t="s">
        <v>30</v>
      </c>
      <c r="L274" s="14" t="s">
        <v>171</v>
      </c>
      <c r="M274" s="24">
        <v>44927</v>
      </c>
      <c r="N274" s="24">
        <v>45290</v>
      </c>
      <c r="O274" s="14" t="s">
        <v>172</v>
      </c>
      <c r="P274" s="14" t="s">
        <v>33</v>
      </c>
      <c r="Q274" s="14" t="s">
        <v>4</v>
      </c>
      <c r="R274" s="26">
        <v>4</v>
      </c>
      <c r="S274" s="62">
        <v>1</v>
      </c>
      <c r="T274" s="62">
        <v>1</v>
      </c>
      <c r="U274" s="62">
        <v>1</v>
      </c>
      <c r="V274" s="62">
        <v>1</v>
      </c>
    </row>
    <row r="275" spans="1:22" ht="60" customHeight="1">
      <c r="A275" s="32">
        <v>274</v>
      </c>
      <c r="B275" s="14" t="s">
        <v>556</v>
      </c>
      <c r="C275" s="14" t="s">
        <v>62</v>
      </c>
      <c r="D275" s="14" t="s">
        <v>558</v>
      </c>
      <c r="E275" s="12" t="s">
        <v>50</v>
      </c>
      <c r="F275" s="13" t="s">
        <v>26</v>
      </c>
      <c r="G275" s="73" t="s">
        <v>39</v>
      </c>
      <c r="H275" s="73" t="s">
        <v>28</v>
      </c>
      <c r="I275" s="14" t="s">
        <v>29</v>
      </c>
      <c r="J275" s="14" t="s">
        <v>22</v>
      </c>
      <c r="K275" s="14" t="s">
        <v>30</v>
      </c>
      <c r="L275" s="14" t="s">
        <v>173</v>
      </c>
      <c r="M275" s="24">
        <v>45200</v>
      </c>
      <c r="N275" s="24">
        <v>45290</v>
      </c>
      <c r="O275" s="14" t="s">
        <v>82</v>
      </c>
      <c r="P275" s="14" t="s">
        <v>33</v>
      </c>
      <c r="Q275" s="14" t="s">
        <v>4</v>
      </c>
      <c r="R275" s="25">
        <v>2</v>
      </c>
      <c r="S275" s="57">
        <v>0</v>
      </c>
      <c r="T275" s="57">
        <v>0</v>
      </c>
      <c r="U275" s="57">
        <v>0</v>
      </c>
      <c r="V275" s="57">
        <v>2</v>
      </c>
    </row>
    <row r="276" spans="1:22" ht="60" customHeight="1">
      <c r="A276" s="32">
        <v>275</v>
      </c>
      <c r="B276" s="14" t="s">
        <v>601</v>
      </c>
      <c r="C276" s="14" t="s">
        <v>87</v>
      </c>
      <c r="D276" s="14" t="s">
        <v>602</v>
      </c>
      <c r="E276" s="12" t="s">
        <v>603</v>
      </c>
      <c r="F276" s="13" t="s">
        <v>26</v>
      </c>
      <c r="G276" s="23" t="s">
        <v>87</v>
      </c>
      <c r="H276" s="23" t="s">
        <v>87</v>
      </c>
      <c r="I276" s="14" t="s">
        <v>29</v>
      </c>
      <c r="J276" s="14" t="s">
        <v>469</v>
      </c>
      <c r="K276" s="14" t="s">
        <v>469</v>
      </c>
      <c r="L276" s="14" t="s">
        <v>604</v>
      </c>
      <c r="M276" s="24">
        <v>44927</v>
      </c>
      <c r="N276" s="24">
        <v>45290</v>
      </c>
      <c r="O276" s="14" t="s">
        <v>605</v>
      </c>
      <c r="P276" s="14" t="s">
        <v>33</v>
      </c>
      <c r="Q276" s="14" t="s">
        <v>70</v>
      </c>
      <c r="R276" s="25">
        <v>4</v>
      </c>
      <c r="S276" s="57">
        <v>1</v>
      </c>
      <c r="T276" s="57">
        <v>1</v>
      </c>
      <c r="U276" s="57">
        <v>1</v>
      </c>
      <c r="V276" s="57">
        <v>1</v>
      </c>
    </row>
    <row r="277" spans="1:22" ht="60" customHeight="1">
      <c r="A277" s="32">
        <v>276</v>
      </c>
      <c r="B277" s="14" t="s">
        <v>601</v>
      </c>
      <c r="C277" s="14" t="s">
        <v>87</v>
      </c>
      <c r="D277" s="14" t="s">
        <v>602</v>
      </c>
      <c r="E277" s="12" t="s">
        <v>606</v>
      </c>
      <c r="F277" s="13" t="s">
        <v>26</v>
      </c>
      <c r="G277" s="23" t="s">
        <v>87</v>
      </c>
      <c r="H277" s="23" t="s">
        <v>87</v>
      </c>
      <c r="I277" s="14" t="s">
        <v>29</v>
      </c>
      <c r="J277" s="14" t="s">
        <v>469</v>
      </c>
      <c r="K277" s="14" t="s">
        <v>469</v>
      </c>
      <c r="L277" s="14" t="s">
        <v>607</v>
      </c>
      <c r="M277" s="24">
        <v>44927</v>
      </c>
      <c r="N277" s="24">
        <v>45290</v>
      </c>
      <c r="O277" s="14" t="s">
        <v>608</v>
      </c>
      <c r="P277" s="14" t="s">
        <v>33</v>
      </c>
      <c r="Q277" s="14" t="s">
        <v>70</v>
      </c>
      <c r="R277" s="25">
        <v>4</v>
      </c>
      <c r="S277" s="57">
        <v>1</v>
      </c>
      <c r="T277" s="57">
        <v>1</v>
      </c>
      <c r="U277" s="57">
        <v>1</v>
      </c>
      <c r="V277" s="57">
        <v>1</v>
      </c>
    </row>
    <row r="278" spans="1:22" ht="60" customHeight="1">
      <c r="A278" s="32">
        <v>277</v>
      </c>
      <c r="B278" s="14" t="s">
        <v>601</v>
      </c>
      <c r="C278" s="14" t="s">
        <v>87</v>
      </c>
      <c r="D278" s="14" t="s">
        <v>602</v>
      </c>
      <c r="E278" s="12" t="s">
        <v>606</v>
      </c>
      <c r="F278" s="13" t="s">
        <v>26</v>
      </c>
      <c r="G278" s="23" t="s">
        <v>87</v>
      </c>
      <c r="H278" s="23" t="s">
        <v>87</v>
      </c>
      <c r="I278" s="14" t="s">
        <v>29</v>
      </c>
      <c r="J278" s="14" t="s">
        <v>469</v>
      </c>
      <c r="K278" s="14" t="s">
        <v>469</v>
      </c>
      <c r="L278" s="14" t="s">
        <v>609</v>
      </c>
      <c r="M278" s="24">
        <v>44986</v>
      </c>
      <c r="N278" s="24">
        <v>45290</v>
      </c>
      <c r="O278" s="14" t="s">
        <v>610</v>
      </c>
      <c r="P278" s="14" t="s">
        <v>33</v>
      </c>
      <c r="Q278" s="14" t="s">
        <v>70</v>
      </c>
      <c r="R278" s="25">
        <v>8</v>
      </c>
      <c r="S278" s="57">
        <v>2</v>
      </c>
      <c r="T278" s="57">
        <v>2</v>
      </c>
      <c r="U278" s="57">
        <v>2</v>
      </c>
      <c r="V278" s="57">
        <v>2</v>
      </c>
    </row>
    <row r="279" spans="1:22" ht="60" customHeight="1">
      <c r="A279" s="32">
        <v>278</v>
      </c>
      <c r="B279" s="14" t="s">
        <v>601</v>
      </c>
      <c r="C279" s="14" t="s">
        <v>87</v>
      </c>
      <c r="D279" s="14" t="s">
        <v>602</v>
      </c>
      <c r="E279" s="12" t="s">
        <v>606</v>
      </c>
      <c r="F279" s="13" t="s">
        <v>26</v>
      </c>
      <c r="G279" s="23" t="s">
        <v>87</v>
      </c>
      <c r="H279" s="23" t="s">
        <v>87</v>
      </c>
      <c r="I279" s="14" t="s">
        <v>29</v>
      </c>
      <c r="J279" s="14" t="s">
        <v>469</v>
      </c>
      <c r="K279" s="14" t="s">
        <v>469</v>
      </c>
      <c r="L279" s="14" t="s">
        <v>611</v>
      </c>
      <c r="M279" s="24">
        <v>44927</v>
      </c>
      <c r="N279" s="24">
        <v>45290</v>
      </c>
      <c r="O279" s="14" t="s">
        <v>612</v>
      </c>
      <c r="P279" s="14" t="s">
        <v>33</v>
      </c>
      <c r="Q279" s="14" t="s">
        <v>70</v>
      </c>
      <c r="R279" s="25">
        <v>8</v>
      </c>
      <c r="S279" s="57">
        <v>2</v>
      </c>
      <c r="T279" s="57">
        <v>2</v>
      </c>
      <c r="U279" s="57">
        <v>2</v>
      </c>
      <c r="V279" s="57">
        <v>2</v>
      </c>
    </row>
    <row r="280" spans="1:22" ht="60" customHeight="1">
      <c r="A280" s="32">
        <v>279</v>
      </c>
      <c r="B280" s="14" t="s">
        <v>601</v>
      </c>
      <c r="C280" s="14" t="s">
        <v>87</v>
      </c>
      <c r="D280" s="14" t="s">
        <v>602</v>
      </c>
      <c r="E280" s="12" t="s">
        <v>606</v>
      </c>
      <c r="F280" s="13" t="s">
        <v>26</v>
      </c>
      <c r="G280" s="23" t="s">
        <v>87</v>
      </c>
      <c r="H280" s="23" t="s">
        <v>87</v>
      </c>
      <c r="I280" s="14" t="s">
        <v>29</v>
      </c>
      <c r="J280" s="14" t="s">
        <v>469</v>
      </c>
      <c r="K280" s="14" t="s">
        <v>469</v>
      </c>
      <c r="L280" s="14" t="s">
        <v>613</v>
      </c>
      <c r="M280" s="24">
        <v>44986</v>
      </c>
      <c r="N280" s="24">
        <v>45290</v>
      </c>
      <c r="O280" s="14" t="s">
        <v>610</v>
      </c>
      <c r="P280" s="14" t="s">
        <v>33</v>
      </c>
      <c r="Q280" s="14" t="s">
        <v>70</v>
      </c>
      <c r="R280" s="25">
        <v>13</v>
      </c>
      <c r="S280" s="57">
        <v>4</v>
      </c>
      <c r="T280" s="57">
        <v>2</v>
      </c>
      <c r="U280" s="57">
        <v>2</v>
      </c>
      <c r="V280" s="57">
        <v>5</v>
      </c>
    </row>
    <row r="281" spans="1:22" ht="60" customHeight="1">
      <c r="A281" s="32">
        <v>280</v>
      </c>
      <c r="B281" s="14" t="s">
        <v>601</v>
      </c>
      <c r="C281" s="14" t="s">
        <v>87</v>
      </c>
      <c r="D281" s="14" t="s">
        <v>602</v>
      </c>
      <c r="E281" s="12" t="s">
        <v>606</v>
      </c>
      <c r="F281" s="13" t="s">
        <v>26</v>
      </c>
      <c r="G281" s="23" t="s">
        <v>87</v>
      </c>
      <c r="H281" s="23" t="s">
        <v>87</v>
      </c>
      <c r="I281" s="14" t="s">
        <v>29</v>
      </c>
      <c r="J281" s="14" t="s">
        <v>469</v>
      </c>
      <c r="K281" s="14" t="s">
        <v>469</v>
      </c>
      <c r="L281" s="14" t="s">
        <v>614</v>
      </c>
      <c r="M281" s="24">
        <v>44927</v>
      </c>
      <c r="N281" s="24">
        <v>45290</v>
      </c>
      <c r="O281" s="14" t="s">
        <v>44</v>
      </c>
      <c r="P281" s="14" t="s">
        <v>33</v>
      </c>
      <c r="Q281" s="14" t="s">
        <v>70</v>
      </c>
      <c r="R281" s="25">
        <v>64</v>
      </c>
      <c r="S281" s="57">
        <v>19</v>
      </c>
      <c r="T281" s="57">
        <v>18</v>
      </c>
      <c r="U281" s="57">
        <v>16</v>
      </c>
      <c r="V281" s="57">
        <v>11</v>
      </c>
    </row>
    <row r="282" spans="1:22" ht="60" customHeight="1">
      <c r="A282" s="32">
        <v>281</v>
      </c>
      <c r="B282" s="14" t="s">
        <v>601</v>
      </c>
      <c r="C282" s="14" t="s">
        <v>23</v>
      </c>
      <c r="D282" s="14" t="s">
        <v>602</v>
      </c>
      <c r="E282" s="12" t="s">
        <v>25</v>
      </c>
      <c r="F282" s="13" t="s">
        <v>26</v>
      </c>
      <c r="G282" s="70" t="s">
        <v>27</v>
      </c>
      <c r="H282" s="70" t="s">
        <v>28</v>
      </c>
      <c r="I282" s="14" t="s">
        <v>29</v>
      </c>
      <c r="J282" s="14" t="s">
        <v>22</v>
      </c>
      <c r="K282" s="14" t="s">
        <v>30</v>
      </c>
      <c r="L282" s="14" t="s">
        <v>31</v>
      </c>
      <c r="M282" s="24">
        <v>45200</v>
      </c>
      <c r="N282" s="24">
        <v>45290</v>
      </c>
      <c r="O282" s="14" t="s">
        <v>32</v>
      </c>
      <c r="P282" s="14" t="s">
        <v>33</v>
      </c>
      <c r="Q282" s="14" t="s">
        <v>4</v>
      </c>
      <c r="R282" s="25">
        <v>1</v>
      </c>
      <c r="S282" s="57">
        <v>0</v>
      </c>
      <c r="T282" s="57">
        <v>0</v>
      </c>
      <c r="U282" s="57">
        <v>0</v>
      </c>
      <c r="V282" s="57">
        <v>1</v>
      </c>
    </row>
    <row r="283" spans="1:22" ht="60" customHeight="1">
      <c r="A283" s="32">
        <v>282</v>
      </c>
      <c r="B283" s="14" t="s">
        <v>601</v>
      </c>
      <c r="C283" s="14" t="s">
        <v>34</v>
      </c>
      <c r="D283" s="14" t="s">
        <v>602</v>
      </c>
      <c r="E283" s="12" t="s">
        <v>50</v>
      </c>
      <c r="F283" s="13" t="s">
        <v>26</v>
      </c>
      <c r="G283" s="70" t="s">
        <v>27</v>
      </c>
      <c r="H283" s="70" t="s">
        <v>28</v>
      </c>
      <c r="I283" s="14" t="s">
        <v>29</v>
      </c>
      <c r="J283" s="14" t="s">
        <v>22</v>
      </c>
      <c r="K283" s="14" t="s">
        <v>30</v>
      </c>
      <c r="L283" s="14" t="s">
        <v>60</v>
      </c>
      <c r="M283" s="24">
        <v>45108</v>
      </c>
      <c r="N283" s="24">
        <v>45199</v>
      </c>
      <c r="O283" s="14" t="s">
        <v>61</v>
      </c>
      <c r="P283" s="14" t="s">
        <v>33</v>
      </c>
      <c r="Q283" s="14" t="s">
        <v>4</v>
      </c>
      <c r="R283" s="25">
        <v>1</v>
      </c>
      <c r="S283" s="57">
        <v>0</v>
      </c>
      <c r="T283" s="57">
        <v>0</v>
      </c>
      <c r="U283" s="57">
        <v>1</v>
      </c>
      <c r="V283" s="57">
        <v>0</v>
      </c>
    </row>
    <row r="284" spans="1:22" ht="60" customHeight="1">
      <c r="A284" s="32">
        <v>283</v>
      </c>
      <c r="B284" s="14" t="s">
        <v>601</v>
      </c>
      <c r="C284" s="14" t="s">
        <v>34</v>
      </c>
      <c r="D284" s="14" t="s">
        <v>602</v>
      </c>
      <c r="E284" s="12" t="s">
        <v>50</v>
      </c>
      <c r="F284" s="13" t="s">
        <v>26</v>
      </c>
      <c r="G284" s="70" t="s">
        <v>27</v>
      </c>
      <c r="H284" s="70" t="s">
        <v>28</v>
      </c>
      <c r="I284" s="14" t="s">
        <v>29</v>
      </c>
      <c r="J284" s="14" t="s">
        <v>22</v>
      </c>
      <c r="K284" s="14" t="s">
        <v>30</v>
      </c>
      <c r="L284" s="14" t="s">
        <v>47</v>
      </c>
      <c r="M284" s="24">
        <v>44927</v>
      </c>
      <c r="N284" s="24">
        <v>45290</v>
      </c>
      <c r="O284" s="14" t="s">
        <v>48</v>
      </c>
      <c r="P284" s="14" t="s">
        <v>49</v>
      </c>
      <c r="Q284" s="14" t="s">
        <v>4</v>
      </c>
      <c r="R284" s="28">
        <v>1</v>
      </c>
      <c r="S284" s="28">
        <v>0.25</v>
      </c>
      <c r="T284" s="28">
        <v>0.25</v>
      </c>
      <c r="U284" s="28">
        <v>0.25</v>
      </c>
      <c r="V284" s="28">
        <v>0.25</v>
      </c>
    </row>
    <row r="285" spans="1:22" ht="60" customHeight="1">
      <c r="A285" s="32">
        <v>284</v>
      </c>
      <c r="B285" s="14" t="s">
        <v>601</v>
      </c>
      <c r="C285" s="14" t="s">
        <v>34</v>
      </c>
      <c r="D285" s="14" t="s">
        <v>602</v>
      </c>
      <c r="E285" s="12" t="s">
        <v>50</v>
      </c>
      <c r="F285" s="13" t="s">
        <v>26</v>
      </c>
      <c r="G285" s="73" t="s">
        <v>39</v>
      </c>
      <c r="H285" s="73" t="s">
        <v>40</v>
      </c>
      <c r="I285" s="14" t="s">
        <v>29</v>
      </c>
      <c r="J285" s="14" t="s">
        <v>22</v>
      </c>
      <c r="K285" s="14" t="s">
        <v>30</v>
      </c>
      <c r="L285" s="14" t="s">
        <v>58</v>
      </c>
      <c r="M285" s="24">
        <v>45108</v>
      </c>
      <c r="N285" s="24">
        <v>45199</v>
      </c>
      <c r="O285" s="14" t="s">
        <v>59</v>
      </c>
      <c r="P285" s="14" t="s">
        <v>33</v>
      </c>
      <c r="Q285" s="14" t="s">
        <v>4</v>
      </c>
      <c r="R285" s="25">
        <v>1</v>
      </c>
      <c r="S285" s="57">
        <v>0</v>
      </c>
      <c r="T285" s="57">
        <v>0</v>
      </c>
      <c r="U285" s="57">
        <v>1</v>
      </c>
      <c r="V285" s="57">
        <v>0</v>
      </c>
    </row>
    <row r="286" spans="1:22" ht="60" customHeight="1">
      <c r="A286" s="32">
        <v>285</v>
      </c>
      <c r="B286" s="14" t="s">
        <v>601</v>
      </c>
      <c r="C286" s="14" t="s">
        <v>62</v>
      </c>
      <c r="D286" s="14" t="s">
        <v>602</v>
      </c>
      <c r="E286" s="12" t="s">
        <v>50</v>
      </c>
      <c r="F286" s="13" t="s">
        <v>26</v>
      </c>
      <c r="G286" s="73" t="s">
        <v>39</v>
      </c>
      <c r="H286" s="73" t="s">
        <v>28</v>
      </c>
      <c r="I286" s="14" t="s">
        <v>29</v>
      </c>
      <c r="J286" s="14" t="s">
        <v>22</v>
      </c>
      <c r="K286" s="14" t="s">
        <v>30</v>
      </c>
      <c r="L286" s="14" t="s">
        <v>81</v>
      </c>
      <c r="M286" s="24">
        <v>45200</v>
      </c>
      <c r="N286" s="24">
        <v>45290</v>
      </c>
      <c r="O286" s="14" t="s">
        <v>82</v>
      </c>
      <c r="P286" s="14" t="s">
        <v>33</v>
      </c>
      <c r="Q286" s="14" t="s">
        <v>4</v>
      </c>
      <c r="R286" s="25">
        <v>2</v>
      </c>
      <c r="S286" s="57">
        <v>0</v>
      </c>
      <c r="T286" s="57">
        <v>0</v>
      </c>
      <c r="U286" s="57">
        <v>0</v>
      </c>
      <c r="V286" s="57">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Fernando Gallego Moreno</dc:creator>
  <cp:lastModifiedBy>Daniel Fernando Gallego Moreno</cp:lastModifiedBy>
  <dcterms:created xsi:type="dcterms:W3CDTF">2023-02-22T19:53:41Z</dcterms:created>
  <dcterms:modified xsi:type="dcterms:W3CDTF">2023-03-17T21:21:22Z</dcterms:modified>
</cp:coreProperties>
</file>