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XIMENA RUISEÑORA\Desktop\"/>
    </mc:Choice>
  </mc:AlternateContent>
  <xr:revisionPtr revIDLastSave="0" documentId="13_ncr:1_{8E6C266E-CA3E-423A-93E1-DFA16AE49530}" xr6:coauthVersionLast="45" xr6:coauthVersionMax="45" xr10:uidLastSave="{00000000-0000-0000-0000-000000000000}"/>
  <bookViews>
    <workbookView xWindow="-120" yWindow="-120" windowWidth="29040" windowHeight="15840" xr2:uid="{00000000-000D-0000-FFFF-FFFF00000000}"/>
  </bookViews>
  <sheets>
    <sheet name="Metas PND IGAC_2020" sheetId="1" r:id="rId1"/>
    <sheet name="Hoja1" sheetId="11" r:id="rId2"/>
    <sheet name="Cartografía" sheetId="2" state="hidden" r:id="rId3"/>
    <sheet name="Caracterización geográfica" sheetId="4" state="hidden" r:id="rId4"/>
    <sheet name="Área con catastro actualiz" sheetId="5" state="hidden" r:id="rId5"/>
    <sheet name="SINIC" sheetId="6" state="hidden" r:id="rId6"/>
    <sheet name="Gestores habili" sheetId="7" state="hidden" r:id="rId7"/>
    <sheet name="Geoservicios" sheetId="8" state="hidden" r:id="rId8"/>
    <sheet name="PDET Actuali" sheetId="10" state="hidden" r:id="rId9"/>
  </sheets>
  <definedNames>
    <definedName name="_xlnm._FilterDatabase" localSheetId="0" hidden="1">'Metas PND IGAC_2020'!$A$3:$I$14</definedName>
  </definedNames>
  <calcPr calcId="181029"/>
</workbook>
</file>

<file path=xl/calcChain.xml><?xml version="1.0" encoding="utf-8"?>
<calcChain xmlns="http://schemas.openxmlformats.org/spreadsheetml/2006/main">
  <c r="AC6" i="1" l="1"/>
  <c r="AC7" i="1"/>
  <c r="AC8" i="1"/>
  <c r="AC9" i="1"/>
  <c r="AC10" i="1"/>
  <c r="AC11" i="1"/>
  <c r="AC12" i="1"/>
  <c r="AC5" i="1"/>
  <c r="J3" i="10" l="1"/>
  <c r="I3" i="8"/>
  <c r="J3" i="7"/>
  <c r="J3" i="6"/>
  <c r="J3" i="5"/>
  <c r="H3" i="4"/>
  <c r="J3" i="4" s="1"/>
  <c r="J3" i="2"/>
  <c r="Z12" i="1" l="1"/>
  <c r="W12" i="1"/>
  <c r="T12" i="1"/>
  <c r="Z10" i="1" l="1"/>
  <c r="Z11" i="1"/>
  <c r="W11" i="1"/>
  <c r="W10" i="1"/>
  <c r="W9" i="1"/>
  <c r="Z9" i="1"/>
  <c r="T9" i="1"/>
  <c r="Z8" i="1"/>
  <c r="W8" i="1"/>
  <c r="T8" i="1"/>
  <c r="W6" i="1"/>
  <c r="T6" i="1"/>
  <c r="T5" i="1"/>
  <c r="W5" i="1"/>
  <c r="Z7" i="1"/>
  <c r="W7" i="1"/>
  <c r="T7" i="1"/>
  <c r="Z6" i="1" l="1"/>
  <c r="Z5" i="1"/>
  <c r="O12" i="1" l="1"/>
  <c r="O5" i="1" l="1"/>
  <c r="Q11" i="1" l="1"/>
  <c r="T11" i="1" s="1"/>
  <c r="Q10" i="1"/>
  <c r="T10" i="1" s="1"/>
  <c r="Q9" i="1"/>
  <c r="Q8" i="1"/>
  <c r="Q7" i="1"/>
  <c r="Q6" i="1"/>
  <c r="Q5" i="1"/>
  <c r="M11" i="1" l="1"/>
  <c r="O11" i="1" s="1"/>
  <c r="M10" i="1"/>
  <c r="O10" i="1" s="1"/>
  <c r="M9" i="1"/>
  <c r="O9" i="1" s="1"/>
  <c r="M8" i="1"/>
  <c r="O8" i="1" s="1"/>
  <c r="M7" i="1"/>
  <c r="O7" i="1" s="1"/>
  <c r="M6" i="1"/>
  <c r="O6" i="1" s="1"/>
</calcChain>
</file>

<file path=xl/sharedStrings.xml><?xml version="1.0" encoding="utf-8"?>
<sst xmlns="http://schemas.openxmlformats.org/spreadsheetml/2006/main" count="256" uniqueCount="102">
  <si>
    <t>PACTOS DEL PND</t>
  </si>
  <si>
    <t>META CUATRIENIO</t>
  </si>
  <si>
    <t>UNIDAD DE MEDIDA</t>
  </si>
  <si>
    <t>Meta anualizada</t>
  </si>
  <si>
    <t>Porcentaje</t>
  </si>
  <si>
    <t>Subdirección de Catastro</t>
  </si>
  <si>
    <t>Porcentaje del área geográfica con caracterización geográfica</t>
  </si>
  <si>
    <t>Porcentaje de área geográfica en municipios PDET con catastro actualizado</t>
  </si>
  <si>
    <t>Número</t>
  </si>
  <si>
    <t>Gestores catastrales habilitados</t>
  </si>
  <si>
    <t>Gestores habilitados</t>
  </si>
  <si>
    <t>Geoservicios publicados y disponibles</t>
  </si>
  <si>
    <t>CIAF</t>
  </si>
  <si>
    <t>INDICADORES</t>
  </si>
  <si>
    <t>Porcentaje del área geográfica con catastro actualizado  </t>
  </si>
  <si>
    <t xml:space="preserve">Porcentaje de implementación del Sistema Nacional de Información de Catastro Multipropósito </t>
  </si>
  <si>
    <t>Porcentaje del área geográfica con cartografía básica a las escalas y con la temporalidad adecuadas</t>
  </si>
  <si>
    <t>SEGUIMIENTO 2019</t>
  </si>
  <si>
    <t>Meta 2019</t>
  </si>
  <si>
    <t>Avance cuantitativo</t>
  </si>
  <si>
    <t>SEGUIMIENTO 2020</t>
  </si>
  <si>
    <t>% de avance de meta a marzo de 2020</t>
  </si>
  <si>
    <t xml:space="preserve">Subdirección de Catastro </t>
  </si>
  <si>
    <t xml:space="preserve">Subdirección de Geografía y Cartografía </t>
  </si>
  <si>
    <t>% de avance a diciembre de 2019</t>
  </si>
  <si>
    <t>Avance cualitativo</t>
  </si>
  <si>
    <t>Para el año 2019 se generaron 3.820.715,53 productos de Cartografía básica a escalas medianas, que equivalen al 3% del área geográfica con cartografía básica a las escalas y con la temporalidad adecuadas, del total del área geográfica continental e insular del pais. Se generaron los siguientes productos: -Productos cartograficos a escala 1:25.000 (539.436 ha). -Modelo digital de terreno - DTM de la Plata 10K (25.849,515 ha). -Modelo digital de elevación TREx (533.474 ha). -Ortofoto Ibagué 10K (29.016 ha). -Ortofoto, Modelo digital de terreno - DTM, vectores y salidas gráficas de Boyacá (574.922,91 ha). -Modelo digital de Terreno Trex (303.000 ha). -Entrega de 100 hojas 25k (1.420.174,1 ha). -Ortofotomosaico/ortoimagen, DTM, 10k para los municipios de: Mahates - Bolívar (43.218 ha). Córdoba - Bolívar (59.731 ha). El Guamo - Bolívar (38.317 ha). Puerto Lleras - Meta (253.577 ha).</t>
  </si>
  <si>
    <t>Se finalizó el proceso de actualización catastral de los 9 municipios programados en 2019. A 1 de enero de 2020, se reportan 2.564.383,61 Ha. actualizadas catastralmente a nivel nacional, las cuales corresponden al 2,25% del área geográfica del país. La meta programada fue establecida en 8,5%, por lo cual se cumplió en un 27%; esto se debe a la reprogramación que se realizó, para adelantar el proceso de actualización catastral del área rural de Cumaribo (6.559.728,12 Ha.) en la vigencia 2020, debido a la necesidad de contar con los procedimientos de catastro multipropósito y los lineamientos para la gestión catastral que se debe adelantar en los municipios con presencia de grupos étnicos, adoptados.</t>
  </si>
  <si>
    <t>Se llevó a cabo la actualización de los municipios de La Jagua de Ibirico, Cesar, Ovejas y Sucre (PDET). Estos municipios pertenecen a la jurisdicción del IGAC y cuentan con un área total de 121.595,52 Ha. Teniendo en cuenta que los municipios PDET tienen un área geográfica de 39.084.775,05, se da cumplimiento al 0,31% de la meta del cuatrienio, según lo programado.</t>
  </si>
  <si>
    <t>Al finalizar la vigencia 2019, se contó con 8 gestores catastrales habilitados: Bogotá, Cali, Antioquia, Medellín, Barranquilla, Área Metropolitana de Centro Occidente, Área Metropolitana de Bucaramanga y el Departamento del Valle.</t>
  </si>
  <si>
    <t>A diciembre de 2019 se realizó mantenimiento a ciento ochenta y tres (183) Geoservicios publicados y disponibles en el Portal Geográfico Nacional. Así mismo se realizó la incorporación de dos (2) nuevos geoservicios los cuales se encuentran disponibles en el PGN, estos geoservicios pertenecen a la Infraestructura de Datos Espaciales para el Distrito Capital (IDECA) y hacen parte del sector Territorial y Fronteras. A la fecha se cuenta con un acumulado de ciento ochenta y cinco (185) geoservicios publicados y disponibles en el PGN. La meta se ha superado debido que algunas entidades fueron más receptivas a los requerimientos y demandas de la información geográfica para ser incorporada al PGN y por lo tanto han participado con más geoservicios publicados.</t>
  </si>
  <si>
    <t>Para el año 2019 se generaron los estudios técnicos sobre geografía, que equivalen al 23% del área geográfica con caracterización geográfica, del área total geográfica continental e insular del país. En el mes de diciembre se concluyeron los procesos económicos y de ocupación y apropiación del territorio para la región Piedemonte Amazónico de Putumayo y Cauca. En cuanto al mapa turístico de Putumayo, se realizaron ajustes a partir de las sugerencias de la imprenta nacional de Colombia; se actualizaron los videos y se creó el QR para el mapa departamental de Putumayo.</t>
  </si>
  <si>
    <t>A diciembre de 2019, se realizó la puesta en producción del módulo de habilitación, que permite la radicación de una solicitud por parte de un interesado en ser gestor con sus respectivos requisitos, asignando la tarea de revisión y aprobación del componente jurídico, técnico y financiero, hasta el cargue de la resolución de habilitación o rechazo.</t>
  </si>
  <si>
    <t xml:space="preserve">
XI.    Pacto por la Construcción de Paz: Cultura de la legalidad, convivencia, estabilización y víctimas
XVI. Pacto por la descentralización: conectar territorios, gobiernos y poblaciones</t>
  </si>
  <si>
    <t>XVI. Pacto por la descentralización: conectar territorios, gobiernos y poblaciones</t>
  </si>
  <si>
    <t xml:space="preserve">RESPONSABLE </t>
  </si>
  <si>
    <t>Al mes de marzo se finalizó la edición de los vectores que conforman la cartografía básica de 102.964 ha pertenecientes a los municipios de Córdoba y Mahates. Así mismo, se realizó el levantamiento de 16 puntos de fotocontrol en el municipio de Rioblanco, utilizando tecnología GNSS y exploración de la Red geodésica del IGAC en la zona del proyecto. Por otro lado, se realizó la preparación de insumos y asignación bloques de restitución para áreas parciales de los municipios de El Rosal, Facatativá, La Vega, Pacho, Paime, San Cayetano, San Francisco, Subachoque, Supatá y Villagómez. Adicionalmente, se realizó la validación de la base de datos rural (73.000 has.) del municipio de Monterrey, Casanare.</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</si>
  <si>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t>
  </si>
  <si>
    <t>Al mes de marzo se realizó el procesamiento de información secundaria relacionada con temas de población, del Sistema de Identificación de Potenciales Beneficiarios de Programas Sociales, en los 100 municipios priorizados y, para 11 de los 100 municipios priorizados, se efectuó el análisis de información del contexto legal, procesos biofísicos, de ocupación y apropiación del territorio y, generación de la cartografía básica. Así mismo, se finalizó la caracterización territorial del municipio de Gámeza, Boyacá.</t>
  </si>
  <si>
    <t>Al mes de marzo se continúa con la programación del proceso de actualización catastral que se va a adelantar en el 2020; con base en esta programación, se definirá el área de municipios PDET a intervenir en la presente vigencia.</t>
  </si>
  <si>
    <t>Se finalizó el desarrollo del servicio web de consulta hacia la base de datos del Sistema Nacional Catastral. Se realizaron pruebas de creación del archivo de entrada y salida para que sea posteriormente procesada en el sistema de gestión catastral cobol y presentada en formato. Se Desarrolló el servicio web de consulta hacia el Sistema de Gestión Catastral COBOL. Se presentó el diseño de componentes que se fortalecerán para el Sistema Nacional Catastral.</t>
  </si>
  <si>
    <t>En el mes de marzo se aplicó el procedimiento previsto para la habilitación de gestores catastrales y se llevaron a cabo las siguientes actividades:
- Revisión de completitud: municipios de Soacha, Rionegro y Valle de Aburra
- Expedición del acta de inicio del procedimiento de habilitación del Área Metropolitana de Barranquilla
- Expedición de la resolución de habilitación de la Asociación de Municipios del Altiplano del Oriente Antioqueño – MASORA del Departamento de Antioquia
- Elaboración de la propuesta de regulación de la fase de empalme y especificaciones de las condiciones de habilitación.
El 30 de enero de 2020, se notificó la representante legal de la Gobernación del Valle del Cauca, de la Resolución 1546 de 2019, la cual habilita ese Departamento como gestor catastral.</t>
  </si>
  <si>
    <t>En el mes de marzo se realizó monitoreo de los links dispuestos en el Portal Geográfico Nacional - PGN de 185 geoservicios validando su funcionalidad y disposición, esta actividad se realizó con el siguiente procedimiento: Se partió de una línea base de 185 geoservicios, sobre los cuales se desarrolló método estadístico de muestreo. Así mismo se inició la gestión para validar nuevos geoservicios para el mes de abril.</t>
  </si>
  <si>
    <t>INDICADORES DEL PLAN NACIONAL DE DESARROLLO "PACTO POR COLOMBIA, PACTO POR LA EQUIDAD" 2019-2022
Instituto Geográfico Agustín Codazzi – IGAC</t>
  </si>
  <si>
    <t>Oficina de Informática y Telecomunicaciones</t>
  </si>
  <si>
    <t>Porcentaje de implementación del programa marco de operación del sistema de información Geográfico -SIG (SIG Indigena)</t>
  </si>
  <si>
    <t>El  IGAC, de conformidad con sus competencias aporta al programa marco de operación, mediante el diseño, desarrollo e implementación de un sistema de información geográfica Indígena, del cual se liberó la primera versión durante la vigencia 2018, siendo objeto de la vigencia 2019 la atención de soportes a las funcionalidades existentes.  Durante las vigencias 2018-2019, el IGAC en comunicación y coordinación con la Comisión Nacional de Territorios Indígenas, puso en marcha este Sistema de Información Geográfica el cual reposa en la plataforma tecnológica del IGAC. Dicha herramienta fue diseñada y construida con el fin de brindar una herramienta tecnológica para la consulta de información geográfica de importancia para las comunidades indígenas del territorio nacional.</t>
  </si>
  <si>
    <t>Al mes de marzo se elaboraron las condiciones de contratación para el personal que desarrollará las actividades programadas para el Sistema de Información Geográfico -SIG (indigena) y se realizó la revisión de hojas de vida del personal requerido.</t>
  </si>
  <si>
    <t>Avance cuantitativo a marzo de 2020</t>
  </si>
  <si>
    <t>Avance cualitativo a marzo</t>
  </si>
  <si>
    <t>Avance cuantitativo a abril de 2020</t>
  </si>
  <si>
    <t>% de avance de meta a abril de 2020</t>
  </si>
  <si>
    <t>Avance cualitativo a abril</t>
  </si>
  <si>
    <t>En el mes de abril se realizó monitoreo de los links dispuestos en el Portal Geográfico Nacional - PGN de los 185 geoservicios disponibles y publicados, validando su funcionalidad y disposición; así mismo se encontró que 136 geoservicios están totalmente operando y 41 parcialmente activos (del conjunto de URL para un servicio algunas están fallando), es decir, 177 están operando y 8 están fuera de servicio. Por tal razón, se proyectará en el mes de mayo comunicación sobre las fallas de los geoservicios a las entidades responsables de la disposición de los mismos. De igual forma se adelantó la identificación de nuevos geoservicios de diferentes entidades que pueden ser incorporados al Portal Geográfico Nacional para el mes de mayo</t>
  </si>
  <si>
    <t>En el mes de Abril se habilitó como gestor catastral el municipio de Soacha - Cundinamarca y se trabajó en conjunto con la Secretaría General y la Oficina de Tecnología en los ajustes al proyecto de resolución de inicio de operación de gestores catastrales, de acuerdo con lo ordenado en el Decreto 148 de 2020. Así mismo, se definió cronograma de empalme para la entrega de la gestión catastral de Catastro Antioquia a los Municipios Asociados del Altiplano del Oriente - Masora y se continúa prestando asesoría permanente a los municipios y asociaciones que se encuentran en proceso de habilitación, tales como el Área Metropolitana de Barranquilla, Rionegro, Sesquilé, Valle de Aburrá, entre otros.</t>
  </si>
  <si>
    <t>Se realizaron actividades relacionadas con la verificación por medio de pruebas del sistema de información de habilitación catastral para su publicación en producción y la especificación de requerimientos por medio del manual de procedimiento (Habilitación Gestores Catastrales).</t>
  </si>
  <si>
    <t>En el mes de abril, se continúo con la búsqueda y procesamiento de información secundaria relacionada con temas de población, áreas protegidas, actividades económicas e infraestructura para los 100 municipios priorizados. Para los municipios de Risaralda, se efectuó el procesamiento y análisis de información secundaria relacionada con el contexto legal, los procesos biofísicos y relaciones ambientales, de ocupación y apropiación del territorio y condiciones socioeconómicas. Así mismo, se finalizó la caracterización territorial de los municipios de Socha y Socotá, Boyacá, correspondiente a 75.374 ha.</t>
  </si>
  <si>
    <t>En el mes de abril, se generaron 34.421,34 ha de ortoimágenes del municipio de María la Baja, Boyacá. Se aerotriangularon 96.969 ha del municipio de Río Blanco y la zona del tablazo, y se restituyeron 4.688 ha de esta última zona. Asi mismo, se realizó la edición del Modelo Digital de Superficie en la zona limítrofe de Amazonas correspondiente a 900.000 ha aprox y, se gestionaron con la Fuerza Aérea Colombiana 223.500 ha con cubrimiento parcial de 24 municipios.</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</si>
  <si>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126 municipios interesados, cuya área corresponde a 6.663.162 Ha.; de acuerdo a los contratos que sean suscritos, se podrá reportar mayor área actualizada catastralmente en la vigencia. Durante el mes de abril, para llevar a cabo la actualización catastral de los 9 municipios que realizará el IGAC (8 Risaralda y Cumaribo), se trabajó en la preparación de insumos tanto cartográficos como de fuentes secundarias (Superintendencia de Notariado y Registro - SNR, licencias de construcción, Esquema de Ordenamiento Territorial, estratificación, servicios públicos etc.) que permitan identificar cambios en los territorios y focalizar las estrategias de reconocimiento predial.</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</si>
  <si>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</si>
  <si>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 xml:space="preserve">En el mes de abril se realizó la presentación del estado actual del SIG_INDIGENA, a  los delegados de cada entidad involucrada dentro de las mesas de trabajo de temas indígenas.
Así mismo se realizó ajustes al plan de gestión y cronograma de actividades preliminar para la ejecución de las etapas de planificación y análisis de funcionalidades del SIG_INDIGENA.
</t>
  </si>
  <si>
    <t>PROYECTO DE INVERSIÓN ASOCIADO</t>
  </si>
  <si>
    <t>Levantamiento, generación y actualización de la red geodésica y la cartografía básica a nivel Nacional</t>
  </si>
  <si>
    <t>Actualización y gestión catastral Nacional</t>
  </si>
  <si>
    <t>Generación de estudios geográficos e investigaciones para la caracterización, análisis y delimitación geográfica del territorio Nacional</t>
  </si>
  <si>
    <t xml:space="preserve">*Actualización y gestión catastral Nacional
*Fortalecimiento de la gestión institucional del IGAC a nivel Nacional </t>
  </si>
  <si>
    <t>Fortalecimiento de la gestión del conocimiento y la innovación en el ámbito geográfico del territorio Nacional</t>
  </si>
  <si>
    <t>68.457.962 ha</t>
  </si>
  <si>
    <t>39.084.775,05 Ha</t>
  </si>
  <si>
    <t>100%
*NUPRE
*Interrelación catastro-registro
* Ajustes CICA</t>
  </si>
  <si>
    <t>Avance cuantitativo a mayo de 2020</t>
  </si>
  <si>
    <t>% de avance de meta a mayo de 2020</t>
  </si>
  <si>
    <t>Avance cualitativo a mayo</t>
  </si>
  <si>
    <t>Acuerdos MPC</t>
  </si>
  <si>
    <t xml:space="preserve">En el mes de mayo,  se generó Ortofotomosaico parcial para 67.016 ha (32,77%) del municipio de Rioblanco (Tolima) y se aerotriangularon 64.304 ha (63%) del municipio de Ataco (Tolima). Asi mismo, se gestionaron e incorporaron al Banco Nacional de Imágenes 16.000 ha aprox del municipio de Chaparral (Tolima) gestionadas con la Fuerza Aérea Colombiana; 3.376,47 ha (ortofotomosaicos) de 6 municipios de Risaralda (Balboa, Belen de umbria, Marsella, la Celia, Apia, Santuario) gestionadas con la Federación Nacional de Cafeteros y, con el avion del IGAC se tomaron 1.829 ha del municipio de la Plata (Huila). </t>
  </si>
  <si>
    <t>En el mes de mayo se realizaron gestiones solicitando reunión a la Comisión Nacional de Territorios Indígenas para discutir, concertar y aprobar el plan de gestión y cronograma de actividades preliminar de la ejecución de transferencia de conocimiento para la apropiación de la aplicación en los territorios indígenas, soporte al correcto funcionamiento del Sistema y análisis de las nuevas funcionalidades para el Sistema de Información Geográfica SIG_INDIGENA, a la fecha no se ha recibido respuesta por parte de la Comisión Nacional de Territorios Indígenas para el desarrollo de dicha reunión.</t>
  </si>
  <si>
    <t>* Se elaboró el documento de asignación de NUPRE
* Se puso en producción de servicio de consulta de propietarios por parte de la SNR, y Consulta de información de los predios por parte del IGAC
 *Se realizaron las especificaciones de CICA ajustado a LADM_COL
* Se implementaron los ETL de extracción COBOL /SNC requerido para la generación de insumos en el estándar LADM_COL
*Se realizaron pruebas de generación de insumos en formato XTF</t>
  </si>
  <si>
    <t>Para el mes de mayo se continuó con el procesamiento de la información secundaria del segundo grupo de 11 muncipios de los 100 municipios priorizados y, se continuo con el procesamiento para los restantes 78 municipios, relacionada con cada uno de los procesos geográficos. Así mismo, se finalizó la caracterización territorial de los  municipios de Tasco, Sativasur, Betéitiva, y Cerinza (Boyacá)., correspondiente  a 43.006,22 ha.</t>
  </si>
  <si>
    <t xml:space="preserve">En el mes de mayo se realizó el monitoreo de los links dispuestos en el Portal Geográfico Nacional-PGN validando las funcionalidad y disposición de 185 geoservicios disponibles y publicados. Se encontró que 153 geoservicios están totalmente operando y 23 parcialmente activos (del conjunto de URL para un servicio algunas están fallando), es decir, 176 están operando y 9 están fuera de servicio.
Por tal razón, se proyectará en el mes de junio comunicación sobre las fallas en los geoservicios a las entidades responsables de la disposición de los mismos.
Así mismo, las entidades presentaron mejoras en la disponibilidad de los geoservicios que se encontraban fallando en el mes de abril.
Por otra parte, se adelantó la identificación de nuevos geoservicios de diferentes entidades que serán incorporados al PGN. En el mes de mayo no se realizó el cargué de geoservicios nuevos, por ajustes en procedimientos de carga a la plataforma, estos serán cargados en el mes de junio para poner la meta al día.
</t>
  </si>
  <si>
    <t xml:space="preserve">Se expidió la Resolución de desistimiento de Rionegro ante su solicitud de habitación, resolución de aclaración frente a la habilitación del Departamento de Valle de Cauca y de modificación de inicio del Área Metropolitana de Barranquilla. Se recibieron las solicitudes de habilitación de los municipios de Planeta rica, Santa Marta y Gobernación de Cundinamarca y actualmente se encuentran en análisis de cumplimiento de requisitos. Se adelantaron las actividades previstas en el cronograma de empalme con el municipio de Soacha y se realizó el seguimiento semanal al cronograma de empalme entre Catastro Antioquia y los Municipios Asociados del Altiplano del Oriente - Masora.
</t>
  </si>
  <si>
    <t>Los 170 municipios PDET cuentan con un total de 39.084.775,05 Ha de área de terreno; para el 2020, se están preparando los insumos requeridos para la actualización catastral de 10 municipios que aportan 999.718 Ha, equivalentes al 3% de meta. El levantamiento catastral de estos municipios se prevé iniciar en el segundo semestre del año por parte de la ANT.</t>
  </si>
  <si>
    <t>Finalizado 2020, el país debe contar con el 20,1% del área geográfica actualizada, equivalente 22.933.417 ha. de las cuales se tienen previstas actualizar 7.512.863 ha., correspondiente al 33% de la meta, entre el IGAC y los gestores habilitados.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Durante el mes de mayo, se avanzó en la contratación de personal que llevará a cabo el proceso de actualización en los 8 municipios de Risaralda, así como con el levantamiento de los tableros de control de las actividades que realizaran. Se definió la sede de operación, las necesidades logísticas y en cuanto al tema técnico, se continuó con la consecución y cruce de las fuentes de información secundaria. En cuanto a la actualización de Cumaribo, se realizó el levantamiento de necesidades de recurso humano, logístico y demás, se identificó el requerimiento de fuentes de información secundaria faltante y se elaboró el cronograma de operación. Se realizó la revisión del documento Guía Metodológica para el levantamiento Catastral de Territorios Colectivos.</t>
  </si>
  <si>
    <t>Flujo.
Los resultados de un año, no se acumulan con los del siguiente. En este caso, se brinda mayor importancia al avance que se obtenga en el último año del cuatrienio</t>
  </si>
  <si>
    <t>Capacidad
Toma en cuenta la línea de base (descuenta lo que ya se ha hecho antes de iniciar el período). Centra su atención en la medición del avance entre el punto de partida (línea base) y el punto esperado de llegada (meta).
Los resultados de un año se acumulan con los del siguiente año</t>
  </si>
  <si>
    <t>Acumulado.
Mide los avances de un periodo, y para el siguiente incluye (o suma) los avances obtenidos en periodos anteriores</t>
  </si>
  <si>
    <t>TIPO DE INDICADOR (SEGÚN SINERGIA)</t>
  </si>
  <si>
    <t>Meta (%)</t>
  </si>
  <si>
    <t>Meta física 2020</t>
  </si>
  <si>
    <t>Avance cuantitativo a junio de 2020</t>
  </si>
  <si>
    <t>% de avance de meta a junio de 2020</t>
  </si>
  <si>
    <t>Avance cualitativo a junio</t>
  </si>
  <si>
    <t>Meta 2020</t>
  </si>
  <si>
    <t>Oficina de Informática</t>
  </si>
  <si>
    <t xml:space="preserve">Al mes de junio de 2020 se generaron un total de 102.037,34 ha, asi: 34.421,34 ha de ortoimágenes del municipio de María la Baja, Bolívar, y el mosaico definitivo, Modelo Digital de Terreno y Cartografía Básica de 67.616 ha (32,77%) del municipio Rio Blanco Tolima. 
Así mismo, se finalizó la edición de los vectores que conforman la cartografía básica de 102.964 ha pertenecientes a los municipios de Córdoba y Mahates, y se aerotriangularon 96.969 ha del municipio de Río Blanco y la zona del tablazo, 64.304 ha (63%) del municipio de Ataco (Tolima), 31.160 ha (33,9%) del municipio de Valencia(Cauca) y 439 Ha cabecera municipal de Caceres- Antioquia. De otra parte, se gestionaron insumos cartográficos con la FAC de 16.000 ha aprox del municipio de Chaparral (Tolima), 223.500 ha con cubrimiento parcial de 24 municipios y 557.212 ha de imágenes ADS para 7 municipios; con la Federación Nacional de Cafeteros  3.376,47 ha (ortofotomosaicos) de 6 municipios de Risaralda (Balboa, Belén de umbria, Marsella, la Celia, Apia, Santuario); 435.891 ha Policia Nacional para 3 Municipios, con el avion del IGAC se tomaron 599,120 ha de 21 municipios y, se hizo captura con rpas(dron) de  1.536 ha para 11 Municipios.
Adicionalmente, se realizó la validación de la base de datos rural (73.000 has.) del municipio de Monterrey, Casanare.
</t>
  </si>
  <si>
    <t>El avance cuantitativo se reportará a finales de enero de 2021, momento en el cual se contará con la información de los catastros habilitados y entrará en vigencia la actualización catastral del área del país intervenida en el 2020. 
Aunque se continúa adelantando la programación del proceso de actualización catastral para la vigencia 2020 a nivel nacional, se está avanzando en la fase de alistamiento del proceso de actualización catastral del área rural del municipio de Cumaribo y el área urbana de 8 municipios del Departamento de Risaralda (Apia, Balboa, La Celia, Belén, Guática, Marsella, Santuario, Pueblo Rico).
Adicionalmente, se está gestionando la suscripción de contratos para procesos de actualización, con municipios que han manifestado interés de adelantar el proceso con el IGAC, para esta vigencia. Actualmente hay 192 municipios interesados, cuya área corresponde a 11.135.222 Ha.; de acuerdo a los contratos que sean suscritos, se podrá reportar mayor área actualizada catastralmente en la vigencia.
*Risaralda: Dinámica inmobiliaria identificada. 275 predios reconocidos.
*Cumaribo: Unidades de Intervención definidas, inicia seguimiento con el Ministerio del Interior a compromisos de consulta previa, avanza la contratación de recursos requeridos.
Se avanza en suscripción de convenios con los municipios de Tenjo y Ricaurte-Cundinamarca.</t>
  </si>
  <si>
    <t xml:space="preserve">Para el mes de junio, se finalizó la caracterización territorial de los municipios de Mahates, María La Baja (Bolívar), Morales y Piendamó (Cauca), correspondiente a 168.576 ha. Asi mismo, se continuó con el procesamiento de la información secundaria de algunos municipios de Risaralda y, parte de los municipios de Cauca y Bolívar, de los 100 municipios priorizados </t>
  </si>
  <si>
    <t>Con relación  a la definición del protocolo de asignación de un identificador único para los predios formales e informales del territorio nacional NUPRE (Número Único Predial) , desde el IGAC se plantea que la estructura a implementar sea la misma desarrollada por la UAECD (Unidad Administrativa Especial de Catastro Distrital) con su CHIP (Código Homologado de Identificación Predial) para ser implementado en el Sistema Nacional Catastral. En este sentido, se realizó una  reunión entre las partes para dar inicio a la definición del acuerdo y política para el uso del código en mención.
En cuanto a la interrelación Catastro Registro (Webservice) se habilitó  el  servicio de consulta de la información registral por parte de la SNR (Superintendencia de Notariado y Registro) el  cual contiene  como parámetro de consulta el folio de matrícula. Adicionalmente, se implementó una funcionalidad Web que permitirá el uso y visualización  de la  información expuesta por dicho servicio a las direcciones territoriales del IGAC con el objetivo de validar la información que está siendo radicada por un ciudadano y la que se encuentra publicada en los sistemas  de la SNR (Superintendencia de Notariado y Registro),  mejorando de esto modo la calidad de la información que ingresa a los sistemas del IGAC. 
Asi mismo, se publicó el servicio Web del Servicio Predial, el cual contiene como parámetro de consulta el Folio de Matrícula  y se publicó en el servidor X-ROAD (software definido por el gobierno nacional para implementar los procesos de interoperabilidad) para el uso de la SNR. Frente al proceso de cruce,  se dispusieron  a través de FTP ( Directorio expuesto en internet) archivos XML distribuidos por municipio  enviados por la SNR (Superintendencia de Notariado y Registro) y se procesaron e ingresaron en base de datos  5.457.759 matrículas. Se ejeuctó el cruce entre la información enviada por SNR y  el IGAC  para las variables de número predial, circulo y matrícula.
De igual manera, se realizó la capacitación y entrega de la primera versión del aplicativo CICA  (Captura de Información Catastral de Actualización) para inicio de la captura en campo de los municipios de Risaralda y se realizaron pruebas de generación de insumos en formato XTF.</t>
  </si>
  <si>
    <t>A junio de 2020 se cuenta con la habilitación de 3 Gestores Catastrales nuevos, los cuales se suman a los 8 gestores de la vigencia 2019.
*MASORA. Resolucion_307_2020
 *Municipio de SOACHA. Resolución 377 2-04-2020 SOACHA
 *Area Metropolitana de Barranquilla - AMB". Resolucion No. 602 del 25-06-2020
 Adicionalmente se revisaron las solicitudes de Habilitacion como Gestores Catastrales de Fusagasuga y de la Gobernacion de Cundinamarca, emitiendo para esta ultima la Resolucion No. 585 del 23-06-2020, " Por medio de la cual se da inicio al tramite de habilitacion como gestor catastral al Departamento de Cundinamarca". 
Se atendieron solicitudes de prorroga para Distrito de Santa Marta, Municipios de Sesquilé y Planeta Rica.
Por ultimo, se atendio la solicitud de exclusion del municipio de Palmira- Valle del Cauca, mediante resolucion Resolucion No. 609 del 30-06-2020 " Por medio de la cual se aclara la Resolucion No. 444 de 6 de mayo del 2020".</t>
  </si>
  <si>
    <t>Al 30 de Junio del año 2020 se realizó monitoreo automático de los geoservicios del Portal Geográfico Nacional mediante la herramienta libre GeoHealthCheck optimizando el seguimiento de 185 geoservicios, los cuales se encuentran plenamente operando. 
Así mismo se realizó la incorporación de 15 geoservicios nuevos en el Portal Geográfico Nacional, para un total de 200 geoservicios, publicados y disponibles. Los 200 geoservicios se componen de 586 URL que están funcionando plenamente.
Por otra parte, se destaca que debido a la implementación de la herramienta GeoHealthCheck se automatizó el proceso de monitoreo de los geoservicios; con esta herramienta se ha logrado optimizar los tiempos en la revisión de cada una de las URL que compone cada geoservicio verificando su funcionamiento, así mismo la herramienta reporta en tiempo real cuando un geoservicio presenta problemas o se encuentra sin conexión, por lo que se ha logrado agilizar las gestiones pertinentes con las entidades productoras de información geográfica para que revisen y activen aquellos geoservicios que presentan fallas. De igual forma la herramienta genera un porcentaje de confiabilidad y permite la clasificación de los geoservicios por diferentes variables.</t>
  </si>
  <si>
    <t>En el mes de junio se realizaron pruebas funcionales al sistema que se encuentra en producción y se elaboró el informe de incidencias encontradas, para realizar los respectivos ajustes a nivel de desarrollo del visor geográfico.
Así mismo se gestionó nuevamente solicitud para adelantar reunión con la Comisión Nacional de Territorios Indígenas para realizar las actividades de levantamiento de información e insumos para determinar las nuevas funcionalidades que se quiere desarrollar en el SIG_INDIGENA. A la fecha no se ha recibido definición de fecha por parte de la Comisión Nacional de Territorios Indígenas para el desarrollo de dicha reunión.</t>
  </si>
  <si>
    <t>META FÍSICA CUATRIENIO</t>
  </si>
  <si>
    <t>META CUATRIENIO PND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</si>
</sst>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10" x14ac:knownFonts="1">
    <font>
      <sz val="11"/>
      <color theme="1"/>
      <name val="Calibri"/>
      <family val="2"/>
      <scheme val="minor"/>
    </font>
    <font>
      <sz val="11"/>
      <color theme="1"/>
      <name val="Calibri"/>
      <family val="2"/>
      <scheme val="minor"/>
    </font>
    <font>
      <sz val="12"/>
      <color theme="1"/>
      <name val="Arial"/>
      <family val="2"/>
    </font>
    <font>
      <sz val="10"/>
      <name val="Arial"/>
      <family val="2"/>
    </font>
    <font>
      <b/>
      <sz val="14"/>
      <name val="Arial"/>
      <family val="2"/>
    </font>
    <font>
      <b/>
      <sz val="16"/>
      <color theme="1"/>
      <name val="Arial"/>
      <family val="2"/>
    </font>
    <font>
      <b/>
      <sz val="14"/>
      <color theme="1"/>
      <name val="Arial"/>
      <family val="2"/>
    </font>
    <font>
      <sz val="14"/>
      <color theme="1"/>
      <name val="Arial"/>
      <family val="2"/>
    </font>
    <font>
      <sz val="20"/>
      <color theme="1"/>
      <name val="Arial"/>
      <family val="2"/>
    </font>
    <font>
      <sz val="8"/>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8" tint="0.79998168889431442"/>
        <bgColor indexed="64"/>
      </patternFill>
    </fill>
    <fill>
      <patternFill patternType="solid">
        <fgColor theme="8"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thin">
        <color indexed="64"/>
      </left>
      <right/>
      <top style="thin">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3" fillId="0" borderId="0"/>
    <xf numFmtId="43" fontId="1" fillId="0" borderId="0" applyFont="0" applyFill="0" applyBorder="0" applyAlignment="0" applyProtection="0"/>
  </cellStyleXfs>
  <cellXfs count="151">
    <xf numFmtId="0" fontId="0" fillId="0" borderId="0" xfId="0"/>
    <xf numFmtId="0" fontId="2" fillId="0" borderId="0" xfId="0" applyFont="1"/>
    <xf numFmtId="0" fontId="2" fillId="0" borderId="0" xfId="0" applyFont="1" applyBorder="1" applyAlignment="1">
      <alignment horizontal="left" vertical="center" wrapText="1"/>
    </xf>
    <xf numFmtId="0" fontId="2" fillId="0" borderId="0" xfId="0" applyFont="1" applyBorder="1"/>
    <xf numFmtId="0" fontId="2" fillId="0" borderId="0" xfId="0" applyFont="1" applyFill="1"/>
    <xf numFmtId="0" fontId="2" fillId="0" borderId="9" xfId="0" applyFont="1" applyBorder="1"/>
    <xf numFmtId="0" fontId="2" fillId="0" borderId="5" xfId="0" applyFont="1" applyBorder="1"/>
    <xf numFmtId="0" fontId="7" fillId="3" borderId="1" xfId="0" applyFont="1" applyFill="1" applyBorder="1" applyAlignment="1">
      <alignment horizontal="center" vertical="center"/>
    </xf>
    <xf numFmtId="9" fontId="7" fillId="0" borderId="1" xfId="1" applyFont="1" applyFill="1" applyBorder="1" applyAlignment="1">
      <alignment horizontal="center" vertical="center"/>
    </xf>
    <xf numFmtId="0" fontId="7" fillId="0" borderId="1" xfId="0" applyFont="1" applyFill="1" applyBorder="1" applyAlignment="1">
      <alignment horizontal="left" vertical="center" wrapText="1"/>
    </xf>
    <xf numFmtId="9" fontId="7" fillId="3" borderId="1" xfId="0" applyNumberFormat="1" applyFont="1" applyFill="1" applyBorder="1" applyAlignment="1">
      <alignment horizontal="center" vertical="center" wrapText="1"/>
    </xf>
    <xf numFmtId="164" fontId="7" fillId="0" borderId="1" xfId="1" applyNumberFormat="1" applyFont="1" applyFill="1" applyBorder="1" applyAlignment="1">
      <alignment horizontal="center" vertical="center"/>
    </xf>
    <xf numFmtId="9" fontId="7" fillId="0" borderId="2" xfId="1" applyFont="1" applyFill="1" applyBorder="1" applyAlignment="1">
      <alignment horizontal="center" vertical="center"/>
    </xf>
    <xf numFmtId="0" fontId="7" fillId="3" borderId="14" xfId="0" applyFont="1" applyFill="1" applyBorder="1" applyAlignment="1">
      <alignment horizontal="left" vertical="center"/>
    </xf>
    <xf numFmtId="0" fontId="7" fillId="0" borderId="2" xfId="0" applyFont="1" applyFill="1" applyBorder="1" applyAlignment="1">
      <alignment horizontal="center" vertical="center" wrapText="1"/>
    </xf>
    <xf numFmtId="0" fontId="7" fillId="0" borderId="11" xfId="0" applyFont="1" applyFill="1" applyBorder="1" applyAlignment="1">
      <alignment horizontal="justify" vertical="center" wrapText="1"/>
    </xf>
    <xf numFmtId="0" fontId="7" fillId="3" borderId="1" xfId="0" applyFont="1" applyFill="1" applyBorder="1" applyAlignment="1">
      <alignment horizontal="left" vertical="center" wrapText="1" readingOrder="1"/>
    </xf>
    <xf numFmtId="0" fontId="7" fillId="3" borderId="2" xfId="0" applyFont="1" applyFill="1" applyBorder="1" applyAlignment="1">
      <alignment horizontal="left" vertical="center" wrapText="1" readingOrder="1"/>
    </xf>
    <xf numFmtId="0" fontId="7" fillId="3" borderId="2" xfId="0" applyFont="1" applyFill="1" applyBorder="1" applyAlignment="1">
      <alignment horizontal="left" vertical="center" wrapText="1"/>
    </xf>
    <xf numFmtId="0" fontId="7" fillId="0" borderId="1" xfId="0" applyFont="1" applyFill="1" applyBorder="1" applyAlignment="1">
      <alignment horizontal="left" vertical="center"/>
    </xf>
    <xf numFmtId="9" fontId="8" fillId="3" borderId="1" xfId="0" applyNumberFormat="1" applyFont="1" applyFill="1" applyBorder="1" applyAlignment="1">
      <alignment horizontal="center" vertical="center"/>
    </xf>
    <xf numFmtId="1" fontId="7" fillId="0" borderId="1" xfId="1" applyNumberFormat="1" applyFont="1" applyFill="1" applyBorder="1" applyAlignment="1">
      <alignment horizontal="center" vertical="center"/>
    </xf>
    <xf numFmtId="164" fontId="7" fillId="3" borderId="1" xfId="1" applyNumberFormat="1" applyFont="1" applyFill="1" applyBorder="1" applyAlignment="1">
      <alignment horizontal="center" vertical="center"/>
    </xf>
    <xf numFmtId="9" fontId="7" fillId="0" borderId="1" xfId="1" applyNumberFormat="1" applyFont="1" applyFill="1" applyBorder="1" applyAlignment="1">
      <alignment horizontal="center" vertical="center"/>
    </xf>
    <xf numFmtId="0" fontId="7" fillId="0" borderId="1" xfId="0" applyFont="1" applyFill="1" applyBorder="1" applyAlignment="1">
      <alignment horizontal="center" vertical="center"/>
    </xf>
    <xf numFmtId="0" fontId="2" fillId="3" borderId="1" xfId="0" applyFont="1" applyFill="1" applyBorder="1" applyAlignment="1">
      <alignment horizontal="justify" vertical="center" wrapText="1"/>
    </xf>
    <xf numFmtId="164" fontId="2" fillId="0" borderId="1" xfId="0" applyNumberFormat="1" applyFont="1" applyBorder="1" applyAlignment="1">
      <alignment horizontal="justify" vertical="center" wrapText="1"/>
    </xf>
    <xf numFmtId="0" fontId="2" fillId="0" borderId="0" xfId="0" applyFont="1" applyBorder="1" applyAlignment="1"/>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11" xfId="0" applyFont="1" applyFill="1" applyBorder="1" applyAlignment="1">
      <alignment vertical="center" wrapText="1"/>
    </xf>
    <xf numFmtId="0" fontId="7" fillId="0" borderId="3" xfId="0" applyFont="1" applyFill="1" applyBorder="1" applyAlignment="1">
      <alignment vertical="center" wrapText="1"/>
    </xf>
    <xf numFmtId="0" fontId="7" fillId="3" borderId="2" xfId="0" applyFont="1" applyFill="1" applyBorder="1" applyAlignment="1">
      <alignment vertical="center" wrapText="1"/>
    </xf>
    <xf numFmtId="1" fontId="7" fillId="0" borderId="2" xfId="0" applyNumberFormat="1" applyFont="1" applyFill="1" applyBorder="1" applyAlignment="1">
      <alignment horizontal="center" vertical="center" wrapText="1"/>
    </xf>
    <xf numFmtId="1" fontId="7" fillId="0" borderId="2" xfId="1" applyNumberFormat="1" applyFont="1" applyFill="1" applyBorder="1" applyAlignment="1">
      <alignment horizontal="center" vertical="center"/>
    </xf>
    <xf numFmtId="0" fontId="2" fillId="3" borderId="2" xfId="0" applyFont="1" applyFill="1" applyBorder="1" applyAlignment="1">
      <alignment horizontal="justify" vertical="center" wrapText="1"/>
    </xf>
    <xf numFmtId="9" fontId="8" fillId="3" borderId="2" xfId="0" applyNumberFormat="1" applyFont="1" applyFill="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vertical="center"/>
    </xf>
    <xf numFmtId="9" fontId="7" fillId="0" borderId="1" xfId="0" applyNumberFormat="1" applyFont="1" applyBorder="1" applyAlignment="1">
      <alignment horizontal="center" vertical="center"/>
    </xf>
    <xf numFmtId="9" fontId="7" fillId="0" borderId="1" xfId="0" applyNumberFormat="1" applyFont="1" applyFill="1" applyBorder="1" applyAlignment="1">
      <alignment horizontal="center" vertical="center"/>
    </xf>
    <xf numFmtId="9" fontId="8" fillId="3" borderId="1" xfId="1" applyFont="1" applyFill="1" applyBorder="1" applyAlignment="1">
      <alignment horizontal="center" vertical="center"/>
    </xf>
    <xf numFmtId="0" fontId="2" fillId="0" borderId="0" xfId="0" applyFont="1" applyBorder="1" applyAlignment="1"/>
    <xf numFmtId="9" fontId="7" fillId="3" borderId="19" xfId="0" applyNumberFormat="1" applyFont="1" applyFill="1" applyBorder="1" applyAlignment="1">
      <alignment horizontal="center" vertical="center" wrapText="1"/>
    </xf>
    <xf numFmtId="0" fontId="7" fillId="3" borderId="13" xfId="0" applyFont="1" applyFill="1" applyBorder="1" applyAlignment="1">
      <alignment horizontal="justify" vertical="center" wrapText="1"/>
    </xf>
    <xf numFmtId="9" fontId="7" fillId="0" borderId="3" xfId="1" applyFont="1" applyFill="1" applyBorder="1" applyAlignment="1">
      <alignment horizontal="center" vertical="center"/>
    </xf>
    <xf numFmtId="0" fontId="7" fillId="0" borderId="11" xfId="0" applyFont="1" applyFill="1" applyBorder="1" applyAlignment="1">
      <alignment horizontal="lef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justify" vertical="center" wrapText="1"/>
    </xf>
    <xf numFmtId="9" fontId="7" fillId="0" borderId="11" xfId="0" applyNumberFormat="1"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7" fillId="0" borderId="3" xfId="0" applyFont="1" applyFill="1" applyBorder="1" applyAlignment="1">
      <alignment horizontal="left" vertical="center"/>
    </xf>
    <xf numFmtId="43" fontId="7" fillId="0" borderId="2" xfId="3" applyFont="1" applyFill="1" applyBorder="1" applyAlignment="1">
      <alignment horizontal="center" vertical="center"/>
    </xf>
    <xf numFmtId="165" fontId="7" fillId="0" borderId="2" xfId="3" applyNumberFormat="1" applyFont="1" applyFill="1" applyBorder="1" applyAlignment="1">
      <alignment horizontal="center" vertical="center"/>
    </xf>
    <xf numFmtId="10" fontId="8" fillId="3" borderId="1" xfId="0" applyNumberFormat="1" applyFont="1" applyFill="1" applyBorder="1" applyAlignment="1">
      <alignment horizontal="center" vertical="center"/>
    </xf>
    <xf numFmtId="165" fontId="7" fillId="0" borderId="1" xfId="3" applyNumberFormat="1" applyFont="1" applyFill="1" applyBorder="1" applyAlignment="1">
      <alignment horizontal="center" vertical="center"/>
    </xf>
    <xf numFmtId="164" fontId="8" fillId="3" borderId="14" xfId="0" applyNumberFormat="1" applyFont="1" applyFill="1" applyBorder="1" applyAlignment="1">
      <alignment horizontal="center" vertical="center"/>
    </xf>
    <xf numFmtId="9" fontId="8" fillId="3" borderId="14" xfId="0" applyNumberFormat="1" applyFont="1" applyFill="1" applyBorder="1" applyAlignment="1">
      <alignment horizontal="center" vertical="center"/>
    </xf>
    <xf numFmtId="10" fontId="8" fillId="3" borderId="14" xfId="0" applyNumberFormat="1" applyFont="1" applyFill="1" applyBorder="1" applyAlignment="1">
      <alignment horizontal="center" vertical="center"/>
    </xf>
    <xf numFmtId="0" fontId="7" fillId="0" borderId="3" xfId="0" applyFont="1" applyFill="1" applyBorder="1" applyAlignment="1">
      <alignment horizontal="center" vertical="center"/>
    </xf>
    <xf numFmtId="0" fontId="7" fillId="3" borderId="21" xfId="0" applyFont="1" applyFill="1" applyBorder="1" applyAlignment="1">
      <alignment horizontal="justify" vertical="center" wrapText="1"/>
    </xf>
    <xf numFmtId="9" fontId="8" fillId="3" borderId="22" xfId="0" applyNumberFormat="1" applyFont="1" applyFill="1" applyBorder="1" applyAlignment="1">
      <alignment horizontal="center" vertical="center"/>
    </xf>
    <xf numFmtId="0" fontId="2" fillId="3" borderId="14" xfId="0" applyFont="1" applyFill="1" applyBorder="1" applyAlignment="1">
      <alignment horizontal="justify" vertical="center" wrapText="1"/>
    </xf>
    <xf numFmtId="0" fontId="2" fillId="0" borderId="14" xfId="0" applyFont="1" applyFill="1" applyBorder="1" applyAlignment="1">
      <alignment vertical="center" wrapText="1"/>
    </xf>
    <xf numFmtId="0" fontId="2" fillId="3" borderId="22" xfId="0" applyFont="1" applyFill="1" applyBorder="1" applyAlignment="1">
      <alignment horizontal="justify" vertical="center" wrapText="1"/>
    </xf>
    <xf numFmtId="0" fontId="7" fillId="3" borderId="4"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2" fillId="0" borderId="1" xfId="0" applyFont="1" applyFill="1" applyBorder="1" applyAlignment="1">
      <alignment vertical="center" wrapText="1"/>
    </xf>
    <xf numFmtId="0" fontId="7" fillId="3" borderId="11" xfId="0" applyFont="1" applyFill="1" applyBorder="1" applyAlignment="1">
      <alignment horizontal="left" vertical="center" wrapText="1" readingOrder="1"/>
    </xf>
    <xf numFmtId="0" fontId="7" fillId="3" borderId="11" xfId="0" applyFont="1" applyFill="1" applyBorder="1" applyAlignment="1">
      <alignment horizontal="center" vertical="center"/>
    </xf>
    <xf numFmtId="9" fontId="7" fillId="0" borderId="11" xfId="1" applyNumberFormat="1" applyFont="1" applyFill="1" applyBorder="1" applyAlignment="1">
      <alignment horizontal="center" vertical="center"/>
    </xf>
    <xf numFmtId="9" fontId="7" fillId="0" borderId="11" xfId="1" applyFont="1" applyFill="1" applyBorder="1" applyAlignment="1">
      <alignment horizontal="center" vertical="center"/>
    </xf>
    <xf numFmtId="0" fontId="7" fillId="3" borderId="19" xfId="0" applyFont="1" applyFill="1" applyBorder="1" applyAlignment="1">
      <alignment horizontal="left" vertical="center" wrapText="1"/>
    </xf>
    <xf numFmtId="164" fontId="7" fillId="0" borderId="11" xfId="1" applyNumberFormat="1" applyFont="1" applyFill="1" applyBorder="1" applyAlignment="1">
      <alignment horizontal="center" vertical="center"/>
    </xf>
    <xf numFmtId="164" fontId="7" fillId="3" borderId="11" xfId="1" applyNumberFormat="1" applyFont="1" applyFill="1" applyBorder="1" applyAlignment="1">
      <alignment horizontal="center" vertical="center"/>
    </xf>
    <xf numFmtId="9" fontId="8" fillId="3" borderId="11" xfId="0" applyNumberFormat="1" applyFont="1" applyFill="1" applyBorder="1" applyAlignment="1">
      <alignment horizontal="center" vertical="center"/>
    </xf>
    <xf numFmtId="43" fontId="7" fillId="0" borderId="3" xfId="3" applyFont="1" applyFill="1" applyBorder="1" applyAlignment="1">
      <alignment horizontal="center" vertical="center"/>
    </xf>
    <xf numFmtId="10" fontId="8" fillId="3" borderId="11" xfId="0" applyNumberFormat="1" applyFont="1" applyFill="1" applyBorder="1" applyAlignment="1">
      <alignment horizontal="center" vertical="center"/>
    </xf>
    <xf numFmtId="164" fontId="8" fillId="3" borderId="19" xfId="0" applyNumberFormat="1" applyFont="1" applyFill="1" applyBorder="1" applyAlignment="1">
      <alignment horizontal="center" vertical="center"/>
    </xf>
    <xf numFmtId="9" fontId="7" fillId="0" borderId="11" xfId="3" applyNumberFormat="1" applyFont="1" applyFill="1" applyBorder="1" applyAlignment="1">
      <alignment horizontal="center" vertical="center"/>
    </xf>
    <xf numFmtId="0" fontId="6" fillId="4" borderId="24" xfId="0" applyFont="1" applyFill="1" applyBorder="1" applyAlignment="1">
      <alignment horizontal="center" vertical="center"/>
    </xf>
    <xf numFmtId="0" fontId="6" fillId="4" borderId="25" xfId="0" applyFont="1" applyFill="1" applyBorder="1" applyAlignment="1">
      <alignment horizontal="center" vertical="center" wrapText="1"/>
    </xf>
    <xf numFmtId="0" fontId="6" fillId="8" borderId="26" xfId="0" applyFont="1" applyFill="1" applyBorder="1" applyAlignment="1">
      <alignment horizontal="center" vertical="center" wrapText="1"/>
    </xf>
    <xf numFmtId="0" fontId="6" fillId="8" borderId="27" xfId="0" applyFont="1" applyFill="1" applyBorder="1" applyAlignment="1">
      <alignment horizontal="center" vertical="center" wrapText="1"/>
    </xf>
    <xf numFmtId="10" fontId="7" fillId="0" borderId="11" xfId="3" applyNumberFormat="1" applyFont="1" applyFill="1" applyBorder="1" applyAlignment="1">
      <alignment horizontal="center" vertical="center"/>
    </xf>
    <xf numFmtId="0" fontId="4" fillId="2" borderId="26" xfId="0" applyFont="1" applyFill="1" applyBorder="1" applyAlignment="1">
      <alignment horizontal="center" vertical="center" wrapText="1"/>
    </xf>
    <xf numFmtId="0" fontId="6" fillId="4" borderId="26" xfId="0" applyFont="1" applyFill="1" applyBorder="1" applyAlignment="1">
      <alignment horizontal="center" vertical="center"/>
    </xf>
    <xf numFmtId="0" fontId="6" fillId="4" borderId="26" xfId="0" applyFont="1" applyFill="1" applyBorder="1" applyAlignment="1">
      <alignment horizontal="center" vertical="center" wrapText="1"/>
    </xf>
    <xf numFmtId="0" fontId="7" fillId="0" borderId="11" xfId="0" applyFont="1" applyBorder="1" applyAlignment="1">
      <alignment vertical="center" wrapText="1"/>
    </xf>
    <xf numFmtId="9" fontId="7" fillId="3" borderId="11" xfId="0" applyNumberFormat="1" applyFont="1" applyFill="1" applyBorder="1" applyAlignment="1">
      <alignment horizontal="center" vertical="center" wrapText="1"/>
    </xf>
    <xf numFmtId="0" fontId="7" fillId="0" borderId="11" xfId="0" applyFont="1" applyBorder="1" applyAlignment="1">
      <alignment wrapText="1"/>
    </xf>
    <xf numFmtId="9" fontId="8" fillId="3" borderId="11" xfId="1" applyFont="1" applyFill="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horizontal="center" vertical="center" wrapText="1"/>
    </xf>
    <xf numFmtId="165" fontId="7" fillId="3" borderId="11" xfId="3" applyNumberFormat="1" applyFont="1" applyFill="1" applyBorder="1" applyAlignment="1">
      <alignment horizontal="center" vertical="center" wrapText="1"/>
    </xf>
    <xf numFmtId="165" fontId="7" fillId="3" borderId="11" xfId="3" applyNumberFormat="1" applyFont="1" applyFill="1" applyBorder="1" applyAlignment="1">
      <alignment vertical="center" wrapText="1"/>
    </xf>
    <xf numFmtId="0" fontId="2" fillId="3" borderId="19" xfId="0" applyFont="1" applyFill="1" applyBorder="1" applyAlignment="1">
      <alignment horizontal="justify" vertical="center" wrapText="1"/>
    </xf>
    <xf numFmtId="165" fontId="7" fillId="0" borderId="1" xfId="3" applyNumberFormat="1" applyFont="1" applyFill="1" applyBorder="1" applyAlignment="1">
      <alignment vertical="center"/>
    </xf>
    <xf numFmtId="0" fontId="2" fillId="0" borderId="1" xfId="0" applyFont="1" applyFill="1" applyBorder="1" applyAlignment="1">
      <alignment horizontal="center" vertical="center"/>
    </xf>
    <xf numFmtId="1" fontId="2"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0" fontId="7" fillId="3" borderId="19" xfId="0" applyFont="1" applyFill="1" applyBorder="1" applyAlignment="1">
      <alignment horizontal="justify" vertical="center" wrapText="1"/>
    </xf>
    <xf numFmtId="0" fontId="7" fillId="3" borderId="11" xfId="0" applyFont="1" applyFill="1" applyBorder="1" applyAlignment="1">
      <alignment horizontal="justify" vertical="center" wrapText="1"/>
    </xf>
    <xf numFmtId="0" fontId="2" fillId="3" borderId="11" xfId="0" applyFont="1" applyFill="1" applyBorder="1" applyAlignment="1">
      <alignment horizontal="justify" vertical="center" wrapText="1"/>
    </xf>
    <xf numFmtId="165" fontId="7" fillId="0" borderId="11" xfId="3" applyNumberFormat="1" applyFont="1" applyFill="1" applyBorder="1" applyAlignment="1">
      <alignment vertical="center"/>
    </xf>
    <xf numFmtId="0" fontId="6" fillId="4" borderId="3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5"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7" borderId="25"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36" xfId="0" applyFont="1" applyFill="1" applyBorder="1" applyAlignment="1">
      <alignment horizontal="center"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7" fillId="0" borderId="1" xfId="0" applyFont="1" applyFill="1" applyBorder="1" applyAlignment="1">
      <alignment vertical="center" wrapText="1"/>
    </xf>
    <xf numFmtId="0" fontId="7" fillId="0" borderId="1" xfId="0" applyFont="1" applyFill="1" applyBorder="1" applyAlignment="1">
      <alignment horizontal="justify" vertical="center" wrapText="1"/>
    </xf>
    <xf numFmtId="0" fontId="7" fillId="3" borderId="1" xfId="0" applyFont="1" applyFill="1" applyBorder="1" applyAlignment="1">
      <alignment vertical="center" wrapText="1"/>
    </xf>
    <xf numFmtId="1" fontId="7" fillId="0" borderId="1"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6" fillId="5" borderId="6" xfId="0" applyFont="1" applyFill="1" applyBorder="1" applyAlignment="1">
      <alignment horizontal="center" vertical="center"/>
    </xf>
    <xf numFmtId="0" fontId="6" fillId="5" borderId="7" xfId="0" applyFont="1" applyFill="1" applyBorder="1" applyAlignment="1">
      <alignment horizontal="center" vertical="center"/>
    </xf>
    <xf numFmtId="0" fontId="5" fillId="6" borderId="6"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2" fillId="0" borderId="0" xfId="0" applyFont="1" applyBorder="1" applyAlignment="1"/>
    <xf numFmtId="0" fontId="4" fillId="2" borderId="4" xfId="0" applyFont="1" applyFill="1" applyBorder="1" applyAlignment="1">
      <alignment horizontal="center" vertical="center" wrapText="1"/>
    </xf>
    <xf numFmtId="0" fontId="6" fillId="4" borderId="7" xfId="0" applyFont="1" applyFill="1" applyBorder="1" applyAlignment="1">
      <alignment horizontal="center" vertical="center"/>
    </xf>
    <xf numFmtId="0" fontId="6" fillId="4" borderId="8" xfId="0" applyFont="1" applyFill="1" applyBorder="1" applyAlignment="1">
      <alignment horizontal="center" vertical="center"/>
    </xf>
    <xf numFmtId="0" fontId="4" fillId="2" borderId="16"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8" borderId="31"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6" fillId="4" borderId="6" xfId="0" applyFont="1" applyFill="1" applyBorder="1" applyAlignment="1">
      <alignment horizontal="center" vertical="center"/>
    </xf>
    <xf numFmtId="0" fontId="6" fillId="8" borderId="4" xfId="0" applyFont="1" applyFill="1" applyBorder="1" applyAlignment="1">
      <alignment horizontal="center" vertical="center" wrapText="1"/>
    </xf>
    <xf numFmtId="0" fontId="6" fillId="8" borderId="33"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26" xfId="0" applyFont="1" applyFill="1" applyBorder="1" applyAlignment="1">
      <alignment horizontal="center" vertical="center" wrapText="1"/>
    </xf>
    <xf numFmtId="0" fontId="6" fillId="4" borderId="4" xfId="0" applyFont="1" applyFill="1" applyBorder="1" applyAlignment="1">
      <alignment horizontal="center" vertical="center"/>
    </xf>
  </cellXfs>
  <cellStyles count="4">
    <cellStyle name="Millares" xfId="3" builtinId="3"/>
    <cellStyle name="Normal" xfId="0" builtinId="0"/>
    <cellStyle name="Normal 7" xfId="2" xr:uid="{00000000-0005-0000-0000-000003000000}"/>
    <cellStyle name="Porcentaje" xfId="1" builtinId="5"/>
  </cellStyles>
  <dxfs count="48">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
      <fill>
        <patternFill>
          <bgColor rgb="FF00B050"/>
        </patternFill>
      </fill>
    </dxf>
    <dxf>
      <fill>
        <patternFill>
          <bgColor rgb="FFFFC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A19"/>
  <sheetViews>
    <sheetView tabSelected="1" zoomScale="70" zoomScaleNormal="70" workbookViewId="0">
      <pane xSplit="1" topLeftCell="Z1" activePane="topRight" state="frozen"/>
      <selection pane="topRight" activeCell="AG5" sqref="AG5"/>
    </sheetView>
  </sheetViews>
  <sheetFormatPr baseColWidth="10" defaultColWidth="11.42578125" defaultRowHeight="15" x14ac:dyDescent="0.2"/>
  <cols>
    <col min="1" max="1" width="43.42578125" style="1" customWidth="1"/>
    <col min="2" max="2" width="61.7109375" style="1" customWidth="1"/>
    <col min="3" max="3" width="34.42578125" style="1" customWidth="1"/>
    <col min="4" max="4" width="43.140625" style="1" customWidth="1"/>
    <col min="5" max="5" width="19" style="1" customWidth="1"/>
    <col min="6" max="6" width="18.5703125" style="1" customWidth="1"/>
    <col min="7" max="7" width="16.7109375" style="1" customWidth="1"/>
    <col min="8" max="8" width="16.85546875" style="1" customWidth="1"/>
    <col min="9" max="12" width="37.28515625" style="1" customWidth="1"/>
    <col min="13" max="13" width="21" style="4" customWidth="1"/>
    <col min="14" max="14" width="25.5703125" style="4" customWidth="1"/>
    <col min="15" max="15" width="35.5703125" style="4" customWidth="1"/>
    <col min="16" max="16" width="72.7109375" style="4" customWidth="1"/>
    <col min="17" max="17" width="20.5703125" style="4" customWidth="1"/>
    <col min="18" max="18" width="28.140625" style="4" customWidth="1"/>
    <col min="19" max="19" width="28" style="4" customWidth="1"/>
    <col min="20" max="20" width="32.7109375" style="4" customWidth="1"/>
    <col min="21" max="21" width="71" style="4" customWidth="1"/>
    <col min="22" max="23" width="32.7109375" style="4" customWidth="1"/>
    <col min="24" max="24" width="72.7109375" style="4" customWidth="1"/>
    <col min="25" max="25" width="34" style="4" customWidth="1"/>
    <col min="26" max="26" width="30.7109375" style="4" customWidth="1"/>
    <col min="27" max="27" width="102.42578125" style="4" customWidth="1"/>
    <col min="28" max="28" width="25.7109375" style="4" customWidth="1"/>
    <col min="29" max="29" width="27.42578125" style="4" customWidth="1"/>
    <col min="30" max="30" width="112" style="4" customWidth="1"/>
    <col min="31" max="53" width="11.42578125" style="4"/>
    <col min="54" max="16384" width="11.42578125" style="1"/>
  </cols>
  <sheetData>
    <row r="1" spans="1:30" ht="15.75" thickBot="1" x14ac:dyDescent="0.25">
      <c r="A1" s="5"/>
      <c r="B1" s="2"/>
      <c r="C1" s="2"/>
      <c r="D1" s="2"/>
      <c r="E1" s="2"/>
      <c r="F1" s="3"/>
      <c r="G1" s="3"/>
      <c r="H1" s="3"/>
      <c r="I1" s="6"/>
      <c r="J1" s="3"/>
      <c r="K1" s="3"/>
      <c r="L1" s="3"/>
    </row>
    <row r="2" spans="1:30" ht="64.5" customHeight="1" thickBot="1" x14ac:dyDescent="0.25">
      <c r="A2" s="123" t="s">
        <v>43</v>
      </c>
      <c r="B2" s="124"/>
      <c r="C2" s="124"/>
      <c r="D2" s="124"/>
      <c r="E2" s="124"/>
      <c r="F2" s="124"/>
      <c r="G2" s="124"/>
      <c r="H2" s="124"/>
      <c r="I2" s="124"/>
      <c r="J2" s="124"/>
      <c r="K2" s="124"/>
      <c r="L2" s="124"/>
      <c r="M2" s="124"/>
      <c r="N2" s="124"/>
      <c r="O2" s="124"/>
      <c r="P2" s="124"/>
      <c r="Q2" s="124"/>
      <c r="R2" s="124"/>
      <c r="S2" s="124"/>
      <c r="T2" s="124"/>
      <c r="U2" s="124"/>
      <c r="V2" s="124"/>
      <c r="W2" s="124"/>
      <c r="X2" s="124"/>
      <c r="Y2" s="124"/>
      <c r="Z2" s="124"/>
      <c r="AA2" s="124"/>
      <c r="AB2" s="124"/>
      <c r="AC2" s="124"/>
      <c r="AD2" s="124"/>
    </row>
    <row r="3" spans="1:30" ht="44.25" customHeight="1" thickBot="1" x14ac:dyDescent="0.25">
      <c r="A3" s="131" t="s">
        <v>0</v>
      </c>
      <c r="B3" s="129" t="s">
        <v>13</v>
      </c>
      <c r="C3" s="134" t="s">
        <v>2</v>
      </c>
      <c r="D3" s="134" t="s">
        <v>85</v>
      </c>
      <c r="E3" s="126" t="s">
        <v>3</v>
      </c>
      <c r="F3" s="126"/>
      <c r="G3" s="126"/>
      <c r="H3" s="126"/>
      <c r="I3" s="132" t="s">
        <v>35</v>
      </c>
      <c r="J3" s="136" t="s">
        <v>61</v>
      </c>
      <c r="K3" s="136" t="s">
        <v>101</v>
      </c>
      <c r="L3" s="136" t="s">
        <v>100</v>
      </c>
      <c r="M3" s="127" t="s">
        <v>17</v>
      </c>
      <c r="N3" s="127"/>
      <c r="O3" s="127"/>
      <c r="P3" s="128"/>
      <c r="Q3" s="121" t="s">
        <v>20</v>
      </c>
      <c r="R3" s="122"/>
      <c r="S3" s="122"/>
      <c r="T3" s="122"/>
      <c r="U3" s="122"/>
      <c r="V3" s="122"/>
      <c r="W3" s="122"/>
      <c r="X3" s="122"/>
      <c r="Y3" s="122"/>
      <c r="Z3" s="122"/>
      <c r="AA3" s="122"/>
      <c r="AB3" s="122"/>
      <c r="AC3" s="122"/>
      <c r="AD3" s="122"/>
    </row>
    <row r="4" spans="1:30" ht="60" customHeight="1" thickBot="1" x14ac:dyDescent="0.25">
      <c r="A4" s="131"/>
      <c r="B4" s="130"/>
      <c r="C4" s="135"/>
      <c r="D4" s="135"/>
      <c r="E4" s="67">
        <v>2019</v>
      </c>
      <c r="F4" s="67">
        <v>2020</v>
      </c>
      <c r="G4" s="67">
        <v>2021</v>
      </c>
      <c r="H4" s="67">
        <v>2022</v>
      </c>
      <c r="I4" s="133"/>
      <c r="J4" s="137"/>
      <c r="K4" s="137"/>
      <c r="L4" s="137"/>
      <c r="M4" s="106" t="s">
        <v>18</v>
      </c>
      <c r="N4" s="82" t="s">
        <v>19</v>
      </c>
      <c r="O4" s="82" t="s">
        <v>24</v>
      </c>
      <c r="P4" s="82" t="s">
        <v>25</v>
      </c>
      <c r="Q4" s="107" t="s">
        <v>86</v>
      </c>
      <c r="R4" s="108" t="s">
        <v>87</v>
      </c>
      <c r="S4" s="108" t="s">
        <v>48</v>
      </c>
      <c r="T4" s="108" t="s">
        <v>21</v>
      </c>
      <c r="U4" s="109" t="s">
        <v>49</v>
      </c>
      <c r="V4" s="110" t="s">
        <v>50</v>
      </c>
      <c r="W4" s="110" t="s">
        <v>51</v>
      </c>
      <c r="X4" s="111" t="s">
        <v>52</v>
      </c>
      <c r="Y4" s="110" t="s">
        <v>70</v>
      </c>
      <c r="Z4" s="110" t="s">
        <v>71</v>
      </c>
      <c r="AA4" s="112" t="s">
        <v>72</v>
      </c>
      <c r="AB4" s="113" t="s">
        <v>88</v>
      </c>
      <c r="AC4" s="114" t="s">
        <v>89</v>
      </c>
      <c r="AD4" s="114" t="s">
        <v>90</v>
      </c>
    </row>
    <row r="5" spans="1:30" ht="352.5" customHeight="1" thickBot="1" x14ac:dyDescent="0.25">
      <c r="A5" s="30" t="s">
        <v>34</v>
      </c>
      <c r="B5" s="69" t="s">
        <v>16</v>
      </c>
      <c r="C5" s="70" t="s">
        <v>4</v>
      </c>
      <c r="D5" s="102" t="s">
        <v>82</v>
      </c>
      <c r="E5" s="71">
        <v>0.03</v>
      </c>
      <c r="F5" s="72">
        <v>0.23</v>
      </c>
      <c r="G5" s="72">
        <v>0.5</v>
      </c>
      <c r="H5" s="72">
        <v>0.6</v>
      </c>
      <c r="I5" s="73" t="s">
        <v>23</v>
      </c>
      <c r="J5" s="103" t="s">
        <v>62</v>
      </c>
      <c r="K5" s="43">
        <v>0.6</v>
      </c>
      <c r="L5" s="43" t="s">
        <v>67</v>
      </c>
      <c r="M5" s="74">
        <v>0.03</v>
      </c>
      <c r="N5" s="75">
        <v>0.03</v>
      </c>
      <c r="O5" s="76">
        <f t="shared" ref="O5:O9" si="0">N5/M5</f>
        <v>1</v>
      </c>
      <c r="P5" s="104" t="s">
        <v>26</v>
      </c>
      <c r="Q5" s="74">
        <f t="shared" ref="Q5:Q11" si="1">+F5</f>
        <v>0.23</v>
      </c>
      <c r="R5" s="77">
        <v>20253667.780000001</v>
      </c>
      <c r="S5" s="77">
        <v>0</v>
      </c>
      <c r="T5" s="76">
        <f>S5/R5</f>
        <v>0</v>
      </c>
      <c r="U5" s="104" t="s">
        <v>36</v>
      </c>
      <c r="V5" s="77">
        <v>34421</v>
      </c>
      <c r="W5" s="78">
        <f t="shared" ref="W5:W12" si="2">V5/R5</f>
        <v>1.6994946482725411E-3</v>
      </c>
      <c r="X5" s="104" t="s">
        <v>57</v>
      </c>
      <c r="Y5" s="105">
        <v>101437</v>
      </c>
      <c r="Z5" s="79">
        <f t="shared" ref="Z5:Z12" si="3">Y5/R5</f>
        <v>5.0083274349037431E-3</v>
      </c>
      <c r="AA5" s="97" t="s">
        <v>74</v>
      </c>
      <c r="AB5" s="105">
        <v>102037</v>
      </c>
      <c r="AC5" s="79">
        <f>AB5/R5</f>
        <v>5.0379516988403959E-3</v>
      </c>
      <c r="AD5" s="120" t="s">
        <v>93</v>
      </c>
    </row>
    <row r="6" spans="1:30" ht="311.25" customHeight="1" thickBot="1" x14ac:dyDescent="0.25">
      <c r="A6" s="30" t="s">
        <v>34</v>
      </c>
      <c r="B6" s="16" t="s">
        <v>14</v>
      </c>
      <c r="C6" s="7" t="s">
        <v>4</v>
      </c>
      <c r="D6" s="44" t="s">
        <v>82</v>
      </c>
      <c r="E6" s="11">
        <v>8.5000000000000006E-2</v>
      </c>
      <c r="F6" s="11">
        <v>0.20100000000000001</v>
      </c>
      <c r="G6" s="11">
        <v>0.35099999999999998</v>
      </c>
      <c r="H6" s="8">
        <v>0.6</v>
      </c>
      <c r="I6" s="13" t="s">
        <v>5</v>
      </c>
      <c r="J6" s="102" t="s">
        <v>63</v>
      </c>
      <c r="K6" s="43">
        <v>0.6</v>
      </c>
      <c r="L6" s="43" t="s">
        <v>67</v>
      </c>
      <c r="M6" s="11">
        <f t="shared" ref="M6:M11" si="4">+E6</f>
        <v>8.5000000000000006E-2</v>
      </c>
      <c r="N6" s="11">
        <v>2.3E-2</v>
      </c>
      <c r="O6" s="41">
        <f t="shared" si="0"/>
        <v>0.27058823529411763</v>
      </c>
      <c r="P6" s="25" t="s">
        <v>27</v>
      </c>
      <c r="Q6" s="11">
        <f t="shared" si="1"/>
        <v>0.20100000000000001</v>
      </c>
      <c r="R6" s="52">
        <v>7512863</v>
      </c>
      <c r="S6" s="52">
        <v>0</v>
      </c>
      <c r="T6" s="20">
        <f>S6/R6</f>
        <v>0</v>
      </c>
      <c r="U6" s="25" t="s">
        <v>37</v>
      </c>
      <c r="V6" s="52">
        <v>0</v>
      </c>
      <c r="W6" s="20">
        <f t="shared" si="2"/>
        <v>0</v>
      </c>
      <c r="X6" s="25" t="s">
        <v>58</v>
      </c>
      <c r="Y6" s="53">
        <v>0</v>
      </c>
      <c r="Z6" s="57">
        <f t="shared" si="3"/>
        <v>0</v>
      </c>
      <c r="AA6" s="97" t="s">
        <v>81</v>
      </c>
      <c r="AB6" s="98">
        <v>0</v>
      </c>
      <c r="AC6" s="56">
        <f t="shared" ref="AC6:AC12" si="5">AB6/R6</f>
        <v>0</v>
      </c>
      <c r="AD6" s="120" t="s">
        <v>94</v>
      </c>
    </row>
    <row r="7" spans="1:30" ht="193.5" customHeight="1" thickBot="1" x14ac:dyDescent="0.25">
      <c r="A7" s="30" t="s">
        <v>34</v>
      </c>
      <c r="B7" s="16" t="s">
        <v>6</v>
      </c>
      <c r="C7" s="24" t="s">
        <v>4</v>
      </c>
      <c r="D7" s="44" t="s">
        <v>82</v>
      </c>
      <c r="E7" s="8">
        <v>0.23</v>
      </c>
      <c r="F7" s="8">
        <v>0.37</v>
      </c>
      <c r="G7" s="8">
        <v>0.49</v>
      </c>
      <c r="H7" s="8">
        <v>0.6</v>
      </c>
      <c r="I7" s="47" t="s">
        <v>23</v>
      </c>
      <c r="J7" s="48" t="s">
        <v>64</v>
      </c>
      <c r="K7" s="10">
        <v>0.6</v>
      </c>
      <c r="L7" s="10" t="s">
        <v>67</v>
      </c>
      <c r="M7" s="11">
        <f t="shared" si="4"/>
        <v>0.23</v>
      </c>
      <c r="N7" s="11">
        <v>0.23</v>
      </c>
      <c r="O7" s="20">
        <f t="shared" si="0"/>
        <v>1</v>
      </c>
      <c r="P7" s="25" t="s">
        <v>31</v>
      </c>
      <c r="Q7" s="11">
        <f t="shared" si="1"/>
        <v>0.37</v>
      </c>
      <c r="R7" s="52">
        <v>15973524.470000001</v>
      </c>
      <c r="S7" s="53">
        <v>12368</v>
      </c>
      <c r="T7" s="54">
        <f>S7/R7</f>
        <v>7.7428121910279952E-4</v>
      </c>
      <c r="U7" s="25" t="s">
        <v>38</v>
      </c>
      <c r="V7" s="53">
        <v>75374</v>
      </c>
      <c r="W7" s="54">
        <f t="shared" si="2"/>
        <v>4.7186831022521351E-3</v>
      </c>
      <c r="X7" s="25" t="s">
        <v>56</v>
      </c>
      <c r="Y7" s="55">
        <v>43006</v>
      </c>
      <c r="Z7" s="58">
        <f t="shared" si="3"/>
        <v>2.6923300540697766E-3</v>
      </c>
      <c r="AA7" s="62" t="s">
        <v>77</v>
      </c>
      <c r="AB7" s="98">
        <v>168576</v>
      </c>
      <c r="AC7" s="56">
        <f t="shared" si="5"/>
        <v>1.0553463032945789E-2</v>
      </c>
      <c r="AD7" s="62" t="s">
        <v>95</v>
      </c>
    </row>
    <row r="8" spans="1:30" ht="252.75" customHeight="1" thickBot="1" x14ac:dyDescent="0.25">
      <c r="A8" s="15" t="s">
        <v>33</v>
      </c>
      <c r="B8" s="16" t="s">
        <v>7</v>
      </c>
      <c r="C8" s="7" t="s">
        <v>4</v>
      </c>
      <c r="D8" s="44" t="s">
        <v>84</v>
      </c>
      <c r="E8" s="11">
        <v>3.0999999999999999E-3</v>
      </c>
      <c r="F8" s="11">
        <v>0.19900000000000001</v>
      </c>
      <c r="G8" s="11">
        <v>0.20300000000000001</v>
      </c>
      <c r="H8" s="11">
        <v>0.59399999999999997</v>
      </c>
      <c r="I8" s="47" t="s">
        <v>22</v>
      </c>
      <c r="J8" s="48" t="s">
        <v>63</v>
      </c>
      <c r="K8" s="10">
        <v>1</v>
      </c>
      <c r="L8" s="10" t="s">
        <v>68</v>
      </c>
      <c r="M8" s="11">
        <f t="shared" si="4"/>
        <v>3.0999999999999999E-3</v>
      </c>
      <c r="N8" s="22">
        <v>3.0999999999999999E-3</v>
      </c>
      <c r="O8" s="20">
        <f t="shared" si="0"/>
        <v>1</v>
      </c>
      <c r="P8" s="26" t="s">
        <v>28</v>
      </c>
      <c r="Q8" s="11">
        <f t="shared" si="1"/>
        <v>0.19900000000000001</v>
      </c>
      <c r="R8" s="52">
        <v>999718</v>
      </c>
      <c r="S8" s="53">
        <v>0</v>
      </c>
      <c r="T8" s="20">
        <f>S8/R8</f>
        <v>0</v>
      </c>
      <c r="U8" s="25" t="s">
        <v>39</v>
      </c>
      <c r="V8" s="53">
        <v>0</v>
      </c>
      <c r="W8" s="20">
        <f t="shared" si="2"/>
        <v>0</v>
      </c>
      <c r="X8" s="25" t="s">
        <v>59</v>
      </c>
      <c r="Y8" s="53">
        <v>0</v>
      </c>
      <c r="Z8" s="57">
        <f t="shared" si="3"/>
        <v>0</v>
      </c>
      <c r="AA8" s="62" t="s">
        <v>80</v>
      </c>
      <c r="AB8" s="98">
        <v>0</v>
      </c>
      <c r="AC8" s="56">
        <f t="shared" si="5"/>
        <v>0</v>
      </c>
      <c r="AD8" s="62" t="s">
        <v>80</v>
      </c>
    </row>
    <row r="9" spans="1:30" ht="409.6" customHeight="1" thickBot="1" x14ac:dyDescent="0.25">
      <c r="A9" s="30" t="s">
        <v>34</v>
      </c>
      <c r="B9" s="17" t="s">
        <v>15</v>
      </c>
      <c r="C9" s="29" t="s">
        <v>4</v>
      </c>
      <c r="D9" s="65" t="s">
        <v>83</v>
      </c>
      <c r="E9" s="12">
        <v>0.05</v>
      </c>
      <c r="F9" s="12">
        <v>0.3</v>
      </c>
      <c r="G9" s="12">
        <v>0.6</v>
      </c>
      <c r="H9" s="45">
        <v>1</v>
      </c>
      <c r="I9" s="46" t="s">
        <v>44</v>
      </c>
      <c r="J9" s="48" t="s">
        <v>65</v>
      </c>
      <c r="K9" s="49">
        <v>1</v>
      </c>
      <c r="L9" s="49" t="s">
        <v>69</v>
      </c>
      <c r="M9" s="8">
        <f t="shared" si="4"/>
        <v>0.05</v>
      </c>
      <c r="N9" s="8">
        <v>0.05</v>
      </c>
      <c r="O9" s="20">
        <f t="shared" si="0"/>
        <v>1</v>
      </c>
      <c r="P9" s="26" t="s">
        <v>32</v>
      </c>
      <c r="Q9" s="23">
        <f t="shared" si="1"/>
        <v>0.3</v>
      </c>
      <c r="R9" s="23">
        <v>0.3</v>
      </c>
      <c r="S9" s="23">
        <v>0.04</v>
      </c>
      <c r="T9" s="20">
        <f>S9/R9</f>
        <v>0.13333333333333333</v>
      </c>
      <c r="U9" s="25" t="s">
        <v>40</v>
      </c>
      <c r="V9" s="23">
        <v>7.0000000000000007E-2</v>
      </c>
      <c r="W9" s="20">
        <f t="shared" si="2"/>
        <v>0.23333333333333336</v>
      </c>
      <c r="X9" s="25" t="s">
        <v>55</v>
      </c>
      <c r="Y9" s="23">
        <v>0.11</v>
      </c>
      <c r="Z9" s="57">
        <f t="shared" si="3"/>
        <v>0.3666666666666667</v>
      </c>
      <c r="AA9" s="63" t="s">
        <v>76</v>
      </c>
      <c r="AB9" s="23">
        <v>0.14000000000000001</v>
      </c>
      <c r="AC9" s="57">
        <f t="shared" si="5"/>
        <v>0.46666666666666673</v>
      </c>
      <c r="AD9" s="62" t="s">
        <v>96</v>
      </c>
    </row>
    <row r="10" spans="1:30" ht="297.75" customHeight="1" thickBot="1" x14ac:dyDescent="0.25">
      <c r="A10" s="30" t="s">
        <v>34</v>
      </c>
      <c r="B10" s="18" t="s">
        <v>9</v>
      </c>
      <c r="C10" s="14" t="s">
        <v>10</v>
      </c>
      <c r="D10" s="65" t="s">
        <v>83</v>
      </c>
      <c r="E10" s="29">
        <v>6</v>
      </c>
      <c r="F10" s="29">
        <v>10</v>
      </c>
      <c r="G10" s="24">
        <v>17</v>
      </c>
      <c r="H10" s="24">
        <v>20</v>
      </c>
      <c r="I10" s="9" t="s">
        <v>22</v>
      </c>
      <c r="J10" s="48" t="s">
        <v>63</v>
      </c>
      <c r="K10" s="28">
        <v>20</v>
      </c>
      <c r="L10" s="28">
        <v>20</v>
      </c>
      <c r="M10" s="21">
        <f t="shared" si="4"/>
        <v>6</v>
      </c>
      <c r="N10" s="21">
        <v>8</v>
      </c>
      <c r="O10" s="20">
        <f>N10/M10</f>
        <v>1.3333333333333333</v>
      </c>
      <c r="P10" s="25" t="s">
        <v>29</v>
      </c>
      <c r="Q10" s="24">
        <f t="shared" si="1"/>
        <v>10</v>
      </c>
      <c r="R10" s="24">
        <v>10</v>
      </c>
      <c r="S10" s="24">
        <v>9</v>
      </c>
      <c r="T10" s="20">
        <f>S10/Q10</f>
        <v>0.9</v>
      </c>
      <c r="U10" s="25" t="s">
        <v>41</v>
      </c>
      <c r="V10" s="24">
        <v>10</v>
      </c>
      <c r="W10" s="20">
        <f t="shared" si="2"/>
        <v>1</v>
      </c>
      <c r="X10" s="25" t="s">
        <v>54</v>
      </c>
      <c r="Y10" s="24">
        <v>10</v>
      </c>
      <c r="Z10" s="57">
        <f t="shared" si="3"/>
        <v>1</v>
      </c>
      <c r="AA10" s="62" t="s">
        <v>79</v>
      </c>
      <c r="AB10" s="100">
        <v>11</v>
      </c>
      <c r="AC10" s="57">
        <f t="shared" si="5"/>
        <v>1.1000000000000001</v>
      </c>
      <c r="AD10" s="68" t="s">
        <v>97</v>
      </c>
    </row>
    <row r="11" spans="1:30" ht="277.5" customHeight="1" x14ac:dyDescent="0.2">
      <c r="A11" s="31" t="s">
        <v>34</v>
      </c>
      <c r="B11" s="32" t="s">
        <v>11</v>
      </c>
      <c r="C11" s="29" t="s">
        <v>8</v>
      </c>
      <c r="D11" s="65" t="s">
        <v>83</v>
      </c>
      <c r="E11" s="33">
        <v>175</v>
      </c>
      <c r="F11" s="33">
        <v>200</v>
      </c>
      <c r="G11" s="50">
        <v>225</v>
      </c>
      <c r="H11" s="50">
        <v>250</v>
      </c>
      <c r="I11" s="51" t="s">
        <v>12</v>
      </c>
      <c r="J11" s="60" t="s">
        <v>66</v>
      </c>
      <c r="K11" s="59">
        <v>250</v>
      </c>
      <c r="L11" s="59">
        <v>250</v>
      </c>
      <c r="M11" s="34">
        <f t="shared" si="4"/>
        <v>175</v>
      </c>
      <c r="N11" s="34">
        <v>185</v>
      </c>
      <c r="O11" s="36">
        <f>N11/M11</f>
        <v>1.0571428571428572</v>
      </c>
      <c r="P11" s="35" t="s">
        <v>30</v>
      </c>
      <c r="Q11" s="29">
        <f t="shared" si="1"/>
        <v>200</v>
      </c>
      <c r="R11" s="29">
        <v>200</v>
      </c>
      <c r="S11" s="29">
        <v>185</v>
      </c>
      <c r="T11" s="36">
        <f>S11/Q11</f>
        <v>0.92500000000000004</v>
      </c>
      <c r="U11" s="35" t="s">
        <v>42</v>
      </c>
      <c r="V11" s="29">
        <v>185</v>
      </c>
      <c r="W11" s="36">
        <f t="shared" si="2"/>
        <v>0.92500000000000004</v>
      </c>
      <c r="X11" s="35" t="s">
        <v>53</v>
      </c>
      <c r="Y11" s="29">
        <v>185</v>
      </c>
      <c r="Z11" s="61">
        <f t="shared" si="3"/>
        <v>0.92500000000000004</v>
      </c>
      <c r="AA11" s="64" t="s">
        <v>78</v>
      </c>
      <c r="AB11" s="99">
        <v>200</v>
      </c>
      <c r="AC11" s="57">
        <f t="shared" si="5"/>
        <v>1</v>
      </c>
      <c r="AD11" s="64" t="s">
        <v>98</v>
      </c>
    </row>
    <row r="12" spans="1:30" ht="291" hidden="1" customHeight="1" x14ac:dyDescent="0.2">
      <c r="A12" s="37" t="s">
        <v>73</v>
      </c>
      <c r="B12" s="37" t="s">
        <v>45</v>
      </c>
      <c r="C12" s="38" t="s">
        <v>4</v>
      </c>
      <c r="D12" s="38"/>
      <c r="E12" s="39">
        <v>0.1</v>
      </c>
      <c r="F12" s="39">
        <v>0.3</v>
      </c>
      <c r="G12" s="39">
        <v>0.3</v>
      </c>
      <c r="H12" s="39">
        <v>0.3</v>
      </c>
      <c r="I12" s="19" t="s">
        <v>12</v>
      </c>
      <c r="J12" s="48" t="s">
        <v>66</v>
      </c>
      <c r="K12" s="40">
        <v>1</v>
      </c>
      <c r="L12" s="40">
        <v>1</v>
      </c>
      <c r="M12" s="40">
        <v>0.1</v>
      </c>
      <c r="N12" s="40">
        <v>0.1</v>
      </c>
      <c r="O12" s="20">
        <f>N12/M12</f>
        <v>1</v>
      </c>
      <c r="P12" s="25" t="s">
        <v>46</v>
      </c>
      <c r="Q12" s="40">
        <v>0.3</v>
      </c>
      <c r="R12" s="40">
        <v>0.3</v>
      </c>
      <c r="S12" s="40">
        <v>0.01</v>
      </c>
      <c r="T12" s="36">
        <f>S12/Q12</f>
        <v>3.3333333333333333E-2</v>
      </c>
      <c r="U12" s="25" t="s">
        <v>47</v>
      </c>
      <c r="V12" s="23">
        <v>0.02</v>
      </c>
      <c r="W12" s="20">
        <f t="shared" si="2"/>
        <v>6.6666666666666666E-2</v>
      </c>
      <c r="X12" s="25" t="s">
        <v>60</v>
      </c>
      <c r="Y12" s="23">
        <v>0.05</v>
      </c>
      <c r="Z12" s="20">
        <f t="shared" si="3"/>
        <v>0.16666666666666669</v>
      </c>
      <c r="AA12" s="25" t="s">
        <v>75</v>
      </c>
      <c r="AB12" s="101">
        <v>0.06</v>
      </c>
      <c r="AC12" s="20">
        <f t="shared" si="5"/>
        <v>0.2</v>
      </c>
      <c r="AD12" s="25" t="s">
        <v>99</v>
      </c>
    </row>
    <row r="13" spans="1:30" ht="17.25" customHeight="1" x14ac:dyDescent="0.2">
      <c r="A13" s="125"/>
      <c r="B13" s="125"/>
      <c r="C13" s="125"/>
      <c r="D13" s="125"/>
      <c r="E13" s="3"/>
      <c r="F13" s="3"/>
      <c r="G13" s="3"/>
      <c r="H13" s="3"/>
      <c r="I13" s="3"/>
      <c r="J13" s="3"/>
      <c r="K13" s="3"/>
      <c r="L13" s="3"/>
    </row>
    <row r="14" spans="1:30" ht="23.25" customHeight="1" x14ac:dyDescent="0.2">
      <c r="A14" s="125"/>
      <c r="B14" s="125"/>
      <c r="C14" s="27"/>
      <c r="D14" s="42"/>
      <c r="E14" s="3"/>
      <c r="F14" s="3"/>
      <c r="G14" s="3"/>
      <c r="H14" s="3"/>
      <c r="I14" s="3"/>
      <c r="J14" s="3"/>
      <c r="K14" s="3"/>
      <c r="L14" s="3"/>
    </row>
    <row r="15" spans="1:30" x14ac:dyDescent="0.2">
      <c r="A15" s="3"/>
      <c r="B15" s="3"/>
      <c r="C15" s="3"/>
      <c r="D15" s="3"/>
      <c r="E15" s="3"/>
      <c r="F15" s="3"/>
      <c r="G15" s="3"/>
      <c r="H15" s="3"/>
      <c r="I15" s="3"/>
      <c r="J15" s="3"/>
      <c r="K15" s="3"/>
      <c r="L15" s="3"/>
    </row>
    <row r="16" spans="1:30" x14ac:dyDescent="0.2">
      <c r="B16" s="3"/>
      <c r="C16" s="3"/>
      <c r="D16" s="3"/>
      <c r="E16" s="3"/>
      <c r="F16" s="3"/>
      <c r="G16" s="3"/>
      <c r="H16" s="3"/>
      <c r="I16" s="3"/>
      <c r="J16" s="3"/>
      <c r="K16" s="3"/>
      <c r="L16" s="3"/>
    </row>
    <row r="17" spans="2:12" x14ac:dyDescent="0.2">
      <c r="B17" s="3"/>
      <c r="C17" s="3"/>
      <c r="D17" s="3"/>
      <c r="E17" s="3"/>
      <c r="F17" s="3"/>
      <c r="G17" s="3"/>
      <c r="H17" s="3"/>
      <c r="I17" s="3"/>
      <c r="J17" s="3"/>
      <c r="K17" s="3"/>
      <c r="L17" s="3"/>
    </row>
    <row r="18" spans="2:12" x14ac:dyDescent="0.2">
      <c r="B18" s="3"/>
      <c r="C18" s="3"/>
      <c r="D18" s="3"/>
      <c r="E18" s="3"/>
      <c r="F18" s="3"/>
      <c r="G18" s="3"/>
      <c r="H18" s="3"/>
      <c r="I18" s="3"/>
      <c r="J18" s="3"/>
      <c r="K18" s="3"/>
      <c r="L18" s="3"/>
    </row>
    <row r="19" spans="2:12" x14ac:dyDescent="0.2">
      <c r="B19" s="3"/>
      <c r="C19" s="3"/>
      <c r="D19" s="3"/>
      <c r="E19" s="3"/>
      <c r="F19" s="3"/>
      <c r="G19" s="3"/>
      <c r="H19" s="3"/>
      <c r="I19" s="3"/>
      <c r="J19" s="3"/>
      <c r="K19" s="3"/>
      <c r="L19" s="3"/>
    </row>
  </sheetData>
  <autoFilter ref="A3:I14" xr:uid="{00000000-0009-0000-0000-000000000000}">
    <filterColumn colId="4" showButton="0"/>
    <filterColumn colId="5" showButton="0"/>
    <filterColumn colId="6" showButton="0"/>
  </autoFilter>
  <mergeCells count="14">
    <mergeCell ref="Q3:AD3"/>
    <mergeCell ref="A2:AD2"/>
    <mergeCell ref="A13:D13"/>
    <mergeCell ref="A14:B14"/>
    <mergeCell ref="E3:H3"/>
    <mergeCell ref="M3:P3"/>
    <mergeCell ref="B3:B4"/>
    <mergeCell ref="A3:A4"/>
    <mergeCell ref="I3:I4"/>
    <mergeCell ref="C3:C4"/>
    <mergeCell ref="J3:J4"/>
    <mergeCell ref="K3:K4"/>
    <mergeCell ref="L3:L4"/>
    <mergeCell ref="D3:D4"/>
  </mergeCells>
  <conditionalFormatting sqref="O5:O12 T11:T12">
    <cfRule type="cellIs" dxfId="47" priority="109" operator="lessThan">
      <formula>0.4</formula>
    </cfRule>
    <cfRule type="cellIs" dxfId="46" priority="110" operator="between">
      <formula>0.4</formula>
      <formula>0.799</formula>
    </cfRule>
    <cfRule type="cellIs" dxfId="45" priority="111" operator="greaterThanOrEqual">
      <formula>0.8</formula>
    </cfRule>
  </conditionalFormatting>
  <conditionalFormatting sqref="T10">
    <cfRule type="cellIs" dxfId="44" priority="103" operator="lessThan">
      <formula>0.4</formula>
    </cfRule>
    <cfRule type="cellIs" dxfId="43" priority="104" operator="between">
      <formula>0.4</formula>
      <formula>0.799</formula>
    </cfRule>
    <cfRule type="cellIs" dxfId="42" priority="105" operator="greaterThanOrEqual">
      <formula>0.8</formula>
    </cfRule>
  </conditionalFormatting>
  <conditionalFormatting sqref="Z5:Z6">
    <cfRule type="cellIs" dxfId="41" priority="55" operator="lessThan">
      <formula>0.4</formula>
    </cfRule>
    <cfRule type="cellIs" dxfId="40" priority="56" operator="between">
      <formula>0.4</formula>
      <formula>0.799</formula>
    </cfRule>
    <cfRule type="cellIs" dxfId="39" priority="57" operator="greaterThanOrEqual">
      <formula>0.8</formula>
    </cfRule>
  </conditionalFormatting>
  <conditionalFormatting sqref="T7:T9">
    <cfRule type="cellIs" dxfId="38" priority="52" operator="lessThan">
      <formula>0.4</formula>
    </cfRule>
    <cfRule type="cellIs" dxfId="37" priority="53" operator="between">
      <formula>0.4</formula>
      <formula>0.799</formula>
    </cfRule>
    <cfRule type="cellIs" dxfId="36" priority="54" operator="greaterThanOrEqual">
      <formula>0.8</formula>
    </cfRule>
  </conditionalFormatting>
  <conditionalFormatting sqref="W7:W12">
    <cfRule type="cellIs" dxfId="35" priority="49" operator="lessThan">
      <formula>0.4</formula>
    </cfRule>
    <cfRule type="cellIs" dxfId="34" priority="50" operator="between">
      <formula>0.4</formula>
      <formula>0.799</formula>
    </cfRule>
    <cfRule type="cellIs" dxfId="33" priority="51" operator="greaterThanOrEqual">
      <formula>0.8</formula>
    </cfRule>
  </conditionalFormatting>
  <conditionalFormatting sqref="Z7:Z12">
    <cfRule type="cellIs" dxfId="32" priority="46" operator="lessThan">
      <formula>0.4</formula>
    </cfRule>
    <cfRule type="cellIs" dxfId="31" priority="47" operator="between">
      <formula>0.4</formula>
      <formula>0.799</formula>
    </cfRule>
    <cfRule type="cellIs" dxfId="30" priority="48" operator="greaterThanOrEqual">
      <formula>0.8</formula>
    </cfRule>
  </conditionalFormatting>
  <conditionalFormatting sqref="T5:T6">
    <cfRule type="cellIs" dxfId="29" priority="43" operator="lessThan">
      <formula>0.4</formula>
    </cfRule>
    <cfRule type="cellIs" dxfId="28" priority="44" operator="between">
      <formula>0.4</formula>
      <formula>0.799</formula>
    </cfRule>
    <cfRule type="cellIs" dxfId="27" priority="45" operator="greaterThanOrEqual">
      <formula>0.8</formula>
    </cfRule>
  </conditionalFormatting>
  <conditionalFormatting sqref="W5:W6">
    <cfRule type="cellIs" dxfId="26" priority="40" operator="lessThan">
      <formula>0.4</formula>
    </cfRule>
    <cfRule type="cellIs" dxfId="25" priority="41" operator="between">
      <formula>0.4</formula>
      <formula>0.799</formula>
    </cfRule>
    <cfRule type="cellIs" dxfId="24" priority="42" operator="greaterThanOrEqual">
      <formula>0.8</formula>
    </cfRule>
  </conditionalFormatting>
  <conditionalFormatting sqref="AC5:AC12">
    <cfRule type="cellIs" dxfId="23" priority="31" operator="lessThan">
      <formula>0.4</formula>
    </cfRule>
    <cfRule type="cellIs" dxfId="22" priority="32" operator="between">
      <formula>0.4</formula>
      <formula>0.799</formula>
    </cfRule>
    <cfRule type="cellIs" dxfId="21" priority="33" operator="greaterThanOrEqual">
      <formula>0.8</formula>
    </cfRule>
  </conditionalFormatting>
  <pageMargins left="1.1023622047244095" right="0.70866141732283472" top="0.74803149606299213" bottom="0.74803149606299213" header="0.31496062992125984" footer="0.31496062992125984"/>
  <pageSetup scale="57" orientation="landscape" horizontalDpi="1200" verticalDpi="1200" r:id="rId1"/>
  <headerFooter>
    <oddFooter>Página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341D1-D9CF-4E10-9AE0-43A1E8B01A02}">
  <dimension ref="A1:I10"/>
  <sheetViews>
    <sheetView topLeftCell="A9" zoomScale="60" zoomScaleNormal="60" workbookViewId="0">
      <selection activeCell="H9" sqref="H9"/>
    </sheetView>
  </sheetViews>
  <sheetFormatPr baseColWidth="10" defaultRowHeight="15" x14ac:dyDescent="0.25"/>
  <cols>
    <col min="1" max="1" width="22.7109375" customWidth="1"/>
    <col min="2" max="2" width="31" customWidth="1"/>
    <col min="3" max="3" width="16.5703125" customWidth="1"/>
    <col min="4" max="4" width="32" customWidth="1"/>
    <col min="5" max="5" width="8.5703125" customWidth="1"/>
    <col min="6" max="6" width="9" customWidth="1"/>
    <col min="7" max="7" width="10" customWidth="1"/>
    <col min="8" max="8" width="11" customWidth="1"/>
    <col min="9" max="9" width="20.85546875" customWidth="1"/>
  </cols>
  <sheetData>
    <row r="1" spans="1:9" ht="18" x14ac:dyDescent="0.25">
      <c r="A1" s="139" t="s">
        <v>0</v>
      </c>
      <c r="B1" s="138" t="s">
        <v>13</v>
      </c>
      <c r="C1" s="138" t="s">
        <v>2</v>
      </c>
      <c r="D1" s="138" t="s">
        <v>85</v>
      </c>
      <c r="E1" s="138" t="s">
        <v>3</v>
      </c>
      <c r="F1" s="138"/>
      <c r="G1" s="138"/>
      <c r="H1" s="138"/>
      <c r="I1" s="138" t="s">
        <v>35</v>
      </c>
    </row>
    <row r="2" spans="1:9" ht="32.25" customHeight="1" x14ac:dyDescent="0.25">
      <c r="A2" s="139"/>
      <c r="B2" s="138"/>
      <c r="C2" s="138"/>
      <c r="D2" s="138"/>
      <c r="E2" s="115">
        <v>2019</v>
      </c>
      <c r="F2" s="115">
        <v>2020</v>
      </c>
      <c r="G2" s="115">
        <v>2021</v>
      </c>
      <c r="H2" s="115">
        <v>2022</v>
      </c>
      <c r="I2" s="138"/>
    </row>
    <row r="3" spans="1:9" ht="159" customHeight="1" x14ac:dyDescent="0.25">
      <c r="A3" s="116" t="s">
        <v>34</v>
      </c>
      <c r="B3" s="16" t="s">
        <v>16</v>
      </c>
      <c r="C3" s="7" t="s">
        <v>4</v>
      </c>
      <c r="D3" s="48" t="s">
        <v>82</v>
      </c>
      <c r="E3" s="23">
        <v>0.03</v>
      </c>
      <c r="F3" s="8">
        <v>0.23</v>
      </c>
      <c r="G3" s="8">
        <v>0.5</v>
      </c>
      <c r="H3" s="8">
        <v>0.6</v>
      </c>
      <c r="I3" s="47" t="s">
        <v>23</v>
      </c>
    </row>
    <row r="4" spans="1:9" ht="159" customHeight="1" x14ac:dyDescent="0.25">
      <c r="A4" s="116" t="s">
        <v>34</v>
      </c>
      <c r="B4" s="16" t="s">
        <v>14</v>
      </c>
      <c r="C4" s="7" t="s">
        <v>4</v>
      </c>
      <c r="D4" s="48" t="s">
        <v>82</v>
      </c>
      <c r="E4" s="11">
        <v>8.5000000000000006E-2</v>
      </c>
      <c r="F4" s="11">
        <v>0.20100000000000001</v>
      </c>
      <c r="G4" s="11">
        <v>0.35099999999999998</v>
      </c>
      <c r="H4" s="8">
        <v>0.6</v>
      </c>
      <c r="I4" s="47" t="s">
        <v>5</v>
      </c>
    </row>
    <row r="5" spans="1:9" ht="162.75" customHeight="1" x14ac:dyDescent="0.25">
      <c r="A5" s="116" t="s">
        <v>34</v>
      </c>
      <c r="B5" s="16" t="s">
        <v>6</v>
      </c>
      <c r="C5" s="24" t="s">
        <v>4</v>
      </c>
      <c r="D5" s="48" t="s">
        <v>82</v>
      </c>
      <c r="E5" s="8">
        <v>0.23</v>
      </c>
      <c r="F5" s="8">
        <v>0.37</v>
      </c>
      <c r="G5" s="8">
        <v>0.49</v>
      </c>
      <c r="H5" s="8">
        <v>0.6</v>
      </c>
      <c r="I5" s="47" t="s">
        <v>23</v>
      </c>
    </row>
    <row r="6" spans="1:9" ht="288" x14ac:dyDescent="0.25">
      <c r="A6" s="117" t="s">
        <v>33</v>
      </c>
      <c r="B6" s="16" t="s">
        <v>7</v>
      </c>
      <c r="C6" s="7" t="s">
        <v>4</v>
      </c>
      <c r="D6" s="48" t="s">
        <v>84</v>
      </c>
      <c r="E6" s="11">
        <v>3.0999999999999999E-3</v>
      </c>
      <c r="F6" s="11">
        <v>0.19900000000000001</v>
      </c>
      <c r="G6" s="11">
        <v>0.20300000000000001</v>
      </c>
      <c r="H6" s="11">
        <v>0.59399999999999997</v>
      </c>
      <c r="I6" s="47" t="s">
        <v>22</v>
      </c>
    </row>
    <row r="7" spans="1:9" ht="288" x14ac:dyDescent="0.25">
      <c r="A7" s="116" t="s">
        <v>34</v>
      </c>
      <c r="B7" s="16" t="s">
        <v>15</v>
      </c>
      <c r="C7" s="24" t="s">
        <v>4</v>
      </c>
      <c r="D7" s="48" t="s">
        <v>83</v>
      </c>
      <c r="E7" s="8">
        <v>0.05</v>
      </c>
      <c r="F7" s="8">
        <v>0.3</v>
      </c>
      <c r="G7" s="8">
        <v>0.6</v>
      </c>
      <c r="H7" s="8">
        <v>1</v>
      </c>
      <c r="I7" s="9" t="s">
        <v>44</v>
      </c>
    </row>
    <row r="8" spans="1:9" ht="288" x14ac:dyDescent="0.25">
      <c r="A8" s="116" t="s">
        <v>34</v>
      </c>
      <c r="B8" s="47" t="s">
        <v>9</v>
      </c>
      <c r="C8" s="28" t="s">
        <v>10</v>
      </c>
      <c r="D8" s="48" t="s">
        <v>83</v>
      </c>
      <c r="E8" s="24">
        <v>6</v>
      </c>
      <c r="F8" s="24">
        <v>10</v>
      </c>
      <c r="G8" s="24">
        <v>17</v>
      </c>
      <c r="H8" s="24">
        <v>20</v>
      </c>
      <c r="I8" s="9" t="s">
        <v>22</v>
      </c>
    </row>
    <row r="9" spans="1:9" ht="263.25" customHeight="1" x14ac:dyDescent="0.25">
      <c r="A9" s="116" t="s">
        <v>34</v>
      </c>
      <c r="B9" s="118" t="s">
        <v>11</v>
      </c>
      <c r="C9" s="24" t="s">
        <v>8</v>
      </c>
      <c r="D9" s="48" t="s">
        <v>83</v>
      </c>
      <c r="E9" s="119">
        <v>175</v>
      </c>
      <c r="F9" s="119">
        <v>200</v>
      </c>
      <c r="G9" s="119">
        <v>225</v>
      </c>
      <c r="H9" s="119">
        <v>250</v>
      </c>
      <c r="I9" s="19" t="s">
        <v>12</v>
      </c>
    </row>
    <row r="10" spans="1:9" ht="126" x14ac:dyDescent="0.25">
      <c r="A10" s="37" t="s">
        <v>73</v>
      </c>
      <c r="B10" s="37" t="s">
        <v>45</v>
      </c>
      <c r="C10" s="38" t="s">
        <v>4</v>
      </c>
      <c r="D10" s="38"/>
      <c r="E10" s="39">
        <v>0.1</v>
      </c>
      <c r="F10" s="39">
        <v>0.3</v>
      </c>
      <c r="G10" s="39">
        <v>0.3</v>
      </c>
      <c r="H10" s="39">
        <v>0.3</v>
      </c>
      <c r="I10" s="19" t="s">
        <v>12</v>
      </c>
    </row>
  </sheetData>
  <mergeCells count="6">
    <mergeCell ref="I1:I2"/>
    <mergeCell ref="A1:A2"/>
    <mergeCell ref="B1:B2"/>
    <mergeCell ref="C1:C2"/>
    <mergeCell ref="D1:D2"/>
    <mergeCell ref="E1:H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
  <sheetViews>
    <sheetView topLeftCell="D1" workbookViewId="0">
      <selection sqref="A1:L3"/>
    </sheetView>
  </sheetViews>
  <sheetFormatPr baseColWidth="10" defaultRowHeight="15" x14ac:dyDescent="0.25"/>
  <cols>
    <col min="1" max="1" width="17.85546875" customWidth="1"/>
    <col min="2" max="2" width="18" customWidth="1"/>
    <col min="7" max="7" width="22" customWidth="1"/>
    <col min="8" max="8" width="14.140625" customWidth="1"/>
    <col min="9" max="9" width="17.140625" customWidth="1"/>
    <col min="10" max="10" width="19.5703125" customWidth="1"/>
    <col min="11" max="11" width="13.7109375" customWidth="1"/>
    <col min="12" max="12" width="22.7109375" customWidth="1"/>
  </cols>
  <sheetData>
    <row r="1" spans="1:12" ht="24" customHeight="1" thickBot="1" x14ac:dyDescent="0.3">
      <c r="A1" s="142" t="s">
        <v>2</v>
      </c>
      <c r="B1" s="136" t="s">
        <v>1</v>
      </c>
      <c r="C1" s="126" t="s">
        <v>3</v>
      </c>
      <c r="D1" s="126"/>
      <c r="E1" s="126"/>
      <c r="F1" s="126"/>
      <c r="G1" s="132" t="s">
        <v>35</v>
      </c>
      <c r="H1" s="144" t="s">
        <v>17</v>
      </c>
      <c r="I1" s="127"/>
      <c r="J1" s="127"/>
      <c r="K1" s="140" t="s">
        <v>20</v>
      </c>
      <c r="L1" s="141"/>
    </row>
    <row r="2" spans="1:12" ht="63.75" customHeight="1" thickBot="1" x14ac:dyDescent="0.3">
      <c r="A2" s="143"/>
      <c r="B2" s="137"/>
      <c r="C2" s="66">
        <v>2019</v>
      </c>
      <c r="D2" s="66">
        <v>2020</v>
      </c>
      <c r="E2" s="66">
        <v>2021</v>
      </c>
      <c r="F2" s="66">
        <v>2022</v>
      </c>
      <c r="G2" s="133"/>
      <c r="H2" s="81" t="s">
        <v>18</v>
      </c>
      <c r="I2" s="82" t="s">
        <v>19</v>
      </c>
      <c r="J2" s="82" t="s">
        <v>24</v>
      </c>
      <c r="K2" s="83" t="s">
        <v>91</v>
      </c>
      <c r="L2" s="84" t="s">
        <v>89</v>
      </c>
    </row>
    <row r="3" spans="1:12" ht="54" x14ac:dyDescent="0.25">
      <c r="A3" s="70" t="s">
        <v>4</v>
      </c>
      <c r="B3" s="43">
        <v>0.6</v>
      </c>
      <c r="C3" s="71">
        <v>0.03</v>
      </c>
      <c r="D3" s="72">
        <v>0.23</v>
      </c>
      <c r="E3" s="72">
        <v>0.5</v>
      </c>
      <c r="F3" s="72">
        <v>0.6</v>
      </c>
      <c r="G3" s="73" t="s">
        <v>23</v>
      </c>
      <c r="H3" s="74">
        <v>0.03</v>
      </c>
      <c r="I3" s="75">
        <v>0.03</v>
      </c>
      <c r="J3" s="76">
        <f t="shared" ref="J3" si="0">I3/H3</f>
        <v>1</v>
      </c>
      <c r="K3" s="80">
        <v>0.23</v>
      </c>
      <c r="L3" s="85">
        <v>5.0000000000000001E-3</v>
      </c>
    </row>
  </sheetData>
  <mergeCells count="6">
    <mergeCell ref="K1:L1"/>
    <mergeCell ref="A1:A2"/>
    <mergeCell ref="B1:B2"/>
    <mergeCell ref="C1:F1"/>
    <mergeCell ref="G1:G2"/>
    <mergeCell ref="H1:J1"/>
  </mergeCells>
  <phoneticPr fontId="9" type="noConversion"/>
  <conditionalFormatting sqref="J3">
    <cfRule type="cellIs" dxfId="20" priority="16" operator="lessThan">
      <formula>0.4</formula>
    </cfRule>
    <cfRule type="cellIs" dxfId="19" priority="17" operator="between">
      <formula>0.4</formula>
      <formula>0.799</formula>
    </cfRule>
    <cfRule type="cellIs" dxfId="18" priority="18" operator="greaterThanOrEqual">
      <formula>0.8</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3F0A7F-FC33-4FCE-93ED-847CE9EAABE7}">
  <dimension ref="A1:L3"/>
  <sheetViews>
    <sheetView zoomScale="80" zoomScaleNormal="80" workbookViewId="0">
      <selection activeCell="G9" sqref="G9"/>
    </sheetView>
  </sheetViews>
  <sheetFormatPr baseColWidth="10" defaultRowHeight="15" x14ac:dyDescent="0.25"/>
  <cols>
    <col min="1" max="1" width="14.42578125" customWidth="1"/>
    <col min="2" max="2" width="20.5703125" customWidth="1"/>
    <col min="7" max="7" width="22.85546875" customWidth="1"/>
    <col min="8" max="8" width="15.5703125" customWidth="1"/>
    <col min="9" max="9" width="16.85546875" customWidth="1"/>
    <col min="10" max="10" width="20.5703125" customWidth="1"/>
    <col min="12" max="12" width="19.140625" customWidth="1"/>
  </cols>
  <sheetData>
    <row r="1" spans="1:12" ht="22.5" customHeight="1" x14ac:dyDescent="0.25">
      <c r="A1" s="147" t="s">
        <v>2</v>
      </c>
      <c r="B1" s="126" t="s">
        <v>1</v>
      </c>
      <c r="C1" s="126" t="s">
        <v>3</v>
      </c>
      <c r="D1" s="126"/>
      <c r="E1" s="126"/>
      <c r="F1" s="126"/>
      <c r="G1" s="126" t="s">
        <v>35</v>
      </c>
      <c r="H1" s="150" t="s">
        <v>17</v>
      </c>
      <c r="I1" s="150"/>
      <c r="J1" s="150"/>
      <c r="K1" s="145" t="s">
        <v>20</v>
      </c>
      <c r="L1" s="146"/>
    </row>
    <row r="2" spans="1:12" ht="57.75" customHeight="1" thickBot="1" x14ac:dyDescent="0.3">
      <c r="A2" s="148"/>
      <c r="B2" s="149"/>
      <c r="C2" s="86">
        <v>2019</v>
      </c>
      <c r="D2" s="86">
        <v>2020</v>
      </c>
      <c r="E2" s="86">
        <v>2021</v>
      </c>
      <c r="F2" s="86">
        <v>2022</v>
      </c>
      <c r="G2" s="149"/>
      <c r="H2" s="87" t="s">
        <v>18</v>
      </c>
      <c r="I2" s="88" t="s">
        <v>19</v>
      </c>
      <c r="J2" s="88" t="s">
        <v>24</v>
      </c>
      <c r="K2" s="83" t="s">
        <v>91</v>
      </c>
      <c r="L2" s="84" t="s">
        <v>89</v>
      </c>
    </row>
    <row r="3" spans="1:12" ht="54" x14ac:dyDescent="0.25">
      <c r="A3" s="24" t="s">
        <v>4</v>
      </c>
      <c r="B3" s="10">
        <v>0.6</v>
      </c>
      <c r="C3" s="8">
        <v>0.23</v>
      </c>
      <c r="D3" s="8">
        <v>0.37</v>
      </c>
      <c r="E3" s="8">
        <v>0.49</v>
      </c>
      <c r="F3" s="8">
        <v>0.6</v>
      </c>
      <c r="G3" s="47" t="s">
        <v>23</v>
      </c>
      <c r="H3" s="11">
        <f t="shared" ref="H3" si="0">+C3</f>
        <v>0.23</v>
      </c>
      <c r="I3" s="11">
        <v>0.23</v>
      </c>
      <c r="J3" s="20">
        <f t="shared" ref="J3" si="1">I3/H3</f>
        <v>1</v>
      </c>
      <c r="K3" s="11">
        <v>0.37</v>
      </c>
      <c r="L3" s="11">
        <v>8.0000000000000002E-3</v>
      </c>
    </row>
  </sheetData>
  <mergeCells count="6">
    <mergeCell ref="K1:L1"/>
    <mergeCell ref="A1:A2"/>
    <mergeCell ref="B1:B2"/>
    <mergeCell ref="C1:F1"/>
    <mergeCell ref="G1:G2"/>
    <mergeCell ref="H1:J1"/>
  </mergeCells>
  <phoneticPr fontId="9" type="noConversion"/>
  <conditionalFormatting sqref="J3">
    <cfRule type="cellIs" dxfId="17" priority="22" operator="lessThan">
      <formula>0.4</formula>
    </cfRule>
    <cfRule type="cellIs" dxfId="16" priority="23" operator="between">
      <formula>0.4</formula>
      <formula>0.799</formula>
    </cfRule>
    <cfRule type="cellIs" dxfId="15" priority="24" operator="greaterThanOrEqual">
      <formula>0.8</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D109C7-1229-42A2-A680-A54FDD9E9D2A}">
  <dimension ref="A1:L3"/>
  <sheetViews>
    <sheetView workbookViewId="0">
      <selection sqref="A1:L3"/>
    </sheetView>
  </sheetViews>
  <sheetFormatPr baseColWidth="10" defaultRowHeight="15" x14ac:dyDescent="0.25"/>
  <cols>
    <col min="1" max="1" width="15.140625" customWidth="1"/>
    <col min="2" max="2" width="19" customWidth="1"/>
    <col min="7" max="7" width="22.7109375" customWidth="1"/>
    <col min="8" max="8" width="16" customWidth="1"/>
    <col min="9" max="10" width="18.28515625" customWidth="1"/>
    <col min="12" max="12" width="19.85546875" customWidth="1"/>
  </cols>
  <sheetData>
    <row r="1" spans="1:12" ht="18" x14ac:dyDescent="0.25">
      <c r="A1" s="147" t="s">
        <v>2</v>
      </c>
      <c r="B1" s="126" t="s">
        <v>1</v>
      </c>
      <c r="C1" s="126" t="s">
        <v>3</v>
      </c>
      <c r="D1" s="126"/>
      <c r="E1" s="126"/>
      <c r="F1" s="126"/>
      <c r="G1" s="126" t="s">
        <v>35</v>
      </c>
      <c r="H1" s="150" t="s">
        <v>17</v>
      </c>
      <c r="I1" s="150"/>
      <c r="J1" s="150"/>
      <c r="K1" s="145" t="s">
        <v>20</v>
      </c>
      <c r="L1" s="146"/>
    </row>
    <row r="2" spans="1:12" ht="60.75" customHeight="1" thickBot="1" x14ac:dyDescent="0.3">
      <c r="A2" s="148"/>
      <c r="B2" s="149"/>
      <c r="C2" s="86">
        <v>2019</v>
      </c>
      <c r="D2" s="86">
        <v>2020</v>
      </c>
      <c r="E2" s="86">
        <v>2021</v>
      </c>
      <c r="F2" s="86">
        <v>2022</v>
      </c>
      <c r="G2" s="149"/>
      <c r="H2" s="87" t="s">
        <v>18</v>
      </c>
      <c r="I2" s="88" t="s">
        <v>19</v>
      </c>
      <c r="J2" s="88" t="s">
        <v>24</v>
      </c>
      <c r="K2" s="83" t="s">
        <v>91</v>
      </c>
      <c r="L2" s="84" t="s">
        <v>89</v>
      </c>
    </row>
    <row r="3" spans="1:12" ht="36" x14ac:dyDescent="0.25">
      <c r="A3" s="89" t="s">
        <v>4</v>
      </c>
      <c r="B3" s="90">
        <v>0.6</v>
      </c>
      <c r="C3" s="74">
        <v>8.5000000000000006E-2</v>
      </c>
      <c r="D3" s="74">
        <v>0.20100000000000001</v>
      </c>
      <c r="E3" s="74">
        <v>0.35099999999999998</v>
      </c>
      <c r="F3" s="72">
        <v>0.6</v>
      </c>
      <c r="G3" s="91" t="s">
        <v>5</v>
      </c>
      <c r="H3" s="74">
        <v>8.5000000000000006E-2</v>
      </c>
      <c r="I3" s="74">
        <v>2.3E-2</v>
      </c>
      <c r="J3" s="92">
        <f>I3/H3</f>
        <v>0.27058823529411763</v>
      </c>
      <c r="K3" s="74">
        <v>0.20100000000000001</v>
      </c>
      <c r="L3" s="71">
        <v>0</v>
      </c>
    </row>
  </sheetData>
  <mergeCells count="6">
    <mergeCell ref="K1:L1"/>
    <mergeCell ref="A1:A2"/>
    <mergeCell ref="B1:B2"/>
    <mergeCell ref="C1:F1"/>
    <mergeCell ref="G1:G2"/>
    <mergeCell ref="H1:J1"/>
  </mergeCells>
  <conditionalFormatting sqref="J3">
    <cfRule type="cellIs" dxfId="14" priority="1" operator="lessThan">
      <formula>0.4</formula>
    </cfRule>
    <cfRule type="cellIs" dxfId="13" priority="2" operator="between">
      <formula>0.4</formula>
      <formula>0.799</formula>
    </cfRule>
    <cfRule type="cellIs" dxfId="12" priority="3" operator="greaterThanOrEqual">
      <formula>0.8</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7784BC-7649-46B9-BAE8-89CE80D3933F}">
  <dimension ref="A1:L3"/>
  <sheetViews>
    <sheetView workbookViewId="0">
      <selection sqref="A1:L3"/>
    </sheetView>
  </sheetViews>
  <sheetFormatPr baseColWidth="10" defaultRowHeight="15" x14ac:dyDescent="0.25"/>
  <cols>
    <col min="1" max="1" width="14.28515625" customWidth="1"/>
    <col min="2" max="2" width="20.28515625" customWidth="1"/>
    <col min="7" max="7" width="23.140625" customWidth="1"/>
    <col min="8" max="8" width="14.28515625" customWidth="1"/>
    <col min="9" max="9" width="19" customWidth="1"/>
    <col min="10" max="10" width="18" customWidth="1"/>
    <col min="12" max="12" width="21" customWidth="1"/>
  </cols>
  <sheetData>
    <row r="1" spans="1:12" ht="18" x14ac:dyDescent="0.25">
      <c r="A1" s="147" t="s">
        <v>2</v>
      </c>
      <c r="B1" s="126" t="s">
        <v>1</v>
      </c>
      <c r="C1" s="126" t="s">
        <v>3</v>
      </c>
      <c r="D1" s="126"/>
      <c r="E1" s="126"/>
      <c r="F1" s="126"/>
      <c r="G1" s="126" t="s">
        <v>35</v>
      </c>
      <c r="H1" s="150" t="s">
        <v>17</v>
      </c>
      <c r="I1" s="150"/>
      <c r="J1" s="150"/>
      <c r="K1" s="145" t="s">
        <v>20</v>
      </c>
      <c r="L1" s="146"/>
    </row>
    <row r="2" spans="1:12" ht="58.5" customHeight="1" thickBot="1" x14ac:dyDescent="0.3">
      <c r="A2" s="148"/>
      <c r="B2" s="149"/>
      <c r="C2" s="86">
        <v>2019</v>
      </c>
      <c r="D2" s="86">
        <v>2020</v>
      </c>
      <c r="E2" s="86">
        <v>2021</v>
      </c>
      <c r="F2" s="86">
        <v>2022</v>
      </c>
      <c r="G2" s="149"/>
      <c r="H2" s="87" t="s">
        <v>18</v>
      </c>
      <c r="I2" s="88" t="s">
        <v>19</v>
      </c>
      <c r="J2" s="88" t="s">
        <v>24</v>
      </c>
      <c r="K2" s="83" t="s">
        <v>91</v>
      </c>
      <c r="L2" s="84" t="s">
        <v>89</v>
      </c>
    </row>
    <row r="3" spans="1:12" ht="36" x14ac:dyDescent="0.25">
      <c r="A3" s="89" t="s">
        <v>4</v>
      </c>
      <c r="B3" s="90">
        <v>1</v>
      </c>
      <c r="C3" s="71">
        <v>0.05</v>
      </c>
      <c r="D3" s="71">
        <v>0.3</v>
      </c>
      <c r="E3" s="71">
        <v>0.6</v>
      </c>
      <c r="F3" s="72">
        <v>1</v>
      </c>
      <c r="G3" s="93" t="s">
        <v>92</v>
      </c>
      <c r="H3" s="71">
        <v>0.05</v>
      </c>
      <c r="I3" s="71">
        <v>0.05</v>
      </c>
      <c r="J3" s="92">
        <f>I3/H3</f>
        <v>1</v>
      </c>
      <c r="K3" s="71">
        <v>0.3</v>
      </c>
      <c r="L3" s="71">
        <v>0.14000000000000001</v>
      </c>
    </row>
  </sheetData>
  <mergeCells count="6">
    <mergeCell ref="K1:L1"/>
    <mergeCell ref="A1:A2"/>
    <mergeCell ref="B1:B2"/>
    <mergeCell ref="C1:F1"/>
    <mergeCell ref="G1:G2"/>
    <mergeCell ref="H1:J1"/>
  </mergeCells>
  <conditionalFormatting sqref="J3">
    <cfRule type="cellIs" dxfId="11" priority="1" operator="lessThan">
      <formula>0.4</formula>
    </cfRule>
    <cfRule type="cellIs" dxfId="10" priority="2" operator="between">
      <formula>0.4</formula>
      <formula>0.799</formula>
    </cfRule>
    <cfRule type="cellIs" dxfId="9" priority="3" operator="greaterThanOrEqual">
      <formula>0.8</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D3184-49F0-46E0-812F-AB29C2C6F40C}">
  <dimension ref="A1:L3"/>
  <sheetViews>
    <sheetView topLeftCell="B1" workbookViewId="0">
      <selection activeCell="B1" sqref="B1:L3"/>
    </sheetView>
  </sheetViews>
  <sheetFormatPr baseColWidth="10" defaultRowHeight="15" x14ac:dyDescent="0.25"/>
  <cols>
    <col min="1" max="1" width="17.5703125" customWidth="1"/>
    <col min="2" max="2" width="17.7109375" customWidth="1"/>
    <col min="7" max="7" width="23" customWidth="1"/>
    <col min="8" max="8" width="15.7109375" customWidth="1"/>
    <col min="9" max="9" width="17.85546875" customWidth="1"/>
    <col min="10" max="10" width="16.140625" customWidth="1"/>
    <col min="12" max="12" width="17.42578125" customWidth="1"/>
  </cols>
  <sheetData>
    <row r="1" spans="1:12" ht="18" x14ac:dyDescent="0.25">
      <c r="A1" s="147" t="s">
        <v>2</v>
      </c>
      <c r="B1" s="126" t="s">
        <v>1</v>
      </c>
      <c r="C1" s="126" t="s">
        <v>3</v>
      </c>
      <c r="D1" s="126"/>
      <c r="E1" s="126"/>
      <c r="F1" s="126"/>
      <c r="G1" s="126" t="s">
        <v>35</v>
      </c>
      <c r="H1" s="150" t="s">
        <v>17</v>
      </c>
      <c r="I1" s="150"/>
      <c r="J1" s="150"/>
      <c r="K1" s="145" t="s">
        <v>20</v>
      </c>
      <c r="L1" s="146"/>
    </row>
    <row r="2" spans="1:12" ht="72.75" thickBot="1" x14ac:dyDescent="0.3">
      <c r="A2" s="148"/>
      <c r="B2" s="149"/>
      <c r="C2" s="86">
        <v>2019</v>
      </c>
      <c r="D2" s="86">
        <v>2020</v>
      </c>
      <c r="E2" s="86">
        <v>2021</v>
      </c>
      <c r="F2" s="86">
        <v>2022</v>
      </c>
      <c r="G2" s="149"/>
      <c r="H2" s="87" t="s">
        <v>18</v>
      </c>
      <c r="I2" s="88" t="s">
        <v>19</v>
      </c>
      <c r="J2" s="88" t="s">
        <v>24</v>
      </c>
      <c r="K2" s="83" t="s">
        <v>91</v>
      </c>
      <c r="L2" s="84" t="s">
        <v>89</v>
      </c>
    </row>
    <row r="3" spans="1:12" ht="36" x14ac:dyDescent="0.25">
      <c r="A3" s="94" t="s">
        <v>8</v>
      </c>
      <c r="B3" s="96">
        <v>20</v>
      </c>
      <c r="C3" s="96">
        <v>6</v>
      </c>
      <c r="D3" s="96">
        <v>10</v>
      </c>
      <c r="E3" s="96">
        <v>17</v>
      </c>
      <c r="F3" s="96">
        <v>20</v>
      </c>
      <c r="G3" s="93" t="s">
        <v>5</v>
      </c>
      <c r="H3" s="96">
        <v>6</v>
      </c>
      <c r="I3" s="96">
        <v>8</v>
      </c>
      <c r="J3" s="92">
        <f>I3/H3</f>
        <v>1.3333333333333333</v>
      </c>
      <c r="K3" s="95">
        <v>10</v>
      </c>
      <c r="L3" s="95">
        <v>11</v>
      </c>
    </row>
  </sheetData>
  <mergeCells count="6">
    <mergeCell ref="K1:L1"/>
    <mergeCell ref="A1:A2"/>
    <mergeCell ref="B1:B2"/>
    <mergeCell ref="C1:F1"/>
    <mergeCell ref="G1:G2"/>
    <mergeCell ref="H1:J1"/>
  </mergeCells>
  <conditionalFormatting sqref="J3">
    <cfRule type="cellIs" dxfId="8" priority="1" operator="lessThan">
      <formula>0.4</formula>
    </cfRule>
    <cfRule type="cellIs" dxfId="7" priority="2" operator="between">
      <formula>0.4</formula>
      <formula>0.799</formula>
    </cfRule>
    <cfRule type="cellIs" dxfId="6" priority="3" operator="greaterThanOrEqual">
      <formula>0.8</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E44C38-61B5-40E0-86D4-D924E37002DE}">
  <dimension ref="A1:K3"/>
  <sheetViews>
    <sheetView workbookViewId="0">
      <selection sqref="A1:K3"/>
    </sheetView>
  </sheetViews>
  <sheetFormatPr baseColWidth="10" defaultRowHeight="15" x14ac:dyDescent="0.25"/>
  <cols>
    <col min="1" max="1" width="19.5703125" customWidth="1"/>
    <col min="6" max="6" width="23.7109375" customWidth="1"/>
    <col min="7" max="7" width="17.140625" customWidth="1"/>
    <col min="8" max="8" width="17.5703125" customWidth="1"/>
    <col min="9" max="9" width="17.140625" customWidth="1"/>
    <col min="11" max="11" width="19.5703125" customWidth="1"/>
  </cols>
  <sheetData>
    <row r="1" spans="1:11" ht="18" x14ac:dyDescent="0.25">
      <c r="A1" s="126" t="s">
        <v>1</v>
      </c>
      <c r="B1" s="126" t="s">
        <v>3</v>
      </c>
      <c r="C1" s="126"/>
      <c r="D1" s="126"/>
      <c r="E1" s="126"/>
      <c r="F1" s="126" t="s">
        <v>35</v>
      </c>
      <c r="G1" s="150" t="s">
        <v>17</v>
      </c>
      <c r="H1" s="150"/>
      <c r="I1" s="150"/>
      <c r="J1" s="145" t="s">
        <v>20</v>
      </c>
      <c r="K1" s="146"/>
    </row>
    <row r="2" spans="1:11" ht="79.5" customHeight="1" thickBot="1" x14ac:dyDescent="0.3">
      <c r="A2" s="149"/>
      <c r="B2" s="86">
        <v>2019</v>
      </c>
      <c r="C2" s="86">
        <v>2020</v>
      </c>
      <c r="D2" s="86">
        <v>2021</v>
      </c>
      <c r="E2" s="86">
        <v>2022</v>
      </c>
      <c r="F2" s="149"/>
      <c r="G2" s="87" t="s">
        <v>18</v>
      </c>
      <c r="H2" s="88" t="s">
        <v>19</v>
      </c>
      <c r="I2" s="88" t="s">
        <v>24</v>
      </c>
      <c r="J2" s="83" t="s">
        <v>91</v>
      </c>
      <c r="K2" s="84" t="s">
        <v>89</v>
      </c>
    </row>
    <row r="3" spans="1:11" ht="25.5" x14ac:dyDescent="0.25">
      <c r="A3" s="96">
        <v>250</v>
      </c>
      <c r="B3" s="96">
        <v>175</v>
      </c>
      <c r="C3" s="96">
        <v>200</v>
      </c>
      <c r="D3" s="96">
        <v>225</v>
      </c>
      <c r="E3" s="96">
        <v>250</v>
      </c>
      <c r="F3" s="94" t="s">
        <v>12</v>
      </c>
      <c r="G3" s="96">
        <v>175</v>
      </c>
      <c r="H3" s="96">
        <v>185</v>
      </c>
      <c r="I3" s="92">
        <f>H3/G3</f>
        <v>1.0571428571428572</v>
      </c>
      <c r="J3" s="95">
        <v>200</v>
      </c>
      <c r="K3" s="95">
        <v>200</v>
      </c>
    </row>
  </sheetData>
  <mergeCells count="5">
    <mergeCell ref="A1:A2"/>
    <mergeCell ref="B1:E1"/>
    <mergeCell ref="F1:F2"/>
    <mergeCell ref="G1:I1"/>
    <mergeCell ref="J1:K1"/>
  </mergeCells>
  <conditionalFormatting sqref="I3">
    <cfRule type="cellIs" dxfId="5" priority="1" operator="lessThan">
      <formula>0.4</formula>
    </cfRule>
    <cfRule type="cellIs" dxfId="4" priority="2" operator="between">
      <formula>0.4</formula>
      <formula>0.799</formula>
    </cfRule>
    <cfRule type="cellIs" dxfId="3" priority="3" operator="greaterThanOrEqual">
      <formula>0.8</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BD7B3E-107E-4BB9-A4A7-4AB4D524E564}">
  <dimension ref="A1:L3"/>
  <sheetViews>
    <sheetView topLeftCell="C1" workbookViewId="0">
      <selection sqref="A1:L3"/>
    </sheetView>
  </sheetViews>
  <sheetFormatPr baseColWidth="10" defaultRowHeight="15" x14ac:dyDescent="0.25"/>
  <cols>
    <col min="1" max="1" width="17.28515625" customWidth="1"/>
    <col min="2" max="2" width="18.28515625" customWidth="1"/>
    <col min="7" max="7" width="23.42578125" customWidth="1"/>
    <col min="8" max="8" width="17.28515625" customWidth="1"/>
    <col min="9" max="9" width="16.7109375" customWidth="1"/>
    <col min="10" max="10" width="17.85546875" customWidth="1"/>
    <col min="12" max="12" width="19.5703125" customWidth="1"/>
  </cols>
  <sheetData>
    <row r="1" spans="1:12" ht="18" x14ac:dyDescent="0.25">
      <c r="A1" s="147" t="s">
        <v>2</v>
      </c>
      <c r="B1" s="126" t="s">
        <v>1</v>
      </c>
      <c r="C1" s="126" t="s">
        <v>3</v>
      </c>
      <c r="D1" s="126"/>
      <c r="E1" s="126"/>
      <c r="F1" s="126"/>
      <c r="G1" s="126" t="s">
        <v>35</v>
      </c>
      <c r="H1" s="150" t="s">
        <v>17</v>
      </c>
      <c r="I1" s="150"/>
      <c r="J1" s="150"/>
      <c r="K1" s="145" t="s">
        <v>20</v>
      </c>
      <c r="L1" s="146"/>
    </row>
    <row r="2" spans="1:12" ht="76.5" customHeight="1" thickBot="1" x14ac:dyDescent="0.3">
      <c r="A2" s="148"/>
      <c r="B2" s="149"/>
      <c r="C2" s="86">
        <v>2019</v>
      </c>
      <c r="D2" s="86">
        <v>2020</v>
      </c>
      <c r="E2" s="86">
        <v>2021</v>
      </c>
      <c r="F2" s="86">
        <v>2022</v>
      </c>
      <c r="G2" s="149"/>
      <c r="H2" s="87" t="s">
        <v>18</v>
      </c>
      <c r="I2" s="88" t="s">
        <v>19</v>
      </c>
      <c r="J2" s="88" t="s">
        <v>24</v>
      </c>
      <c r="K2" s="83" t="s">
        <v>91</v>
      </c>
      <c r="L2" s="84" t="s">
        <v>89</v>
      </c>
    </row>
    <row r="3" spans="1:12" ht="36" x14ac:dyDescent="0.25">
      <c r="A3" s="89" t="s">
        <v>4</v>
      </c>
      <c r="B3" s="90">
        <v>1</v>
      </c>
      <c r="C3" s="74">
        <v>3.0000000000000001E-3</v>
      </c>
      <c r="D3" s="74">
        <v>0.19900000000000001</v>
      </c>
      <c r="E3" s="74">
        <v>0.20300000000000001</v>
      </c>
      <c r="F3" s="74">
        <v>0.59399999999999997</v>
      </c>
      <c r="G3" s="91" t="s">
        <v>5</v>
      </c>
      <c r="H3" s="74">
        <v>3.0000000000000001E-3</v>
      </c>
      <c r="I3" s="74">
        <v>3.0000000000000001E-3</v>
      </c>
      <c r="J3" s="92">
        <f>I3/H3</f>
        <v>1</v>
      </c>
      <c r="K3" s="74">
        <v>0.19900000000000001</v>
      </c>
      <c r="L3" s="71">
        <v>0</v>
      </c>
    </row>
  </sheetData>
  <mergeCells count="6">
    <mergeCell ref="K1:L1"/>
    <mergeCell ref="A1:A2"/>
    <mergeCell ref="B1:B2"/>
    <mergeCell ref="C1:F1"/>
    <mergeCell ref="G1:G2"/>
    <mergeCell ref="H1:J1"/>
  </mergeCells>
  <conditionalFormatting sqref="J3">
    <cfRule type="cellIs" dxfId="2" priority="1" operator="lessThan">
      <formula>0.4</formula>
    </cfRule>
    <cfRule type="cellIs" dxfId="1" priority="2" operator="between">
      <formula>0.4</formula>
      <formula>0.799</formula>
    </cfRule>
    <cfRule type="cellIs" dxfId="0" priority="3" operator="greaterThanOrEqual">
      <formula>0.8</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Metas PND IGAC_2020</vt:lpstr>
      <vt:lpstr>Hoja1</vt:lpstr>
      <vt:lpstr>Cartografía</vt:lpstr>
      <vt:lpstr>Caracterización geográfica</vt:lpstr>
      <vt:lpstr>Área con catastro actualiz</vt:lpstr>
      <vt:lpstr>SINIC</vt:lpstr>
      <vt:lpstr>Gestores habili</vt:lpstr>
      <vt:lpstr>Geoservicios</vt:lpstr>
      <vt:lpstr>PDET Actuali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Xiomara Ruiz Ballen</dc:creator>
  <cp:lastModifiedBy>XIMENA RUISEÑORA</cp:lastModifiedBy>
  <dcterms:created xsi:type="dcterms:W3CDTF">2019-08-16T15:25:21Z</dcterms:created>
  <dcterms:modified xsi:type="dcterms:W3CDTF">2020-09-28T14:19:48Z</dcterms:modified>
</cp:coreProperties>
</file>