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XIMENA RUISEÑORA\Desktop\"/>
    </mc:Choice>
  </mc:AlternateContent>
  <xr:revisionPtr revIDLastSave="0" documentId="13_ncr:1_{9CDC7315-F22C-4172-A192-2E215BEFE513}" xr6:coauthVersionLast="45" xr6:coauthVersionMax="45" xr10:uidLastSave="{00000000-0000-0000-0000-000000000000}"/>
  <bookViews>
    <workbookView xWindow="-120" yWindow="-120" windowWidth="29040" windowHeight="15840" xr2:uid="{00000000-000D-0000-FFFF-FFFF00000000}"/>
  </bookViews>
  <sheets>
    <sheet name="Metas PND IGAC_2020" sheetId="1" r:id="rId1"/>
    <sheet name="Hoja1" sheetId="11" r:id="rId2"/>
    <sheet name="Cartografía" sheetId="2" state="hidden" r:id="rId3"/>
    <sheet name="Caracterización geográfica" sheetId="4" state="hidden" r:id="rId4"/>
    <sheet name="Área con catastro actualiz" sheetId="5" state="hidden" r:id="rId5"/>
    <sheet name="SINIC" sheetId="6" state="hidden" r:id="rId6"/>
    <sheet name="Gestores habili" sheetId="7" state="hidden" r:id="rId7"/>
    <sheet name="Geoservicios" sheetId="8" state="hidden" r:id="rId8"/>
    <sheet name="PDET Actuali" sheetId="10" state="hidden" r:id="rId9"/>
  </sheets>
  <definedNames>
    <definedName name="_xlnm._FilterDatabase" localSheetId="0" hidden="1">'Metas PND IGAC_2020'!$A$3:$I$14</definedName>
  </definedNames>
  <calcPr calcId="181029"/>
</workbook>
</file>

<file path=xl/calcChain.xml><?xml version="1.0" encoding="utf-8"?>
<calcChain xmlns="http://schemas.openxmlformats.org/spreadsheetml/2006/main">
  <c r="J3" i="10" l="1"/>
  <c r="I3" i="8"/>
  <c r="J3" i="7"/>
  <c r="J3" i="6"/>
  <c r="J3" i="5"/>
  <c r="H3" i="4"/>
  <c r="J3" i="4" s="1"/>
  <c r="J3" i="2"/>
  <c r="T12" i="1" l="1"/>
  <c r="T9" i="1" l="1"/>
  <c r="T8" i="1"/>
  <c r="T6" i="1"/>
  <c r="T5" i="1"/>
  <c r="T7" i="1"/>
  <c r="O12" i="1" l="1"/>
  <c r="O5" i="1" l="1"/>
  <c r="Q11" i="1" l="1"/>
  <c r="Q10" i="1"/>
  <c r="T10" i="1" s="1"/>
  <c r="Q9" i="1"/>
  <c r="Q8" i="1"/>
  <c r="Q7" i="1"/>
  <c r="Q6" i="1"/>
  <c r="Q5" i="1"/>
  <c r="T11" i="1" l="1"/>
  <c r="M11" i="1"/>
  <c r="O11" i="1" s="1"/>
  <c r="M10" i="1"/>
  <c r="O10" i="1" s="1"/>
  <c r="M9" i="1"/>
  <c r="O9" i="1" s="1"/>
  <c r="M8" i="1"/>
  <c r="O8" i="1" s="1"/>
  <c r="M7" i="1"/>
  <c r="O7" i="1" s="1"/>
  <c r="M6" i="1"/>
  <c r="O6" i="1" s="1"/>
</calcChain>
</file>

<file path=xl/sharedStrings.xml><?xml version="1.0" encoding="utf-8"?>
<sst xmlns="http://schemas.openxmlformats.org/spreadsheetml/2006/main" count="223" uniqueCount="71">
  <si>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</si>
  <si>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</si>
  <si>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</si>
  <si>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</si>
  <si>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</si>
  <si>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</si>
  <si>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</si>
  <si>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</si>
  <si>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</si>
  <si>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</si>
  <si>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</si>
  <si>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</si>
  <si>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</si>
  <si>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</si>
  <si>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</si>
  <si>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</si>
  <si>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</si>
  <si>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</si>
  <si>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</si>
  <si>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</si>
  <si>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</si>
  <si>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</si>
  <si>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</si>
  <si>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</si>
  <si>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</si>
  <si>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</si>
  <si>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</si>
  <si>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</si>
  <si>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</si>
  <si>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</si>
  <si>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</si>
  <si>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</si>
  <si>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</si>
  <si>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</si>
  <si>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</si>
  <si>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</si>
  <si>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</si>
  <si>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</si>
  <si>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</si>
  <si>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</si>
  <si>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</si>
  <si>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</si>
  <si>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</si>
  <si>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</si>
  <si>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</si>
  <si>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</si>
  <si>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</si>
  <si>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</si>
  <si>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</si>
  <si>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</si>
  <si>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</si>
  <si>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</si>
  <si>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</si>
  <si>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</si>
  <si>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</si>
  <si>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</si>
  <si>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</si>
  <si>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</si>
  <si>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</si>
  <si>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Acuerdos MPC</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</si>
  <si>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</si>
  <si>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</si>
  <si>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</si>
  <si>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</si>
  <si>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</si>
  <si>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</si>
  <si>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 de avance de meta a junio de 2020</t>
  </si>
  <si>
    <t>Meta 2020</t>
  </si>
  <si>
    <t>Oficina de Informática</t>
  </si>
  <si>
    <t>META FÍSICA CUATRIENIO</t>
  </si>
  <si>
    <t>META CUATRIENIO PND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</si>
</sst>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0"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28">
    <xf numFmtId="0" fontId="0" fillId="0" borderId="0" xfId="0"/>
    <xf numFmtId="0" fontId="2" fillId="0" borderId="0" xfId="0" applyFont="1"/>
    <xf numFmtId="0" fontId="2" fillId="0" borderId="0" xfId="0" applyFont="1" applyBorder="1" applyAlignment="1">
      <alignment horizontal="left" vertical="center" wrapText="1"/>
    </xf>
    <xf numFmtId="0" fontId="2" fillId="0" borderId="0" xfId="0" applyFont="1" applyBorder="1"/>
    <xf numFmtId="0" fontId="2" fillId="0" borderId="0" xfId="0" applyFont="1" applyFill="1"/>
    <xf numFmtId="0" fontId="2" fillId="0" borderId="9" xfId="0" applyFont="1" applyBorder="1"/>
    <xf numFmtId="0" fontId="2" fillId="0" borderId="5" xfId="0" applyFont="1" applyBorder="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9" fontId="7" fillId="0" borderId="2" xfId="1" applyFont="1" applyFill="1" applyBorder="1" applyAlignment="1">
      <alignment horizontal="center" vertical="center"/>
    </xf>
    <xf numFmtId="0" fontId="7" fillId="3" borderId="14"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3" borderId="2" xfId="0" applyFont="1" applyFill="1" applyBorder="1" applyAlignment="1">
      <alignment horizontal="left" vertical="center" wrapText="1" readingOrder="1"/>
    </xf>
    <xf numFmtId="0" fontId="7" fillId="3" borderId="2" xfId="0" applyFont="1" applyFill="1" applyBorder="1" applyAlignment="1">
      <alignment horizontal="left" vertical="center" wrapText="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3" borderId="2" xfId="0" applyFont="1" applyFill="1" applyBorder="1" applyAlignment="1">
      <alignment vertical="center" wrapText="1"/>
    </xf>
    <xf numFmtId="1" fontId="7" fillId="0" borderId="2" xfId="0"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9" fontId="8" fillId="3" borderId="2" xfId="0" applyNumberFormat="1"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9" fontId="8" fillId="3" borderId="1" xfId="1" applyFont="1" applyFill="1" applyBorder="1" applyAlignment="1">
      <alignment horizontal="center" vertical="center"/>
    </xf>
    <xf numFmtId="0" fontId="2" fillId="0" borderId="0" xfId="0" applyFont="1" applyBorder="1" applyAlignment="1"/>
    <xf numFmtId="9" fontId="7" fillId="3" borderId="19" xfId="0" applyNumberFormat="1" applyFont="1" applyFill="1" applyBorder="1" applyAlignment="1">
      <alignment horizontal="center" vertical="center" wrapText="1"/>
    </xf>
    <xf numFmtId="0" fontId="7" fillId="3" borderId="13" xfId="0" applyFont="1" applyFill="1" applyBorder="1" applyAlignment="1">
      <alignment horizontal="justify" vertical="center" wrapText="1"/>
    </xf>
    <xf numFmtId="9" fontId="7" fillId="0" borderId="3" xfId="1" applyFont="1" applyFill="1" applyBorder="1" applyAlignment="1">
      <alignment horizontal="center" vertical="center"/>
    </xf>
    <xf numFmtId="0" fontId="7" fillId="0" borderId="1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11"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43" fontId="7" fillId="0" borderId="2" xfId="3" applyFont="1" applyFill="1" applyBorder="1" applyAlignment="1">
      <alignment horizontal="center" vertical="center"/>
    </xf>
    <xf numFmtId="165" fontId="7" fillId="0" borderId="2" xfId="3" applyNumberFormat="1" applyFont="1" applyFill="1" applyBorder="1" applyAlignment="1">
      <alignment horizontal="center" vertical="center"/>
    </xf>
    <xf numFmtId="10" fontId="8" fillId="3" borderId="1"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3" borderId="21"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7" fillId="3" borderId="11" xfId="0" applyFont="1" applyFill="1" applyBorder="1" applyAlignment="1">
      <alignment horizontal="left" vertical="center" wrapText="1" readingOrder="1"/>
    </xf>
    <xf numFmtId="0" fontId="7" fillId="3" borderId="11" xfId="0" applyFont="1" applyFill="1" applyBorder="1" applyAlignment="1">
      <alignment horizontal="center" vertical="center"/>
    </xf>
    <xf numFmtId="9" fontId="7" fillId="0" borderId="11" xfId="1" applyNumberFormat="1" applyFont="1" applyFill="1" applyBorder="1" applyAlignment="1">
      <alignment horizontal="center" vertical="center"/>
    </xf>
    <xf numFmtId="9" fontId="7" fillId="0" borderId="11" xfId="1" applyFont="1" applyFill="1" applyBorder="1" applyAlignment="1">
      <alignment horizontal="center" vertical="center"/>
    </xf>
    <xf numFmtId="0" fontId="7" fillId="3" borderId="19" xfId="0" applyFont="1" applyFill="1" applyBorder="1" applyAlignment="1">
      <alignment horizontal="left" vertical="center" wrapText="1"/>
    </xf>
    <xf numFmtId="164" fontId="7" fillId="0" borderId="11" xfId="1" applyNumberFormat="1" applyFont="1" applyFill="1" applyBorder="1" applyAlignment="1">
      <alignment horizontal="center" vertical="center"/>
    </xf>
    <xf numFmtId="164" fontId="7" fillId="3" borderId="11" xfId="1" applyNumberFormat="1" applyFont="1" applyFill="1" applyBorder="1" applyAlignment="1">
      <alignment horizontal="center" vertical="center"/>
    </xf>
    <xf numFmtId="9" fontId="8" fillId="3" borderId="11" xfId="0" applyNumberFormat="1" applyFont="1" applyFill="1" applyBorder="1" applyAlignment="1">
      <alignment horizontal="center" vertical="center"/>
    </xf>
    <xf numFmtId="43" fontId="7" fillId="0" borderId="3" xfId="3" applyFont="1" applyFill="1" applyBorder="1" applyAlignment="1">
      <alignment horizontal="center" vertical="center"/>
    </xf>
    <xf numFmtId="9" fontId="7" fillId="0" borderId="11" xfId="3" applyNumberFormat="1"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10" fontId="7" fillId="0" borderId="11" xfId="3" applyNumberFormat="1" applyFont="1" applyFill="1" applyBorder="1" applyAlignment="1">
      <alignment horizontal="center" vertical="center"/>
    </xf>
    <xf numFmtId="0" fontId="4" fillId="2" borderId="25" xfId="0" applyFont="1" applyFill="1" applyBorder="1" applyAlignment="1">
      <alignment horizontal="center" vertical="center" wrapText="1"/>
    </xf>
    <xf numFmtId="0" fontId="6" fillId="4" borderId="25" xfId="0" applyFont="1" applyFill="1" applyBorder="1" applyAlignment="1">
      <alignment horizontal="center" vertical="center"/>
    </xf>
    <xf numFmtId="0" fontId="6" fillId="4" borderId="25" xfId="0" applyFont="1" applyFill="1" applyBorder="1" applyAlignment="1">
      <alignment horizontal="center" vertical="center" wrapText="1"/>
    </xf>
    <xf numFmtId="0" fontId="7" fillId="0" borderId="11" xfId="0" applyFont="1" applyBorder="1" applyAlignment="1">
      <alignment vertical="center" wrapText="1"/>
    </xf>
    <xf numFmtId="9" fontId="7" fillId="3" borderId="11" xfId="0" applyNumberFormat="1" applyFont="1" applyFill="1" applyBorder="1" applyAlignment="1">
      <alignment horizontal="center" vertical="center" wrapText="1"/>
    </xf>
    <xf numFmtId="0" fontId="7" fillId="0" borderId="11" xfId="0" applyFont="1" applyBorder="1" applyAlignment="1">
      <alignment wrapText="1"/>
    </xf>
    <xf numFmtId="9" fontId="8" fillId="3" borderId="11" xfId="1" applyFont="1" applyFill="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horizontal="center" vertical="center" wrapText="1"/>
    </xf>
    <xf numFmtId="165" fontId="7" fillId="3" borderId="11" xfId="3" applyNumberFormat="1" applyFont="1" applyFill="1" applyBorder="1" applyAlignment="1">
      <alignment horizontal="center" vertical="center" wrapText="1"/>
    </xf>
    <xf numFmtId="165" fontId="7" fillId="3" borderId="11" xfId="3" applyNumberFormat="1" applyFont="1" applyFill="1" applyBorder="1" applyAlignment="1">
      <alignment vertical="center" wrapText="1"/>
    </xf>
    <xf numFmtId="0" fontId="7" fillId="3" borderId="19" xfId="0" applyFont="1" applyFill="1" applyBorder="1" applyAlignment="1">
      <alignment horizontal="justify" vertical="center" wrapText="1"/>
    </xf>
    <xf numFmtId="0" fontId="7" fillId="3" borderId="11"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6" fillId="4" borderId="34"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2" fillId="0" borderId="0" xfId="0" applyFont="1" applyBorder="1" applyAlignment="1"/>
    <xf numFmtId="0" fontId="4" fillId="2" borderId="4"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6" fillId="4" borderId="4" xfId="0" applyFont="1" applyFill="1" applyBorder="1" applyAlignment="1">
      <alignment horizontal="center" vertical="center"/>
    </xf>
  </cellXfs>
  <cellStyles count="4">
    <cellStyle name="Millares" xfId="3" builtinId="3"/>
    <cellStyle name="Normal" xfId="0" builtinId="0"/>
    <cellStyle name="Normal 7" xfId="2" xr:uid="{00000000-0005-0000-0000-000003000000}"/>
    <cellStyle name="Porcentaje" xfId="1" builtinId="5"/>
  </cellStyles>
  <dxfs count="33">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9"/>
  <sheetViews>
    <sheetView tabSelected="1" topLeftCell="A3" zoomScale="70" zoomScaleNormal="70" workbookViewId="0">
      <pane xSplit="1" topLeftCell="M1" activePane="topRight" state="frozen"/>
      <selection pane="topRight" activeCell="M5" sqref="M5"/>
    </sheetView>
  </sheetViews>
  <sheetFormatPr baseColWidth="10" defaultColWidth="11.42578125" defaultRowHeight="15" x14ac:dyDescent="0.2"/>
  <cols>
    <col min="1" max="1" width="43.42578125" style="1" customWidth="1"/>
    <col min="2" max="2" width="61.7109375" style="1" customWidth="1"/>
    <col min="3" max="3" width="34.42578125" style="1" customWidth="1"/>
    <col min="4" max="4" width="43.140625" style="1" customWidth="1"/>
    <col min="5" max="5" width="19" style="1" customWidth="1"/>
    <col min="6" max="6" width="18.5703125" style="1" customWidth="1"/>
    <col min="7" max="7" width="16.7109375" style="1" customWidth="1"/>
    <col min="8" max="8" width="16.85546875" style="1" customWidth="1"/>
    <col min="9" max="12" width="37.28515625" style="1" customWidth="1"/>
    <col min="13" max="13" width="21" style="4" customWidth="1"/>
    <col min="14" max="14" width="25.5703125" style="4" customWidth="1"/>
    <col min="15" max="15" width="35.5703125" style="4" customWidth="1"/>
    <col min="16" max="16" width="72.7109375" style="4" customWidth="1"/>
    <col min="17" max="17" width="20.5703125" style="4" customWidth="1"/>
    <col min="18" max="18" width="28.140625" style="4" customWidth="1"/>
    <col min="19" max="19" width="28" style="4" customWidth="1"/>
    <col min="20" max="20" width="32.7109375" style="4" customWidth="1"/>
    <col min="21" max="21" width="71" style="4" customWidth="1"/>
    <col min="22" max="39" width="11.42578125" style="4"/>
    <col min="40" max="16384" width="11.42578125" style="1"/>
  </cols>
  <sheetData>
    <row r="1" spans="1:21" ht="15.75" thickBot="1" x14ac:dyDescent="0.25">
      <c r="A1" s="5"/>
      <c r="B1" s="2"/>
      <c r="C1" s="2"/>
      <c r="D1" s="2"/>
      <c r="E1" s="2"/>
      <c r="F1" s="3"/>
      <c r="G1" s="3"/>
      <c r="H1" s="3"/>
      <c r="I1" s="6"/>
      <c r="J1" s="3"/>
      <c r="K1" s="3"/>
      <c r="L1" s="3"/>
    </row>
    <row r="2" spans="1:21" ht="64.5" customHeight="1" thickBot="1" x14ac:dyDescent="0.25">
      <c r="A2" s="100" t="s">
        <v>43</v>
      </c>
      <c r="B2" s="101"/>
      <c r="C2" s="101"/>
      <c r="D2" s="101"/>
      <c r="E2" s="101"/>
      <c r="F2" s="101"/>
      <c r="G2" s="101"/>
      <c r="H2" s="101"/>
      <c r="I2" s="101"/>
      <c r="J2" s="101"/>
      <c r="K2" s="101"/>
      <c r="L2" s="101"/>
      <c r="M2" s="101"/>
      <c r="N2" s="101"/>
      <c r="O2" s="101"/>
      <c r="P2" s="101"/>
      <c r="Q2" s="101"/>
      <c r="R2" s="101"/>
      <c r="S2" s="101"/>
      <c r="T2" s="101"/>
      <c r="U2" s="101"/>
    </row>
    <row r="3" spans="1:21" ht="44.25" customHeight="1" thickBot="1" x14ac:dyDescent="0.25">
      <c r="A3" s="108" t="s">
        <v>0</v>
      </c>
      <c r="B3" s="106" t="s">
        <v>13</v>
      </c>
      <c r="C3" s="111" t="s">
        <v>2</v>
      </c>
      <c r="D3" s="111" t="s">
        <v>63</v>
      </c>
      <c r="E3" s="103" t="s">
        <v>3</v>
      </c>
      <c r="F3" s="103"/>
      <c r="G3" s="103"/>
      <c r="H3" s="103"/>
      <c r="I3" s="109" t="s">
        <v>35</v>
      </c>
      <c r="J3" s="113" t="s">
        <v>50</v>
      </c>
      <c r="K3" s="113" t="s">
        <v>70</v>
      </c>
      <c r="L3" s="113" t="s">
        <v>69</v>
      </c>
      <c r="M3" s="104" t="s">
        <v>17</v>
      </c>
      <c r="N3" s="104"/>
      <c r="O3" s="104"/>
      <c r="P3" s="105"/>
      <c r="Q3" s="98" t="s">
        <v>20</v>
      </c>
      <c r="R3" s="99"/>
      <c r="S3" s="99"/>
      <c r="T3" s="99"/>
      <c r="U3" s="99"/>
    </row>
    <row r="4" spans="1:21" ht="60" customHeight="1" thickBot="1" x14ac:dyDescent="0.25">
      <c r="A4" s="108"/>
      <c r="B4" s="107"/>
      <c r="C4" s="112"/>
      <c r="D4" s="112"/>
      <c r="E4" s="59">
        <v>2019</v>
      </c>
      <c r="F4" s="59">
        <v>2020</v>
      </c>
      <c r="G4" s="59">
        <v>2021</v>
      </c>
      <c r="H4" s="59">
        <v>2022</v>
      </c>
      <c r="I4" s="110"/>
      <c r="J4" s="114"/>
      <c r="K4" s="114"/>
      <c r="L4" s="114"/>
      <c r="M4" s="89" t="s">
        <v>18</v>
      </c>
      <c r="N4" s="71" t="s">
        <v>19</v>
      </c>
      <c r="O4" s="71" t="s">
        <v>24</v>
      </c>
      <c r="P4" s="71" t="s">
        <v>25</v>
      </c>
      <c r="Q4" s="90" t="s">
        <v>64</v>
      </c>
      <c r="R4" s="91" t="s">
        <v>65</v>
      </c>
      <c r="S4" s="91" t="s">
        <v>48</v>
      </c>
      <c r="T4" s="91" t="s">
        <v>21</v>
      </c>
      <c r="U4" s="92" t="s">
        <v>49</v>
      </c>
    </row>
    <row r="5" spans="1:21" ht="352.5" customHeight="1" thickBot="1" x14ac:dyDescent="0.25">
      <c r="A5" s="30" t="s">
        <v>34</v>
      </c>
      <c r="B5" s="60" t="s">
        <v>16</v>
      </c>
      <c r="C5" s="61" t="s">
        <v>4</v>
      </c>
      <c r="D5" s="86" t="s">
        <v>60</v>
      </c>
      <c r="E5" s="62">
        <v>0.03</v>
      </c>
      <c r="F5" s="63">
        <v>0.23</v>
      </c>
      <c r="G5" s="63">
        <v>0.5</v>
      </c>
      <c r="H5" s="63">
        <v>0.6</v>
      </c>
      <c r="I5" s="64" t="s">
        <v>23</v>
      </c>
      <c r="J5" s="87" t="s">
        <v>51</v>
      </c>
      <c r="K5" s="43">
        <v>0.6</v>
      </c>
      <c r="L5" s="43" t="s">
        <v>56</v>
      </c>
      <c r="M5" s="65">
        <v>0.03</v>
      </c>
      <c r="N5" s="66">
        <v>0.03</v>
      </c>
      <c r="O5" s="67">
        <f t="shared" ref="O5:O9" si="0">N5/M5</f>
        <v>1</v>
      </c>
      <c r="P5" s="88" t="s">
        <v>26</v>
      </c>
      <c r="Q5" s="65">
        <f t="shared" ref="Q5:Q11" si="1">+F5</f>
        <v>0.23</v>
      </c>
      <c r="R5" s="68">
        <v>20253667.780000001</v>
      </c>
      <c r="S5" s="68">
        <v>0</v>
      </c>
      <c r="T5" s="67">
        <f>S5/R5</f>
        <v>0</v>
      </c>
      <c r="U5" s="88" t="s">
        <v>36</v>
      </c>
    </row>
    <row r="6" spans="1:21" ht="311.25" customHeight="1" thickBot="1" x14ac:dyDescent="0.25">
      <c r="A6" s="30" t="s">
        <v>34</v>
      </c>
      <c r="B6" s="16" t="s">
        <v>14</v>
      </c>
      <c r="C6" s="7" t="s">
        <v>4</v>
      </c>
      <c r="D6" s="44" t="s">
        <v>60</v>
      </c>
      <c r="E6" s="11">
        <v>8.5000000000000006E-2</v>
      </c>
      <c r="F6" s="11">
        <v>0.20100000000000001</v>
      </c>
      <c r="G6" s="11">
        <v>0.35099999999999998</v>
      </c>
      <c r="H6" s="8">
        <v>0.6</v>
      </c>
      <c r="I6" s="13" t="s">
        <v>5</v>
      </c>
      <c r="J6" s="86" t="s">
        <v>52</v>
      </c>
      <c r="K6" s="43">
        <v>0.6</v>
      </c>
      <c r="L6" s="43" t="s">
        <v>56</v>
      </c>
      <c r="M6" s="11">
        <f t="shared" ref="M6:M11" si="2">+E6</f>
        <v>8.5000000000000006E-2</v>
      </c>
      <c r="N6" s="11">
        <v>2.3E-2</v>
      </c>
      <c r="O6" s="41">
        <f t="shared" si="0"/>
        <v>0.27058823529411763</v>
      </c>
      <c r="P6" s="25" t="s">
        <v>27</v>
      </c>
      <c r="Q6" s="11">
        <f t="shared" si="1"/>
        <v>0.20100000000000001</v>
      </c>
      <c r="R6" s="52">
        <v>7512863</v>
      </c>
      <c r="S6" s="52">
        <v>0</v>
      </c>
      <c r="T6" s="20">
        <f>S6/R6</f>
        <v>0</v>
      </c>
      <c r="U6" s="25" t="s">
        <v>37</v>
      </c>
    </row>
    <row r="7" spans="1:21" ht="193.5" customHeight="1" thickBot="1" x14ac:dyDescent="0.25">
      <c r="A7" s="30" t="s">
        <v>34</v>
      </c>
      <c r="B7" s="16" t="s">
        <v>6</v>
      </c>
      <c r="C7" s="24" t="s">
        <v>4</v>
      </c>
      <c r="D7" s="44" t="s">
        <v>60</v>
      </c>
      <c r="E7" s="8">
        <v>0.23</v>
      </c>
      <c r="F7" s="8">
        <v>0.37</v>
      </c>
      <c r="G7" s="8">
        <v>0.49</v>
      </c>
      <c r="H7" s="8">
        <v>0.6</v>
      </c>
      <c r="I7" s="47" t="s">
        <v>23</v>
      </c>
      <c r="J7" s="48" t="s">
        <v>53</v>
      </c>
      <c r="K7" s="10">
        <v>0.6</v>
      </c>
      <c r="L7" s="10" t="s">
        <v>56</v>
      </c>
      <c r="M7" s="11">
        <f t="shared" si="2"/>
        <v>0.23</v>
      </c>
      <c r="N7" s="11">
        <v>0.23</v>
      </c>
      <c r="O7" s="20">
        <f t="shared" si="0"/>
        <v>1</v>
      </c>
      <c r="P7" s="25" t="s">
        <v>31</v>
      </c>
      <c r="Q7" s="11">
        <f t="shared" si="1"/>
        <v>0.37</v>
      </c>
      <c r="R7" s="52">
        <v>15973524.470000001</v>
      </c>
      <c r="S7" s="53">
        <v>12368</v>
      </c>
      <c r="T7" s="54">
        <f>S7/R7</f>
        <v>7.7428121910279952E-4</v>
      </c>
      <c r="U7" s="25" t="s">
        <v>38</v>
      </c>
    </row>
    <row r="8" spans="1:21" ht="252.75" customHeight="1" thickBot="1" x14ac:dyDescent="0.25">
      <c r="A8" s="15" t="s">
        <v>33</v>
      </c>
      <c r="B8" s="16" t="s">
        <v>7</v>
      </c>
      <c r="C8" s="7" t="s">
        <v>4</v>
      </c>
      <c r="D8" s="44" t="s">
        <v>62</v>
      </c>
      <c r="E8" s="11">
        <v>3.0999999999999999E-3</v>
      </c>
      <c r="F8" s="11">
        <v>0.19900000000000001</v>
      </c>
      <c r="G8" s="11">
        <v>0.20300000000000001</v>
      </c>
      <c r="H8" s="11">
        <v>0.59399999999999997</v>
      </c>
      <c r="I8" s="47" t="s">
        <v>22</v>
      </c>
      <c r="J8" s="48" t="s">
        <v>52</v>
      </c>
      <c r="K8" s="10">
        <v>1</v>
      </c>
      <c r="L8" s="10" t="s">
        <v>57</v>
      </c>
      <c r="M8" s="11">
        <f t="shared" si="2"/>
        <v>3.0999999999999999E-3</v>
      </c>
      <c r="N8" s="22">
        <v>3.0999999999999999E-3</v>
      </c>
      <c r="O8" s="20">
        <f t="shared" si="0"/>
        <v>1</v>
      </c>
      <c r="P8" s="26" t="s">
        <v>28</v>
      </c>
      <c r="Q8" s="11">
        <f t="shared" si="1"/>
        <v>0.19900000000000001</v>
      </c>
      <c r="R8" s="52">
        <v>999718</v>
      </c>
      <c r="S8" s="53">
        <v>0</v>
      </c>
      <c r="T8" s="20">
        <f>S8/R8</f>
        <v>0</v>
      </c>
      <c r="U8" s="25" t="s">
        <v>39</v>
      </c>
    </row>
    <row r="9" spans="1:21" ht="409.6" customHeight="1" thickBot="1" x14ac:dyDescent="0.25">
      <c r="A9" s="30" t="s">
        <v>34</v>
      </c>
      <c r="B9" s="17" t="s">
        <v>15</v>
      </c>
      <c r="C9" s="29" t="s">
        <v>4</v>
      </c>
      <c r="D9" s="57" t="s">
        <v>61</v>
      </c>
      <c r="E9" s="12">
        <v>0.05</v>
      </c>
      <c r="F9" s="12">
        <v>0.3</v>
      </c>
      <c r="G9" s="12">
        <v>0.6</v>
      </c>
      <c r="H9" s="45">
        <v>1</v>
      </c>
      <c r="I9" s="46" t="s">
        <v>44</v>
      </c>
      <c r="J9" s="48" t="s">
        <v>54</v>
      </c>
      <c r="K9" s="49">
        <v>1</v>
      </c>
      <c r="L9" s="49" t="s">
        <v>58</v>
      </c>
      <c r="M9" s="8">
        <f t="shared" si="2"/>
        <v>0.05</v>
      </c>
      <c r="N9" s="8">
        <v>0.05</v>
      </c>
      <c r="O9" s="20">
        <f t="shared" si="0"/>
        <v>1</v>
      </c>
      <c r="P9" s="26" t="s">
        <v>32</v>
      </c>
      <c r="Q9" s="23">
        <f t="shared" si="1"/>
        <v>0.3</v>
      </c>
      <c r="R9" s="23">
        <v>0.3</v>
      </c>
      <c r="S9" s="23">
        <v>0.04</v>
      </c>
      <c r="T9" s="20">
        <f>S9/R9</f>
        <v>0.13333333333333333</v>
      </c>
      <c r="U9" s="25" t="s">
        <v>40</v>
      </c>
    </row>
    <row r="10" spans="1:21" ht="297.75" customHeight="1" thickBot="1" x14ac:dyDescent="0.25">
      <c r="A10" s="30" t="s">
        <v>34</v>
      </c>
      <c r="B10" s="18" t="s">
        <v>9</v>
      </c>
      <c r="C10" s="14" t="s">
        <v>10</v>
      </c>
      <c r="D10" s="57" t="s">
        <v>61</v>
      </c>
      <c r="E10" s="29">
        <v>6</v>
      </c>
      <c r="F10" s="29">
        <v>10</v>
      </c>
      <c r="G10" s="24">
        <v>17</v>
      </c>
      <c r="H10" s="24">
        <v>20</v>
      </c>
      <c r="I10" s="9" t="s">
        <v>22</v>
      </c>
      <c r="J10" s="48" t="s">
        <v>52</v>
      </c>
      <c r="K10" s="28">
        <v>20</v>
      </c>
      <c r="L10" s="28">
        <v>20</v>
      </c>
      <c r="M10" s="21">
        <f t="shared" si="2"/>
        <v>6</v>
      </c>
      <c r="N10" s="21">
        <v>8</v>
      </c>
      <c r="O10" s="20">
        <f>N10/M10</f>
        <v>1.3333333333333333</v>
      </c>
      <c r="P10" s="25" t="s">
        <v>29</v>
      </c>
      <c r="Q10" s="24">
        <f t="shared" si="1"/>
        <v>10</v>
      </c>
      <c r="R10" s="24">
        <v>10</v>
      </c>
      <c r="S10" s="24">
        <v>9</v>
      </c>
      <c r="T10" s="20">
        <f>S10/Q10</f>
        <v>0.9</v>
      </c>
      <c r="U10" s="25" t="s">
        <v>41</v>
      </c>
    </row>
    <row r="11" spans="1:21" ht="277.5" customHeight="1" x14ac:dyDescent="0.2">
      <c r="A11" s="31" t="s">
        <v>34</v>
      </c>
      <c r="B11" s="32" t="s">
        <v>11</v>
      </c>
      <c r="C11" s="29" t="s">
        <v>8</v>
      </c>
      <c r="D11" s="57" t="s">
        <v>61</v>
      </c>
      <c r="E11" s="33">
        <v>175</v>
      </c>
      <c r="F11" s="33">
        <v>200</v>
      </c>
      <c r="G11" s="50">
        <v>225</v>
      </c>
      <c r="H11" s="50">
        <v>250</v>
      </c>
      <c r="I11" s="51" t="s">
        <v>12</v>
      </c>
      <c r="J11" s="56" t="s">
        <v>55</v>
      </c>
      <c r="K11" s="55">
        <v>250</v>
      </c>
      <c r="L11" s="55">
        <v>250</v>
      </c>
      <c r="M11" s="34">
        <f t="shared" si="2"/>
        <v>175</v>
      </c>
      <c r="N11" s="34">
        <v>185</v>
      </c>
      <c r="O11" s="36">
        <f>N11/M11</f>
        <v>1.0571428571428572</v>
      </c>
      <c r="P11" s="35" t="s">
        <v>30</v>
      </c>
      <c r="Q11" s="29">
        <f t="shared" si="1"/>
        <v>200</v>
      </c>
      <c r="R11" s="29">
        <v>200</v>
      </c>
      <c r="S11" s="29">
        <v>185</v>
      </c>
      <c r="T11" s="36">
        <f>S11/Q11</f>
        <v>0.92500000000000004</v>
      </c>
      <c r="U11" s="35" t="s">
        <v>42</v>
      </c>
    </row>
    <row r="12" spans="1:21" ht="291" hidden="1" customHeight="1" x14ac:dyDescent="0.2">
      <c r="A12" s="37" t="s">
        <v>59</v>
      </c>
      <c r="B12" s="37" t="s">
        <v>45</v>
      </c>
      <c r="C12" s="38" t="s">
        <v>4</v>
      </c>
      <c r="D12" s="38"/>
      <c r="E12" s="39">
        <v>0.1</v>
      </c>
      <c r="F12" s="39">
        <v>0.3</v>
      </c>
      <c r="G12" s="39">
        <v>0.3</v>
      </c>
      <c r="H12" s="39">
        <v>0.3</v>
      </c>
      <c r="I12" s="19" t="s">
        <v>12</v>
      </c>
      <c r="J12" s="48" t="s">
        <v>55</v>
      </c>
      <c r="K12" s="40">
        <v>1</v>
      </c>
      <c r="L12" s="40">
        <v>1</v>
      </c>
      <c r="M12" s="40">
        <v>0.1</v>
      </c>
      <c r="N12" s="40">
        <v>0.1</v>
      </c>
      <c r="O12" s="20">
        <f>N12/M12</f>
        <v>1</v>
      </c>
      <c r="P12" s="25" t="s">
        <v>46</v>
      </c>
      <c r="Q12" s="40">
        <v>0.3</v>
      </c>
      <c r="R12" s="40">
        <v>0.3</v>
      </c>
      <c r="S12" s="40">
        <v>0.01</v>
      </c>
      <c r="T12" s="36">
        <f>S12/Q12</f>
        <v>3.3333333333333333E-2</v>
      </c>
      <c r="U12" s="25" t="s">
        <v>47</v>
      </c>
    </row>
    <row r="13" spans="1:21" ht="17.25" customHeight="1" x14ac:dyDescent="0.2">
      <c r="A13" s="102"/>
      <c r="B13" s="102"/>
      <c r="C13" s="102"/>
      <c r="D13" s="102"/>
      <c r="E13" s="3"/>
      <c r="F13" s="3"/>
      <c r="G13" s="3"/>
      <c r="H13" s="3"/>
      <c r="I13" s="3"/>
      <c r="J13" s="3"/>
      <c r="K13" s="3"/>
      <c r="L13" s="3"/>
    </row>
    <row r="14" spans="1:21" ht="23.25" customHeight="1" x14ac:dyDescent="0.2">
      <c r="A14" s="102"/>
      <c r="B14" s="102"/>
      <c r="C14" s="27"/>
      <c r="D14" s="42"/>
      <c r="E14" s="3"/>
      <c r="F14" s="3"/>
      <c r="G14" s="3"/>
      <c r="H14" s="3"/>
      <c r="I14" s="3"/>
      <c r="J14" s="3"/>
      <c r="K14" s="3"/>
      <c r="L14" s="3"/>
    </row>
    <row r="15" spans="1:21" x14ac:dyDescent="0.2">
      <c r="A15" s="3"/>
      <c r="B15" s="3"/>
      <c r="C15" s="3"/>
      <c r="D15" s="3"/>
      <c r="E15" s="3"/>
      <c r="F15" s="3"/>
      <c r="G15" s="3"/>
      <c r="H15" s="3"/>
      <c r="I15" s="3"/>
      <c r="J15" s="3"/>
      <c r="K15" s="3"/>
      <c r="L15" s="3"/>
    </row>
    <row r="16" spans="1:21" x14ac:dyDescent="0.2">
      <c r="B16" s="3"/>
      <c r="C16" s="3"/>
      <c r="D16" s="3"/>
      <c r="E16" s="3"/>
      <c r="F16" s="3"/>
      <c r="G16" s="3"/>
      <c r="H16" s="3"/>
      <c r="I16" s="3"/>
      <c r="J16" s="3"/>
      <c r="K16" s="3"/>
      <c r="L16" s="3"/>
    </row>
    <row r="17" spans="2:12" x14ac:dyDescent="0.2">
      <c r="B17" s="3"/>
      <c r="C17" s="3"/>
      <c r="D17" s="3"/>
      <c r="E17" s="3"/>
      <c r="F17" s="3"/>
      <c r="G17" s="3"/>
      <c r="H17" s="3"/>
      <c r="I17" s="3"/>
      <c r="J17" s="3"/>
      <c r="K17" s="3"/>
      <c r="L17" s="3"/>
    </row>
    <row r="18" spans="2:12" x14ac:dyDescent="0.2">
      <c r="B18" s="3"/>
      <c r="C18" s="3"/>
      <c r="D18" s="3"/>
      <c r="E18" s="3"/>
      <c r="F18" s="3"/>
      <c r="G18" s="3"/>
      <c r="H18" s="3"/>
      <c r="I18" s="3"/>
      <c r="J18" s="3"/>
      <c r="K18" s="3"/>
      <c r="L18" s="3"/>
    </row>
    <row r="19" spans="2:12" x14ac:dyDescent="0.2">
      <c r="B19" s="3"/>
      <c r="C19" s="3"/>
      <c r="D19" s="3"/>
      <c r="E19" s="3"/>
      <c r="F19" s="3"/>
      <c r="G19" s="3"/>
      <c r="H19" s="3"/>
      <c r="I19" s="3"/>
      <c r="J19" s="3"/>
      <c r="K19" s="3"/>
      <c r="L19" s="3"/>
    </row>
  </sheetData>
  <autoFilter ref="A3:I14" xr:uid="{00000000-0009-0000-0000-000000000000}">
    <filterColumn colId="4" showButton="0"/>
    <filterColumn colId="5" showButton="0"/>
    <filterColumn colId="6" showButton="0"/>
  </autoFilter>
  <mergeCells count="14">
    <mergeCell ref="Q3:U3"/>
    <mergeCell ref="A2:U2"/>
    <mergeCell ref="A13:D13"/>
    <mergeCell ref="A14:B14"/>
    <mergeCell ref="E3:H3"/>
    <mergeCell ref="M3:P3"/>
    <mergeCell ref="B3:B4"/>
    <mergeCell ref="A3:A4"/>
    <mergeCell ref="I3:I4"/>
    <mergeCell ref="C3:C4"/>
    <mergeCell ref="J3:J4"/>
    <mergeCell ref="K3:K4"/>
    <mergeCell ref="L3:L4"/>
    <mergeCell ref="D3:D4"/>
  </mergeCells>
  <conditionalFormatting sqref="O5:O12 T11:T12">
    <cfRule type="cellIs" dxfId="32" priority="109" operator="lessThan">
      <formula>0.4</formula>
    </cfRule>
    <cfRule type="cellIs" dxfId="31" priority="110" operator="between">
      <formula>0.4</formula>
      <formula>0.799</formula>
    </cfRule>
    <cfRule type="cellIs" dxfId="30" priority="111" operator="greaterThanOrEqual">
      <formula>0.8</formula>
    </cfRule>
  </conditionalFormatting>
  <conditionalFormatting sqref="T10">
    <cfRule type="cellIs" dxfId="29" priority="103" operator="lessThan">
      <formula>0.4</formula>
    </cfRule>
    <cfRule type="cellIs" dxfId="28" priority="104" operator="between">
      <formula>0.4</formula>
      <formula>0.799</formula>
    </cfRule>
    <cfRule type="cellIs" dxfId="27" priority="105" operator="greaterThanOrEqual">
      <formula>0.8</formula>
    </cfRule>
  </conditionalFormatting>
  <conditionalFormatting sqref="T7:T9">
    <cfRule type="cellIs" dxfId="26" priority="52" operator="lessThan">
      <formula>0.4</formula>
    </cfRule>
    <cfRule type="cellIs" dxfId="25" priority="53" operator="between">
      <formula>0.4</formula>
      <formula>0.799</formula>
    </cfRule>
    <cfRule type="cellIs" dxfId="24" priority="54" operator="greaterThanOrEqual">
      <formula>0.8</formula>
    </cfRule>
  </conditionalFormatting>
  <conditionalFormatting sqref="T5:T6">
    <cfRule type="cellIs" dxfId="23" priority="43" operator="lessThan">
      <formula>0.4</formula>
    </cfRule>
    <cfRule type="cellIs" dxfId="22" priority="44" operator="between">
      <formula>0.4</formula>
      <formula>0.799</formula>
    </cfRule>
    <cfRule type="cellIs" dxfId="21" priority="45"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9" zoomScale="60" zoomScaleNormal="60" workbookViewId="0">
      <selection activeCell="H9" sqref="H9"/>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116" t="s">
        <v>0</v>
      </c>
      <c r="B1" s="115" t="s">
        <v>13</v>
      </c>
      <c r="C1" s="115" t="s">
        <v>2</v>
      </c>
      <c r="D1" s="115" t="s">
        <v>63</v>
      </c>
      <c r="E1" s="115" t="s">
        <v>3</v>
      </c>
      <c r="F1" s="115"/>
      <c r="G1" s="115"/>
      <c r="H1" s="115"/>
      <c r="I1" s="115" t="s">
        <v>35</v>
      </c>
    </row>
    <row r="2" spans="1:9" ht="32.25" customHeight="1" x14ac:dyDescent="0.25">
      <c r="A2" s="116"/>
      <c r="B2" s="115"/>
      <c r="C2" s="115"/>
      <c r="D2" s="115"/>
      <c r="E2" s="93">
        <v>2019</v>
      </c>
      <c r="F2" s="93">
        <v>2020</v>
      </c>
      <c r="G2" s="93">
        <v>2021</v>
      </c>
      <c r="H2" s="93">
        <v>2022</v>
      </c>
      <c r="I2" s="115"/>
    </row>
    <row r="3" spans="1:9" ht="159" customHeight="1" x14ac:dyDescent="0.25">
      <c r="A3" s="94" t="s">
        <v>34</v>
      </c>
      <c r="B3" s="16" t="s">
        <v>16</v>
      </c>
      <c r="C3" s="7" t="s">
        <v>4</v>
      </c>
      <c r="D3" s="48" t="s">
        <v>60</v>
      </c>
      <c r="E3" s="23">
        <v>0.03</v>
      </c>
      <c r="F3" s="8">
        <v>0.23</v>
      </c>
      <c r="G3" s="8">
        <v>0.5</v>
      </c>
      <c r="H3" s="8">
        <v>0.6</v>
      </c>
      <c r="I3" s="47" t="s">
        <v>23</v>
      </c>
    </row>
    <row r="4" spans="1:9" ht="159" customHeight="1" x14ac:dyDescent="0.25">
      <c r="A4" s="94" t="s">
        <v>34</v>
      </c>
      <c r="B4" s="16" t="s">
        <v>14</v>
      </c>
      <c r="C4" s="7" t="s">
        <v>4</v>
      </c>
      <c r="D4" s="48" t="s">
        <v>60</v>
      </c>
      <c r="E4" s="11">
        <v>8.5000000000000006E-2</v>
      </c>
      <c r="F4" s="11">
        <v>0.20100000000000001</v>
      </c>
      <c r="G4" s="11">
        <v>0.35099999999999998</v>
      </c>
      <c r="H4" s="8">
        <v>0.6</v>
      </c>
      <c r="I4" s="47" t="s">
        <v>5</v>
      </c>
    </row>
    <row r="5" spans="1:9" ht="162.75" customHeight="1" x14ac:dyDescent="0.25">
      <c r="A5" s="94" t="s">
        <v>34</v>
      </c>
      <c r="B5" s="16" t="s">
        <v>6</v>
      </c>
      <c r="C5" s="24" t="s">
        <v>4</v>
      </c>
      <c r="D5" s="48" t="s">
        <v>60</v>
      </c>
      <c r="E5" s="8">
        <v>0.23</v>
      </c>
      <c r="F5" s="8">
        <v>0.37</v>
      </c>
      <c r="G5" s="8">
        <v>0.49</v>
      </c>
      <c r="H5" s="8">
        <v>0.6</v>
      </c>
      <c r="I5" s="47" t="s">
        <v>23</v>
      </c>
    </row>
    <row r="6" spans="1:9" ht="288" x14ac:dyDescent="0.25">
      <c r="A6" s="95" t="s">
        <v>33</v>
      </c>
      <c r="B6" s="16" t="s">
        <v>7</v>
      </c>
      <c r="C6" s="7" t="s">
        <v>4</v>
      </c>
      <c r="D6" s="48" t="s">
        <v>62</v>
      </c>
      <c r="E6" s="11">
        <v>3.0999999999999999E-3</v>
      </c>
      <c r="F6" s="11">
        <v>0.19900000000000001</v>
      </c>
      <c r="G6" s="11">
        <v>0.20300000000000001</v>
      </c>
      <c r="H6" s="11">
        <v>0.59399999999999997</v>
      </c>
      <c r="I6" s="47" t="s">
        <v>22</v>
      </c>
    </row>
    <row r="7" spans="1:9" ht="306" x14ac:dyDescent="0.25">
      <c r="A7" s="94" t="s">
        <v>34</v>
      </c>
      <c r="B7" s="16" t="s">
        <v>15</v>
      </c>
      <c r="C7" s="24" t="s">
        <v>4</v>
      </c>
      <c r="D7" s="48" t="s">
        <v>61</v>
      </c>
      <c r="E7" s="8">
        <v>0.05</v>
      </c>
      <c r="F7" s="8">
        <v>0.3</v>
      </c>
      <c r="G7" s="8">
        <v>0.6</v>
      </c>
      <c r="H7" s="8">
        <v>1</v>
      </c>
      <c r="I7" s="9" t="s">
        <v>44</v>
      </c>
    </row>
    <row r="8" spans="1:9" ht="306" x14ac:dyDescent="0.25">
      <c r="A8" s="94" t="s">
        <v>34</v>
      </c>
      <c r="B8" s="47" t="s">
        <v>9</v>
      </c>
      <c r="C8" s="28" t="s">
        <v>10</v>
      </c>
      <c r="D8" s="48" t="s">
        <v>61</v>
      </c>
      <c r="E8" s="24">
        <v>6</v>
      </c>
      <c r="F8" s="24">
        <v>10</v>
      </c>
      <c r="G8" s="24">
        <v>17</v>
      </c>
      <c r="H8" s="24">
        <v>20</v>
      </c>
      <c r="I8" s="9" t="s">
        <v>22</v>
      </c>
    </row>
    <row r="9" spans="1:9" ht="263.25" customHeight="1" x14ac:dyDescent="0.25">
      <c r="A9" s="94" t="s">
        <v>34</v>
      </c>
      <c r="B9" s="96" t="s">
        <v>11</v>
      </c>
      <c r="C9" s="24" t="s">
        <v>8</v>
      </c>
      <c r="D9" s="48" t="s">
        <v>61</v>
      </c>
      <c r="E9" s="97">
        <v>175</v>
      </c>
      <c r="F9" s="97">
        <v>200</v>
      </c>
      <c r="G9" s="97">
        <v>225</v>
      </c>
      <c r="H9" s="97">
        <v>250</v>
      </c>
      <c r="I9" s="19" t="s">
        <v>12</v>
      </c>
    </row>
    <row r="10" spans="1:9" ht="126" x14ac:dyDescent="0.25">
      <c r="A10" s="37" t="s">
        <v>59</v>
      </c>
      <c r="B10" s="37" t="s">
        <v>45</v>
      </c>
      <c r="C10" s="38" t="s">
        <v>4</v>
      </c>
      <c r="D10" s="38"/>
      <c r="E10" s="39">
        <v>0.1</v>
      </c>
      <c r="F10" s="39">
        <v>0.3</v>
      </c>
      <c r="G10" s="39">
        <v>0.3</v>
      </c>
      <c r="H10" s="39">
        <v>0.3</v>
      </c>
      <c r="I10" s="19" t="s">
        <v>12</v>
      </c>
    </row>
  </sheetData>
  <mergeCells count="6">
    <mergeCell ref="I1:I2"/>
    <mergeCell ref="A1:A2"/>
    <mergeCell ref="B1:B2"/>
    <mergeCell ref="C1:C2"/>
    <mergeCell ref="D1:D2"/>
    <mergeCell ref="E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119" t="s">
        <v>2</v>
      </c>
      <c r="B1" s="113" t="s">
        <v>1</v>
      </c>
      <c r="C1" s="103" t="s">
        <v>3</v>
      </c>
      <c r="D1" s="103"/>
      <c r="E1" s="103"/>
      <c r="F1" s="103"/>
      <c r="G1" s="109" t="s">
        <v>35</v>
      </c>
      <c r="H1" s="121" t="s">
        <v>17</v>
      </c>
      <c r="I1" s="104"/>
      <c r="J1" s="104"/>
      <c r="K1" s="117" t="s">
        <v>20</v>
      </c>
      <c r="L1" s="118"/>
    </row>
    <row r="2" spans="1:12" ht="63.75" customHeight="1" thickBot="1" x14ac:dyDescent="0.3">
      <c r="A2" s="120"/>
      <c r="B2" s="114"/>
      <c r="C2" s="58">
        <v>2019</v>
      </c>
      <c r="D2" s="58">
        <v>2020</v>
      </c>
      <c r="E2" s="58">
        <v>2021</v>
      </c>
      <c r="F2" s="58">
        <v>2022</v>
      </c>
      <c r="G2" s="110"/>
      <c r="H2" s="70" t="s">
        <v>18</v>
      </c>
      <c r="I2" s="71" t="s">
        <v>19</v>
      </c>
      <c r="J2" s="71" t="s">
        <v>24</v>
      </c>
      <c r="K2" s="72" t="s">
        <v>67</v>
      </c>
      <c r="L2" s="73" t="s">
        <v>66</v>
      </c>
    </row>
    <row r="3" spans="1:12" ht="54" x14ac:dyDescent="0.25">
      <c r="A3" s="61" t="s">
        <v>4</v>
      </c>
      <c r="B3" s="43">
        <v>0.6</v>
      </c>
      <c r="C3" s="62">
        <v>0.03</v>
      </c>
      <c r="D3" s="63">
        <v>0.23</v>
      </c>
      <c r="E3" s="63">
        <v>0.5</v>
      </c>
      <c r="F3" s="63">
        <v>0.6</v>
      </c>
      <c r="G3" s="64" t="s">
        <v>23</v>
      </c>
      <c r="H3" s="65">
        <v>0.03</v>
      </c>
      <c r="I3" s="66">
        <v>0.03</v>
      </c>
      <c r="J3" s="67">
        <f t="shared" ref="J3" si="0">I3/H3</f>
        <v>1</v>
      </c>
      <c r="K3" s="69">
        <v>0.23</v>
      </c>
      <c r="L3" s="74">
        <v>5.0000000000000001E-3</v>
      </c>
    </row>
  </sheetData>
  <mergeCells count="6">
    <mergeCell ref="K1:L1"/>
    <mergeCell ref="A1:A2"/>
    <mergeCell ref="B1:B2"/>
    <mergeCell ref="C1:F1"/>
    <mergeCell ref="G1:G2"/>
    <mergeCell ref="H1:J1"/>
  </mergeCells>
  <phoneticPr fontId="9" type="noConversion"/>
  <conditionalFormatting sqref="J3">
    <cfRule type="cellIs" dxfId="20" priority="16" operator="lessThan">
      <formula>0.4</formula>
    </cfRule>
    <cfRule type="cellIs" dxfId="19" priority="17" operator="between">
      <formula>0.4</formula>
      <formula>0.799</formula>
    </cfRule>
    <cfRule type="cellIs" dxfId="18" priority="18" operator="greaterThanOrEqual">
      <formula>0.8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124" t="s">
        <v>2</v>
      </c>
      <c r="B1" s="103" t="s">
        <v>1</v>
      </c>
      <c r="C1" s="103" t="s">
        <v>3</v>
      </c>
      <c r="D1" s="103"/>
      <c r="E1" s="103"/>
      <c r="F1" s="103"/>
      <c r="G1" s="103" t="s">
        <v>35</v>
      </c>
      <c r="H1" s="127" t="s">
        <v>17</v>
      </c>
      <c r="I1" s="127"/>
      <c r="J1" s="127"/>
      <c r="K1" s="122" t="s">
        <v>20</v>
      </c>
      <c r="L1" s="123"/>
    </row>
    <row r="2" spans="1:12" ht="57.75" customHeight="1" thickBot="1" x14ac:dyDescent="0.3">
      <c r="A2" s="125"/>
      <c r="B2" s="126"/>
      <c r="C2" s="75">
        <v>2019</v>
      </c>
      <c r="D2" s="75">
        <v>2020</v>
      </c>
      <c r="E2" s="75">
        <v>2021</v>
      </c>
      <c r="F2" s="75">
        <v>2022</v>
      </c>
      <c r="G2" s="126"/>
      <c r="H2" s="76" t="s">
        <v>18</v>
      </c>
      <c r="I2" s="77" t="s">
        <v>19</v>
      </c>
      <c r="J2" s="77" t="s">
        <v>24</v>
      </c>
      <c r="K2" s="72" t="s">
        <v>67</v>
      </c>
      <c r="L2" s="73" t="s">
        <v>66</v>
      </c>
    </row>
    <row r="3" spans="1:12" ht="54" x14ac:dyDescent="0.25">
      <c r="A3" s="24" t="s">
        <v>4</v>
      </c>
      <c r="B3" s="10">
        <v>0.6</v>
      </c>
      <c r="C3" s="8">
        <v>0.23</v>
      </c>
      <c r="D3" s="8">
        <v>0.37</v>
      </c>
      <c r="E3" s="8">
        <v>0.49</v>
      </c>
      <c r="F3" s="8">
        <v>0.6</v>
      </c>
      <c r="G3" s="47" t="s">
        <v>23</v>
      </c>
      <c r="H3" s="11">
        <f t="shared" ref="H3" si="0">+C3</f>
        <v>0.23</v>
      </c>
      <c r="I3" s="11">
        <v>0.23</v>
      </c>
      <c r="J3" s="20">
        <f t="shared" ref="J3" si="1">I3/H3</f>
        <v>1</v>
      </c>
      <c r="K3" s="11">
        <v>0.37</v>
      </c>
      <c r="L3" s="11">
        <v>8.0000000000000002E-3</v>
      </c>
    </row>
  </sheetData>
  <mergeCells count="6">
    <mergeCell ref="K1:L1"/>
    <mergeCell ref="A1:A2"/>
    <mergeCell ref="B1:B2"/>
    <mergeCell ref="C1:F1"/>
    <mergeCell ref="G1:G2"/>
    <mergeCell ref="H1:J1"/>
  </mergeCells>
  <phoneticPr fontId="9" type="noConversion"/>
  <conditionalFormatting sqref="J3">
    <cfRule type="cellIs" dxfId="17" priority="22" operator="lessThan">
      <formula>0.4</formula>
    </cfRule>
    <cfRule type="cellIs" dxfId="16" priority="23" operator="between">
      <formula>0.4</formula>
      <formula>0.799</formula>
    </cfRule>
    <cfRule type="cellIs" dxfId="15" priority="24" operator="greaterThanOrEqual">
      <formula>0.8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124" t="s">
        <v>2</v>
      </c>
      <c r="B1" s="103" t="s">
        <v>1</v>
      </c>
      <c r="C1" s="103" t="s">
        <v>3</v>
      </c>
      <c r="D1" s="103"/>
      <c r="E1" s="103"/>
      <c r="F1" s="103"/>
      <c r="G1" s="103" t="s">
        <v>35</v>
      </c>
      <c r="H1" s="127" t="s">
        <v>17</v>
      </c>
      <c r="I1" s="127"/>
      <c r="J1" s="127"/>
      <c r="K1" s="122" t="s">
        <v>20</v>
      </c>
      <c r="L1" s="123"/>
    </row>
    <row r="2" spans="1:12" ht="60.75" customHeight="1" thickBot="1" x14ac:dyDescent="0.3">
      <c r="A2" s="125"/>
      <c r="B2" s="126"/>
      <c r="C2" s="75">
        <v>2019</v>
      </c>
      <c r="D2" s="75">
        <v>2020</v>
      </c>
      <c r="E2" s="75">
        <v>2021</v>
      </c>
      <c r="F2" s="75">
        <v>2022</v>
      </c>
      <c r="G2" s="126"/>
      <c r="H2" s="76" t="s">
        <v>18</v>
      </c>
      <c r="I2" s="77" t="s">
        <v>19</v>
      </c>
      <c r="J2" s="77" t="s">
        <v>24</v>
      </c>
      <c r="K2" s="72" t="s">
        <v>67</v>
      </c>
      <c r="L2" s="73" t="s">
        <v>66</v>
      </c>
    </row>
    <row r="3" spans="1:12" ht="36" x14ac:dyDescent="0.25">
      <c r="A3" s="78" t="s">
        <v>4</v>
      </c>
      <c r="B3" s="79">
        <v>0.6</v>
      </c>
      <c r="C3" s="65">
        <v>8.5000000000000006E-2</v>
      </c>
      <c r="D3" s="65">
        <v>0.20100000000000001</v>
      </c>
      <c r="E3" s="65">
        <v>0.35099999999999998</v>
      </c>
      <c r="F3" s="63">
        <v>0.6</v>
      </c>
      <c r="G3" s="80" t="s">
        <v>5</v>
      </c>
      <c r="H3" s="65">
        <v>8.5000000000000006E-2</v>
      </c>
      <c r="I3" s="65">
        <v>2.3E-2</v>
      </c>
      <c r="J3" s="81">
        <f>I3/H3</f>
        <v>0.27058823529411763</v>
      </c>
      <c r="K3" s="65">
        <v>0.20100000000000001</v>
      </c>
      <c r="L3" s="62">
        <v>0</v>
      </c>
    </row>
  </sheetData>
  <mergeCells count="6">
    <mergeCell ref="K1:L1"/>
    <mergeCell ref="A1:A2"/>
    <mergeCell ref="B1:B2"/>
    <mergeCell ref="C1:F1"/>
    <mergeCell ref="G1:G2"/>
    <mergeCell ref="H1:J1"/>
  </mergeCells>
  <conditionalFormatting sqref="J3">
    <cfRule type="cellIs" dxfId="14" priority="1" operator="lessThan">
      <formula>0.4</formula>
    </cfRule>
    <cfRule type="cellIs" dxfId="13" priority="2" operator="between">
      <formula>0.4</formula>
      <formula>0.799</formula>
    </cfRule>
    <cfRule type="cellIs" dxfId="12" priority="3" operator="greaterThanOrEqual">
      <formula>0.8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124" t="s">
        <v>2</v>
      </c>
      <c r="B1" s="103" t="s">
        <v>1</v>
      </c>
      <c r="C1" s="103" t="s">
        <v>3</v>
      </c>
      <c r="D1" s="103"/>
      <c r="E1" s="103"/>
      <c r="F1" s="103"/>
      <c r="G1" s="103" t="s">
        <v>35</v>
      </c>
      <c r="H1" s="127" t="s">
        <v>17</v>
      </c>
      <c r="I1" s="127"/>
      <c r="J1" s="127"/>
      <c r="K1" s="122" t="s">
        <v>20</v>
      </c>
      <c r="L1" s="123"/>
    </row>
    <row r="2" spans="1:12" ht="58.5" customHeight="1" thickBot="1" x14ac:dyDescent="0.3">
      <c r="A2" s="125"/>
      <c r="B2" s="126"/>
      <c r="C2" s="75">
        <v>2019</v>
      </c>
      <c r="D2" s="75">
        <v>2020</v>
      </c>
      <c r="E2" s="75">
        <v>2021</v>
      </c>
      <c r="F2" s="75">
        <v>2022</v>
      </c>
      <c r="G2" s="126"/>
      <c r="H2" s="76" t="s">
        <v>18</v>
      </c>
      <c r="I2" s="77" t="s">
        <v>19</v>
      </c>
      <c r="J2" s="77" t="s">
        <v>24</v>
      </c>
      <c r="K2" s="72" t="s">
        <v>67</v>
      </c>
      <c r="L2" s="73" t="s">
        <v>66</v>
      </c>
    </row>
    <row r="3" spans="1:12" ht="36" x14ac:dyDescent="0.25">
      <c r="A3" s="78" t="s">
        <v>4</v>
      </c>
      <c r="B3" s="79">
        <v>1</v>
      </c>
      <c r="C3" s="62">
        <v>0.05</v>
      </c>
      <c r="D3" s="62">
        <v>0.3</v>
      </c>
      <c r="E3" s="62">
        <v>0.6</v>
      </c>
      <c r="F3" s="63">
        <v>1</v>
      </c>
      <c r="G3" s="82" t="s">
        <v>68</v>
      </c>
      <c r="H3" s="62">
        <v>0.05</v>
      </c>
      <c r="I3" s="62">
        <v>0.05</v>
      </c>
      <c r="J3" s="81">
        <f>I3/H3</f>
        <v>1</v>
      </c>
      <c r="K3" s="62">
        <v>0.3</v>
      </c>
      <c r="L3" s="62">
        <v>0.14000000000000001</v>
      </c>
    </row>
  </sheetData>
  <mergeCells count="6">
    <mergeCell ref="K1:L1"/>
    <mergeCell ref="A1:A2"/>
    <mergeCell ref="B1:B2"/>
    <mergeCell ref="C1:F1"/>
    <mergeCell ref="G1:G2"/>
    <mergeCell ref="H1:J1"/>
  </mergeCells>
  <conditionalFormatting sqref="J3">
    <cfRule type="cellIs" dxfId="11" priority="1" operator="lessThan">
      <formula>0.4</formula>
    </cfRule>
    <cfRule type="cellIs" dxfId="10" priority="2" operator="between">
      <formula>0.4</formula>
      <formula>0.799</formula>
    </cfRule>
    <cfRule type="cellIs" dxfId="9" priority="3" operator="greaterThanOrEqual">
      <formula>0.8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124" t="s">
        <v>2</v>
      </c>
      <c r="B1" s="103" t="s">
        <v>1</v>
      </c>
      <c r="C1" s="103" t="s">
        <v>3</v>
      </c>
      <c r="D1" s="103"/>
      <c r="E1" s="103"/>
      <c r="F1" s="103"/>
      <c r="G1" s="103" t="s">
        <v>35</v>
      </c>
      <c r="H1" s="127" t="s">
        <v>17</v>
      </c>
      <c r="I1" s="127"/>
      <c r="J1" s="127"/>
      <c r="K1" s="122" t="s">
        <v>20</v>
      </c>
      <c r="L1" s="123"/>
    </row>
    <row r="2" spans="1:12" ht="90.75" thickBot="1" x14ac:dyDescent="0.3">
      <c r="A2" s="125"/>
      <c r="B2" s="126"/>
      <c r="C2" s="75">
        <v>2019</v>
      </c>
      <c r="D2" s="75">
        <v>2020</v>
      </c>
      <c r="E2" s="75">
        <v>2021</v>
      </c>
      <c r="F2" s="75">
        <v>2022</v>
      </c>
      <c r="G2" s="126"/>
      <c r="H2" s="76" t="s">
        <v>18</v>
      </c>
      <c r="I2" s="77" t="s">
        <v>19</v>
      </c>
      <c r="J2" s="77" t="s">
        <v>24</v>
      </c>
      <c r="K2" s="72" t="s">
        <v>67</v>
      </c>
      <c r="L2" s="73" t="s">
        <v>66</v>
      </c>
    </row>
    <row r="3" spans="1:12" ht="36" x14ac:dyDescent="0.25">
      <c r="A3" s="83" t="s">
        <v>8</v>
      </c>
      <c r="B3" s="85">
        <v>20</v>
      </c>
      <c r="C3" s="85">
        <v>6</v>
      </c>
      <c r="D3" s="85">
        <v>10</v>
      </c>
      <c r="E3" s="85">
        <v>17</v>
      </c>
      <c r="F3" s="85">
        <v>20</v>
      </c>
      <c r="G3" s="82" t="s">
        <v>5</v>
      </c>
      <c r="H3" s="85">
        <v>6</v>
      </c>
      <c r="I3" s="85">
        <v>8</v>
      </c>
      <c r="J3" s="81">
        <f>I3/H3</f>
        <v>1.3333333333333333</v>
      </c>
      <c r="K3" s="84">
        <v>10</v>
      </c>
      <c r="L3" s="84">
        <v>11</v>
      </c>
    </row>
  </sheetData>
  <mergeCells count="6">
    <mergeCell ref="K1:L1"/>
    <mergeCell ref="A1:A2"/>
    <mergeCell ref="B1:B2"/>
    <mergeCell ref="C1:F1"/>
    <mergeCell ref="G1:G2"/>
    <mergeCell ref="H1:J1"/>
  </mergeCells>
  <conditionalFormatting sqref="J3">
    <cfRule type="cellIs" dxfId="8" priority="1" operator="lessThan">
      <formula>0.4</formula>
    </cfRule>
    <cfRule type="cellIs" dxfId="7" priority="2" operator="between">
      <formula>0.4</formula>
      <formula>0.799</formula>
    </cfRule>
    <cfRule type="cellIs" dxfId="6" priority="3" operator="greaterThanOrEqual">
      <formula>0.8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103" t="s">
        <v>1</v>
      </c>
      <c r="B1" s="103" t="s">
        <v>3</v>
      </c>
      <c r="C1" s="103"/>
      <c r="D1" s="103"/>
      <c r="E1" s="103"/>
      <c r="F1" s="103" t="s">
        <v>35</v>
      </c>
      <c r="G1" s="127" t="s">
        <v>17</v>
      </c>
      <c r="H1" s="127"/>
      <c r="I1" s="127"/>
      <c r="J1" s="122" t="s">
        <v>20</v>
      </c>
      <c r="K1" s="123"/>
    </row>
    <row r="2" spans="1:11" ht="79.5" customHeight="1" thickBot="1" x14ac:dyDescent="0.3">
      <c r="A2" s="126"/>
      <c r="B2" s="75">
        <v>2019</v>
      </c>
      <c r="C2" s="75">
        <v>2020</v>
      </c>
      <c r="D2" s="75">
        <v>2021</v>
      </c>
      <c r="E2" s="75">
        <v>2022</v>
      </c>
      <c r="F2" s="126"/>
      <c r="G2" s="76" t="s">
        <v>18</v>
      </c>
      <c r="H2" s="77" t="s">
        <v>19</v>
      </c>
      <c r="I2" s="77" t="s">
        <v>24</v>
      </c>
      <c r="J2" s="72" t="s">
        <v>67</v>
      </c>
      <c r="K2" s="73" t="s">
        <v>66</v>
      </c>
    </row>
    <row r="3" spans="1:11" ht="25.5" x14ac:dyDescent="0.25">
      <c r="A3" s="85">
        <v>250</v>
      </c>
      <c r="B3" s="85">
        <v>175</v>
      </c>
      <c r="C3" s="85">
        <v>200</v>
      </c>
      <c r="D3" s="85">
        <v>225</v>
      </c>
      <c r="E3" s="85">
        <v>250</v>
      </c>
      <c r="F3" s="83" t="s">
        <v>12</v>
      </c>
      <c r="G3" s="85">
        <v>175</v>
      </c>
      <c r="H3" s="85">
        <v>185</v>
      </c>
      <c r="I3" s="81">
        <f>H3/G3</f>
        <v>1.0571428571428572</v>
      </c>
      <c r="J3" s="84">
        <v>200</v>
      </c>
      <c r="K3" s="84">
        <v>200</v>
      </c>
    </row>
  </sheetData>
  <mergeCells count="5">
    <mergeCell ref="A1:A2"/>
    <mergeCell ref="B1:E1"/>
    <mergeCell ref="F1:F2"/>
    <mergeCell ref="G1:I1"/>
    <mergeCell ref="J1:K1"/>
  </mergeCells>
  <conditionalFormatting sqref="I3">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124" t="s">
        <v>2</v>
      </c>
      <c r="B1" s="103" t="s">
        <v>1</v>
      </c>
      <c r="C1" s="103" t="s">
        <v>3</v>
      </c>
      <c r="D1" s="103"/>
      <c r="E1" s="103"/>
      <c r="F1" s="103"/>
      <c r="G1" s="103" t="s">
        <v>35</v>
      </c>
      <c r="H1" s="127" t="s">
        <v>17</v>
      </c>
      <c r="I1" s="127"/>
      <c r="J1" s="127"/>
      <c r="K1" s="122" t="s">
        <v>20</v>
      </c>
      <c r="L1" s="123"/>
    </row>
    <row r="2" spans="1:12" ht="76.5" customHeight="1" thickBot="1" x14ac:dyDescent="0.3">
      <c r="A2" s="125"/>
      <c r="B2" s="126"/>
      <c r="C2" s="75">
        <v>2019</v>
      </c>
      <c r="D2" s="75">
        <v>2020</v>
      </c>
      <c r="E2" s="75">
        <v>2021</v>
      </c>
      <c r="F2" s="75">
        <v>2022</v>
      </c>
      <c r="G2" s="126"/>
      <c r="H2" s="76" t="s">
        <v>18</v>
      </c>
      <c r="I2" s="77" t="s">
        <v>19</v>
      </c>
      <c r="J2" s="77" t="s">
        <v>24</v>
      </c>
      <c r="K2" s="72" t="s">
        <v>67</v>
      </c>
      <c r="L2" s="73" t="s">
        <v>66</v>
      </c>
    </row>
    <row r="3" spans="1:12" ht="36" x14ac:dyDescent="0.25">
      <c r="A3" s="78" t="s">
        <v>4</v>
      </c>
      <c r="B3" s="79">
        <v>1</v>
      </c>
      <c r="C3" s="65">
        <v>3.0000000000000001E-3</v>
      </c>
      <c r="D3" s="65">
        <v>0.19900000000000001</v>
      </c>
      <c r="E3" s="65">
        <v>0.20300000000000001</v>
      </c>
      <c r="F3" s="65">
        <v>0.59399999999999997</v>
      </c>
      <c r="G3" s="80" t="s">
        <v>5</v>
      </c>
      <c r="H3" s="65">
        <v>3.0000000000000001E-3</v>
      </c>
      <c r="I3" s="65">
        <v>3.0000000000000001E-3</v>
      </c>
      <c r="J3" s="81">
        <f>I3/H3</f>
        <v>1</v>
      </c>
      <c r="K3" s="65">
        <v>0.19900000000000001</v>
      </c>
      <c r="L3" s="62">
        <v>0</v>
      </c>
    </row>
  </sheetData>
  <mergeCells count="6">
    <mergeCell ref="K1:L1"/>
    <mergeCell ref="A1:A2"/>
    <mergeCell ref="B1:B2"/>
    <mergeCell ref="C1:F1"/>
    <mergeCell ref="G1:G2"/>
    <mergeCell ref="H1:J1"/>
  </mergeCells>
  <conditionalFormatting sqref="J3">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Metas PND IGAC_2020</vt:lpstr>
      <vt:lpstr>Hoja1</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XIMENA RUISEÑORA</cp:lastModifiedBy>
  <dcterms:created xsi:type="dcterms:W3CDTF">2019-08-16T15:25:21Z</dcterms:created>
  <dcterms:modified xsi:type="dcterms:W3CDTF">2020-09-25T23:10:36Z</dcterms:modified>
</cp:coreProperties>
</file>