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2.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3.xml" ContentType="application/vnd.openxmlformats-officedocument.themeOverride+xml"/>
  <Override PartName="/xl/charts/chart5.xml" ContentType="application/vnd.openxmlformats-officedocument.drawingml.chart+xml"/>
  <Override PartName="/xl/theme/themeOverride4.xml" ContentType="application/vnd.openxmlformats-officedocument.themeOverride+xml"/>
  <Override PartName="/xl/drawings/drawing2.xml" ContentType="application/vnd.openxmlformats-officedocument.drawing+xml"/>
  <Override PartName="/xl/slicers/slicer1.xml" ContentType="application/vnd.ms-excel.slicer+xml"/>
  <Override PartName="/xl/charts/chart6.xml" ContentType="application/vnd.openxmlformats-officedocument.drawingml.chart+xml"/>
  <Override PartName="/xl/theme/themeOverride5.xml" ContentType="application/vnd.openxmlformats-officedocument.themeOverride+xml"/>
  <Override PartName="/xl/drawings/drawing3.xml" ContentType="application/vnd.openxmlformats-officedocument.drawingml.chartshapes+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6.xml" ContentType="application/vnd.openxmlformats-officedocument.themeOverride+xml"/>
  <Override PartName="/xl/drawings/drawing4.xml" ContentType="application/vnd.openxmlformats-officedocument.drawingml.chartshapes+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7.xml" ContentType="application/vnd.openxmlformats-officedocument.themeOverride+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8.xml" ContentType="application/vnd.openxmlformats-officedocument.themeOverride+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9.xml" ContentType="application/vnd.openxmlformats-officedocument.themeOverride+xml"/>
  <Override PartName="/xl/drawings/drawing5.xml" ContentType="application/vnd.openxmlformats-officedocument.drawing+xml"/>
  <Override PartName="/xl/tables/table1.xml" ContentType="application/vnd.openxmlformats-officedocument.spreadsheetml.table+xml"/>
  <Override PartName="/xl/slicers/slicer2.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defaultThemeVersion="166925"/>
  <mc:AlternateContent xmlns:mc="http://schemas.openxmlformats.org/markup-compatibility/2006">
    <mc:Choice Requires="x15">
      <x15ac:absPath xmlns:x15ac="http://schemas.microsoft.com/office/spreadsheetml/2010/11/ac" url="C:\Users\Acer\Documents\IGAC\2020\EJECUCIÓN PRESUPUESTAL\ENTIDAD\"/>
    </mc:Choice>
  </mc:AlternateContent>
  <xr:revisionPtr revIDLastSave="0" documentId="13_ncr:1_{990D3D30-DEBE-4DE6-BA7B-F4FE61AF3845}" xr6:coauthVersionLast="45" xr6:coauthVersionMax="45" xr10:uidLastSave="{00000000-0000-0000-0000-000000000000}"/>
  <bookViews>
    <workbookView xWindow="-108" yWindow="-108" windowWidth="23256" windowHeight="12576" firstSheet="3" activeTab="3" xr2:uid="{00000000-000D-0000-FFFF-FFFF00000000}"/>
  </bookViews>
  <sheets>
    <sheet name="Validaciones" sheetId="6" state="hidden" r:id="rId1"/>
    <sheet name="archivo" sheetId="2" state="hidden" r:id="rId2"/>
    <sheet name="Resumen" sheetId="3" state="hidden" r:id="rId3"/>
    <sheet name="Proyectos" sheetId="7" r:id="rId4"/>
    <sheet name="Seguimiento" sheetId="4" state="hidden" r:id="rId5"/>
  </sheets>
  <definedNames>
    <definedName name="_xlnm._FilterDatabase" localSheetId="1" hidden="1">archivo!$A$4:$AB$40</definedName>
    <definedName name="SegmentaciónDeDatos_Dependencia_Destino">#N/A</definedName>
    <definedName name="SegmentaciónDeDatos_Dependencia_Origen">#N/A</definedName>
    <definedName name="SegmentaciónDeDatos_DESCRIPCION">#N/A</definedName>
    <definedName name="SegmentaciónDeDatos_DESCRIPCION2">#N/A</definedName>
    <definedName name="SegmentaciónDeDatos_DESCRIPCION3">#N/A</definedName>
    <definedName name="SegmentaciónDeDatos_Fuente_de_financiación">#N/A</definedName>
    <definedName name="SegmentaciónDeDatos_Fuente_de_los_recursos">#N/A</definedName>
    <definedName name="SegmentaciónDeDatos_Proyecto">#N/A</definedName>
    <definedName name="SegmentaciónDeDatos_REC">#N/A</definedName>
  </definedNames>
  <calcPr calcId="191029"/>
  <pivotCaches>
    <pivotCache cacheId="0" r:id="rId6"/>
  </pivotCaches>
  <extLst>
    <ext xmlns:x14="http://schemas.microsoft.com/office/spreadsheetml/2009/9/main" uri="{BBE1A952-AA13-448e-AADC-164F8A28A991}">
      <x14:slicerCaches>
        <x14:slicerCache r:id="rId7"/>
        <x14:slicerCache r:id="rId8"/>
        <x14:slicerCache r:id="rId9"/>
        <x14:slicerCache r:id="rId10"/>
      </x14:slicerCaches>
    </ex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11"/>
        <x14:slicerCache r:id="rId12"/>
        <x14:slicerCache r:id="rId13"/>
        <x14:slicerCache r:id="rId14"/>
        <x14:slicerCache r:id="rId15"/>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8" i="3" l="1"/>
  <c r="O14" i="3" s="1"/>
  <c r="C38" i="3"/>
  <c r="E38" i="3"/>
  <c r="O13" i="3" s="1"/>
  <c r="D38" i="3"/>
  <c r="O12" i="3" s="1"/>
  <c r="F38" i="3"/>
  <c r="C10" i="3" s="1"/>
  <c r="D10" i="3" s="1"/>
  <c r="H38" i="3"/>
  <c r="I38" i="3"/>
  <c r="C11" i="3" s="1"/>
  <c r="D11" i="3" s="1"/>
  <c r="J38" i="3"/>
  <c r="K38" i="3"/>
  <c r="L38" i="3"/>
  <c r="C12" i="3" s="1"/>
  <c r="D12" i="3" s="1"/>
  <c r="M38" i="3"/>
  <c r="N38" i="3"/>
  <c r="C13" i="3" s="1"/>
  <c r="D13" i="3" s="1"/>
  <c r="B38" i="3"/>
  <c r="A1" i="3"/>
  <c r="B48" i="7"/>
  <c r="H48" i="7"/>
  <c r="F48" i="7"/>
  <c r="D48" i="7"/>
  <c r="E48" i="7"/>
  <c r="G48" i="7"/>
  <c r="C48" i="7"/>
  <c r="I48" i="7"/>
  <c r="D52" i="7" l="1"/>
  <c r="C52" i="7" s="1"/>
  <c r="D53" i="7"/>
  <c r="C53" i="7" s="1"/>
  <c r="F50" i="7"/>
  <c r="D50" i="7"/>
  <c r="C50" i="7" s="1"/>
  <c r="F51" i="7"/>
  <c r="F52" i="7"/>
  <c r="D51" i="7"/>
  <c r="C51" i="7" s="1"/>
</calcChain>
</file>

<file path=xl/sharedStrings.xml><?xml version="1.0" encoding="utf-8"?>
<sst xmlns="http://schemas.openxmlformats.org/spreadsheetml/2006/main" count="2438" uniqueCount="854">
  <si>
    <t>Año Fiscal:</t>
  </si>
  <si>
    <t/>
  </si>
  <si>
    <t>Vigencia:</t>
  </si>
  <si>
    <t>Actual</t>
  </si>
  <si>
    <t>Periodo:</t>
  </si>
  <si>
    <t>Enero-Marzo</t>
  </si>
  <si>
    <t>UEJ</t>
  </si>
  <si>
    <t>NOMBRE UEJ</t>
  </si>
  <si>
    <t>RUBRO</t>
  </si>
  <si>
    <t>TIPO</t>
  </si>
  <si>
    <t>CTA</t>
  </si>
  <si>
    <t>SUB
CTA</t>
  </si>
  <si>
    <t>OBJ</t>
  </si>
  <si>
    <t>ORD</t>
  </si>
  <si>
    <t>SOR
ORD</t>
  </si>
  <si>
    <t>ITEM</t>
  </si>
  <si>
    <t>SUB
ITEM</t>
  </si>
  <si>
    <t>SUB
ITEM 2</t>
  </si>
  <si>
    <t>FUENTE</t>
  </si>
  <si>
    <t>REC</t>
  </si>
  <si>
    <t>SIT</t>
  </si>
  <si>
    <t>DESCRIPCION</t>
  </si>
  <si>
    <t>APR. INICIAL</t>
  </si>
  <si>
    <t>APR. ADICIONADA</t>
  </si>
  <si>
    <t>APR. REDUCIDA</t>
  </si>
  <si>
    <t>APR. VIGENTE</t>
  </si>
  <si>
    <t>APR BLOQUEADA</t>
  </si>
  <si>
    <t>CDP</t>
  </si>
  <si>
    <t>APR. DISPONIBLE</t>
  </si>
  <si>
    <t>COMPROMISO</t>
  </si>
  <si>
    <t>OBLIGACION</t>
  </si>
  <si>
    <t>ORDEN PAGO</t>
  </si>
  <si>
    <t>PAGOS</t>
  </si>
  <si>
    <t>04-03-00</t>
  </si>
  <si>
    <t>INSTITUTO GEOGRAFICO AGUSTIN CODAZZI - IGAC</t>
  </si>
  <si>
    <t>A-01-01-01</t>
  </si>
  <si>
    <t>A</t>
  </si>
  <si>
    <t>01</t>
  </si>
  <si>
    <t>Nación</t>
  </si>
  <si>
    <t>10</t>
  </si>
  <si>
    <t>CSF</t>
  </si>
  <si>
    <t>SALARIO</t>
  </si>
  <si>
    <t>A-01-01-02</t>
  </si>
  <si>
    <t>02</t>
  </si>
  <si>
    <t>CONTRIBUCIONES INHERENTES A LA NÓMINA</t>
  </si>
  <si>
    <t>A-01-01-03</t>
  </si>
  <si>
    <t>03</t>
  </si>
  <si>
    <t>REMUNERACIONES NO CONSTITUTIVAS DE FACTOR SALARIAL</t>
  </si>
  <si>
    <t>A-02-02</t>
  </si>
  <si>
    <t>ADQUISICIONES DIFERENTES DE ACTIVOS</t>
  </si>
  <si>
    <t>Propios</t>
  </si>
  <si>
    <t>20</t>
  </si>
  <si>
    <t>A-03-04-02-012</t>
  </si>
  <si>
    <t>04</t>
  </si>
  <si>
    <t>012</t>
  </si>
  <si>
    <t>INCAPACIDADES Y LICENCIAS DE MATERNIDAD Y PATERNIDAD (NO DE PENSIONES)</t>
  </si>
  <si>
    <t>A-03-10-01-001</t>
  </si>
  <si>
    <t>001</t>
  </si>
  <si>
    <t>SENTENCIAS</t>
  </si>
  <si>
    <t>A-03-10-01-002</t>
  </si>
  <si>
    <t>002</t>
  </si>
  <si>
    <t>CONCILIACIONES</t>
  </si>
  <si>
    <t>A-08-01</t>
  </si>
  <si>
    <t>08</t>
  </si>
  <si>
    <t>IMPUESTOS</t>
  </si>
  <si>
    <t>A-08-04-01</t>
  </si>
  <si>
    <t>CUOTA DE FISCALIZACIÓN Y AUDITAJE</t>
  </si>
  <si>
    <t>C-0402-1003-7</t>
  </si>
  <si>
    <t>C</t>
  </si>
  <si>
    <t>0402</t>
  </si>
  <si>
    <t>1003</t>
  </si>
  <si>
    <t>7</t>
  </si>
  <si>
    <t>GENERACIÓN DE ESTUDIOS GEOGRÁFICOS E INVESTIGACIONES PARA LA CARACTERIZACIÓN, ANÁLISIS Y DELIMITACIÓN GEOGRÁFICA DEL TERRITORIO  NACIONAL</t>
  </si>
  <si>
    <t>C-0402-1003-8</t>
  </si>
  <si>
    <t>8</t>
  </si>
  <si>
    <t>LEVANTAMIENTO , GENERACIÓN Y ACTUALIZACIÓN DE LA RED GEODÉSICA Y LA CARTOGRAFÍA BÁSICA A NIVEL   NACIONAL</t>
  </si>
  <si>
    <t>C-0403-1003-2</t>
  </si>
  <si>
    <t>0403</t>
  </si>
  <si>
    <t>2</t>
  </si>
  <si>
    <t>GENERACIÓN DE ESTUDIOS DE SUELOS, TIERRAS Y APLICACIONES AGROLÓGICAS COMO INSUMO PARA EL ORDENAMIENTO INTEGRAL Y EL MANEJO SOSTENIBLE DEL TERRITORIO A NIVEL  NACIONAL</t>
  </si>
  <si>
    <t>C-0404-1003-2</t>
  </si>
  <si>
    <t>0404</t>
  </si>
  <si>
    <t>ACTUALIZACIÓN  Y GESTIÓN CATASTRAL  NACIONAL</t>
  </si>
  <si>
    <t>11</t>
  </si>
  <si>
    <t>14</t>
  </si>
  <si>
    <t>C-0405-1003-4</t>
  </si>
  <si>
    <t>0405</t>
  </si>
  <si>
    <t>4</t>
  </si>
  <si>
    <t>FORTALECIMIENTO DE LA GESTIÓN DEL CONOCIMIENTO Y LA INNOVACIÓN EN EL ÁMBITO GEOGRÁFICO DEL  TERRITORIO   NACIONAL</t>
  </si>
  <si>
    <t>C-0499-1003-5</t>
  </si>
  <si>
    <t>0499</t>
  </si>
  <si>
    <t>5</t>
  </si>
  <si>
    <t>FORTALECIMIENTO DE LA GESTIÓN INSTITUCIONAL DEL IGAC A NIVEL   NACIONAL</t>
  </si>
  <si>
    <t>C-0499-1003-6</t>
  </si>
  <si>
    <t>6</t>
  </si>
  <si>
    <t>FORTALECIMIENTO DE LA INFRAESTRUCTURA FÍSICA DEL IGAC A NIVEL  NACIONAL</t>
  </si>
  <si>
    <t>C-0499-1003-7</t>
  </si>
  <si>
    <t>IMPLEMENTACIÓN DE UN SISTEMA DE GESTIÓN DOCUMENTAL EN EL IGAC A NIVEL   NACIONAL</t>
  </si>
  <si>
    <t>C-0499-1003-8</t>
  </si>
  <si>
    <t>FORTALECIMIENTO DE LOS PROCESOS DE DIFUSIÓN Y ACCESO A LA INFORMACIÓN GEOGRÁFICA A NIVEL   NACIONAL</t>
  </si>
  <si>
    <t>APROPIACION VIGENTE</t>
  </si>
  <si>
    <t>APROPIACION BLOQUEADA</t>
  </si>
  <si>
    <t>CDP`S</t>
  </si>
  <si>
    <t>%</t>
  </si>
  <si>
    <t>APROPIACION DISPONIBLE</t>
  </si>
  <si>
    <t>COMPROMISOS</t>
  </si>
  <si>
    <t>CDP`S X REGISTRAR</t>
  </si>
  <si>
    <t>OBLIGACIONES</t>
  </si>
  <si>
    <t>Rubro</t>
  </si>
  <si>
    <t>Presupuesto General</t>
  </si>
  <si>
    <t>Presupuesto Funcionamiento</t>
  </si>
  <si>
    <t>Presupuesto Inversión</t>
  </si>
  <si>
    <t xml:space="preserve">     </t>
  </si>
  <si>
    <t>Sin Ejecutar</t>
  </si>
  <si>
    <t>Ejecutado</t>
  </si>
  <si>
    <t>Ejecución Cdp`s</t>
  </si>
  <si>
    <t>Ejecución Compromisos</t>
  </si>
  <si>
    <t>Ejecución Obligaciones</t>
  </si>
  <si>
    <t>Ejecución Pagos</t>
  </si>
  <si>
    <t>Oficina Asesora de Planeación - Instituto Geográfico Agustín Codazzi</t>
  </si>
  <si>
    <t xml:space="preserve">Fecha inicio </t>
  </si>
  <si>
    <t>Fecha Fin</t>
  </si>
  <si>
    <t>Proyecto</t>
  </si>
  <si>
    <t>Valor mensual</t>
  </si>
  <si>
    <t>Valor total</t>
  </si>
  <si>
    <t>Asignación inicial</t>
  </si>
  <si>
    <t>suspensión</t>
  </si>
  <si>
    <t>Disponible</t>
  </si>
  <si>
    <t>Valor registrado</t>
  </si>
  <si>
    <t>Dependencia Origen</t>
  </si>
  <si>
    <t>Dependencia Destino</t>
  </si>
  <si>
    <t>RP</t>
  </si>
  <si>
    <t>No Contrato</t>
  </si>
  <si>
    <t>Valor CDP</t>
  </si>
  <si>
    <t>Valor RP</t>
  </si>
  <si>
    <t>Contratista</t>
  </si>
  <si>
    <t>Plazo del contrato</t>
  </si>
  <si>
    <t>C-0499-1003-6-0-0499016-02 ADQUISICION DE BIENES Y SERVICIOS</t>
  </si>
  <si>
    <t>Fortalecimiento de la Infraestructura física del IGAC</t>
  </si>
  <si>
    <t>JUAN EDUARDO HERNANDEZ OROZCO</t>
  </si>
  <si>
    <t>objeto</t>
  </si>
  <si>
    <t>Fuente de los recursos</t>
  </si>
  <si>
    <t>Fuente de financiación</t>
  </si>
  <si>
    <t>Saldo después de registro</t>
  </si>
  <si>
    <t>FUNCIONAMIENTO</t>
  </si>
  <si>
    <t>A-02-02-02-008-003 SERVICIOS PROFESIONALES, CIENTIFICOS Y TECNICOS</t>
  </si>
  <si>
    <t>A-02-02-02-008-002 SERVICIOS JURIDICOS Y CONTABLES</t>
  </si>
  <si>
    <t xml:space="preserve">INVERSION </t>
  </si>
  <si>
    <t>C-0499-1003-5-0-0499060-02 ADQUISICION DE BIENES Y SERVICIOS</t>
  </si>
  <si>
    <t>2018011000194-Fortalecimiento de la gestión institucional del IGAC a nivel nacional</t>
  </si>
  <si>
    <t>C-0499-1003-5-0-0499054-02 ADQUISICION BIENES Y SERVICIOS</t>
  </si>
  <si>
    <t>C-0499-1003-6-0-0499010-02 ADQUISICION DE BIENES Y SERVICIOS</t>
  </si>
  <si>
    <t>2018011000180-Fortalecimiento de la infraestructura física del IGAC a nivel nacional</t>
  </si>
  <si>
    <t>A-02-02-02-008-005 SERVICIOS DE SOPORTE</t>
  </si>
  <si>
    <t>C-0499-1003-7-0-0499052-02 ADQUISICIÓN DE BIENES Y SERVICIOS</t>
  </si>
  <si>
    <t>2018011000723-Implementación de un sistema de gestión documental en el IGAC a nivel nacional</t>
  </si>
  <si>
    <t>C-0404-1003-2-0-0404004-04022 GESTION DEL PYOYECTO IGAC -BM</t>
  </si>
  <si>
    <t>A-02-02-02-008 SERVICIOS PRESTADOS A LAS EMPRESAS Y SERVICIOS DE PRODUCCIÓN</t>
  </si>
  <si>
    <t>2018011001028-Fortalecimiento de los procesos de difusión y acceso a la información geográfica a nivel nacional</t>
  </si>
  <si>
    <t xml:space="preserve">FUNCIONAMIENTO
INVERSION </t>
  </si>
  <si>
    <t xml:space="preserve">C-0405-1003-4-0-0405006-02
C-0499-1003-8-0-0499063-02
A-02-02-02-006-008
C-0499-1003-5-0-0499065-02
C-0499-1003-5-0-0499060-02
C-0402-1003-7-0-0402011-02
C-0402-1003-8-0-0402014-02
C-0403-1003-2-0-0403002-02
C-0404-1003-2-0-0404004-02
</t>
  </si>
  <si>
    <t>C-0499-1003-8-0-0499063-02 ADQUISICION DE BIENES Y SERVICIOS</t>
  </si>
  <si>
    <t>C-0499-1003-8-0-0499053-02 ADQUISICIÓN DE BIENES Y SERVICIOS</t>
  </si>
  <si>
    <t>C-0499-1003-5-0-0499065-02 ADQUISICIÓN DE BIENES Y SERVICIOS</t>
  </si>
  <si>
    <t>C-0404-1003-2-0-0404004-02 ADQUISICIÓN DE BIENES Y SERVICIOS</t>
  </si>
  <si>
    <t>2018011000692-Actualización y gestión catastral Nacional</t>
  </si>
  <si>
    <t>C-0499-1003-5-0-0499065-02</t>
  </si>
  <si>
    <t>C-0405-1003-4-0-0405005-02 ADQUISICIÓN DE BIENES Y SERVICIOS</t>
  </si>
  <si>
    <t>2018011000662-Fortalecimiento de la gestión del conocimiento y la innovación en el ámbito geográfico del territorio Nacional</t>
  </si>
  <si>
    <t>C-0405-1003-4-0-0405007-02 ADQUISICIÓN DE BIENES Y SERVICIOS</t>
  </si>
  <si>
    <t>C-0403-1003-2-0-0403002-02 ADQUISICIÓN DE BIENES Y SERVICIOS</t>
  </si>
  <si>
    <t>2018011000645-Generación de estudios de suelos, tierras y aplicaciones agrológicas como insumo para el ordenamiento integral y el manejo sostenible del territorio a nivel Nacional</t>
  </si>
  <si>
    <t>C-0403-1003-2-0-0403005-02 ADQUISICIÓN DE BIENES Y SERVICIOS</t>
  </si>
  <si>
    <t>C-0403-1003-2-0-0403005-02</t>
  </si>
  <si>
    <t>C-0403-1003-2-0-0403005-02,</t>
  </si>
  <si>
    <t>Actualización y gestión catastral Nacional - Catastro</t>
  </si>
  <si>
    <t>C-0404-1003-2-0-0404007-02 ADQUISICION DE BIENES Y SERVICIOS</t>
  </si>
  <si>
    <t>C-0402-1003-8-0-0402014-02 ADQUISICIÓN DE BIENES Y SERVICIOS</t>
  </si>
  <si>
    <t>Levantamiento , generación y actualización de la red geodésica y la cartografía básica a nivel Nacional- cartografía</t>
  </si>
  <si>
    <t>C-0402-1003-7-0-0402011-02 ADQUISICIÓN DE BIENES Y SERVICIOS</t>
  </si>
  <si>
    <t>Generación de estudios geográficos e investigaciones para la caracterización, análisis y delimitación geográfica del territorio Nacional - Geografía</t>
  </si>
  <si>
    <t>C-0402-1003-7-0-0402009-02 ADQUISICIÓN DE BIENES Y SERVICIOS</t>
  </si>
  <si>
    <t>Generación de estudios geográficos e investigaciones para la caracterización, análisis y delimitación geográfica del territorio nacional</t>
  </si>
  <si>
    <t>C-0402-1003-8-0-0402016-02 ADQUISICIÓN DE BIENES Y SERVICIOS</t>
  </si>
  <si>
    <t>Levantamiento, generación y actualización de la red geodésica y la cartografía básica a nivel nacional</t>
  </si>
  <si>
    <t>C-0402-1003-7-0-0402020-02 ADQUISICION DE BIENES Y SERVICIOS</t>
  </si>
  <si>
    <t>A-02-02-02-007-002 SERVICIOS INMOBILIARIOS</t>
  </si>
  <si>
    <t>A-02-02-02-007-002</t>
  </si>
  <si>
    <t>Recursos propios</t>
  </si>
  <si>
    <t>Presupuesto de entidad nacional</t>
  </si>
  <si>
    <t>Recursos de crédito</t>
  </si>
  <si>
    <t>ONCE (11) MESES Y NUEVE (9) DÍAS SIN EXCEDER EL 30 DE DICIEMBRE DE 2020</t>
  </si>
  <si>
    <t>ONCE (11) MESES Y OCHO (8) DÍAS, SIN EXCEDER EL 30 DE DICIEMBRE DE 2020.</t>
  </si>
  <si>
    <t>ONCE (11) MESES Y OCHO (8) DÍAS SIN EXCEDER DEL 30 DE DICIEMBRE DE 2020</t>
  </si>
  <si>
    <t>ONCE (11) MESES Y OCHO (8) DÍAS, SIN EXCEDER EL 30 DE DICIEMBRE DE 2020</t>
  </si>
  <si>
    <t>ONCE (11) MESES. EN TODO CASO NO PODRÁ EXCEDER DEL 30 DE DICIEMBRE DE 2020.</t>
  </si>
  <si>
    <t>ONCE (11) MESES, SIN EXCEDER EL 30 DE DICIEMBRE DE 2020</t>
  </si>
  <si>
    <t>ONCE (11) MESES, SIN EXCEDER DEL 30 DE DICIEMBRE DE 2020.</t>
  </si>
  <si>
    <t>OCHO (08) MESES, SIN EXCEDER DEL 30 DE DICIEMBRE DE 2020.</t>
  </si>
  <si>
    <t>ONCE (11) MESES, SIN EXCEDER DEL 30 DE DICIEMBRE DE 2020</t>
  </si>
  <si>
    <t>ONCE (11) MESES Y TRES (3) DÍAS, SIN EXCEDER DEL 30 DE DICIEMBRE DE 2020.</t>
  </si>
  <si>
    <t>DIEZ (10) MESES. EN TODO CASO NO PODRÁ EXCEDER DEL 30 DE DICIEMBRE DE 2020</t>
  </si>
  <si>
    <t>ONCE (11) MESES, SIN EXCEDER EL 30 DE DICIEMBRE DE 2020.</t>
  </si>
  <si>
    <t>ONCE (11) MESES SIN EXCEDER DEL 30 DE DICIEMBRE DE 2020.</t>
  </si>
  <si>
    <t>DIEZ (10) MESES Y VEINTICINCO (25) DÍAS. EN TODO CASO NO PODRÁ EXCEDER DEL 30 DE DICIEMBRE DE 2020.</t>
  </si>
  <si>
    <t>DIEZ MESES (10) MESES Y 25 DÍAS, SIN EXCEDER EL 30 DE DICIEMBRE</t>
  </si>
  <si>
    <t>DIEZ (10) MESES Y VEINTICUATRO (24) DÍAS.EN TODO CASO NO PODRÁ EXCEDER DEL 30 DE DICIEMBRE DE 2020.</t>
  </si>
  <si>
    <t>DIEZ (10) MESES Y VEINTICUATRO (24) DÍAS. EN TODO CASO NO PODRÁ EXCEDER DEL 30 DE DICIEMBRE DE 2020.</t>
  </si>
  <si>
    <t>DIEZ (10) MESES Y VEINTITRES (23) DÍAS, SIN EXCEDER DEL 30 DE DICIEMBRE DE 2020.</t>
  </si>
  <si>
    <t>DIEZ (10) MESES Y DIECISIETE (17) DÍAS. EN TODO CASO NO PODRÁ EXCEDER DEL 30 DE DICIEMBRE DE 2020.</t>
  </si>
  <si>
    <t>DIEZ (10) MESES Y QUINCE (15) DÍAS. EN TODO CASO NO PODRÁ EXCEDER DEL 30 DE DICIEMBRE DE 2020.</t>
  </si>
  <si>
    <t>DIEZ (10) MESES Y TRECE (13) DIAS, SIN EXCEDER DEL 30 DE DICIEMBRE DE 2020.</t>
  </si>
  <si>
    <t>DIEZ (10) MESES Y DIECISIETE (17) DÍAS, SIN EXCEDER DEL 30 DE DICIEMBRE DE 2020.</t>
  </si>
  <si>
    <t>NUEVE (9) MESES Y VEINTISEIS (26) DÍAS. SIN EXCEDER DEL 30 DE DICIEMBRE DE 2020</t>
  </si>
  <si>
    <t>OCHO (8) MESES. EN TODO CASO NO PODRÁ EXCEDER DEL 30 DE DICIEMBRE DE 2020.</t>
  </si>
  <si>
    <t>DIEZ (10) MESES Y SIETE (7) DÍAS, SIN EXCEDER EL 30 DE DICIEMBRE DE 2020.</t>
  </si>
  <si>
    <t>DIEZ (10) MESES Y ONCE (11) DÍAS.EN TODO CASO NO PODRÁ EXCEDER DEL 30 DE DICIEMBRE DE 2020.</t>
  </si>
  <si>
    <t>DIEZ (10) MESES Y ONCE (11) DÍAS, SIN EXCEDER EL 30 DE DICIEMBRE DE 2020.</t>
  </si>
  <si>
    <t>DIEZ (10) MESES Y DIEZ (10) DÍAS SIN EXCEDER DEL 30 DE DICIEMBRE DE 2020</t>
  </si>
  <si>
    <t>DIEZ (10) MESES Y CINCO (5) DÍAS SIN EXCEDER DEL 30 DE DICIEMBRE DE 2020.</t>
  </si>
  <si>
    <t>DIEZ (10) MESES Y SIETE (7) DÍAS. EN TODO CASO NO PODRÁ EXCEDER DEL 30 DE DICIEMBRE DE 2020.</t>
  </si>
  <si>
    <t>DIEZ (10) MESES Y SEIS (6) DÍAS, SIN EXCEDER EL 30 DE DICIEMBRE DE 2020.</t>
  </si>
  <si>
    <t>DIEZ (10) MESES Y CINCO (5) DIAS, SIN EXCEDER DEL 30 DE DICIEMBRE DE 2020</t>
  </si>
  <si>
    <t>DIEZ (10) MESES Y SEIS (6) DÍAS SIN EXCEDER DEL 30 DE DICIEMBRE DE 2020</t>
  </si>
  <si>
    <t>NUEVE (09) MESES Y VEINTINUEVE (29) DIAS, SIN EXCEDER DEL 30 DE DICIEMBRE DE 2020</t>
  </si>
  <si>
    <t>NUEVE MESES Y VEINTIOCHO (28) DÍAS SIN EXCEDER DEL 30 DE DICIEMBRE DE 2020</t>
  </si>
  <si>
    <t>NUEVE (9) MESES Y VEINTISIETE (27) DIAS, SIN EXCEDER DEL 30 DE DICIEMBRE DE 2020.</t>
  </si>
  <si>
    <t>NUEVE (9) MESES Y VEINTIOCHO (28) DÍAS SIN EXCEDER DEL 30 DE DICIEMBRE DE 2020.</t>
  </si>
  <si>
    <t>NUEVE (9) MESES Y DIECINUEVE (19) DÍAS SIN EXCEDER DEL 30 DE DICIEMBRE DE 2020.</t>
  </si>
  <si>
    <t>NUEVE (9) MESES Y DIECIOCHO (18) DÍAS. EN TODO CASO NO PODRÁ EXCEDER DEL 30 DE DICIEMBRE DE 2020</t>
  </si>
  <si>
    <t>NUEVE (9) MESES Y VEINTE (20) DÍAS, SIN EXCEDER DEL 31 DE DICIEMBRE DE 2020.</t>
  </si>
  <si>
    <t>NUEVE (9) MESES Y QUINCE (15) DÍAS SIN EXCEDER DEL 30 DE DICIEMBRE DE 2020</t>
  </si>
  <si>
    <t>NUEVE (9) MESES Y QUINCE (15) DÍAS. SIN EXCEDER DEL 30 DE DICIEMBRE DE 2020</t>
  </si>
  <si>
    <t>NUEVE (9) MESES Y CUATRO (4) DIAS, SIN EXCEDER DEL 30 DE DICIEMBRE DE 2020.</t>
  </si>
  <si>
    <t>OCHO (8) MESES Y VEINTICUTRO (24) DÍAS</t>
  </si>
  <si>
    <t>ONCE (11) MESES Y NUEVE (09) DÍAS, SIN EXCEDER DEL 30 DE DICIEMBRE DE 2020.</t>
  </si>
  <si>
    <t>CINCO (5) DÍAS HABILES SIN EXCEDER DEL 30 DE DICIEMBRE DE 2020.</t>
  </si>
  <si>
    <t>ONCE (11) MESES Y CINCO (5) DÍAS, EN TODO CASO NO PODRÁ EXCEDER DEL 31 DE DICIEMBRE DE 2020 O HASTA AGOTAR EL VALOR DEL CONTRATO LO QUE OCURRA PRIMERO.</t>
  </si>
  <si>
    <t>DIEZ (10) MESES VEINTINUEVE (29) DÍAS SIN EXCEDER DEL 30 DE DICIEMBRE DE 2020.</t>
  </si>
  <si>
    <t>OCHO (08) MESES SIN EXCEDER DEL 30 DE DICIEMBRE DE 2020.</t>
  </si>
  <si>
    <t>OCHO (08) MESES SIN EXCEDER DEL 30 DE DICIEMBRE DE 2020</t>
  </si>
  <si>
    <t>OCHO (8) MESES SIN EXCEDER DEL 30 DE DICIEMBRE DE 2020.</t>
  </si>
  <si>
    <t>OCHO (8) MESES SIN EXEDER EL 30 DE DICIEMBRE DE 2020.</t>
  </si>
  <si>
    <t>SIETE (7) MESES Y VEINTINUEVE (29) DÍAS, SIN EXCEDER DEL 30 DE DICIEMBRE DE 2020</t>
  </si>
  <si>
    <t>OCHO (8) MESES SIN EXCEDER DEL 30 DE DICIEMBRE DE 2020</t>
  </si>
  <si>
    <t>OCHO (8) MESES SIN EXCEDER DEL 30 DE DICIEMBRE 2020.</t>
  </si>
  <si>
    <t>OCHO (8) MESES, SIN EXCEDER DEL 30 DE DICIEMBRE DE 2020</t>
  </si>
  <si>
    <t>OCHO (8) MESES, SIN EXCEDER DEL 30 DE DICIEMBRE DE 2020.</t>
  </si>
  <si>
    <t>DIEZ (10) MESES Y DIEZ (10) DÍAS, SIN EXCEDER DEL 30 DE DICIEMBRE DE 2020.</t>
  </si>
  <si>
    <t>OCHO (08) MESES, SIN EXCEDER DEL 30 DE DICIEMBRE DE 2020</t>
  </si>
  <si>
    <t>OCHO (8) MESES. EN TODO CASO NO PODRÁ EXCEDER DEL 30 DE DICIEMBRE DE 2020</t>
  </si>
  <si>
    <t>OCHO (8) MESES. SIN EXCEDER DEL 30 DE DICEIMBRE DE 2020.</t>
  </si>
  <si>
    <t>NUEVE (9) MESES Y VEINTINUEVE (29) DÍAS, SIN EXCEDER DEL 30 DE DICIEMBRE DE 2020.</t>
  </si>
  <si>
    <t>NUEVE (9) MESES Y VEINTICINCO (25) DÍAS, SIN EXCEDER DEL 30 DE DICIEMBRE DE 2020.</t>
  </si>
  <si>
    <t>(8) MESES SIN EXCEDER DEL 30 DE DICIEMBRE DE 2020</t>
  </si>
  <si>
    <t>NUEVE 9) MESES Y VEINTICINCO (25) DÍAS. EN TODO CASO NO PODRÁ EXCEDER DEL 30 DE DICIEMBRE DE 2020.</t>
  </si>
  <si>
    <t>NUEVE (9) MESES Y VEINTISÉIS (26) DÍAS. EN TODO CASO NO PODRÁ EXCEDER DEL 30 DE DICIEMBRE DE 2020</t>
  </si>
  <si>
    <t>NUEVE (09) MESES Y VEINTICINCO (25) DÍAS, SIN EXCEDER DEL 30 DE DICIEMBRE DE 2020.</t>
  </si>
  <si>
    <t>OCHO (8) MESES, EN TODO CASO NO PODRÁ EXCEDER DEL 30 DE DICIEMBRE DE 2020</t>
  </si>
  <si>
    <t>A PARTIR DEL 29 DE FEBRERO DE 2020 Y POR EL TERMINO DE UN (1) AÑO.</t>
  </si>
  <si>
    <t>OCHO (8) MESES Y QUINCE (15) DÍAS, SIN EXCEDER DEL 30 DE DICIEMBRE DE 2020.</t>
  </si>
  <si>
    <t>OCHO (8) MESES Y VEINTISEIS (26) DÍAS SIN EXCEDER DEL 30 DE DICIEMBRE DE 2020</t>
  </si>
  <si>
    <t>DIEZ (10) MESES SIN EXCEDER EL 30 DE DICIEMBRE DE 2020</t>
  </si>
  <si>
    <t>DIEZ (10) MESES, SIN EXCEDER DEL 30 DE DICIEMBRE DE 2020.</t>
  </si>
  <si>
    <t>OCHO (8) MESES, SIN EXCEDER EL 30 DE DICIEMBRE DE 2020</t>
  </si>
  <si>
    <t>DIEZ (10) MESES Y QUINCE (15) DÍAS, SIN EXCEDER DEL 30 DE DICIEMBRE DE 2020.</t>
  </si>
  <si>
    <t>NUEVE (9) MESES Y VEINTINUEVE (29) DÍAS, SIN EXCEDER DEL 30 DE DICIEMBRE DE 2020</t>
  </si>
  <si>
    <t>NUEVE (9) MESES, SIN EXCEDER DEL 30 DE DICIEMBRE DE 2020.</t>
  </si>
  <si>
    <t>NUEVE (9) MESES, SIN EXCEDER DEL 30 DE DICIEMBRE DE 2020</t>
  </si>
  <si>
    <t>OCHO (8) MESES Y 11 DÍAS SIN EXCEDER DEL 30 DE DICIEMBRE DE 2020.</t>
  </si>
  <si>
    <t>OCHO (8) MESES Y DIEZ (10) DÍAS, SIN EXCEDER DEL 30 DE DICIEMBRE DE 2020.</t>
  </si>
  <si>
    <t>7 MESES SIN EXCEDER EL 30 DE DICIEMBRE DE 2020</t>
  </si>
  <si>
    <t>OCHO (8) MESES Y NUEVE (9) DÍAS SIN EXCEDER DEL 30 DE DICIEMBRE DE 2020.</t>
  </si>
  <si>
    <t>OCHO (8) MESES Y ONCE (11) DÍAS, SIN EXCEDER DEL 30 DE DICIEMBRE DE 2020.</t>
  </si>
  <si>
    <t>OCHO (8) MESES Y QUINCE (15) DÍAS SIN EXCEDER DEL 30 DE DICIEMBRE DE 2020</t>
  </si>
  <si>
    <t>OCHO (8) MESES. EN TODO CASO NO PODRÁ ECEDER DEL 30 DE DICIEMBRE DE 2020.</t>
  </si>
  <si>
    <t>NUEVE (9) MESES Y DIECINUEVE DÍAS, SIN EXCEDER EL 30 DE DICIEMBRE DE 2020</t>
  </si>
  <si>
    <t>: NUEVE (9) MESES Y QUINCE (15) DÍAS, SIN EXCEDER DEL 30 DE DICIEMBRE DE 2020</t>
  </si>
  <si>
    <t>OCHO (8) MESES Y VEINTIOCHO (28) DÍAS, EN TODO CASO NO PODRÁ EXCEDER EL 30 DE DICIEMBRE DE 2020.</t>
  </si>
  <si>
    <t>NUEVE (9) MESES, EN TODO CASO NO PODRÁ EXCEDER EL 30 DE DICIEMBRE DE 2020.</t>
  </si>
  <si>
    <t>OCHO (8) MESES Y VEINTIOCHO (28) DÌAS. EN TODO CASO NO PODRÀ EXCEDER DEL 30 DE DICIEMBRE DE 2020</t>
  </si>
  <si>
    <t>DIEZ (10) MESES Y CATORCE (14)  DÍAS SIN EXCEDER EL 30 DE DICIEMBRE DE 2020</t>
  </si>
  <si>
    <t>DIEZ (10) MESES Y 4 DIAS SIN EXCEDER DEL 30 DE DICIEMBRE DE 2020</t>
  </si>
  <si>
    <t>OCHO (8) MESES 29 DÍAS, SIN EXCEDER DEL 30 DE DICIEMBRE DE 2020.</t>
  </si>
  <si>
    <t>OCHO (8) MESES Y VEINTICUATRO (24) DIAS, SIN EXCEDER DEL 30 DE DICIEMBRE DE 2020.</t>
  </si>
  <si>
    <t>OCHO (8) MESES Y VEINTICUATRO (24) DÍAS. EN TODO CASO NO PODRÁ EXCEDER DEL 30 DE DICIEMBRE DE 2020</t>
  </si>
  <si>
    <t>OCHO (8) MESES Y VEINTITRES (23) DIAS, SIN EXCEDER DEL 30 DE DICIEMBRE DE 2020.</t>
  </si>
  <si>
    <t>OCHO (8) MESES Y DIECISIETE (17) DÍAS, SIN EXCEDER DEL 30 DE DICIEMBRE DE 2020.</t>
  </si>
  <si>
    <t>OCHO (8) MESES Y VEINTICINCO (25) DIAS, SIN EXCEDER DEL 30 DE DICIEMBRE DE 2020.</t>
  </si>
  <si>
    <t>OCHO (8) MESES Y VEINTICUATRO (24)  DÍAS SIN EXCEDER DEL 30 DE DICIEMBRE DE 2020</t>
  </si>
  <si>
    <t>OCHO (8) MESES Y VEINTICINCO (25) DÍAS. SIN EXCEDER DEL 30 DE DICIEMBRE DE 2020</t>
  </si>
  <si>
    <t>NUEVE (9) MESES,  EN TODO CASO NO PODRÁ EXCEDER DEL 31 DE DICIEMBRE DE 2020</t>
  </si>
  <si>
    <t>10 MESES</t>
  </si>
  <si>
    <t>8 MESES</t>
  </si>
  <si>
    <t>4 MESES Y 3 DIAS</t>
  </si>
  <si>
    <t>DOCIENTOS OCHENTA Y NUEVE DIAS (289)</t>
  </si>
  <si>
    <t>DIEZ (10) MESES</t>
  </si>
  <si>
    <t>(9) NUEVE MESES</t>
  </si>
  <si>
    <t>(268) DOSCIENTOS SESENTA Y OCHO DIAS</t>
  </si>
  <si>
    <t>NUEVE (9) MESES, DIEZ (10) DÍAS.</t>
  </si>
  <si>
    <t>NUEVE (9) MESES Y QUINCE (15) DÍAS</t>
  </si>
  <si>
    <t>NUEVE (9) MESES, VEINTE (20) DÍAS.</t>
  </si>
  <si>
    <t>NUEVE (9) MESES Y VEINTITRÉS (23) DÍAS, SIN EXCEDER DEL 30 DE DICIEMBRE DE 2020.</t>
  </si>
  <si>
    <t>9 MESES 21 DIAS, SIN EXCEDER 30 DE DICIEMBRE DE 2020</t>
  </si>
  <si>
    <t>9 MESES Y 21 DIAS, SIN EXCEDER 30 DE DICIEMBRE DE 2020</t>
  </si>
  <si>
    <t>OCHO (8) MESES Y QUINCE (15) DIAS</t>
  </si>
  <si>
    <t>OCHO (8) MESES</t>
  </si>
  <si>
    <t>NUEVE (9) MESES Y VEINTIDOS (22) DIAS, EN TODO CASO NO PODRÁ EXCEDER DEL 30 DE DICIEMBRE DE 2020.</t>
  </si>
  <si>
    <t>NUEVE (9) MESES Y VEINTIDOS (22) DIAS, EN TODO CASO NO PODRÁ EXCEDER DEL 30 DE DICIEMBRE DE 2020</t>
  </si>
  <si>
    <t>NUEVE (9) MESES SIN EXCEDER DEL 30 DE DICIEMBRE DE 2020</t>
  </si>
  <si>
    <t>NUEVE (9) MESES, EN TODO CASO NO PODRÁ EXCEDER DEL 30 DE DICIEMBRE DE 2020</t>
  </si>
  <si>
    <t>OCHO MESES Y QUINCE DIAS</t>
  </si>
  <si>
    <t>NUEVE MESES Y 25 DIAS</t>
  </si>
  <si>
    <t>NUEVE MESES Y QUINCE DIAS</t>
  </si>
  <si>
    <t>9 meses</t>
  </si>
  <si>
    <t>SEIS MESES Y SIETE DIAS</t>
  </si>
  <si>
    <t>OCHO MESES</t>
  </si>
  <si>
    <t>DOS (2) MESES</t>
  </si>
  <si>
    <t>NUEVE (9) MESES.</t>
  </si>
  <si>
    <t>NUEVE (9) MESES</t>
  </si>
  <si>
    <t>SIETE (7) MESES Y VEINTE</t>
  </si>
  <si>
    <t>NUEVE  (9) MESES Y QUINCE  (15) DIAS</t>
  </si>
  <si>
    <t>NUEVE (9) MESES Y QUINCE (15) DIAS</t>
  </si>
  <si>
    <t>NUEVE (9) MESES Y QUINCE  (15) DIAS</t>
  </si>
  <si>
    <t>NUEVE MESES</t>
  </si>
  <si>
    <t>NUEVE (09) MESES</t>
  </si>
  <si>
    <t>NUEVE (9) MESES, EN TODO CASO NO PODRÁ EXCEDER DEL 30 DE DICIEMBRE DE 2020.</t>
  </si>
  <si>
    <t>NUEVE (9) MESES Y QUINCE (15) DÍAS, SIN EXCEDER DEL 30 DE DICIEMBRE DE 2020.</t>
  </si>
  <si>
    <t>NUEVE (9) MESES Y QUINCE (15) DÍAS, EN TODO CASO NO PODRÁ EXCEDER DEL 30 DE DICIEMBRE DE 2020.</t>
  </si>
  <si>
    <t>NUEVE (9) MESES Y VEINTIÚN (21) DÍAS</t>
  </si>
  <si>
    <t>NUEVE (9) MESES Y VEINTIDOS (22) DÍAS, EN TODO CASO NO PODRÁ EXCEDER DEL TREINTA (30) DE DICIEMBRE DE 2020</t>
  </si>
  <si>
    <t>300 DIAS EN TODO CASO NO PODRA EXCEDER DEL 30 DE DICIEMBRE DE 2020.</t>
  </si>
  <si>
    <t>10 MESES SIN EXCEDER EL 30 DE DICIEMBRE DE 2020.</t>
  </si>
  <si>
    <t>DOSCIENTOS SETENTA (270) DIAS EN TODO CASO NO PODRA EXCEDER DEL 30 DE DICIEMBRE DE 2020.</t>
  </si>
  <si>
    <t>NUEVE (9) MESES EN TODO CASO, NO PODRA EXCEDER DEL 30 DE DICIEMBRE DE 2020.</t>
  </si>
  <si>
    <t>NUEVE (9) MESES EN TODO CASO NO PODRA EXCEDER DEL 30 DE DICIEMBRE DE 2020.</t>
  </si>
  <si>
    <t>OCHO (8) MESES EN TODO CASO NO PODRA EXCEDER DEL 30 DE DICIEMBRE DE 2020.</t>
  </si>
  <si>
    <t>NUEVE MESES Y QUINCE DIAS EN TODO CASO NO PODRA EXCEDER EL 30 DE DICIEMBRE DEL 2020</t>
  </si>
  <si>
    <t>SECRETARIA GENERAL</t>
  </si>
  <si>
    <t>GESTION CONTRACTUAL</t>
  </si>
  <si>
    <t>GESTION FINANCIERA</t>
  </si>
  <si>
    <t>COMUNICACIONES</t>
  </si>
  <si>
    <t>JURIDICA</t>
  </si>
  <si>
    <t xml:space="preserve">DIRECCION </t>
  </si>
  <si>
    <t>PLANEACION</t>
  </si>
  <si>
    <t>TALENTO HUMANO</t>
  </si>
  <si>
    <t>SERVICIOS ADMINISTRATIVOS</t>
  </si>
  <si>
    <t>PQRD Y ATENCION AL CIUDADANO</t>
  </si>
  <si>
    <t>GESTION DOCUMENTAL</t>
  </si>
  <si>
    <t>CONTROL DISCIPLINARIO</t>
  </si>
  <si>
    <t>SECRETARIA</t>
  </si>
  <si>
    <t>BANCO MUNDIAL</t>
  </si>
  <si>
    <t>DESPACHO</t>
  </si>
  <si>
    <t>DIFUSION Y MERCADEO</t>
  </si>
  <si>
    <t>INFORMATICA Y TELECOMUNICACIONES</t>
  </si>
  <si>
    <t>CIAF</t>
  </si>
  <si>
    <t>AGROLOGIA</t>
  </si>
  <si>
    <t>CATASTRO</t>
  </si>
  <si>
    <t>GEOGRAFIA Y CARTOGRAFIA</t>
  </si>
  <si>
    <t>ATLANTICO</t>
  </si>
  <si>
    <t>BOLIVAR</t>
  </si>
  <si>
    <t>BOYACA</t>
  </si>
  <si>
    <t>CALDAS</t>
  </si>
  <si>
    <t>CAQUETA</t>
  </si>
  <si>
    <t>CAUCA</t>
  </si>
  <si>
    <t>CESAR</t>
  </si>
  <si>
    <t>CORDOBA</t>
  </si>
  <si>
    <t>CUNDINAMARCA</t>
  </si>
  <si>
    <t>GUAJIRA</t>
  </si>
  <si>
    <t>MAGDALENA</t>
  </si>
  <si>
    <t>META</t>
  </si>
  <si>
    <t>NARIÑO</t>
  </si>
  <si>
    <t>NTE DE SANTANDER</t>
  </si>
  <si>
    <t>RISARALDA</t>
  </si>
  <si>
    <t>SUCRE</t>
  </si>
  <si>
    <t>TOLIMA</t>
  </si>
  <si>
    <t>VALLE</t>
  </si>
  <si>
    <t>HECTOR MAURICIO CUBIDES GARZON</t>
  </si>
  <si>
    <t>BRENDA LUCIA FONSECA ROJAS</t>
  </si>
  <si>
    <t>CARLOS JULIO AGUILAR RUIZ</t>
  </si>
  <si>
    <t>DIANA MARCELA SANDOVAL HERRERA</t>
  </si>
  <si>
    <t>YOLI ANDREA MARTINEZ MOLINA</t>
  </si>
  <si>
    <t>TATIANA GARCIA ALVAREZ</t>
  </si>
  <si>
    <t>MELANIE PAOLA PEREZ NARVAEZ</t>
  </si>
  <si>
    <t>MARIA ALEJANDRA SANCHEZ PEDRAZA</t>
  </si>
  <si>
    <t>HELBER MAURICIO SANHEZ CIFUENTES</t>
  </si>
  <si>
    <t>MARIA CAMILA RODRIGUEZ GARZON</t>
  </si>
  <si>
    <t>DIEGO HERNAN LINAREZ AROCA</t>
  </si>
  <si>
    <t>BRENDA VIVIANA JIMENEZ</t>
  </si>
  <si>
    <t>ALDEMAR GUARNIZO GARCIA</t>
  </si>
  <si>
    <t>LAURA ISABELA GONZLEZ BARBOSA</t>
  </si>
  <si>
    <t>NATALIA MARIA PINEDA BETANCOURT</t>
  </si>
  <si>
    <t>NELSON ENRIQUE ARAQUE RODRIGUEZ</t>
  </si>
  <si>
    <t>NIDIA MARCELA ROIVERA RODRIGUEZ</t>
  </si>
  <si>
    <t>CRISTINA ISABEL DANGOND GARCÍA</t>
  </si>
  <si>
    <t>CLAUDIA MARINA CLAVIJO RAMOS</t>
  </si>
  <si>
    <t>WILSON BENITEZ CORREA</t>
  </si>
  <si>
    <t>DIANA CRISTINA HENRIQUEZ RUIZ</t>
  </si>
  <si>
    <t>LINDA CRISTINA SANTOS MEJIA</t>
  </si>
  <si>
    <t>LAURA MARCELA AMADO HERNANDEZ</t>
  </si>
  <si>
    <t>YENNY ZULEMA CARREÑO CONTRERAS</t>
  </si>
  <si>
    <t>LAURA AZUERO BRIÑEZ</t>
  </si>
  <si>
    <t>NATALIA MARIA CHAVEZ NAVARRETE</t>
  </si>
  <si>
    <t>MARIA VICTORIA MOLINA MELO</t>
  </si>
  <si>
    <t>LEONARDO SEGURA CAMELO</t>
  </si>
  <si>
    <t>MIREYA ARTUNDUAGA CALDERON</t>
  </si>
  <si>
    <t>WILLIAM SANCHEZ SANDOVAL</t>
  </si>
  <si>
    <t>KARENT VIVIANA SOLER</t>
  </si>
  <si>
    <t>MAURICIO ORLANDO RINCON HERNANDEZ</t>
  </si>
  <si>
    <t>OSCAR IVAN MARTIN ORTIZ</t>
  </si>
  <si>
    <t>YOLANDA HORTENCIA MARTINEZ SUAREZ</t>
  </si>
  <si>
    <t>JOHN FERNEY ORTIZ BONILLA</t>
  </si>
  <si>
    <t>MARIALEJANDRA SUAREZ PINEDO</t>
  </si>
  <si>
    <t>JOSE TOBIAS ARTEAGA AYALA</t>
  </si>
  <si>
    <t>SHADIA GENE BELTRAN</t>
  </si>
  <si>
    <t>ANDRES FELIPE ARISTIZABAL</t>
  </si>
  <si>
    <t>JORGE OMAR  ESCOBAR GONZALEZ</t>
  </si>
  <si>
    <t>JOHN ALEXANDER CAIMAN URQUIJO</t>
  </si>
  <si>
    <t>MARIA CONSTANZA MESIAS OCAÑA</t>
  </si>
  <si>
    <t>RICARDO PRIETO VERA</t>
  </si>
  <si>
    <t>LUIS EDDY ACERO CAMACHO</t>
  </si>
  <si>
    <t>LILIA ANDREA GONZALEZ BOHORQUEZ</t>
  </si>
  <si>
    <t>ROCIO  CUBIDES TRUJILLO</t>
  </si>
  <si>
    <t>JOHANNA IVETH ARENAS PEREZ</t>
  </si>
  <si>
    <t>LOGYCA ASOCIACION</t>
  </si>
  <si>
    <t>SERVICIOS POSTALES NACIONALES</t>
  </si>
  <si>
    <t>HEIFER URIEL FONSECA MORENPO</t>
  </si>
  <si>
    <t>CARLOS EDUARDO MEDELLIN BECERRA</t>
  </si>
  <si>
    <t>LUISA FERNANDA LOPEZ CUBIDES</t>
  </si>
  <si>
    <t>DIEGO RICARDO BECERRA CORREDOR</t>
  </si>
  <si>
    <t>CESAR AUGUSTO ALDANA OTALORA</t>
  </si>
  <si>
    <t>LEIDY  GAMBOA HERREÑO</t>
  </si>
  <si>
    <t>LAUARA HENRIQUEZ BERMUDEZ</t>
  </si>
  <si>
    <t>SANDRA MILENA MURCIA RAMIREZ</t>
  </si>
  <si>
    <t>KATERINE BOLIVAR ACEVEDO</t>
  </si>
  <si>
    <t>TATIANA CONTRERAS JAIME</t>
  </si>
  <si>
    <t>ALBA ESPERANZA GIRALDO VASQUEZ</t>
  </si>
  <si>
    <t>MARIA ANGELICA ALVAREZ ARDILA</t>
  </si>
  <si>
    <t>HENRY MAURICIO ROJAS PINEDA</t>
  </si>
  <si>
    <t>NESTOR ALFONSO ESPITIA DIAZ</t>
  </si>
  <si>
    <t>WILMER ESPITIA MUÑOZ</t>
  </si>
  <si>
    <t>HERMES RAMIREZ AROCA</t>
  </si>
  <si>
    <t>LEONARDO LIZARAZO SIERRA</t>
  </si>
  <si>
    <t>RUBEN DARIO MARTINEZ MELLIZO</t>
  </si>
  <si>
    <t>LILIANA MARGARITA ESPINOSA JIMENEZ</t>
  </si>
  <si>
    <t>DAVID ANDRES MURCIA CASTRO</t>
  </si>
  <si>
    <t>MICHAEL ANDRES PEÑA GONZALEZ</t>
  </si>
  <si>
    <t>MIGUEL ANGEL TORRES ROMERO</t>
  </si>
  <si>
    <t xml:space="preserve">CLARA INES PÉREZ CÁCERES </t>
  </si>
  <si>
    <t>DAVID ALEJANDRO MORENO</t>
  </si>
  <si>
    <t>FREDY ANTONIO VARGAS ECHAVARRIA</t>
  </si>
  <si>
    <t>ASCENED TRUJILLO RODRIGUEZ</t>
  </si>
  <si>
    <t>FABIO LEONARDO MONDRAGON FONSECA</t>
  </si>
  <si>
    <t>JOHN JAIRO NAVARRETE BARRAGAN</t>
  </si>
  <si>
    <t>JULIO CESAR MORENO PERDOMO</t>
  </si>
  <si>
    <t>DAVID JULIAN TETE MIELES</t>
  </si>
  <si>
    <t>JHONATAN HORTS RODRIGUEZ QUIROGA</t>
  </si>
  <si>
    <t>KATHERINE ANDREA CEPEDA ZUÑIGA</t>
  </si>
  <si>
    <t>ASTRID CAROLINA HERRERA DIAZ</t>
  </si>
  <si>
    <t>GUILLERMO ANTONIO GOMEZ BOLAÑOS</t>
  </si>
  <si>
    <t>ANYEL VIVIANA GUZMAN CHACON</t>
  </si>
  <si>
    <t>JENIFER PAOLA ESPINDOLA ROMERO</t>
  </si>
  <si>
    <t>CRISTIAN CAMILO CASTAÑEDA RODRIGUEZ</t>
  </si>
  <si>
    <t>JULIO CESAR AMAYA MENDEZ</t>
  </si>
  <si>
    <t>LILIANA MAYERLY BERNAL ZOMORA</t>
  </si>
  <si>
    <t>OSCAR JAVER ARDILA PINZON</t>
  </si>
  <si>
    <t>ANDRES FELIPE BUITRAGO CERON</t>
  </si>
  <si>
    <t>CLAUDIA MILENA TOVAR BUITRAGO</t>
  </si>
  <si>
    <t>ORLANDO JOSE MAYA MARTINEZ</t>
  </si>
  <si>
    <t>LAURA VILLARRAGA ALBINO</t>
  </si>
  <si>
    <t>FELIPE ANDRES CADENA MOLANO</t>
  </si>
  <si>
    <t>JUAN CARLOS MENDEZ MELO</t>
  </si>
  <si>
    <t>CESAR AUGUSTO MANRIQUE ARIAS</t>
  </si>
  <si>
    <t>ORACLE COLOMBIA LIMITADA</t>
  </si>
  <si>
    <t>VIRGILIO SOCARRAS</t>
  </si>
  <si>
    <t>LUZ ANGELA VILLALBA PACHON</t>
  </si>
  <si>
    <t>JEISSON MAURICIO MOSQUERA PEREZ</t>
  </si>
  <si>
    <t>NUBIA ALEXANDRA RODRIGUEZ</t>
  </si>
  <si>
    <t>LINA MARGARITA LORA MATIZ</t>
  </si>
  <si>
    <t>DORIS MARIA ROJAS NOVOA</t>
  </si>
  <si>
    <t>YESENIA VARGAS TEJEDOR</t>
  </si>
  <si>
    <t>JUAN CARLOS VALDERRAMA</t>
  </si>
  <si>
    <t>ANA ALEXANDRA MORALES ESCOBAR</t>
  </si>
  <si>
    <t>ANGIE LORENA AVENDAÑO GOMEZ</t>
  </si>
  <si>
    <t>GREGORY  STEVEN PUENTES MONSALVE</t>
  </si>
  <si>
    <t>SEIRY SOLENY VARGAS TEJEDOR</t>
  </si>
  <si>
    <t>VIVIANA ANDREA RUEDA CALDERON</t>
  </si>
  <si>
    <t>MARIA PAULA CRUZ BEDOYA</t>
  </si>
  <si>
    <t>ANDREA PILAR SINTURA HUERTAS</t>
  </si>
  <si>
    <t>JHON JAIRO YATE ALAPE</t>
  </si>
  <si>
    <t>SANDRA LISBETH CASTRO ROA</t>
  </si>
  <si>
    <t>ANDRÉS FELIPE PICÓN GARCÍA</t>
  </si>
  <si>
    <t>CARLOS EDUARDO GOMEZ RICO</t>
  </si>
  <si>
    <t>DIANA PATRICIA MERA GARZÓN</t>
  </si>
  <si>
    <t>JOAN SEBASTIÁN GUTIÉRREZ DÍAZ</t>
  </si>
  <si>
    <t>ELSA MATILDE GONZALEZ RODRIGUEZ</t>
  </si>
  <si>
    <t>HÉCTOR JAIME LÓPEZ SALGADO</t>
  </si>
  <si>
    <t>BEATRIZ OLARTE ALCANTAR</t>
  </si>
  <si>
    <t>CARLOS EDUARDO PULIDO ROA</t>
  </si>
  <si>
    <t>ANGELICA MARIA SANCHEZ ORDOÑEZ</t>
  </si>
  <si>
    <t>CLARA AYDEN ZABALETA BARRERA,</t>
  </si>
  <si>
    <t>BLANCA CECILIA RIVAS RINCÓN</t>
  </si>
  <si>
    <t>HARVIN ALEXANDER JORDAN BELLO</t>
  </si>
  <si>
    <t>CLAUDIA PATRICIA RODRIGUEZ RODERIGUEZ</t>
  </si>
  <si>
    <t>JONNY CARLOS SANCHEZ GONZALEZ</t>
  </si>
  <si>
    <t>MAYERLIN LORENA BECERRA REYES</t>
  </si>
  <si>
    <t>ROBERTH ANDRES BELTRAN MARTINEZ</t>
  </si>
  <si>
    <t>CAMILO ALFONSO ESCOBAR GIRALDO</t>
  </si>
  <si>
    <t>DIEGO FERNANDO GRISALES RAMIREZ</t>
  </si>
  <si>
    <t>SONIA ELIZABETH ERASO HANRRYR</t>
  </si>
  <si>
    <t>ELIZABETH HERNANDEZ SANTAMARIA</t>
  </si>
  <si>
    <t>MAX HENRY SALAZAR GARCIA</t>
  </si>
  <si>
    <t>MARTHA YANET DIAZ AYALA</t>
  </si>
  <si>
    <t>GABRIEL ANTONIO VALLEJO HERNANDEZ</t>
  </si>
  <si>
    <t>JUAN CARLOS ZAMUDIO ROZO</t>
  </si>
  <si>
    <t>MARYSOL RUIZ CANO</t>
  </si>
  <si>
    <t>VICTOR MANUEL RAMOS PEÑUELA</t>
  </si>
  <si>
    <t>NANCY AMPARO VEGA RUIZ</t>
  </si>
  <si>
    <t>WILSON JAVIER NUÑEZ BARRERA</t>
  </si>
  <si>
    <t>ALEJANDRO ORTIZ BARON</t>
  </si>
  <si>
    <t>GABRIEL ENRIQUE CADENA MONTENEGRO</t>
  </si>
  <si>
    <t>RICARDO SAAVEDRA COTRINA</t>
  </si>
  <si>
    <t>JOHAN JOSE GARCIA</t>
  </si>
  <si>
    <t>DANIEL OJEDA CRUZ</t>
  </si>
  <si>
    <t>ANGELA NATALIA RODRIGUEZ CORTEZ</t>
  </si>
  <si>
    <t>ADRIANA PACHON LOZANO</t>
  </si>
  <si>
    <t>ANGELICA MARIA ADAME</t>
  </si>
  <si>
    <t>LUZ KELLY GARCIA</t>
  </si>
  <si>
    <t>LEYBI VIVIANA LOPEZ URRITIA,</t>
  </si>
  <si>
    <t>JOHANA MARIA DIAZ DIAZ,</t>
  </si>
  <si>
    <t>MARIA PAULA DUEÑAS</t>
  </si>
  <si>
    <t>DAVID HERNANDO BELLO LADINO</t>
  </si>
  <si>
    <t>JULIAN FANCKY TOBON</t>
  </si>
  <si>
    <t>JAVIER ENRIQUE GUTIERREZ ROCHA</t>
  </si>
  <si>
    <t>MONICA LUCIA POMARICO ANTEQUERA</t>
  </si>
  <si>
    <t>LINA MARCELA CASTELLAR PEREZ</t>
  </si>
  <si>
    <t>KETTY DEL CARMEN RUIZ CAMPO</t>
  </si>
  <si>
    <t>JEXENIA DEL CARMEN CARBALLO LUGO</t>
  </si>
  <si>
    <t>JOSE ARMANDO BARRETO GUERRA</t>
  </si>
  <si>
    <t>JAM INVERSIONES S.A.</t>
  </si>
  <si>
    <t>CINDY PAOLA GRANADOS TELLEZ</t>
  </si>
  <si>
    <t>CAMILO ALBERTO NARANJO CASTELBLANCO</t>
  </si>
  <si>
    <t>LUZ MARINA VARGAS WILCHES</t>
  </si>
  <si>
    <t>JHON FREDY SIERRA VARON</t>
  </si>
  <si>
    <t>LILIANA PATRICIA AGUDELO CASTRILLON</t>
  </si>
  <si>
    <t>ADRIANA  BEDOYA QUINTERO</t>
  </si>
  <si>
    <t>RICHARD ANDRES ALZATE CALDERON</t>
  </si>
  <si>
    <t>NELSON  OROZCO SARABIA</t>
  </si>
  <si>
    <t>IVAN ENRIQUE MONTOYA VILLAFAÑE</t>
  </si>
  <si>
    <t>ADENAWER  TROCHEZ SARRIA</t>
  </si>
  <si>
    <t>PATRICIA  MELLIZO ROSALES</t>
  </si>
  <si>
    <t>ALIX  RINCON GUERRERO</t>
  </si>
  <si>
    <t>FIDEL RAUL VENCE DE LUQUE</t>
  </si>
  <si>
    <t>CRISTIAN FERNANDO BURGOS PALOMINO</t>
  </si>
  <si>
    <t>VICTOR NOEL HABID BULA</t>
  </si>
  <si>
    <t>INGRID PATRICIA GNECCO LOPEZ</t>
  </si>
  <si>
    <t>OSNAIDER ENRIQUE LINDO MORALES</t>
  </si>
  <si>
    <t>HARDY ANDRES PESTANA MANGONES</t>
  </si>
  <si>
    <t>ELVER DE JESUS BENITEZ GARAY</t>
  </si>
  <si>
    <t>JONATAN  RODRIGUEZ SARMIENTO</t>
  </si>
  <si>
    <t>EFRAIN  BOHORQUEZ RODRIGUEZ</t>
  </si>
  <si>
    <t>NILZA  OSPINA ROBAYO</t>
  </si>
  <si>
    <t>MEDARDO  BARON CAMELO</t>
  </si>
  <si>
    <t>NELSON YAIR GUERRERO CABRERA</t>
  </si>
  <si>
    <t>LAZLO RAFAEL SIERRA ROBLES</t>
  </si>
  <si>
    <t>RODRIGUEZ IPUANA NADYA BISETH</t>
  </si>
  <si>
    <t>LEIDA PATRICIA MENESES RODRIGUEZ</t>
  </si>
  <si>
    <t>CARMEN ROSA AFRICANO CORDOBA</t>
  </si>
  <si>
    <t>ROBERTO SEGUNDO MAIGUEL PINTO</t>
  </si>
  <si>
    <t>FREDY ADOLFO MAZENET GONZALEZ</t>
  </si>
  <si>
    <t>RICARDO ARMANDO ORTEGA IGUARAN</t>
  </si>
  <si>
    <t>YURIS VIVIANA RAMIREZ NAVARRO</t>
  </si>
  <si>
    <t>SANDRA PATRICIA ZABALA LEON</t>
  </si>
  <si>
    <t>LORENA DEL MAR ARIAS MELO</t>
  </si>
  <si>
    <t>HUMBERTO  PARRADO AGUILERA</t>
  </si>
  <si>
    <t>ELVINIA  SANABRIA DE BAQUERO</t>
  </si>
  <si>
    <t>DANITZA CATHERINE ARIAS CRUZ</t>
  </si>
  <si>
    <t>SANDRA NATALI BENAVIDES LEGARDA</t>
  </si>
  <si>
    <t>RICARDO ERNESTO NARVAEZ OBANDO</t>
  </si>
  <si>
    <t>FABIO EDMUNDO VELASQUEZ PEÑA</t>
  </si>
  <si>
    <t>APONTE RONDON LICET</t>
  </si>
  <si>
    <t>YURI SEBASTIAN SINSAJOA PASUY</t>
  </si>
  <si>
    <t>NINFA IRENE CAMPAÑA MAFLA</t>
  </si>
  <si>
    <t>EDUARDO ROLANDO MUTIS BANAVIDES</t>
  </si>
  <si>
    <t>CLARA MARIA USECHE CAICEDO</t>
  </si>
  <si>
    <t>DIEGO ALEJANDRO GARCIA CARDENAS</t>
  </si>
  <si>
    <t>CESAR AMILCAR VERGEL NUMA</t>
  </si>
  <si>
    <t>SANDRA VIVIANA GRANADOS VERA</t>
  </si>
  <si>
    <t>CARMEN CRISTINA ZAPATA VILLAMIZAR</t>
  </si>
  <si>
    <t>RODRIGO AUGUSTO MARTINEZ CRIADO</t>
  </si>
  <si>
    <t>EURIPIDES  PALACIOS MORENO</t>
  </si>
  <si>
    <t>JUAN CAMILO HENAO ARENAS</t>
  </si>
  <si>
    <t>DAVID DE JESUS BARBOZA HERNANDEZ</t>
  </si>
  <si>
    <t>JOSE RAFAEL ARROYO MARTINEZ</t>
  </si>
  <si>
    <t>EDWIN DAVID ARRIETA BANQUET</t>
  </si>
  <si>
    <t>SILVINO MANUEL VERBEL ARROYO</t>
  </si>
  <si>
    <t>RAMIRO LEON GOMEZ PEREZ</t>
  </si>
  <si>
    <t>CARLOS ARTURO GUERRA SIERRA</t>
  </si>
  <si>
    <t>CRISTHIAN DANIEL CALDERON CABALLERO</t>
  </si>
  <si>
    <t>JHON ISAAC GONZALEZ RIOBO</t>
  </si>
  <si>
    <t>INMOBILIARIA GRAN COLOMBIANA &amp; ADCO SAS</t>
  </si>
  <si>
    <t xml:space="preserve">Prestación de servicios profesionales para realizar las actividades relacionadas con el manejo del presupuesto del Instituto Geográfico Agustín Codazzi </t>
  </si>
  <si>
    <t>Prestación de servicios profesionales especializados para apoyar los temas tributarios, contables y financieros del Instituto Geográfico Agustín Codazzi a nivel nacional.</t>
  </si>
  <si>
    <t>Prestación de servicios profesionales para la elaboración, control, revisión y seguimiento de las cuentas por pagar y las obligaciones de personas jurídicas y naturales, previa verificación de los documentos soportes.</t>
  </si>
  <si>
    <t>Prestación los servicios profesionales para realizar la revisión y elaboración de las ordenes de comisión del Instituto a nivel nacional, previa verificación de los documentos soportes y el registro de la legalización en el sistema SIIF Nación.</t>
  </si>
  <si>
    <t>Prestación de servicios profesionales para desarrollar y ejecutar la estrategia digital en redes sociales de la entidad.</t>
  </si>
  <si>
    <t>Prestación de servicios profesionales para desarrollar y ejecutar la estrategia de comunicaciones internas de la entidad y hacer seguimiento a los planes y estrategias del proceso de comunicaciones.</t>
  </si>
  <si>
    <t>Prestación de servicios profesionales para ejecutar la estrategia de comunicaciones externas de la entidad y la redacción y revisión de contenidos editoriales.</t>
  </si>
  <si>
    <t>Prestación de servicios profesionales para la permanente actualización de la página web institucional , redacción y divulgación de las estrategias de comunicación interna y externa.</t>
  </si>
  <si>
    <t>Prestación de servicios profesionales para la realización de productos audiovisuales.</t>
  </si>
  <si>
    <t>Prestación de servicios profesionales para diagramar y producir las piezas de comunicación contempladas en el Plan de comunicaciones de la Entidad</t>
  </si>
  <si>
    <t>Prestación de servicios profesionales especializados para adelantar los trámites contractuales requeridos dentro de cada modalidad de selección y los procesos de contratación que se generen con organismos multilaterales.</t>
  </si>
  <si>
    <t xml:space="preserve">Prestación de servicios profesionales en  el área penal, actuando en  representación y defensa del Instituto. </t>
  </si>
  <si>
    <t>Prestación de servicios profesionales para apoyar la implementación del Modelo Integrado de Planeación y Gestión en el Instituto, con énfasis en la actualización documental.</t>
  </si>
  <si>
    <t>Prestación de servicios profesionales para realizar el seguimiento y fortalecimiento del sistema de medición de la entidad acorde con el Plan Estratégico Institucional y los requerimientos del orden nacional y sectorial.</t>
  </si>
  <si>
    <t>Prestación de servicios profesionales para adelantar las actividades del proceso de liquidación de  prestaciones, aportes patronales, descuentos y depuración de cartera  de la Entidad.</t>
  </si>
  <si>
    <t>Prestación de servicios profesionales para el desarrollo e implementación del Plan Estratégico de Talento humano; bajo los parámetros del Modelo Integrado de Planeación y Gestión (MIPG).</t>
  </si>
  <si>
    <t>Prestación de servicios para recibir, programar y controlar solicitudes que deba tramitar el GIT de Servicios Administrativos.</t>
  </si>
  <si>
    <t>Prestación de servicios profesionales para fortalecer el sistema de gestión integrado de servicio al ciudadano en la sede central y a nivel nacional.</t>
  </si>
  <si>
    <t>Prestación de servicios profesionales para formular, estructurar, evaluar y realizar el seguimiento a los planes, programas y proyectos de infraestructura física y garantizar los objetivos planteados a nivel nacional.</t>
  </si>
  <si>
    <t>Prestación de servicios profesionales para realizar actividades del plan de capacitación a nivel nacional.</t>
  </si>
  <si>
    <t>Prestación de servicios profesionales al IGAC apoyando la vinculación del personal requerido por la entidad, de conformidad con las solicitudes efectuadas por el supervisor del contrato.</t>
  </si>
  <si>
    <t>Prestación de servicios profesionales para realizar actividades de programación, ejecución y seguimiento al programa de Bienestar e incentivos de la entidad a nivel nacional.</t>
  </si>
  <si>
    <t>Prestación de servicios profesionales para brindar soporte jurídico a los temas que sean competencia del GIT de Gestión del Talento Humano.</t>
  </si>
  <si>
    <t>Prestación de servicios profesionales para apoyar y gestionar integralmente el proceso de inventarios de los bienes del Instituto Geográfico Agustín Codazzi.</t>
  </si>
  <si>
    <t>Prestación de servicios profesionales para realizar las actividades de apoyo a la gestión en el proceso de carrera administrativa.</t>
  </si>
  <si>
    <t>Prestación de servicios profesionales de apoyo al GIT de Gestión Contractual, en todas las actividades relacionadas con el proceso de contratación.</t>
  </si>
  <si>
    <t>Prestación de servicios personales para recepcionar, organizar y gestionar las actas de supervisión e interventoria para el tramite de pago.</t>
  </si>
  <si>
    <t>Prestación de servicios profesionales para el mantenimiento, control y seguimiento del sistema de gestión ambiental y del plan estratégico de seguridad vial institucional.</t>
  </si>
  <si>
    <t>Prestación de servicios profesionales para el registro, y depuración, dé la información contable en los aplicativos alternos del sistema SIIF Nación.</t>
  </si>
  <si>
    <t>Prestación de servicios personales de apoyo a la gestión para realizar actividades relacionadas con la entrega, seguimiento y control a los elementos devolutivos y de consumo de la Entidad.</t>
  </si>
  <si>
    <t>Prestación de servicios profesionales para realizar, gestionar y controlar el proceso de ausentismos y generar información de cesantes de la Entidad</t>
  </si>
  <si>
    <t>Prestación de servicios profesionales para realizar seguimiento y control a la implementación  del proyecto de gestión documental conforme a las directrices de la Entidad y las normas emitidas por el Archivo General de la Nación.</t>
  </si>
  <si>
    <t>Prestación de servicios personales para apoyar  la elaboración de conciliaciones bancarias y cuenta de nomina del Instituto Geográfico Agustín Codazzi,</t>
  </si>
  <si>
    <t>Prestación de servicios profesionales para  realizar apoyo jurídico y  a la coordinación en la revisión de las quejas y revisión de los actos administrativos proferidos en los procesos disciplinarios que sean adelantados en la entidad.</t>
  </si>
  <si>
    <t>Prestación de servicios profesionales para la articulación, evaluación y control a los planes, programas y proyectos de la infraestructura física y garantizar los objetos planteados a nivel nacional del proyecto fortalecimiento de la infraestructura física del IGAC a nivel nacional</t>
  </si>
  <si>
    <t xml:space="preserve">Prestación de servicios profesionales para tramitar, impulsar y sustanciar cada una de las actuaciones de los procesos disciplinarios de la sede central y las direcciones territoriales y apoyo en los trámites administrativos que requiera la coordinación.  </t>
  </si>
  <si>
    <t>Prestación de servicios para el apoyo a la supervisión de vigilancia y seguridad privada, y para la recepción y atención de las diferentes solicitudes al sistema de acceso.</t>
  </si>
  <si>
    <t>Prestación de servicios profesionales para apoyar las estrategias, planes. proyectos y  actividades relacionadas con la mejora del servicio al ciudadano</t>
  </si>
  <si>
    <t>Prestación de servicios profesionales especializados para revisar, organizar y plantear la estructura de la reforma organizacional del IGAC en el marco de los lineamientos institucionales vigentes.</t>
  </si>
  <si>
    <t>Prestar servicios profesionales especializados en materia jurídica para acompañar a la secretaria general del IGAC a través de la emisión, análisis, revisión, acompañamiento y proyección de conceptos jurídicos que requiera la Secretaria General</t>
  </si>
  <si>
    <t>Prestación de servicios profesionales para la elaboración de los respectivos informes técnicos,  apoyo en la práctica de pruebas y direccionamiento   de índole catastral que se requieran en el desarrollo de los procesos disciplinarios que se adelanten en la sede central y direcciones territoriales del IGAC.</t>
  </si>
  <si>
    <t>Prestación de servicios profesionales para desarrollar y ejecutar los planes de trabajo y actividades del proyecto de infraestructura física del IGAC.</t>
  </si>
  <si>
    <t>Prestación de Servicios Profesionales para realizar las actividades del programa del Sistema de Gestión de Seguridad y Salud en el Trabajo.</t>
  </si>
  <si>
    <t xml:space="preserve">Apoyar al Instituto Geográfico Agustín Codazzi, como especialista en planificación, seguimiento y monitoreo de las actividades previstas dentro del Programa para la adopción e implementación de un Catastro Multipropósito Urbano Rural </t>
  </si>
  <si>
    <t>Apoyar al Instituto Geográfico Agustín Codazzi, como especialista en adquisiciones, en los procesos de selección y contratación de bienes y servicios dentro del Programa para la adopción e implementación de un Catastro Multipropósito Urbano Rural</t>
  </si>
  <si>
    <t>Apoyar al Instituto Geográfico Agustín Codazzi, como especialista financiero, para el manejo financiero y contable de los fondos dentro del Programa para la adopción e implementación de un Catastro Multipropósito Urbano Rural</t>
  </si>
  <si>
    <t>Prestación de servicios profesionales para la ejecución de actividades de apoyo jurídico, en la elaboración y/o revisión jurídica de los documentos necesarios en el marco de la formulación, diseño, implementación y seguimiento de las políticas públicas y normativa de competencia de la Entidad.</t>
  </si>
  <si>
    <t>Adquisición del derecho de uso del sistema de codificación EAN/UCC</t>
  </si>
  <si>
    <t>Prestación de Servicios de administración, curso y entrega de toda clase de  correspondencia y demás envíos postales.</t>
  </si>
  <si>
    <t>Prestación de servicios profesionales para apoyar las actividades de programación, actualización y seguimiento al presupuesto de ingresos por recursos propios, del Instituto Geográfico Agustín Codazzi, en el marco del Modelo Integrado de Planeación y Gestión.</t>
  </si>
  <si>
    <t>Prestación de servicios profesionales para realizar  acompañamiento jurídico, emisión de conceptos jurídicos, interpretación y aplicación de las normas en las cuales se encuentra enmarcado el funcionamiento de la entidad y la Ley 1447 de 2011, así como representar en los asuntos judiciales, extrajudiciales y administrativos que sea parte el IGAC.</t>
  </si>
  <si>
    <t>Prestación de servicios profesionales para catalogar y clasificar en formato MARC los libros de la colección, informes técnicos, tesis y realizar los procesos logísticos de la Biblioteca virtual y presencial del Instituto.</t>
  </si>
  <si>
    <t>Prestación de servicios profesionales para actualizar, divulgar y ejecutar el plan de mercadeo del Instituto.</t>
  </si>
  <si>
    <t>Prestación de servicios profesionales para llevar a cabo el escaneo, la reposición y organización del material cartográfico y aerofotográfico utilizado por los usuarios que consultan la información en los CIG del Instituto a nivel nacional.</t>
  </si>
  <si>
    <t>Prestación de Servicios profesionales para ejecutar las estrategias de marketing digital de los productos del IGAC.</t>
  </si>
  <si>
    <t>Prestación de Servicios profesionales para desarrollar contenidos digitales y/o impresos para la difusión de la información geográfica a nivel nacional.</t>
  </si>
  <si>
    <t xml:space="preserve">Prestación de Servicios profesionales para difundir y promocionar la información geográfica del Instituto, implementando modelos de distribución basado en nuevas tecnologías. </t>
  </si>
  <si>
    <t>Prestación de Servicios profesionales para implementar las estrategias de difusión a los diferentes grupos de interés en los museos del IGAC.</t>
  </si>
  <si>
    <t>Prestación de servicios profesionales para llevar a cabo la atención a los requerimientos de los grupos de interés a través de los diferentes canales dispuestos por el Instituto.</t>
  </si>
  <si>
    <t>Prestación de Servicios profesionales para desarrollar e implementar campañas de mercadeo en los diferentes canales de difusión de los productos y servicios geográficos del Instituto.</t>
  </si>
  <si>
    <t>Prestación de servicios profesionales para generar informes de ventas y  garantizar la calidad y entrega oportuna de los productos y servicios ofertados por el Instituto.</t>
  </si>
  <si>
    <t xml:space="preserve">Prestación de servicios profesionales para orientar y  realizar las actividades de soporte técnico  de las plataformas de la Oficina de Informática y Telecomunicaciones. </t>
  </si>
  <si>
    <t>prestación de servicios profesionales para gestionar la infraestructura tecnológica, plataforma de inteligencia de negocios y bases de datos de la Entidad.</t>
  </si>
  <si>
    <t>Prestación de servicios profesionales para orientar y realizar la gestión de la infraestructura tecnológica y seguridad informática que soportan los sistemas de la Entidad.</t>
  </si>
  <si>
    <t>Prestación de servicios profesionales para llevar a cabo la operación, monitoreo y soporte técnico a las infraestructuras tecnológicas asignadas por la Oficina de Informática y Telecomunicaciones.</t>
  </si>
  <si>
    <t>Prestación de servicios profesionales para gestionar, administrar y monitorear la red regulada y el cableado estructurado de la Entidad a nivel nacional.</t>
  </si>
  <si>
    <t>Prestación de servicios profesionales para realizar el mantenimiento de la red regulada y el cableado estructurado de la Entidad a nivel nacional.</t>
  </si>
  <si>
    <t>Prestación de servicios profesionales para orientar y realizar actividades de desarrollo, administración y monitoreo de los componentes de software del sistema de transición y sistemas relacionados para la operación del Sistema Nacional de Catastro</t>
  </si>
  <si>
    <t>Prestación de servicios profesionales para diseñar, construir y mantener  nuevas funcionalidades   en PL/SQL para la operación del Sistema Nacional de Catastro.</t>
  </si>
  <si>
    <t>Prestación de servicios profesionales para  orientar y ejecutar  actividades  de  levantamiento de información, desarrollo y mantenimiento  del gestor de procesos y del componente web de los sistemas de información y aplicativos para la operación del Sistema Nacional de Catastro.</t>
  </si>
  <si>
    <t>Prestación de servicios de apoyo para ejecutar actividades de soporte, desarrollo y pruebas a los servicios Web y plataformas de interoperabilidad.</t>
  </si>
  <si>
    <t>Prestación de servicios profesionales para llevar a cabo las actividades de definición, control y seguimiento, encaminados a  la construcción de nuevas  funcionalidades para la operación del Sistema Nacional de Catastro.</t>
  </si>
  <si>
    <t>Prestación de servicios personales para llevar a cabo los procesos técnicos de catalogación, clasificación y análisis en formato MARC, de los mapas y planos de la colección general de la biblioteca.</t>
  </si>
  <si>
    <t>Prestación de Servicios profesionales para la creación de material multimedia, audiovisual y/o interactivo para la difusión de productos y servicios generados por el Instituto.</t>
  </si>
  <si>
    <t>Prestación de servicios personales para organizar y desarrollar las ferias y/o eventos requeridos por la entidad.</t>
  </si>
  <si>
    <t>Prestación de servicios personales para realizar el análisis de las publicaciones de la Hemeroteca en formato MARC, y ponerla a disposición de los usuarios a través de la biblioteca virtual.</t>
  </si>
  <si>
    <t>Prestación de servicios profesionales para la atención de solicitudes de cartografía topográfica, cartografía de suelos y aerofotografías en el centro de información geográfica del IGAC.</t>
  </si>
  <si>
    <t>Prestación de servicios profesionales para gestionar, administrar y operar la infraestructura tecnológica de las plataformas Windows, virtualización y almacenamiento de la Entidad.</t>
  </si>
  <si>
    <t>Prestación de servicios  para realizar actividades de administración, soporte y monitoreo de las plataformas basadas en software libre adoptadas por la Entidad.</t>
  </si>
  <si>
    <t>Prestación de servicios profesionales  para realizar actividades de  operación, soporte  y desarrollo relacionados con la  gestión del Sistema Nacional de Catastro.</t>
  </si>
  <si>
    <t>Prestación de servicios profesionales para brindar soporte de primer nivel, generar estadísticas de operación y realizar pruebas a los sistemas de información de la Oficina de Informática y Telecomunicaciones</t>
  </si>
  <si>
    <t>Prestación de servicios profesionales para desarrollar, administrar y dar soporte a los componentes de los portales Web y micrositios de la Entidad.</t>
  </si>
  <si>
    <t>Prestación de servicios profesionales para desarrollar actividades referentes a la gestión y aseguramiento del cumplimiento de la estrategia de gobierno digital.</t>
  </si>
  <si>
    <t>Prestación de servicios profesionales para orientar y ejecutar  las tareas de análisis y diseño en la construcción de los sistemas de información para la operación del Sistema Nacional de Catastro.</t>
  </si>
  <si>
    <t>Prestación de servicios profesionales para orientar, ejecutar, tramitar y controlar las tareas relativas al soporte técnico y temático de los sistemas de información para la operación del Sistema Nacional de Catastro.</t>
  </si>
  <si>
    <t>Prestación de servicios profesionales para orientar y ejecutar actividades relacionadas con el componente geográfico de los sistemas de información y para la operación del Sistema Nacional de Catastro.</t>
  </si>
  <si>
    <t>Prestación de servicios profesionales para apoyar a la Oficina Asesora Jurídica en la gestión jurídica, mejora regulatoria y en la elaboración de documentos, que requiera el Instituto Geográfico Agustín Codazzi.</t>
  </si>
  <si>
    <t>Prestación de servicios profesionales para realizar el apoyo jurídico y administrativo a la Oficina Asesora Jurídica.</t>
  </si>
  <si>
    <t>Prestación de servicios profesionales para difundir y comercializar los productos y servicios del IGAC.</t>
  </si>
  <si>
    <t>Prestación de servicios profesionales para realizar la gestión de la seguridad informática y perimetral de los sistemas de la Entidad.</t>
  </si>
  <si>
    <t>prestación de servicios profesionales para desarrollar y brindar soporte a los módulos de almacén (SAI/SAE) y del sistema de gestión documental.</t>
  </si>
  <si>
    <t>Prestación de servicios profesionales para desarrollar actividades de calidad y seguimiento a la gestión comercial de los productos y servicios generados por las áreas técnicas del Instituto.</t>
  </si>
  <si>
    <t>Prestación de servicios profesionales en los asuntos legales y de propiedad intelectual que le sean asignados por la Oficina Asesora Jurídica; así como realizar representación judicial y extrajudicial del IGAC a nivel nacional.</t>
  </si>
  <si>
    <t>PRESTACIÓN DE SERVICIOS PROFESIONALES PARA  EL SOPORTE, MANTENIMIENTO, ANALISIS, DISEÑO  Y DESARROLLO DE LOS COMPONENTES WEB  PARA LA OPERACIÓN DEL SISTEMA CATASTRAL.</t>
  </si>
  <si>
    <t>Prestación de servicios profesionales para analizar e implementar  la arquitectura de sistemas de información georreferenciados  de la entidad y para la operación del sistema de catastro multipropósito.</t>
  </si>
  <si>
    <t>Prestación de servicios profesionales para llevar a cabo la administración y monitoreo de servicios de TI y plataformas basadas en software libre adoptadas por la Entidad.</t>
  </si>
  <si>
    <t>RENOVACION DE LOS SERVICIOS DE SOFTWARE UPDATE SUPPORT Y ORACLE PREMIE SUPPORT FOR SYSTEMS</t>
  </si>
  <si>
    <t>Prestación de servicios profesionales para realizar actividades de desarrollo, soporte y mantenimiento en el componente WEB - JAVA de los sistemas de información para la operación del Sistema Catastral.</t>
  </si>
  <si>
    <t>Prestación de servicios profesionales en los asuntos legales y contractuales que le sean asignados por la Oficina Asesora Jurídica; así como realizar representación judicial y extrajudicial del IGAC a nivel nacional.</t>
  </si>
  <si>
    <t>Prestación de servicios para asistencia logística del proceso de gestión del conocimiento en los componentes de transferencia de conocimientos y el desarrollo de los proyectos de geomántica.</t>
  </si>
  <si>
    <t>Prestación de servicios profesionales para apropiar, articular, divulgar, consolidar e implementar políticas y estándares para la gestión de la información y el conocimiento geoespacial en las diferentes entidades que conforman la ICDE.</t>
  </si>
  <si>
    <t>Prestación de servicios profesionales para realizar actividades de análisis, estructuración, desarrollo e implementación de las bases de datos, así como la planificación, seguimiento y control de actividades de los proyectos de tecnologías de la información geográfica que adelante la Oficina CIAF.</t>
  </si>
  <si>
    <t>Prestación de servicios profesionales para realizar actividades de reporte y carga de los productos de Ciencia y Tecnología, en las plataformas establecidas de la Oficina CIAF.</t>
  </si>
  <si>
    <t>Prestación de servicios profesionales para realizar la verificación, control, seguimiento y gestión del conocimiento de los proyectos de tecnologías de la información geográfica a cargo de la Oficina CIAF.</t>
  </si>
  <si>
    <t>Prestación de servicios profesionales para realizar código fuente, así como la documentación técnica del mismo en la etapa de desarrollo en el marco de los proyectos de tecnologías de la información geográfica que adelante la Oficina CIAF.</t>
  </si>
  <si>
    <t>Prestación de servicios profesionales para formular, implementar, articular y gestionar los procesos y proyectos de desarrollo de la Infraestructura Colombiana de Datos Espaciales - ICDE.</t>
  </si>
  <si>
    <t>Prestación de servicios profesionales  para la compilación, estructuración y análisis de información geoespacial requerida en la realización de los estudios multitemporales y proyectos de asistencia técnica realizados por la oficina CIAF</t>
  </si>
  <si>
    <t>Prestación de servicios profesionales para la ejecución de análisis de mediana complejidad, registro de información y aplicación de controles de calidad en el GIT Laboratorio Nacional de Suelos</t>
  </si>
  <si>
    <t>Prestación de servicios profesionales para la generación y consolidación de la información geomorfológica para levantamiento de suelos de acuerdo a los lineamientos y metas de la Subdirección de Agrología.</t>
  </si>
  <si>
    <t>Prestación de servicios personales para realizar las labores de apoyo dentro de los procesos de levantamientos de suelos y aplicaciones agrológicas.</t>
  </si>
  <si>
    <t>Prestación de servicios personales para realizar el lavado y alistamiento de la instrumentación requerida para la ejecución de análisis en el GIT Laboratorio Nacional de Suelos</t>
  </si>
  <si>
    <t>Prestación de servicios para el manejo de la información que genere la Subdirección de Agrología en el desarrollo de sus proyectos.</t>
  </si>
  <si>
    <t>Prestación de servicios personales para ejecutar la verificación y control del programa de aseguramiento metrológico de los equipos e instrumentos  conforme a los requisitos de la Norma ISO 17025, en el GIT Laboratorio Nacional de Suelos.</t>
  </si>
  <si>
    <t>Prestación de servicios profesionales para realizar el control de calidad  y programación analítica que garantice el cumplimiento oportuno de la prestación de servicios de análisis en el área de química del GIT Laboratorio Nacional de Suelos.</t>
  </si>
  <si>
    <t>Prestación de servicios profesionales para la elaboración de cartografía de cobertura y uso de la tierra o geomorfología de acuerdo a los lineamientos y metas de la Subdirección de Agrología.</t>
  </si>
  <si>
    <t>Prestación de servicios profesionales para implementar sistemas de información geográfica en los procesos cartográficos de los diferentes proyectos que adelante la subdirección de Agrología.</t>
  </si>
  <si>
    <t>Prestación de servicios profesionales para la preparación y control de calidad de los productos cartográficos y alfanuméricos de los diferentes proyectos que adelante la Subdirección de Agrología</t>
  </si>
  <si>
    <t>Prestación de servicios profesionales para efectuar análisis de datos geoespaciales en la generación de aplicaciones agrologicas multipropósito a nivel nacional</t>
  </si>
  <si>
    <t>Prestación de servicios profesionales para realizar el enlace entre los GIT Gestión de Suelos y Aplicaciones Agrológicas y Laboratorio Nacional de Suelos y ejercer el control de calidad de los datos analíticos de levantamientos de suelos.</t>
  </si>
  <si>
    <t>Prestación de servicios profesionales para realizar el control de calidad de la interacción de la información de suelos con la geomorfología en los levantamientos de suelos y aplicaciones agrologicas a nivel nacional</t>
  </si>
  <si>
    <t>Prestación de servicios profesionales para realizar la caracterización climática y la correlación de los suelos para la elaboración del Mapa Nacional de Suelos y en los proyectos de levantamientos de la subdirección</t>
  </si>
  <si>
    <t>Prestación de servicios profesionales para el seguimiento y control de la validez de los resultados analíticos, confirmación y validación  de las metodologías de acuerdo con la normatividad vigente de competencia técnica en el GIT Laboratorio Nacional de Suelos.</t>
  </si>
  <si>
    <t xml:space="preserve"> Prestación de servicios profesionales para la ejecución de análisis de baja complejidad y validación  metodológica en el GIT Laboratorio Nacional de Suelos. </t>
  </si>
  <si>
    <t>Prestación de servicios profesionales para realizar la formulación, revisión y seguimiento de los procesos necesarios para el desarrollo de los proyectos de la Subdirección de Agrología</t>
  </si>
  <si>
    <t>Prestación de servicios para el manejo de la información que genere Aplicaciones Agrologicas de la Subdirección de Agrología.</t>
  </si>
  <si>
    <t>Prestación de servicios profesionales para adelantar el seguimiento, control y acompañamiento a la implementación de la gestión catastral con enfoque multipropósito, el proceso de habilitación de gestores catastrales y el desarrollo del crédito de la banca multilateral.</t>
  </si>
  <si>
    <t>Prestación de servicios profesionales para realizar la articulación de los Grupos Internos de Trabajo de la Subdirección de Catastro, así como de las Direcciones Territoriales para el cumplimiento de las metas establecidas en el marco del Plan Nacional de Desarrollo.</t>
  </si>
  <si>
    <t>Prestación de servicios profesionales para contribuir a la implementación de la política catastral con enfoque multipropósito y la articulación interinstitucional en el componente tecnológico.</t>
  </si>
  <si>
    <t>Prestación de servicios profesionales para apoyar  la implementación de los procedimientos del enfoque catastral multipropósito.</t>
  </si>
  <si>
    <t>Prestación de servicios profesionales para la implementación de la política catastral y adelantar las actividades requeridas para dar cumplimiento a las responsabilidades de competencia del IGAC, en el marco de la política de restitución de tierras.</t>
  </si>
  <si>
    <t>Prestación de servicios para apoyar las actividades técnicas y operativas requeridas en el marco de la habilitación de gestores catastrales.</t>
  </si>
  <si>
    <t>Prestación de servicios profesionales para realizar los análisis estadísticos y econométricos de información catastral requeridos por la Subdirección de Catastro.</t>
  </si>
  <si>
    <t>Prestación de servicios profesionales para realizar gestión, control y seguimiento de la información  alfanumérica y gráfica en el marco de los procesos catastrales, apoyando a las Direcciones Territoriales  y la Subdirección de Catastro.</t>
  </si>
  <si>
    <t>Prestación de servicios profesionales para apoyar  la implementación de la política catastral y la actualización de los procedimientos y documentos requeridos para el cumplimiento de la política de restitución de tierras, en lo que compete al IGAC.</t>
  </si>
  <si>
    <t>Prestación de servicios profesionales para la atención, control y seguimiento a las peticiones presentadas ante la subdirección de catastro</t>
  </si>
  <si>
    <t>Prestación de servicios profesionales para la implementación de procesos estadísticos, que permitan el análisis y seguimiento de la información catastral  necesaria para el desarrollo de las políticas, programas y proyectos a cargo del  IGAC</t>
  </si>
  <si>
    <t>Prestación de servicios profesionales para apoyar la ejecución de las actividades del componente técnico y operativo que le sean requeridas para coadyuvar al cumplimiento de las metas y compromisos que le sean asignadas</t>
  </si>
  <si>
    <t>Prestación de servicios profesionales para realizar el análisis de la información generada en los proyectos  adelantados por la subdirección de catastro que permitan la implementación de mejoras en los aspectos técnicos y operativos del proceso de gestión catastral.</t>
  </si>
  <si>
    <t>Prestación de servicios profesionales para apoyar en la evaluación, seguimiento, control, planeación y ejecución de las metas y proyectos a cargo de la subdirección de catastro</t>
  </si>
  <si>
    <t>Prestación de servicios para apoyar la atención y trámite de las solicitudes de avalúos de restitución de tierras, responder requerimientos relacionadas con la ejecución de avalúos</t>
  </si>
  <si>
    <t>Prestación de servicios profesionales para realizar el seguimiento y control a la ejecución de avalúos, informes de rendimientos y estado de las actividades técnicas de los contratos de avalúos suscritos</t>
  </si>
  <si>
    <t>Prestación de servicios para generar productos de la información alfanumérica catastral requeridos por los diferentes usuarios internos y externos</t>
  </si>
  <si>
    <t>Prestación de servicios para gestionar, realizar el control y seguimiento a la toma de fotografía aérea y consecución de insumos necesarios para producción cartográfica.</t>
  </si>
  <si>
    <t>Prestación de servicios para gestionar, realizar el control y seguimiento de la producción cartográfica de metas misionales y, convenios y/o contratos de la Subdirección de Geografía y Cartografía</t>
  </si>
  <si>
    <t>Prestación de servicios como técnico TLA para realizar el control y seguimiento de los procesos de mantenimiento aeronáutico y suministro de combustible del avión Twin Turbocommander 690A con matricula HK1771G, propiedad del IGAC.</t>
  </si>
  <si>
    <t>Prestación de servicios para realizar la atención y gestión a requerimientos y compromisos relacionados con asuntos étnicos y diálogo social.</t>
  </si>
  <si>
    <t>Prestación de servicios para el control y seguimiento de las actividades de Fronteras  y Límites de Entidades Territoriales</t>
  </si>
  <si>
    <t xml:space="preserve">Prestación de servicios para orientar la operación técnica de los proyectos misionales de la Subdirección de Geografía y Cartografía </t>
  </si>
  <si>
    <t>Prestación de servicios para organizar, estructurar e integrar la cartografía básica y temática requerida y generadas para las caracterizaciones territoriales de los municipios priorizados.</t>
  </si>
  <si>
    <t>Prestación de servicios para la generalización de bases cartográficas requeridos para las caracterizaciones territoriales de los municipios priorizados.</t>
  </si>
  <si>
    <t>Prestación de servicios profesionales para realizar control de calidad de los diagnósticos de los límites de las entidades territoriales.</t>
  </si>
  <si>
    <t xml:space="preserve">Prestación de servicios para la formulación, revisión, control y seguimiento de los proyectos de la Subdirección de Geografía y Cartografía, así como adelantar las acciones que se requiera para el cumplimiento de los compromisos del IGAC en los  componentes cartográfico, geográfico y geodésico </t>
  </si>
  <si>
    <t xml:space="preserve">Prestación de servicios para fortalecer y optimizar los procesos de la Subdirección a partir de métodos estadísticos </t>
  </si>
  <si>
    <t xml:space="preserve">Prestación de servicios para la  gestión e integración de productos y aplicaciones de la Subdirección de Geografía y Cartografía  </t>
  </si>
  <si>
    <t xml:space="preserve">Prestación de servicios para la implementación de estrategias que promuevan la generación de nuevos productos en la Subdirección </t>
  </si>
  <si>
    <t>Prestación de servicios profesionales para realizar los procesos de planeación y seguimiento al Plan de Acción de la Dirección Territorial Atlántico, en el marco de los lineamientos institucionales vigentes.</t>
  </si>
  <si>
    <t>Prestación de servicios de apoyo a la gestión desarrollada en procesos catastrales de la territorial Atlántico y sus UOC.</t>
  </si>
  <si>
    <t>Prestación de servicios profesionales para apoyar a la dirección territorial Bolívar en los requerimientos del trámite administrativo, judicial y el postfallo del proceso de restitución de tierras en el marco de la ley 1448 de 2011 y la política integral a víctimas.</t>
  </si>
  <si>
    <t>Prestación de servicios de apoyo a la gestión en ventanilla para atención al público en los procesos catastrales de la dirección territorial Bolívar y sus UOC.</t>
  </si>
  <si>
    <t>Prestación de servicios personales como técnico de apoyo para realizar las actividades de apoyo al responsable de conservación del proceso de conservación catastral en la dirección territorial Bolívar y sus UOC.</t>
  </si>
  <si>
    <t>Prestación de servicios personales para realizar actividades de digitalización y generación de productos de la información catastral en la dirección territorial Bolívar y sus UOC.</t>
  </si>
  <si>
    <t>Arrendamiento de bien inmueble ubicado en el departamento de Boyacá para el parqueadero de la Dirección Territorial Boyacá.</t>
  </si>
  <si>
    <t>Arrendamiento de bien inmueble para el funcionamiento de las oficinas de la Unidad Operativa de Catastro de Sogamoso</t>
  </si>
  <si>
    <t>Prestación de servicios personales para realizar las actividades de control y verificación a los trámites del proceso de conservación catastral en la dirección territorial Boyacá y sus UOC.</t>
  </si>
  <si>
    <t>Prestación de servicios de apoyo a la gestión en ventanilla para atención al público en los procesos catastrales de la dirección territorial Boyacá y sus UOC.</t>
  </si>
  <si>
    <t>Prestación de servicios personales para adelantar actividades de reconocimiento predial urbano y rural, en atención a los requerimientos administrativos y judiciales del proceso de restitución de tierras en la dirección territorial Caldas</t>
  </si>
  <si>
    <t>Prestación de servicios personales para el seguimiento a las solicitudes realizadas en el marco de la política integral de reparación a víctimas  en la dirección territorial Caldas</t>
  </si>
  <si>
    <t>Prestación de servicios de apoyo a la gestión en ventanilla para atención al público en los procesos catastrales de la dirección territorial Caldas y sus UOC.</t>
  </si>
  <si>
    <t>Prestación de servicios personales para realizar las actividades de control y verificación a los trámites del proceso de conservación catastral en la dirección territorial caldas  y sus UOC.</t>
  </si>
  <si>
    <t>Prestación de servicios personales para adelantar actividades de reconocimiento predial urbano y rural, en atención a los requerimientos administrativos y judiciales del proceso de restitución de tierras en la dirección territorial Caquetá</t>
  </si>
  <si>
    <t>Arrendamiento de bien inmueble para el funcionamiento de las oficinas de la unidad operativa de catastro de Santander de Quilichao</t>
  </si>
  <si>
    <t>Prestación de servicios personales para adelantar actividades de reconocimiento predial urbano y rural, en atención a los requerimientos administrativos y judiciales del proceso de restitución de tierras en la dirección territorial cauca</t>
  </si>
  <si>
    <t>Prestación de servicios personales para el seguimiento a las solicitudes realizadas en el marco de la política integral de reparación a víctimas en la dirección territorial cauca</t>
  </si>
  <si>
    <t>Arrendamiento de bien inmueble para el funcionamiento de las oficinas de la Unidad Operativa de Catastro de Aguachica</t>
  </si>
  <si>
    <t>Arrendamiento de bien inmueble para el funcionamiento de las oficinas de la Unidad Operativa de Catastro de Curumani</t>
  </si>
  <si>
    <t>Prestación de servicios personales para adelantar actividades de reconocimiento predial urbano y rural, en atención a los requerimientos administrativos y judiciales del proceso de restitución de tierras en la dirección territorial cesar</t>
  </si>
  <si>
    <t>Prestación de servicios personales de topografía para apoyar y realizar los trabajos relacionados con solicitudes y requerimientos administrativos y judiciales del proceso restitución de tierras que se reciban en la dirección territorial cesar</t>
  </si>
  <si>
    <t>Prestación de servicios de apoyo a la gestión desarrollada en procesos catastrales de la territorial cesar y sus UOC.</t>
  </si>
  <si>
    <t>Prestación de servicios personales  para el seguimiento a las solicitudes realizadas en el marco de la política integral de reparación a víctimas  en la dirección territorial cesar</t>
  </si>
  <si>
    <t>Prestación de servicios personales para adelantar actividades de reconocimiento predial urbano y rural, en atención a los requerimientos administrativos y judiciales del proceso de restitución de tierras en la dirección territorial Córdoba</t>
  </si>
  <si>
    <t>Prestación de servicios personales para el seguimiento a las solicitudes realizadas en el marco de la política integral de reparación a víctimas  en la dirección territorial Córdoba</t>
  </si>
  <si>
    <t>Prestación de servicios personales para adelantar actividades de reconocimiento predial urbano y rural, en atención a los requerimientos administrativos y judiciales del proceso de restitución de tierras en la dirección territorial Cundinamarca</t>
  </si>
  <si>
    <t>Prestación de servicios técnicos y administrativos para realizar el inventario, organización, préstamo, devolución y custodia de las fichas prediales, dentro de los procesos catastrales de la territorial Cundinamarca y sus UOC.</t>
  </si>
  <si>
    <t>Prestación de servicios de apoyo a la gestión desarrollada en procesos catastrales en la territorial Cundinamarca y sus UOC</t>
  </si>
  <si>
    <t>Prestación de servicios personales como técnico de apoyo para realizar las actividades de apoyo al responsable de conservación del proceso de conservación catastral en la dirección territorial Cundinamarca y sus UOC</t>
  </si>
  <si>
    <t>Prestación de servicios profesionales para realizar los procesos de planeación y seguimiento al Plan de Acción de la Dirección Territorial Cundinamarca, en el marco de los lineamientos institucionales vigentes.</t>
  </si>
  <si>
    <t>Prestación de servicios personales como técnico de apoyo para realizar las actividades de apoyo al responsable de conservación del proceso de conservación catastral en la dirección territorial guajira y sus UOC</t>
  </si>
  <si>
    <t>Prestación de servicios profesionales para realizar los procesos de planeación y seguimiento al Plan de Acción de la Dirección Territorial Guajira, en el marco de los lineamientos institucionales vigentes.</t>
  </si>
  <si>
    <t>Arrendamiento de bien inmueble para el funcionamiento de las oficinas de la Unidad Operativa de Catastro de El Banco</t>
  </si>
  <si>
    <t>Prestación de servicios profesionales para apoyar a la dirección territorial magdalena en los requerimientos del trámite administrativo, judicial y el postfallo del proceso de restitución de tierras en el marco de la ley 1448 de 2011 y la política integral a víctimas.</t>
  </si>
  <si>
    <t>Prestación de servicios personales para adelantar actividades de reconocimiento predial urbano y rural, en atención a los requerimientos administrativos y judiciales del proceso de restitución de tierras en la dirección territorial Magdalena</t>
  </si>
  <si>
    <t>Prestación de servicios personales para realizar las actividades de control y verificación a los trámites del proceso de conservación catastral en la dirección territorial Magdalena y sus UOC.</t>
  </si>
  <si>
    <t>Prestación de servicios personales para realizar actividades de digitalización y generación de productos de la información catastral en la dirección territorial Magdalena y sus UOC.</t>
  </si>
  <si>
    <t>Prestación de servicios profesionales para realizar los procesos de planeación y seguimiento al Plan de Acción de la Dirección Territorial Magdalena, en el marco de los lineamientos institucionales vigentes.</t>
  </si>
  <si>
    <t>Arrendamiento de bien inmueble ubicado en Meta</t>
  </si>
  <si>
    <t>Prestación de servicios profesionales para apoyar a la dirección territorial meta en los requerimientos del trámite administrativo, judicial y el postfallo del proceso de restitución de tierras en el marco de la ley 1448 de 2011 y la política integral a victimas.</t>
  </si>
  <si>
    <t>Prestación de servicios personales para adelantar actividades de reconocimiento predial urbano y rural, en atención a los requerimientos administrativos y judiciales del proceso de restitución de tierras en la dirección territorial Meta</t>
  </si>
  <si>
    <t>Arrendamiento de un bien inmueble en Villavicencio</t>
  </si>
  <si>
    <t>Prestación de servicios personales  para el seguimiento a las solicitudes realizadas en el marco de la política integral de reparación a víctimas  en la dirección territorial Meta</t>
  </si>
  <si>
    <t>Prestación de servicios profesionales para apoyar a la dirección territorial Nariño en los requerimientos del trámite administrativo, judicial y el postfallo del proceso de restitución de tierras en el marco de la ley 1448 de 2011 y la política integral a victimas.</t>
  </si>
  <si>
    <t>Prestación de servicios personales para adelantar actividades de reconocimiento predial urbano y rural, en atención a los requerimientos administrativos y judiciales del proceso de restitución de tierras en la dirección territorial Nariño</t>
  </si>
  <si>
    <t>Prestación de servicios personales para adelantar actividades de reconocimiento predial urbano y rural, en atención a los requerimientos administrativos y judiciales del proceso de restitución de tierras en unidad operativa de Mocoa</t>
  </si>
  <si>
    <t>Prestación de servicios personales  para el seguimiento a las solicitudes realizadas en el marco de la política integral de reparación a victimas  en la dirección territorial unidad operativa de Mocoa</t>
  </si>
  <si>
    <t>Prestación de servicios personales para realizar actividades de digitalización y generación de productos de la información catastral en la Dirección Territorial Nariño y sus Unidades Operativa de Catastro</t>
  </si>
  <si>
    <t>Arrendamiento de bien inmueble para el funcionamiento de las oficinas de la Unidad Operativa de Catastro de  Ipiales</t>
  </si>
  <si>
    <t>Prestación de servicios personales para realizar las actividades de control y verificación a los trámites del proceso de conservación catastral en la dirección territorial Nariño  y  sus UOC.</t>
  </si>
  <si>
    <t>Arrendamiento de bien inmueble ubicado en Norte de Santander</t>
  </si>
  <si>
    <t>Arrendamiento de bien inmueble ubicado en el departamento de Norte de Santander para el parqueadero de la Dirección Territorial Norte de Santander.</t>
  </si>
  <si>
    <t>Prestación de servicios profesionales para realizar las actividades de control y aprobación a la calidad gráfica y alfanumérica de las actividades de digitalización y generación de productos de la información catastral en la dirección territorial  norte de Santander y sus UOC.</t>
  </si>
  <si>
    <t>Prestación de servicios personales para realizar actividades de digitalización y generación de productos de la información catastral en la dirección territorial norte de Santander y sus UOC.</t>
  </si>
  <si>
    <t>Prestación de servicios profesionales para gestionar desde el componente jurídico las actividades de los procesos catastrales en la dirección territorial norte de Santander.</t>
  </si>
  <si>
    <t>Prestación de servicios de apoyo a la gestión en ventanilla para atención al público en los procesos catastrales de la dirección territorial norte de Santander y sus UOC.</t>
  </si>
  <si>
    <t xml:space="preserve"> Prestación de servicios de apoyo a la gestión desarrollada en procesos catastrales de la territorial norte de Santander y sus UOC.</t>
  </si>
  <si>
    <t>Arrendamiento de bien inmueble para el funcionamiento de las oficinas de la Unidad Operativa de Catastro de  Choco</t>
  </si>
  <si>
    <t>Prestación de servicios personales  para el seguimiento a las solicitudes realizadas en el marco de la política integral de reparación a víctimas  en la dirección territorial Risaralda</t>
  </si>
  <si>
    <t>Prestación de servicios personales para adelantar actividades de reconocimiento predial urbano y rural, en atención a los requerimientos administrativos y judiciales del proceso de restitución de tierras en la dirección territorial Sucre</t>
  </si>
  <si>
    <t>Arrendamiento de bien inmueble ubicado en el departamento de Sucre para la bodega y el parqueadero de la Dirección Territorial Sucre.</t>
  </si>
  <si>
    <t>Prestación de servicios de apoyo a la gestión en ventanilla para atención al público en los procesos catastrales de la dirección territorial sucre y sus UOC.</t>
  </si>
  <si>
    <t>Prestación de servicios profesionales para realizar el control de calidad a los informes de avalúos comerciales, así como realizar avalúos a bienes inmuebles urbanos y rurales en todo el país</t>
  </si>
  <si>
    <t>Prestación de servicios profesionales para realizar avalúos comerciales, a nivel nacional de los bienes urbanos y rurales</t>
  </si>
  <si>
    <t>Prestación de servicios profesionales para realizar los procesos de planeación y seguimiento al Plan de Acción de la Dirección Territorial Sucre, en el marco de los lineamientos institucionales vigentes.</t>
  </si>
  <si>
    <t>Prestación de servicios personales  para el seguimiento a las solicitudes realizadas en el marco de la política integral de reparación a víctimas  en la dirección territorial Tolima</t>
  </si>
  <si>
    <t>Prestación de servicios de apoyo a la gestión en ventanilla para atención al público en los procesos catastrales de la dirección territorial Tolima y sus UOC.</t>
  </si>
  <si>
    <t>Arrendamiento de bien inmueble para el funcionamiento de las oficinas de la Unidad Operativa de Catastro de  Palmira</t>
  </si>
  <si>
    <t>Prestación de servicios profesionales para gestionar la información generada del plan anual de adquisiciones así como elaborar los informes a nivel nacional que se requieren por los entes de control.</t>
  </si>
  <si>
    <t>Etiquetas de fila</t>
  </si>
  <si>
    <t>Total general</t>
  </si>
  <si>
    <t>Subdirección de Geografía y Cartografía</t>
  </si>
  <si>
    <t>Subdirección de Agrología</t>
  </si>
  <si>
    <t>Subdirección de Catastro</t>
  </si>
  <si>
    <t>Oficina CIAF</t>
  </si>
  <si>
    <t>Secretaría General</t>
  </si>
  <si>
    <t>Oficina de Difusión y Mercadeo</t>
  </si>
  <si>
    <t>Inversión</t>
  </si>
  <si>
    <t>Apropiación vigente</t>
  </si>
  <si>
    <t>Apropiación bloqueada</t>
  </si>
  <si>
    <t>CDP´s</t>
  </si>
  <si>
    <t>Apropiación disponible</t>
  </si>
  <si>
    <t>Compromisos</t>
  </si>
  <si>
    <t>CDP por registrar</t>
  </si>
  <si>
    <t xml:space="preserve">CDP </t>
  </si>
  <si>
    <t>Obligaciones</t>
  </si>
  <si>
    <t xml:space="preserve">Pagos </t>
  </si>
  <si>
    <t>Recursos corrientes</t>
  </si>
  <si>
    <t>Otros recursos del tesoro</t>
  </si>
  <si>
    <t>Prestamos destinación específica</t>
  </si>
  <si>
    <t>Ingresos corrientes</t>
  </si>
  <si>
    <t>¡</t>
  </si>
  <si>
    <t>Funcionamiento</t>
  </si>
  <si>
    <t>1 Gastos de Personal</t>
  </si>
  <si>
    <t>2. Adquisición de Bienes y Servicios</t>
  </si>
  <si>
    <t>3. Transferencias corrientes</t>
  </si>
  <si>
    <t>8. Gastos por Tributos, Multas, Sanciones e Intereses de Mora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</si>
</sst>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1240A]&quot;$&quot;\ #,##0.00;\(&quot;$&quot;\ #,##0.00\)"/>
    <numFmt numFmtId="165" formatCode="&quot;$&quot;#,##0"/>
    <numFmt numFmtId="166" formatCode="&quot;$&quot;\ #,##0"/>
    <numFmt numFmtId="167" formatCode="&quot;$&quot;\ #,##0.00"/>
  </numFmts>
  <fonts count="8" x14ac:knownFonts="1">
    <font>
      <sz val="12"/>
      <color theme="1"/>
      <name val="Calibri"/>
      <family val="2"/>
      <scheme val="minor"/>
    </font>
    <font>
      <sz val="12"/>
      <color theme="0"/>
      <name val="Calibri"/>
      <family val="2"/>
      <scheme val="minor"/>
    </font>
    <font>
      <sz val="11"/>
      <color rgb="FF000000"/>
      <name val="Calibri"/>
      <family val="2"/>
      <scheme val="minor"/>
    </font>
    <font>
      <b/>
      <sz val="9"/>
      <color rgb="FF000000"/>
      <name val="Times New Roman"/>
      <family val="1"/>
    </font>
    <font>
      <sz val="11"/>
      <name val="Calibri"/>
      <family val="2"/>
    </font>
    <font>
      <sz val="8"/>
      <color rgb="FF000000"/>
      <name val="Times New Roman"/>
      <family val="1"/>
    </font>
    <font>
      <b/>
      <sz val="8"/>
      <color rgb="FF000000"/>
      <name val="Times New Roman"/>
      <family val="1"/>
    </font>
    <font>
      <sz val="12"/>
      <color theme="1"/>
      <name val="Calibri"/>
      <family val="2"/>
      <scheme val="minor"/>
    </font>
  </fonts>
  <fills count="3">
    <fill>
      <patternFill patternType="none"/>
    </fill>
    <fill>
      <patternFill patternType="gray125"/>
    </fill>
    <fill>
      <patternFill patternType="solid">
        <fgColor rgb="FF1F66D0"/>
        <bgColor indexed="64"/>
      </patternFill>
    </fill>
  </fills>
  <borders count="10">
    <border>
      <left/>
      <right/>
      <top/>
      <bottom/>
      <diagonal/>
    </border>
    <border>
      <left style="thin">
        <color rgb="FFD3D3D3"/>
      </left>
      <right style="thin">
        <color rgb="FFD3D3D3"/>
      </right>
      <top style="thin">
        <color rgb="FFD3D3D3"/>
      </top>
      <bottom style="thin">
        <color rgb="FFD3D3D3"/>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2" fillId="0" borderId="0"/>
    <xf numFmtId="9" fontId="7" fillId="0" borderId="0" applyFont="0" applyFill="0" applyBorder="0" applyAlignment="0" applyProtection="0"/>
  </cellStyleXfs>
  <cellXfs count="40">
    <xf numFmtId="0" fontId="0" fillId="0" borderId="0" xfId="0"/>
    <xf numFmtId="0" fontId="3" fillId="0" borderId="1" xfId="1" applyFont="1" applyBorder="1" applyAlignment="1">
      <alignment horizontal="center" vertical="center" wrapText="1" readingOrder="1"/>
    </xf>
    <xf numFmtId="0" fontId="3" fillId="0" borderId="0" xfId="1" applyFont="1" applyAlignment="1">
      <alignment horizontal="center" vertical="center" wrapText="1" readingOrder="1"/>
    </xf>
    <xf numFmtId="0" fontId="4" fillId="0" borderId="0" xfId="1" applyFont="1"/>
    <xf numFmtId="0" fontId="5" fillId="0" borderId="1" xfId="1" applyFont="1" applyBorder="1" applyAlignment="1">
      <alignment horizontal="center" vertical="center" wrapText="1" readingOrder="1"/>
    </xf>
    <xf numFmtId="0" fontId="5" fillId="0" borderId="1" xfId="1" applyFont="1" applyBorder="1" applyAlignment="1">
      <alignment horizontal="left" vertical="center" wrapText="1" readingOrder="1"/>
    </xf>
    <xf numFmtId="0" fontId="5" fillId="0" borderId="1" xfId="1" applyFont="1" applyBorder="1" applyAlignment="1">
      <alignment vertical="center" wrapText="1" readingOrder="1"/>
    </xf>
    <xf numFmtId="164" fontId="5" fillId="0" borderId="1" xfId="1" applyNumberFormat="1" applyFont="1" applyBorder="1" applyAlignment="1">
      <alignment horizontal="right" vertical="center" wrapText="1" readingOrder="1"/>
    </xf>
    <xf numFmtId="0" fontId="3" fillId="0" borderId="1" xfId="1" applyFont="1" applyBorder="1" applyAlignment="1">
      <alignment horizontal="left" vertical="center" wrapText="1" readingOrder="1"/>
    </xf>
    <xf numFmtId="0" fontId="6" fillId="0" borderId="1" xfId="1" applyFont="1" applyBorder="1" applyAlignment="1">
      <alignment horizontal="right" vertical="center" wrapText="1" readingOrder="1"/>
    </xf>
    <xf numFmtId="0" fontId="1" fillId="0" borderId="0" xfId="0" applyFont="1"/>
    <xf numFmtId="0" fontId="1" fillId="0" borderId="2" xfId="0" applyFont="1" applyBorder="1"/>
    <xf numFmtId="0" fontId="1" fillId="0" borderId="3" xfId="0" applyFont="1" applyBorder="1"/>
    <xf numFmtId="0" fontId="0" fillId="0" borderId="3" xfId="0" applyBorder="1"/>
    <xf numFmtId="0" fontId="0" fillId="0" borderId="4" xfId="0" applyBorder="1"/>
    <xf numFmtId="0" fontId="1" fillId="0" borderId="5" xfId="0" applyFont="1" applyBorder="1"/>
    <xf numFmtId="10" fontId="1" fillId="0" borderId="0" xfId="0" applyNumberFormat="1" applyFont="1" applyBorder="1"/>
    <xf numFmtId="0" fontId="0" fillId="0" borderId="0" xfId="0" applyBorder="1"/>
    <xf numFmtId="0" fontId="0" fillId="0" borderId="6" xfId="0" applyBorder="1"/>
    <xf numFmtId="0" fontId="0" fillId="0" borderId="5" xfId="0" applyBorder="1"/>
    <xf numFmtId="0" fontId="0" fillId="0" borderId="7" xfId="0" applyBorder="1"/>
    <xf numFmtId="0" fontId="0" fillId="0" borderId="8" xfId="0" applyBorder="1"/>
    <xf numFmtId="0" fontId="0" fillId="0" borderId="9" xfId="0" applyBorder="1"/>
    <xf numFmtId="0" fontId="0" fillId="0" borderId="0" xfId="0" applyFont="1"/>
    <xf numFmtId="165" fontId="0" fillId="0" borderId="0" xfId="0" applyNumberFormat="1" applyFont="1"/>
    <xf numFmtId="10" fontId="0" fillId="0" borderId="0" xfId="0" applyNumberFormat="1" applyFont="1"/>
    <xf numFmtId="0" fontId="0" fillId="0" borderId="0" xfId="0" applyFont="1" applyAlignment="1">
      <alignment horizontal="center"/>
    </xf>
    <xf numFmtId="10" fontId="1" fillId="0" borderId="0" xfId="0" applyNumberFormat="1" applyFont="1"/>
    <xf numFmtId="10" fontId="1" fillId="0" borderId="0" xfId="2" applyNumberFormat="1" applyFont="1"/>
    <xf numFmtId="166" fontId="0" fillId="0" borderId="0" xfId="0" applyNumberFormat="1"/>
    <xf numFmtId="0" fontId="0" fillId="0" borderId="0" xfId="0" pivotButton="1"/>
    <xf numFmtId="0" fontId="0" fillId="0" borderId="0" xfId="0" applyAlignment="1">
      <alignment horizontal="left"/>
    </xf>
    <xf numFmtId="167" fontId="0" fillId="0" borderId="0" xfId="0" applyNumberFormat="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5" xfId="0" applyFont="1" applyBorder="1"/>
    <xf numFmtId="10" fontId="0" fillId="0" borderId="0" xfId="0" applyNumberFormat="1" applyFont="1" applyBorder="1"/>
    <xf numFmtId="0" fontId="0" fillId="0" borderId="0" xfId="0" applyFont="1" applyBorder="1"/>
    <xf numFmtId="0" fontId="1" fillId="2" borderId="0" xfId="0" applyFont="1" applyFill="1" applyAlignment="1">
      <alignment horizontal="center" vertical="center"/>
    </xf>
  </cellXfs>
  <cellStyles count="3">
    <cellStyle name="Normal" xfId="0" builtinId="0"/>
    <cellStyle name="Normal 2" xfId="1" xr:uid="{00000000-0005-0000-0000-000001000000}"/>
    <cellStyle name="Porcentaje" xfId="2" builtinId="5"/>
  </cellStyles>
  <dxfs count="9">
    <dxf>
      <numFmt numFmtId="166" formatCode="&quot;$&quot;\ #,##0"/>
    </dxf>
    <dxf>
      <numFmt numFmtId="166" formatCode="&quot;$&quot;\ #,##0"/>
    </dxf>
    <dxf>
      <numFmt numFmtId="166" formatCode="&quot;$&quot;\ #,##0"/>
    </dxf>
    <dxf>
      <numFmt numFmtId="166" formatCode="&quot;$&quot;\ #,##0"/>
    </dxf>
    <dxf>
      <numFmt numFmtId="166" formatCode="&quot;$&quot;\ #,##0"/>
    </dxf>
    <dxf>
      <numFmt numFmtId="166" formatCode="&quot;$&quot;\ #,##0"/>
    </dxf>
    <dxf>
      <numFmt numFmtId="166" formatCode="&quot;$&quot;\ #,##0"/>
    </dxf>
    <dxf>
      <numFmt numFmtId="166" formatCode="&quot;$&quot;\ #,##0"/>
    </dxf>
    <dxf>
      <numFmt numFmtId="166" formatCode="&quot;$&quot;\ #,##0"/>
    </dxf>
  </dxfs>
  <tableStyles count="0" defaultTableStyle="TableStyleMedium2" defaultPivotStyle="PivotStyleLight16"/>
  <colors>
    <mruColors>
      <color rgb="FF1F66D0"/>
      <color rgb="FF4FA568"/>
      <color rgb="FF4B96F7"/>
      <color rgb="FFF3AC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2.xml"/><Relationship Id="rId13" Type="http://schemas.microsoft.com/office/2007/relationships/slicerCache" Target="slicerCaches/slicerCache7.xml"/><Relationship Id="rId18" Type="http://schemas.openxmlformats.org/officeDocument/2006/relationships/sharedStrings" Target="sharedStrings.xml"/><Relationship Id="rId3" Type="http://schemas.openxmlformats.org/officeDocument/2006/relationships/worksheet" Target="worksheets/sheet3.xml"/><Relationship Id="rId7" Type="http://schemas.microsoft.com/office/2007/relationships/slicerCache" Target="slicerCaches/slicerCache1.xml"/><Relationship Id="rId12" Type="http://schemas.microsoft.com/office/2007/relationships/slicerCache" Target="slicerCaches/slicerCache6.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microsoft.com/office/2007/relationships/slicerCache" Target="slicerCaches/slicerCache5.xml"/><Relationship Id="rId5" Type="http://schemas.openxmlformats.org/officeDocument/2006/relationships/worksheet" Target="worksheets/sheet5.xml"/><Relationship Id="rId15" Type="http://schemas.microsoft.com/office/2007/relationships/slicerCache" Target="slicerCaches/slicerCache9.xml"/><Relationship Id="rId10" Type="http://schemas.microsoft.com/office/2007/relationships/slicerCache" Target="slicerCaches/slicerCache4.xml"/><Relationship Id="rId19" Type="http://schemas.openxmlformats.org/officeDocument/2006/relationships/calcChain" Target="calcChain.xml"/><Relationship Id="rId4" Type="http://schemas.openxmlformats.org/officeDocument/2006/relationships/worksheet" Target="worksheets/sheet4.xml"/><Relationship Id="rId9" Type="http://schemas.microsoft.com/office/2007/relationships/slicerCache" Target="slicerCaches/slicerCache3.xml"/><Relationship Id="rId14" Type="http://schemas.microsoft.com/office/2007/relationships/slicerCache" Target="slicerCaches/slicerCache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8.xml"/><Relationship Id="rId1" Type="http://schemas.microsoft.com/office/2011/relationships/chartStyle" Target="style8.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5.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5.xml"/><Relationship Id="rId1" Type="http://schemas.microsoft.com/office/2011/relationships/chartStyle" Target="style5.xml"/><Relationship Id="rId4" Type="http://schemas.openxmlformats.org/officeDocument/2006/relationships/chartUserShapes" Target="../drawings/drawing4.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dk1"/>
              </a:solidFill>
              <a:latin typeface="+mn-lt"/>
              <a:ea typeface="+mn-ea"/>
              <a:cs typeface="+mn-cs"/>
            </a:defRPr>
          </a:pPr>
          <a:endParaRPr lang="es-CO"/>
        </a:p>
      </c:txPr>
    </c:title>
    <c:autoTitleDeleted val="0"/>
    <c:plotArea>
      <c:layout/>
      <c:doughnutChart>
        <c:varyColors val="1"/>
        <c:ser>
          <c:idx val="0"/>
          <c:order val="0"/>
          <c:tx>
            <c:strRef>
              <c:f>Resumen!$B$10</c:f>
              <c:strCache>
                <c:ptCount val="1"/>
                <c:pt idx="0">
                  <c:v>Ejecución Cdp`s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Resumen!$C$9:$D$9</c:f>
              <c:strCache>
                <c:ptCount val="2"/>
                <c:pt idx="0">
                  <c:v>Sin Ejecutar</c:v>
                </c:pt>
                <c:pt idx="1">
                  <c:v>Ejecutado</c:v>
                </c:pt>
              </c:strCache>
            </c:strRef>
          </c:cat>
          <c:val>
            <c:numRef>
              <c:f>Resumen!$C$10:$D$10</c:f>
              <c:numCache>
                <c:formatCode>0.00%</c:formatCode>
                <c:ptCount val="2"/>
                <c:pt idx="0">
                  <c:v>0.85131246719949294</c:v>
                </c:pt>
                <c:pt idx="1">
                  <c:v>0.14868753280050706</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28575" cap="flat" cmpd="sng" algn="ctr">
      <a:solidFill>
        <a:schemeClr val="tx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Pagos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tx>
            <c:strRef>
              <c:f>Proyectos!$B$53</c:f>
              <c:strCache>
                <c:ptCount val="1"/>
                <c:pt idx="0">
                  <c:v>Ejecución Pagos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Proyectos!$C$49:$D$49</c:f>
              <c:strCache>
                <c:ptCount val="2"/>
                <c:pt idx="0">
                  <c:v>Sin Ejecutar</c:v>
                </c:pt>
                <c:pt idx="1">
                  <c:v>Ejecutado</c:v>
                </c:pt>
              </c:strCache>
            </c:strRef>
          </c:cat>
          <c:val>
            <c:numRef>
              <c:f>Proyectos!$C$53:$D$53</c:f>
              <c:numCache>
                <c:formatCode>0.00%</c:formatCode>
                <c:ptCount val="2"/>
                <c:pt idx="0">
                  <c:v>0.91068186249898309</c:v>
                </c:pt>
                <c:pt idx="1">
                  <c:v>8.9318137501016887E-2</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ES_tradnl"/>
              <a:t>Ejecución Compromisos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tx>
            <c:strRef>
              <c:f>Resumen!$B$11</c:f>
              <c:strCache>
                <c:ptCount val="1"/>
                <c:pt idx="0">
                  <c:v>Ejecución Compromisos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Resumen!$C$9:$D$9</c:f>
              <c:strCache>
                <c:ptCount val="2"/>
                <c:pt idx="0">
                  <c:v>Sin Ejecutar</c:v>
                </c:pt>
                <c:pt idx="1">
                  <c:v>Ejecutado</c:v>
                </c:pt>
              </c:strCache>
            </c:strRef>
          </c:cat>
          <c:val>
            <c:numRef>
              <c:f>Resumen!$C$11:$D$11</c:f>
              <c:numCache>
                <c:formatCode>0.00%</c:formatCode>
                <c:ptCount val="2"/>
                <c:pt idx="0">
                  <c:v>0.90835805211437037</c:v>
                </c:pt>
                <c:pt idx="1">
                  <c:v>9.1641947885629627E-2</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ES_tradnl"/>
              <a:t>Ejecución Obligaciones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O"/>
        </a:p>
      </c:txPr>
    </c:title>
    <c:autoTitleDeleted val="0"/>
    <c:plotArea>
      <c:layout/>
      <c:doughnutChart>
        <c:varyColors val="1"/>
        <c:ser>
          <c:idx val="0"/>
          <c:order val="0"/>
          <c:tx>
            <c:strRef>
              <c:f>Resumen!$B$12</c:f>
              <c:strCache>
                <c:ptCount val="1"/>
                <c:pt idx="0">
                  <c:v>Ejecución Obligaciones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Resumen!$C$9:$D$9</c:f>
              <c:strCache>
                <c:ptCount val="2"/>
                <c:pt idx="0">
                  <c:v>Sin Ejecutar</c:v>
                </c:pt>
                <c:pt idx="1">
                  <c:v>Ejecutado</c:v>
                </c:pt>
              </c:strCache>
            </c:strRef>
          </c:cat>
          <c:val>
            <c:numRef>
              <c:f>Resumen!$C$12:$D$12</c:f>
              <c:numCache>
                <c:formatCode>0.00%</c:formatCode>
                <c:ptCount val="2"/>
                <c:pt idx="0">
                  <c:v>0.99457293374474653</c:v>
                </c:pt>
                <c:pt idx="1">
                  <c:v>5.4270662552534654E-3</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legend>
    <c:plotVisOnly val="1"/>
    <c:dispBlanksAs val="gap"/>
    <c:showDLblsOverMax val="0"/>
    <c:extLst/>
  </c:chart>
  <c:spPr>
    <a:solidFill>
      <a:schemeClr val="bg1"/>
    </a:solidFill>
    <a:ln w="2857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ES_tradnl"/>
              <a:t>Ejecución Pagos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O"/>
        </a:p>
      </c:txPr>
    </c:title>
    <c:autoTitleDeleted val="0"/>
    <c:plotArea>
      <c:layout/>
      <c:doughnutChart>
        <c:varyColors val="1"/>
        <c:ser>
          <c:idx val="0"/>
          <c:order val="0"/>
          <c:tx>
            <c:strRef>
              <c:f>Resumen!$B$13</c:f>
              <c:strCache>
                <c:ptCount val="1"/>
                <c:pt idx="0">
                  <c:v>Ejecución Pagos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Resumen!$C$9:$D$9</c:f>
              <c:strCache>
                <c:ptCount val="2"/>
                <c:pt idx="0">
                  <c:v>Sin Ejecutar</c:v>
                </c:pt>
                <c:pt idx="1">
                  <c:v>Ejecutado</c:v>
                </c:pt>
              </c:strCache>
            </c:strRef>
          </c:cat>
          <c:val>
            <c:numRef>
              <c:f>Resumen!$C$13:$D$13</c:f>
              <c:numCache>
                <c:formatCode>0.00%</c:formatCode>
                <c:ptCount val="2"/>
                <c:pt idx="0">
                  <c:v>0.99603175418128342</c:v>
                </c:pt>
                <c:pt idx="1">
                  <c:v>3.9682458187165759E-3</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legend>
    <c:plotVisOnly val="1"/>
    <c:dispBlanksAs val="gap"/>
    <c:showDLblsOverMax val="0"/>
    <c:extLst/>
  </c:chart>
  <c:spPr>
    <a:solidFill>
      <a:schemeClr val="bg1"/>
    </a:solidFill>
    <a:ln w="2857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Distribución</a:t>
            </a:r>
            <a:r>
              <a:rPr lang="es-CO" baseline="0"/>
              <a:t> Presupuestal</a:t>
            </a:r>
            <a:endParaRPr lang="es-CO"/>
          </a:p>
        </c:rich>
      </c:tx>
      <c:overlay val="0"/>
      <c:spPr>
        <a:noFill/>
        <a:ln>
          <a:noFill/>
        </a:ln>
        <a:effectLst/>
      </c:spPr>
    </c:title>
    <c:autoTitleDeleted val="0"/>
    <c:plotArea>
      <c:layout>
        <c:manualLayout>
          <c:layoutTarget val="inner"/>
          <c:xMode val="edge"/>
          <c:yMode val="edge"/>
          <c:x val="6.0600712039707932E-2"/>
          <c:y val="0.16244694132334581"/>
          <c:w val="0.41939242743171951"/>
          <c:h val="0.7932328683633646"/>
        </c:manualLayout>
      </c:layout>
      <c:doughnutChart>
        <c:varyColors val="1"/>
        <c:ser>
          <c:idx val="0"/>
          <c:order val="0"/>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dPt>
            <c:idx val="2"/>
            <c:bubble3D val="0"/>
            <c:spPr>
              <a:solidFill>
                <a:srgbClr val="4B96F7"/>
              </a:solidFill>
              <a:ln>
                <a:noFill/>
              </a:ln>
              <a:effectLst>
                <a:glow rad="63500">
                  <a:schemeClr val="accent4">
                    <a:satMod val="175000"/>
                    <a:alpha val="40000"/>
                  </a:schemeClr>
                </a:glow>
              </a:effectLst>
            </c:spPr>
            <c:extLst>
              <c:ext xmlns:c16="http://schemas.microsoft.com/office/drawing/2014/chart" uri="{C3380CC4-5D6E-409C-BE32-E72D297353CC}">
                <c16:uniqueId val="{00000006-A095-41E1-8634-CDFE2EEEE222}"/>
              </c:ext>
            </c:extLst>
          </c:dPt>
          <c:cat>
            <c:strRef>
              <c:f>(Resumen!$D$37:$E$37,Resumen!$G$37)</c:f>
              <c:strCache>
                <c:ptCount val="3"/>
                <c:pt idx="0">
                  <c:v>APROPIACION BLOQUEADA</c:v>
                </c:pt>
                <c:pt idx="1">
                  <c:v>CDP`S</c:v>
                </c:pt>
                <c:pt idx="2">
                  <c:v>APROPIACION DISPONIBLE</c:v>
                </c:pt>
              </c:strCache>
            </c:strRef>
          </c:cat>
          <c:val>
            <c:numRef>
              <c:f>(Resumen!$D$38:$E$38,Resumen!$G$38)</c:f>
              <c:numCache>
                <c:formatCode>"$"#,##0</c:formatCode>
                <c:ptCount val="3"/>
                <c:pt idx="0">
                  <c:v>18137000000</c:v>
                </c:pt>
                <c:pt idx="1">
                  <c:v>24757130730.380001</c:v>
                </c:pt>
                <c:pt idx="2">
                  <c:v>123610284697.62</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0"/>
        </c:dLbls>
        <c:firstSliceAng val="0"/>
        <c:holeSize val="87"/>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Distribución Presupuestal</a:t>
            </a:r>
          </a:p>
        </c:rich>
      </c:tx>
      <c:overlay val="0"/>
      <c:spPr>
        <a:noFill/>
        <a:ln>
          <a:noFill/>
        </a:ln>
        <a:effectLst/>
      </c:spPr>
    </c:title>
    <c:autoTitleDeleted val="0"/>
    <c:plotArea>
      <c:layout>
        <c:manualLayout>
          <c:layoutTarget val="inner"/>
          <c:xMode val="edge"/>
          <c:yMode val="edge"/>
          <c:x val="6.0600712039707932E-2"/>
          <c:y val="0.16244694132334581"/>
          <c:w val="0.41939242743171951"/>
          <c:h val="0.7932328683633646"/>
        </c:manualLayout>
      </c:layout>
      <c:doughnutChart>
        <c:varyColors val="1"/>
        <c:ser>
          <c:idx val="0"/>
          <c:order val="0"/>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dPt>
            <c:idx val="2"/>
            <c:bubble3D val="0"/>
            <c:spPr>
              <a:solidFill>
                <a:srgbClr val="4B96F7"/>
              </a:solidFill>
              <a:ln>
                <a:noFill/>
              </a:ln>
              <a:effectLst>
                <a:glow rad="63500">
                  <a:schemeClr val="accent4">
                    <a:satMod val="175000"/>
                    <a:alpha val="40000"/>
                  </a:schemeClr>
                </a:glow>
              </a:effectLst>
            </c:spPr>
            <c:extLst>
              <c:ext xmlns:c16="http://schemas.microsoft.com/office/drawing/2014/chart" uri="{C3380CC4-5D6E-409C-BE32-E72D297353CC}">
                <c16:uniqueId val="{00000006-A095-41E1-8634-CDFE2EEEE222}"/>
              </c:ext>
            </c:extLst>
          </c:dPt>
          <c:cat>
            <c:strRef>
              <c:f>Proyectos!$C$47:$E$47</c:f>
              <c:strCache>
                <c:ptCount val="3"/>
                <c:pt idx="0">
                  <c:v>Apropiación bloqueada</c:v>
                </c:pt>
                <c:pt idx="1">
                  <c:v>CDP´s</c:v>
                </c:pt>
                <c:pt idx="2">
                  <c:v>Apropiación disponible</c:v>
                </c:pt>
              </c:strCache>
            </c:strRef>
          </c:cat>
          <c:val>
            <c:numRef>
              <c:f>Proyectos!$C$48:$E$48</c:f>
              <c:numCache>
                <c:formatCode>"$"\ #,##0</c:formatCode>
                <c:ptCount val="3"/>
                <c:pt idx="0">
                  <c:v>18637000000</c:v>
                </c:pt>
                <c:pt idx="1">
                  <c:v>64499581745.889999</c:v>
                </c:pt>
                <c:pt idx="2">
                  <c:v>150196833682.10999</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0"/>
        </c:dLbls>
        <c:firstSliceAng val="0"/>
        <c:holeSize val="87"/>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userShapes r:id="rId2"/>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Cdp`s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tx>
            <c:strRef>
              <c:f>Proyectos!$B$50</c:f>
              <c:strCache>
                <c:ptCount val="1"/>
                <c:pt idx="0">
                  <c:v>Ejecución Cdp`s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Proyectos!$C$49:$D$49</c:f>
              <c:strCache>
                <c:ptCount val="2"/>
                <c:pt idx="0">
                  <c:v>Sin Ejecutar</c:v>
                </c:pt>
                <c:pt idx="1">
                  <c:v>Ejecutado</c:v>
                </c:pt>
              </c:strCache>
            </c:strRef>
          </c:cat>
          <c:val>
            <c:numRef>
              <c:f>Proyectos!$C$50:$D$50</c:f>
              <c:numCache>
                <c:formatCode>0.00%</c:formatCode>
                <c:ptCount val="2"/>
                <c:pt idx="0">
                  <c:v>0.72357331834542693</c:v>
                </c:pt>
                <c:pt idx="1">
                  <c:v>0.27642668165457307</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userShapes r:id="rId4"/>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Compromisos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tx>
            <c:strRef>
              <c:f>Proyectos!$B$51</c:f>
              <c:strCache>
                <c:ptCount val="1"/>
                <c:pt idx="0">
                  <c:v>Ejecución Compromisos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Proyectos!$C$49:$D$49</c:f>
              <c:strCache>
                <c:ptCount val="2"/>
                <c:pt idx="0">
                  <c:v>Sin Ejecutar</c:v>
                </c:pt>
                <c:pt idx="1">
                  <c:v>Ejecutado</c:v>
                </c:pt>
              </c:strCache>
            </c:strRef>
          </c:cat>
          <c:val>
            <c:numRef>
              <c:f>Proyectos!$C$51:$D$51</c:f>
              <c:numCache>
                <c:formatCode>0.00%</c:formatCode>
                <c:ptCount val="2"/>
                <c:pt idx="0">
                  <c:v>0.80382160674207059</c:v>
                </c:pt>
                <c:pt idx="1">
                  <c:v>0.19617839325792943</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Obligaciones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tx>
            <c:strRef>
              <c:f>Proyectos!$B$52</c:f>
              <c:strCache>
                <c:ptCount val="1"/>
                <c:pt idx="0">
                  <c:v>Ejecución Obligaciones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Proyectos!$C$49:$D$49</c:f>
              <c:strCache>
                <c:ptCount val="2"/>
                <c:pt idx="0">
                  <c:v>Sin Ejecutar</c:v>
                </c:pt>
                <c:pt idx="1">
                  <c:v>Ejecutado</c:v>
                </c:pt>
              </c:strCache>
            </c:strRef>
          </c:cat>
          <c:val>
            <c:numRef>
              <c:f>Proyectos!$C$52:$D$52</c:f>
              <c:numCache>
                <c:formatCode>0.00%</c:formatCode>
                <c:ptCount val="2"/>
                <c:pt idx="0">
                  <c:v>0.90947906548945401</c:v>
                </c:pt>
                <c:pt idx="1">
                  <c:v>9.0520934510545964E-2</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trlProps/ctrlProp1.xml><?xml version="1.0" encoding="utf-8"?>
<formControlPr xmlns="http://schemas.microsoft.com/office/spreadsheetml/2009/9/main" objectType="Drop" dropStyle="combo" dx="15" fmlaLink="A38" fmlaRange="$B$40:$B$42" sel="3" val="0"/>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7" Type="http://schemas.openxmlformats.org/officeDocument/2006/relationships/chart" Target="../charts/chart5.xml"/><Relationship Id="rId2" Type="http://schemas.openxmlformats.org/officeDocument/2006/relationships/image" Target="../media/image2.tiff"/><Relationship Id="rId1" Type="http://schemas.openxmlformats.org/officeDocument/2006/relationships/image" Target="../media/image1.png"/><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chart" Target="../charts/chart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7" Type="http://schemas.openxmlformats.org/officeDocument/2006/relationships/chart" Target="../charts/chart10.xml"/><Relationship Id="rId2" Type="http://schemas.openxmlformats.org/officeDocument/2006/relationships/image" Target="../media/image2.tiff"/><Relationship Id="rId1" Type="http://schemas.openxmlformats.org/officeDocument/2006/relationships/image" Target="../media/image3.png"/><Relationship Id="rId6" Type="http://schemas.openxmlformats.org/officeDocument/2006/relationships/chart" Target="../charts/chart9.xml"/><Relationship Id="rId5" Type="http://schemas.openxmlformats.org/officeDocument/2006/relationships/chart" Target="../charts/chart8.xml"/><Relationship Id="rId4" Type="http://schemas.openxmlformats.org/officeDocument/2006/relationships/chart" Target="../charts/chart7.xml"/></Relationships>
</file>

<file path=xl/drawings/_rels/drawing5.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653143</xdr:colOff>
      <xdr:row>1</xdr:row>
      <xdr:rowOff>4477</xdr:rowOff>
    </xdr:from>
    <xdr:to>
      <xdr:col>4</xdr:col>
      <xdr:colOff>1813</xdr:colOff>
      <xdr:row>5</xdr:row>
      <xdr:rowOff>6194</xdr:rowOff>
    </xdr:to>
    <xdr:pic>
      <xdr:nvPicPr>
        <xdr:cNvPr id="3" name="Imagen 2" descr="INSTITUTO GEOGRÁFICO AGUSTÍN CODAZZI">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5619" y="210096"/>
          <a:ext cx="3848099" cy="8139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822475</xdr:colOff>
      <xdr:row>1</xdr:row>
      <xdr:rowOff>24188</xdr:rowOff>
    </xdr:from>
    <xdr:to>
      <xdr:col>1</xdr:col>
      <xdr:colOff>561219</xdr:colOff>
      <xdr:row>5</xdr:row>
      <xdr:rowOff>14027</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822475" y="229807"/>
          <a:ext cx="568477" cy="81231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7620</xdr:colOff>
          <xdr:row>6</xdr:row>
          <xdr:rowOff>0</xdr:rowOff>
        </xdr:from>
        <xdr:to>
          <xdr:col>2</xdr:col>
          <xdr:colOff>1562100</xdr:colOff>
          <xdr:row>7</xdr:row>
          <xdr:rowOff>38100</xdr:rowOff>
        </xdr:to>
        <xdr:sp macro="" textlink="">
          <xdr:nvSpPr>
            <xdr:cNvPr id="2050" name="Drop Down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266095</xdr:colOff>
      <xdr:row>1</xdr:row>
      <xdr:rowOff>0</xdr:rowOff>
    </xdr:from>
    <xdr:to>
      <xdr:col>14</xdr:col>
      <xdr:colOff>0</xdr:colOff>
      <xdr:row>4</xdr:row>
      <xdr:rowOff>193524</xdr:rowOff>
    </xdr:to>
    <xdr:sp macro="" textlink="$A$1">
      <xdr:nvSpPr>
        <xdr:cNvPr id="5" name="Rectángulo 4">
          <a:extLst>
            <a:ext uri="{FF2B5EF4-FFF2-40B4-BE49-F238E27FC236}">
              <a16:creationId xmlns:a16="http://schemas.microsoft.com/office/drawing/2014/main" id="{00000000-0008-0000-0200-000005000000}"/>
            </a:ext>
          </a:extLst>
        </xdr:cNvPr>
        <xdr:cNvSpPr/>
      </xdr:nvSpPr>
      <xdr:spPr>
        <a:xfrm>
          <a:off x="4934203" y="205946"/>
          <a:ext cx="9882464" cy="811362"/>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fld id="{D6885F47-CCC5-1D48-81CF-69651A9EE472}" type="TxLink">
            <a:rPr lang="en-US" sz="1800" b="1" i="0" u="none" strike="noStrike" cap="none" spc="0">
              <a:ln w="10160">
                <a:noFill/>
                <a:prstDash val="solid"/>
              </a:ln>
              <a:solidFill>
                <a:schemeClr val="bg1"/>
              </a:solidFill>
              <a:effectLst>
                <a:outerShdw blurRad="38100" dist="22860" dir="5400000" algn="tl" rotWithShape="0">
                  <a:srgbClr val="000000">
                    <a:alpha val="30000"/>
                  </a:srgbClr>
                </a:outerShdw>
              </a:effectLst>
              <a:latin typeface="Calibri"/>
              <a:cs typeface="Calibri"/>
            </a:rPr>
            <a:pPr algn="ctr"/>
            <a:t>Informe del Presupuesto Inversión - Instituto Geográfico Agustín Codazzi</a:t>
          </a:fld>
          <a:endParaRPr lang="es-ES_tradnl" sz="16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oneCell">
    <xdr:from>
      <xdr:col>1</xdr:col>
      <xdr:colOff>13730</xdr:colOff>
      <xdr:row>19</xdr:row>
      <xdr:rowOff>148738</xdr:rowOff>
    </xdr:from>
    <xdr:to>
      <xdr:col>3</xdr:col>
      <xdr:colOff>752847</xdr:colOff>
      <xdr:row>33</xdr:row>
      <xdr:rowOff>8695</xdr:rowOff>
    </xdr:to>
    <xdr:graphicFrame macro="">
      <xdr:nvGraphicFramePr>
        <xdr:cNvPr id="7" name="Gráfico 6">
          <a:extLst>
            <a:ext uri="{FF2B5EF4-FFF2-40B4-BE49-F238E27FC236}">
              <a16:creationId xmlns:a16="http://schemas.microsoft.com/office/drawing/2014/main" id="{00000000-0008-0000-0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xdr:col>
      <xdr:colOff>1093802</xdr:colOff>
      <xdr:row>19</xdr:row>
      <xdr:rowOff>148738</xdr:rowOff>
    </xdr:from>
    <xdr:to>
      <xdr:col>6</xdr:col>
      <xdr:colOff>906162</xdr:colOff>
      <xdr:row>33</xdr:row>
      <xdr:rowOff>8695</xdr:rowOff>
    </xdr:to>
    <xdr:graphicFrame macro="">
      <xdr:nvGraphicFramePr>
        <xdr:cNvPr id="9" name="Gráfico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1247117</xdr:colOff>
      <xdr:row>19</xdr:row>
      <xdr:rowOff>148738</xdr:rowOff>
    </xdr:from>
    <xdr:to>
      <xdr:col>9</xdr:col>
      <xdr:colOff>1105244</xdr:colOff>
      <xdr:row>33</xdr:row>
      <xdr:rowOff>8695</xdr:rowOff>
    </xdr:to>
    <xdr:graphicFrame macro="">
      <xdr:nvGraphicFramePr>
        <xdr:cNvPr id="10" name="Gráfico 9">
          <a:extLst>
            <a:ext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10</xdr:col>
      <xdr:colOff>96108</xdr:colOff>
      <xdr:row>19</xdr:row>
      <xdr:rowOff>148738</xdr:rowOff>
    </xdr:from>
    <xdr:to>
      <xdr:col>14</xdr:col>
      <xdr:colOff>0</xdr:colOff>
      <xdr:row>33</xdr:row>
      <xdr:rowOff>8695</xdr:rowOff>
    </xdr:to>
    <xdr:graphicFrame macro="">
      <xdr:nvGraphicFramePr>
        <xdr:cNvPr id="11" name="Gráfico 10">
          <a:extLst>
            <a:ext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2</xdr:col>
      <xdr:colOff>145482</xdr:colOff>
      <xdr:row>25</xdr:row>
      <xdr:rowOff>97632</xdr:rowOff>
    </xdr:from>
    <xdr:ext cx="951864" cy="405432"/>
    <xdr:sp macro="" textlink="$D$10">
      <xdr:nvSpPr>
        <xdr:cNvPr id="12" name="Rectángulo 11">
          <a:extLst>
            <a:ext uri="{FF2B5EF4-FFF2-40B4-BE49-F238E27FC236}">
              <a16:creationId xmlns:a16="http://schemas.microsoft.com/office/drawing/2014/main" id="{00000000-0008-0000-0200-00000C000000}"/>
            </a:ext>
          </a:extLst>
        </xdr:cNvPr>
        <xdr:cNvSpPr/>
      </xdr:nvSpPr>
      <xdr:spPr>
        <a:xfrm>
          <a:off x="1409709" y="5093927"/>
          <a:ext cx="951864" cy="405432"/>
        </a:xfrm>
        <a:prstGeom prst="rect">
          <a:avLst/>
        </a:prstGeom>
        <a:noFill/>
      </xdr:spPr>
      <xdr:txBody>
        <a:bodyPr wrap="none" lIns="91440" tIns="45720" rIns="91440" bIns="45720">
          <a:spAutoFit/>
        </a:bodyPr>
        <a:lstStyle/>
        <a:p>
          <a:pPr algn="ctr"/>
          <a:fld id="{BBB76612-3873-154C-A8FC-1821FB34510A}"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cs typeface="Calibri"/>
            </a:rPr>
            <a:pPr algn="ctr"/>
            <a:t>14,87%</a:t>
          </a:fld>
          <a:endParaRPr lang="es-ES" sz="8000" b="0" cap="none" spc="0">
            <a:ln w="0"/>
            <a:solidFill>
              <a:schemeClr val="tx1"/>
            </a:solidFill>
            <a:effectLst>
              <a:outerShdw blurRad="38100" dist="19050" dir="2700000" algn="tl" rotWithShape="0">
                <a:schemeClr val="dk1">
                  <a:alpha val="40000"/>
                </a:schemeClr>
              </a:outerShdw>
            </a:effectLst>
          </a:endParaRPr>
        </a:p>
      </xdr:txBody>
    </xdr:sp>
    <xdr:clientData/>
  </xdr:oneCellAnchor>
  <xdr:oneCellAnchor>
    <xdr:from>
      <xdr:col>4</xdr:col>
      <xdr:colOff>550070</xdr:colOff>
      <xdr:row>25</xdr:row>
      <xdr:rowOff>97632</xdr:rowOff>
    </xdr:from>
    <xdr:ext cx="821892" cy="405432"/>
    <xdr:sp macro="" textlink="$D$11">
      <xdr:nvSpPr>
        <xdr:cNvPr id="14" name="Rectángulo 13">
          <a:extLst>
            <a:ext uri="{FF2B5EF4-FFF2-40B4-BE49-F238E27FC236}">
              <a16:creationId xmlns:a16="http://schemas.microsoft.com/office/drawing/2014/main" id="{00000000-0008-0000-0200-00000E000000}"/>
            </a:ext>
          </a:extLst>
        </xdr:cNvPr>
        <xdr:cNvSpPr/>
      </xdr:nvSpPr>
      <xdr:spPr>
        <a:xfrm>
          <a:off x="5225979" y="5093927"/>
          <a:ext cx="821892" cy="405432"/>
        </a:xfrm>
        <a:prstGeom prst="rect">
          <a:avLst/>
        </a:prstGeom>
        <a:noFill/>
      </xdr:spPr>
      <xdr:txBody>
        <a:bodyPr wrap="none" lIns="91440" tIns="45720" rIns="91440" bIns="45720">
          <a:spAutoFit/>
        </a:bodyPr>
        <a:lstStyle/>
        <a:p>
          <a:pPr marL="0" indent="0" algn="ctr"/>
          <a:fld id="{A537FB64-9A71-6E4E-8712-E1DC3B325574}"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9,16%</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7</xdr:col>
      <xdr:colOff>747917</xdr:colOff>
      <xdr:row>25</xdr:row>
      <xdr:rowOff>97632</xdr:rowOff>
    </xdr:from>
    <xdr:ext cx="821892" cy="405432"/>
    <xdr:sp macro="" textlink="$D$12">
      <xdr:nvSpPr>
        <xdr:cNvPr id="15" name="Rectángulo 14">
          <a:extLst>
            <a:ext uri="{FF2B5EF4-FFF2-40B4-BE49-F238E27FC236}">
              <a16:creationId xmlns:a16="http://schemas.microsoft.com/office/drawing/2014/main" id="{00000000-0008-0000-0200-00000F000000}"/>
            </a:ext>
          </a:extLst>
        </xdr:cNvPr>
        <xdr:cNvSpPr/>
      </xdr:nvSpPr>
      <xdr:spPr>
        <a:xfrm>
          <a:off x="8974053" y="5093927"/>
          <a:ext cx="821892" cy="405432"/>
        </a:xfrm>
        <a:prstGeom prst="rect">
          <a:avLst/>
        </a:prstGeom>
        <a:noFill/>
      </xdr:spPr>
      <xdr:txBody>
        <a:bodyPr wrap="none" lIns="91440" tIns="45720" rIns="91440" bIns="45720">
          <a:spAutoFit/>
        </a:bodyPr>
        <a:lstStyle/>
        <a:p>
          <a:pPr marL="0" indent="0" algn="ctr"/>
          <a:fld id="{D53F76DF-94A0-0144-A730-AA9FE916C229}"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0,54%</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11</xdr:col>
      <xdr:colOff>182630</xdr:colOff>
      <xdr:row>25</xdr:row>
      <xdr:rowOff>97632</xdr:rowOff>
    </xdr:from>
    <xdr:ext cx="821892" cy="405432"/>
    <xdr:sp macro="" textlink="$D$13">
      <xdr:nvSpPr>
        <xdr:cNvPr id="16" name="Rectángulo 15">
          <a:extLst>
            <a:ext uri="{FF2B5EF4-FFF2-40B4-BE49-F238E27FC236}">
              <a16:creationId xmlns:a16="http://schemas.microsoft.com/office/drawing/2014/main" id="{00000000-0008-0000-0200-000010000000}"/>
            </a:ext>
          </a:extLst>
        </xdr:cNvPr>
        <xdr:cNvSpPr/>
      </xdr:nvSpPr>
      <xdr:spPr>
        <a:xfrm>
          <a:off x="12720994" y="5093927"/>
          <a:ext cx="821892" cy="405432"/>
        </a:xfrm>
        <a:prstGeom prst="rect">
          <a:avLst/>
        </a:prstGeom>
        <a:noFill/>
      </xdr:spPr>
      <xdr:txBody>
        <a:bodyPr wrap="none" lIns="91440" tIns="45720" rIns="91440" bIns="45720">
          <a:spAutoFit/>
        </a:bodyPr>
        <a:lstStyle/>
        <a:p>
          <a:pPr marL="0" indent="0" algn="ctr"/>
          <a:fld id="{2855D222-83C2-7047-9EEF-229CFAB434D4}"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0,40%</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twoCellAnchor>
    <xdr:from>
      <xdr:col>4</xdr:col>
      <xdr:colOff>260603</xdr:colOff>
      <xdr:row>1</xdr:row>
      <xdr:rowOff>2746</xdr:rowOff>
    </xdr:from>
    <xdr:to>
      <xdr:col>13</xdr:col>
      <xdr:colOff>540608</xdr:colOff>
      <xdr:row>4</xdr:row>
      <xdr:rowOff>196270</xdr:rowOff>
    </xdr:to>
    <xdr:sp macro="" textlink="$A$1">
      <xdr:nvSpPr>
        <xdr:cNvPr id="18" name="Rectángulo 17">
          <a:extLst>
            <a:ext uri="{FF2B5EF4-FFF2-40B4-BE49-F238E27FC236}">
              <a16:creationId xmlns:a16="http://schemas.microsoft.com/office/drawing/2014/main" id="{00000000-0008-0000-0200-000012000000}"/>
            </a:ext>
          </a:extLst>
        </xdr:cNvPr>
        <xdr:cNvSpPr/>
      </xdr:nvSpPr>
      <xdr:spPr>
        <a:xfrm>
          <a:off x="4934203" y="205946"/>
          <a:ext cx="9881205" cy="803124"/>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fld id="{D6885F47-CCC5-1D48-81CF-69651A9EE472}" type="TxLink">
            <a:rPr lang="en-US" sz="1800" b="1" i="0" u="none" strike="noStrike" cap="none" spc="0">
              <a:ln w="10160">
                <a:noFill/>
                <a:prstDash val="solid"/>
              </a:ln>
              <a:solidFill>
                <a:schemeClr val="bg1"/>
              </a:solidFill>
              <a:effectLst>
                <a:outerShdw blurRad="38100" dist="22860" dir="5400000" algn="tl" rotWithShape="0">
                  <a:srgbClr val="000000">
                    <a:alpha val="30000"/>
                  </a:srgbClr>
                </a:outerShdw>
              </a:effectLst>
              <a:latin typeface="Calibri"/>
              <a:cs typeface="Calibri"/>
            </a:rPr>
            <a:pPr algn="ctr"/>
            <a:t>Informe del Presupuesto Inversión - Instituto Geográfico Agustín Codazzi</a:t>
          </a:fld>
          <a:endParaRPr lang="es-ES_tradnl" sz="16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xdr:from>
      <xdr:col>1</xdr:col>
      <xdr:colOff>171450</xdr:colOff>
      <xdr:row>8</xdr:row>
      <xdr:rowOff>165100</xdr:rowOff>
    </xdr:from>
    <xdr:to>
      <xdr:col>2</xdr:col>
      <xdr:colOff>1200150</xdr:colOff>
      <xdr:row>10</xdr:row>
      <xdr:rowOff>139700</xdr:rowOff>
    </xdr:to>
    <xdr:sp macro="" textlink="">
      <xdr:nvSpPr>
        <xdr:cNvPr id="19" name="Rectángulo 18">
          <a:extLst>
            <a:ext uri="{FF2B5EF4-FFF2-40B4-BE49-F238E27FC236}">
              <a16:creationId xmlns:a16="http://schemas.microsoft.com/office/drawing/2014/main" id="{00000000-0008-0000-0200-000013000000}"/>
            </a:ext>
          </a:extLst>
        </xdr:cNvPr>
        <xdr:cNvSpPr/>
      </xdr:nvSpPr>
      <xdr:spPr>
        <a:xfrm>
          <a:off x="336550" y="1803400"/>
          <a:ext cx="2120900" cy="3810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Vigente</a:t>
          </a:r>
        </a:p>
      </xdr:txBody>
    </xdr:sp>
    <xdr:clientData/>
  </xdr:twoCellAnchor>
  <xdr:twoCellAnchor>
    <xdr:from>
      <xdr:col>1</xdr:col>
      <xdr:colOff>171450</xdr:colOff>
      <xdr:row>11</xdr:row>
      <xdr:rowOff>63500</xdr:rowOff>
    </xdr:from>
    <xdr:to>
      <xdr:col>2</xdr:col>
      <xdr:colOff>1200150</xdr:colOff>
      <xdr:row>13</xdr:row>
      <xdr:rowOff>38100</xdr:rowOff>
    </xdr:to>
    <xdr:sp macro="" textlink="">
      <xdr:nvSpPr>
        <xdr:cNvPr id="20" name="Rectángulo 19">
          <a:extLst>
            <a:ext uri="{FF2B5EF4-FFF2-40B4-BE49-F238E27FC236}">
              <a16:creationId xmlns:a16="http://schemas.microsoft.com/office/drawing/2014/main" id="{00000000-0008-0000-0200-000014000000}"/>
            </a:ext>
          </a:extLst>
        </xdr:cNvPr>
        <xdr:cNvSpPr/>
      </xdr:nvSpPr>
      <xdr:spPr>
        <a:xfrm>
          <a:off x="336550" y="2311400"/>
          <a:ext cx="2120900" cy="3810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Bloqueada</a:t>
          </a:r>
        </a:p>
      </xdr:txBody>
    </xdr:sp>
    <xdr:clientData/>
  </xdr:twoCellAnchor>
  <xdr:twoCellAnchor>
    <xdr:from>
      <xdr:col>1</xdr:col>
      <xdr:colOff>171450</xdr:colOff>
      <xdr:row>13</xdr:row>
      <xdr:rowOff>165100</xdr:rowOff>
    </xdr:from>
    <xdr:to>
      <xdr:col>2</xdr:col>
      <xdr:colOff>1200150</xdr:colOff>
      <xdr:row>15</xdr:row>
      <xdr:rowOff>139700</xdr:rowOff>
    </xdr:to>
    <xdr:sp macro="" textlink="">
      <xdr:nvSpPr>
        <xdr:cNvPr id="21" name="Rectángulo 20">
          <a:extLst>
            <a:ext uri="{FF2B5EF4-FFF2-40B4-BE49-F238E27FC236}">
              <a16:creationId xmlns:a16="http://schemas.microsoft.com/office/drawing/2014/main" id="{00000000-0008-0000-0200-000015000000}"/>
            </a:ext>
          </a:extLst>
        </xdr:cNvPr>
        <xdr:cNvSpPr/>
      </xdr:nvSpPr>
      <xdr:spPr>
        <a:xfrm>
          <a:off x="336550" y="2819400"/>
          <a:ext cx="2120900" cy="3810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CDP</a:t>
          </a:r>
        </a:p>
      </xdr:txBody>
    </xdr:sp>
    <xdr:clientData/>
  </xdr:twoCellAnchor>
  <xdr:twoCellAnchor>
    <xdr:from>
      <xdr:col>1</xdr:col>
      <xdr:colOff>171450</xdr:colOff>
      <xdr:row>16</xdr:row>
      <xdr:rowOff>63500</xdr:rowOff>
    </xdr:from>
    <xdr:to>
      <xdr:col>2</xdr:col>
      <xdr:colOff>1200150</xdr:colOff>
      <xdr:row>18</xdr:row>
      <xdr:rowOff>38100</xdr:rowOff>
    </xdr:to>
    <xdr:sp macro="" textlink="">
      <xdr:nvSpPr>
        <xdr:cNvPr id="22" name="Rectángulo 21">
          <a:extLst>
            <a:ext uri="{FF2B5EF4-FFF2-40B4-BE49-F238E27FC236}">
              <a16:creationId xmlns:a16="http://schemas.microsoft.com/office/drawing/2014/main" id="{00000000-0008-0000-0200-000016000000}"/>
            </a:ext>
          </a:extLst>
        </xdr:cNvPr>
        <xdr:cNvSpPr/>
      </xdr:nvSpPr>
      <xdr:spPr>
        <a:xfrm>
          <a:off x="336550" y="3327400"/>
          <a:ext cx="2120900" cy="3810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Disponible</a:t>
          </a:r>
        </a:p>
      </xdr:txBody>
    </xdr:sp>
    <xdr:clientData/>
  </xdr:twoCellAnchor>
  <xdr:twoCellAnchor>
    <xdr:from>
      <xdr:col>4</xdr:col>
      <xdr:colOff>522816</xdr:colOff>
      <xdr:row>8</xdr:row>
      <xdr:rowOff>165100</xdr:rowOff>
    </xdr:from>
    <xdr:to>
      <xdr:col>6</xdr:col>
      <xdr:colOff>891116</xdr:colOff>
      <xdr:row>10</xdr:row>
      <xdr:rowOff>139700</xdr:rowOff>
    </xdr:to>
    <xdr:sp macro="" textlink="">
      <xdr:nvSpPr>
        <xdr:cNvPr id="23" name="Rectángulo 22">
          <a:extLst>
            <a:ext uri="{FF2B5EF4-FFF2-40B4-BE49-F238E27FC236}">
              <a16:creationId xmlns:a16="http://schemas.microsoft.com/office/drawing/2014/main" id="{00000000-0008-0000-0200-000017000000}"/>
            </a:ext>
          </a:extLst>
        </xdr:cNvPr>
        <xdr:cNvSpPr/>
      </xdr:nvSpPr>
      <xdr:spPr>
        <a:xfrm>
          <a:off x="5196416" y="1803400"/>
          <a:ext cx="2120900" cy="3810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Compromisos</a:t>
          </a:r>
        </a:p>
      </xdr:txBody>
    </xdr:sp>
    <xdr:clientData/>
  </xdr:twoCellAnchor>
  <xdr:twoCellAnchor>
    <xdr:from>
      <xdr:col>4</xdr:col>
      <xdr:colOff>522816</xdr:colOff>
      <xdr:row>11</xdr:row>
      <xdr:rowOff>63500</xdr:rowOff>
    </xdr:from>
    <xdr:to>
      <xdr:col>6</xdr:col>
      <xdr:colOff>891116</xdr:colOff>
      <xdr:row>13</xdr:row>
      <xdr:rowOff>38100</xdr:rowOff>
    </xdr:to>
    <xdr:sp macro="" textlink="">
      <xdr:nvSpPr>
        <xdr:cNvPr id="24" name="Rectángulo 23">
          <a:extLst>
            <a:ext uri="{FF2B5EF4-FFF2-40B4-BE49-F238E27FC236}">
              <a16:creationId xmlns:a16="http://schemas.microsoft.com/office/drawing/2014/main" id="{00000000-0008-0000-0200-000018000000}"/>
            </a:ext>
          </a:extLst>
        </xdr:cNvPr>
        <xdr:cNvSpPr/>
      </xdr:nvSpPr>
      <xdr:spPr>
        <a:xfrm>
          <a:off x="5196416" y="2311400"/>
          <a:ext cx="2120900" cy="3810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CDP por Registrar</a:t>
          </a:r>
        </a:p>
      </xdr:txBody>
    </xdr:sp>
    <xdr:clientData/>
  </xdr:twoCellAnchor>
  <xdr:twoCellAnchor>
    <xdr:from>
      <xdr:col>4</xdr:col>
      <xdr:colOff>522816</xdr:colOff>
      <xdr:row>13</xdr:row>
      <xdr:rowOff>165100</xdr:rowOff>
    </xdr:from>
    <xdr:to>
      <xdr:col>6</xdr:col>
      <xdr:colOff>891116</xdr:colOff>
      <xdr:row>15</xdr:row>
      <xdr:rowOff>139700</xdr:rowOff>
    </xdr:to>
    <xdr:sp macro="" textlink="">
      <xdr:nvSpPr>
        <xdr:cNvPr id="25" name="Rectángulo 24">
          <a:extLst>
            <a:ext uri="{FF2B5EF4-FFF2-40B4-BE49-F238E27FC236}">
              <a16:creationId xmlns:a16="http://schemas.microsoft.com/office/drawing/2014/main" id="{00000000-0008-0000-0200-000019000000}"/>
            </a:ext>
          </a:extLst>
        </xdr:cNvPr>
        <xdr:cNvSpPr/>
      </xdr:nvSpPr>
      <xdr:spPr>
        <a:xfrm>
          <a:off x="5196416" y="2819400"/>
          <a:ext cx="2120900" cy="3810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Obligaciones</a:t>
          </a:r>
        </a:p>
      </xdr:txBody>
    </xdr:sp>
    <xdr:clientData/>
  </xdr:twoCellAnchor>
  <xdr:twoCellAnchor>
    <xdr:from>
      <xdr:col>4</xdr:col>
      <xdr:colOff>522816</xdr:colOff>
      <xdr:row>16</xdr:row>
      <xdr:rowOff>63500</xdr:rowOff>
    </xdr:from>
    <xdr:to>
      <xdr:col>6</xdr:col>
      <xdr:colOff>891116</xdr:colOff>
      <xdr:row>18</xdr:row>
      <xdr:rowOff>38100</xdr:rowOff>
    </xdr:to>
    <xdr:sp macro="" textlink="">
      <xdr:nvSpPr>
        <xdr:cNvPr id="26" name="Rectángulo 25">
          <a:extLst>
            <a:ext uri="{FF2B5EF4-FFF2-40B4-BE49-F238E27FC236}">
              <a16:creationId xmlns:a16="http://schemas.microsoft.com/office/drawing/2014/main" id="{00000000-0008-0000-0200-00001A000000}"/>
            </a:ext>
          </a:extLst>
        </xdr:cNvPr>
        <xdr:cNvSpPr/>
      </xdr:nvSpPr>
      <xdr:spPr>
        <a:xfrm>
          <a:off x="5196416" y="3327400"/>
          <a:ext cx="2120900" cy="3810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Pagos</a:t>
          </a:r>
        </a:p>
      </xdr:txBody>
    </xdr:sp>
    <xdr:clientData/>
  </xdr:twoCellAnchor>
  <xdr:twoCellAnchor>
    <xdr:from>
      <xdr:col>2</xdr:col>
      <xdr:colOff>1509183</xdr:colOff>
      <xdr:row>8</xdr:row>
      <xdr:rowOff>165100</xdr:rowOff>
    </xdr:from>
    <xdr:to>
      <xdr:col>4</xdr:col>
      <xdr:colOff>213783</xdr:colOff>
      <xdr:row>10</xdr:row>
      <xdr:rowOff>139700</xdr:rowOff>
    </xdr:to>
    <xdr:sp macro="" textlink="$C$38">
      <xdr:nvSpPr>
        <xdr:cNvPr id="27" name="Rectángulo 26">
          <a:extLst>
            <a:ext uri="{FF2B5EF4-FFF2-40B4-BE49-F238E27FC236}">
              <a16:creationId xmlns:a16="http://schemas.microsoft.com/office/drawing/2014/main" id="{00000000-0008-0000-0200-00001B000000}"/>
            </a:ext>
          </a:extLst>
        </xdr:cNvPr>
        <xdr:cNvSpPr/>
      </xdr:nvSpPr>
      <xdr:spPr>
        <a:xfrm>
          <a:off x="2766483" y="1803400"/>
          <a:ext cx="2120900" cy="3810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E315D835-C0FB-294E-9988-91B572B7F875}"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cs typeface="Calibri"/>
            </a:rPr>
            <a:pPr algn="ctr"/>
            <a:t>$166.504.415.428</a:t>
          </a:fld>
          <a:endParaRPr lang="en-US" sz="2000" b="0" i="0" u="none" strike="noStrike" cap="none" spc="0">
            <a:ln w="0"/>
            <a:solidFill>
              <a:schemeClr val="tx1"/>
            </a:solidFill>
            <a:effectLst>
              <a:outerShdw blurRad="38100" dist="19050" dir="2700000" algn="tl" rotWithShape="0">
                <a:schemeClr val="dk1">
                  <a:alpha val="40000"/>
                </a:schemeClr>
              </a:outerShdw>
            </a:effectLst>
            <a:latin typeface="Calibri"/>
            <a:cs typeface="Calibri"/>
          </a:endParaRPr>
        </a:p>
      </xdr:txBody>
    </xdr:sp>
    <xdr:clientData/>
  </xdr:twoCellAnchor>
  <xdr:twoCellAnchor>
    <xdr:from>
      <xdr:col>2</xdr:col>
      <xdr:colOff>1509183</xdr:colOff>
      <xdr:row>11</xdr:row>
      <xdr:rowOff>63500</xdr:rowOff>
    </xdr:from>
    <xdr:to>
      <xdr:col>4</xdr:col>
      <xdr:colOff>213783</xdr:colOff>
      <xdr:row>13</xdr:row>
      <xdr:rowOff>38100</xdr:rowOff>
    </xdr:to>
    <xdr:sp macro="" textlink="$D$38">
      <xdr:nvSpPr>
        <xdr:cNvPr id="28" name="Rectángulo 27">
          <a:extLst>
            <a:ext uri="{FF2B5EF4-FFF2-40B4-BE49-F238E27FC236}">
              <a16:creationId xmlns:a16="http://schemas.microsoft.com/office/drawing/2014/main" id="{00000000-0008-0000-0200-00001C000000}"/>
            </a:ext>
          </a:extLst>
        </xdr:cNvPr>
        <xdr:cNvSpPr/>
      </xdr:nvSpPr>
      <xdr:spPr>
        <a:xfrm>
          <a:off x="2766483" y="2311400"/>
          <a:ext cx="2120900" cy="3810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0FF1FA54-8D37-EC4A-A416-4E9AC7B51F24}"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$18.137.000.000</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2</xdr:col>
      <xdr:colOff>1509183</xdr:colOff>
      <xdr:row>13</xdr:row>
      <xdr:rowOff>165100</xdr:rowOff>
    </xdr:from>
    <xdr:to>
      <xdr:col>4</xdr:col>
      <xdr:colOff>213783</xdr:colOff>
      <xdr:row>15</xdr:row>
      <xdr:rowOff>139700</xdr:rowOff>
    </xdr:to>
    <xdr:sp macro="" textlink="$E$38">
      <xdr:nvSpPr>
        <xdr:cNvPr id="29" name="Rectángulo 28">
          <a:extLst>
            <a:ext uri="{FF2B5EF4-FFF2-40B4-BE49-F238E27FC236}">
              <a16:creationId xmlns:a16="http://schemas.microsoft.com/office/drawing/2014/main" id="{00000000-0008-0000-0200-00001D000000}"/>
            </a:ext>
          </a:extLst>
        </xdr:cNvPr>
        <xdr:cNvSpPr/>
      </xdr:nvSpPr>
      <xdr:spPr>
        <a:xfrm>
          <a:off x="2766483" y="2819400"/>
          <a:ext cx="2120900" cy="3810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BB399410-2464-0346-A770-EB586EC6FFE8}"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$24.757.130.730</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2</xdr:col>
      <xdr:colOff>1509183</xdr:colOff>
      <xdr:row>16</xdr:row>
      <xdr:rowOff>63500</xdr:rowOff>
    </xdr:from>
    <xdr:to>
      <xdr:col>4</xdr:col>
      <xdr:colOff>213783</xdr:colOff>
      <xdr:row>18</xdr:row>
      <xdr:rowOff>38100</xdr:rowOff>
    </xdr:to>
    <xdr:sp macro="" textlink="$G$38">
      <xdr:nvSpPr>
        <xdr:cNvPr id="30" name="Rectángulo 29">
          <a:extLst>
            <a:ext uri="{FF2B5EF4-FFF2-40B4-BE49-F238E27FC236}">
              <a16:creationId xmlns:a16="http://schemas.microsoft.com/office/drawing/2014/main" id="{00000000-0008-0000-0200-00001E000000}"/>
            </a:ext>
          </a:extLst>
        </xdr:cNvPr>
        <xdr:cNvSpPr/>
      </xdr:nvSpPr>
      <xdr:spPr>
        <a:xfrm>
          <a:off x="2766483" y="3327400"/>
          <a:ext cx="2120900" cy="3810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F1F4BDB0-20B1-9A42-94C9-B665D90FBD8F}"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$123.610.284.698</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6</xdr:col>
      <xdr:colOff>1200150</xdr:colOff>
      <xdr:row>8</xdr:row>
      <xdr:rowOff>165100</xdr:rowOff>
    </xdr:from>
    <xdr:to>
      <xdr:col>8</xdr:col>
      <xdr:colOff>323850</xdr:colOff>
      <xdr:row>10</xdr:row>
      <xdr:rowOff>139700</xdr:rowOff>
    </xdr:to>
    <xdr:sp macro="" textlink="$H$38">
      <xdr:nvSpPr>
        <xdr:cNvPr id="31" name="Rectángulo 30">
          <a:extLst>
            <a:ext uri="{FF2B5EF4-FFF2-40B4-BE49-F238E27FC236}">
              <a16:creationId xmlns:a16="http://schemas.microsoft.com/office/drawing/2014/main" id="{00000000-0008-0000-0200-00001F000000}"/>
            </a:ext>
          </a:extLst>
        </xdr:cNvPr>
        <xdr:cNvSpPr/>
      </xdr:nvSpPr>
      <xdr:spPr>
        <a:xfrm>
          <a:off x="7626350" y="1803400"/>
          <a:ext cx="2120900" cy="3810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CD5E5AF1-089F-4944-B319-18717E736FF9}"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$15.258.788.961</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6</xdr:col>
      <xdr:colOff>1200150</xdr:colOff>
      <xdr:row>11</xdr:row>
      <xdr:rowOff>63500</xdr:rowOff>
    </xdr:from>
    <xdr:to>
      <xdr:col>8</xdr:col>
      <xdr:colOff>323850</xdr:colOff>
      <xdr:row>13</xdr:row>
      <xdr:rowOff>38100</xdr:rowOff>
    </xdr:to>
    <xdr:sp macro="" textlink="$J$38">
      <xdr:nvSpPr>
        <xdr:cNvPr id="32" name="Rectángulo 31">
          <a:extLst>
            <a:ext uri="{FF2B5EF4-FFF2-40B4-BE49-F238E27FC236}">
              <a16:creationId xmlns:a16="http://schemas.microsoft.com/office/drawing/2014/main" id="{00000000-0008-0000-0200-000020000000}"/>
            </a:ext>
          </a:extLst>
        </xdr:cNvPr>
        <xdr:cNvSpPr/>
      </xdr:nvSpPr>
      <xdr:spPr>
        <a:xfrm>
          <a:off x="7626350" y="2311400"/>
          <a:ext cx="2120900" cy="3810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B521E4F8-51EB-B94E-AB6A-71983641EDC1}"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$9.498.341.769</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6</xdr:col>
      <xdr:colOff>1200150</xdr:colOff>
      <xdr:row>13</xdr:row>
      <xdr:rowOff>165100</xdr:rowOff>
    </xdr:from>
    <xdr:to>
      <xdr:col>8</xdr:col>
      <xdr:colOff>323850</xdr:colOff>
      <xdr:row>15</xdr:row>
      <xdr:rowOff>139700</xdr:rowOff>
    </xdr:to>
    <xdr:sp macro="" textlink="$K$38">
      <xdr:nvSpPr>
        <xdr:cNvPr id="33" name="Rectángulo 32">
          <a:extLst>
            <a:ext uri="{FF2B5EF4-FFF2-40B4-BE49-F238E27FC236}">
              <a16:creationId xmlns:a16="http://schemas.microsoft.com/office/drawing/2014/main" id="{00000000-0008-0000-0200-000021000000}"/>
            </a:ext>
          </a:extLst>
        </xdr:cNvPr>
        <xdr:cNvSpPr/>
      </xdr:nvSpPr>
      <xdr:spPr>
        <a:xfrm>
          <a:off x="7626350" y="2819400"/>
          <a:ext cx="2120900" cy="3810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3FD18081-041A-B549-AF84-02FD2E97CFAA}"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$903.630.494</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6</xdr:col>
      <xdr:colOff>1200150</xdr:colOff>
      <xdr:row>16</xdr:row>
      <xdr:rowOff>63500</xdr:rowOff>
    </xdr:from>
    <xdr:to>
      <xdr:col>8</xdr:col>
      <xdr:colOff>323850</xdr:colOff>
      <xdr:row>18</xdr:row>
      <xdr:rowOff>38100</xdr:rowOff>
    </xdr:to>
    <xdr:sp macro="" textlink="$M$38">
      <xdr:nvSpPr>
        <xdr:cNvPr id="34" name="Rectángulo 33">
          <a:extLst>
            <a:ext uri="{FF2B5EF4-FFF2-40B4-BE49-F238E27FC236}">
              <a16:creationId xmlns:a16="http://schemas.microsoft.com/office/drawing/2014/main" id="{00000000-0008-0000-0200-000022000000}"/>
            </a:ext>
          </a:extLst>
        </xdr:cNvPr>
        <xdr:cNvSpPr/>
      </xdr:nvSpPr>
      <xdr:spPr>
        <a:xfrm>
          <a:off x="7626350" y="3327400"/>
          <a:ext cx="2120900" cy="3810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CA3D9D31-C2F3-884A-899A-0282ED36BD05}"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$660.730.450</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3</xdr:col>
      <xdr:colOff>184403</xdr:colOff>
      <xdr:row>6</xdr:row>
      <xdr:rowOff>25400</xdr:rowOff>
    </xdr:from>
    <xdr:to>
      <xdr:col>9</xdr:col>
      <xdr:colOff>0</xdr:colOff>
      <xdr:row>7</xdr:row>
      <xdr:rowOff>25400</xdr:rowOff>
    </xdr:to>
    <xdr:sp macro="" textlink="">
      <xdr:nvSpPr>
        <xdr:cNvPr id="35" name="Rectángulo 34">
          <a:extLst>
            <a:ext uri="{FF2B5EF4-FFF2-40B4-BE49-F238E27FC236}">
              <a16:creationId xmlns:a16="http://schemas.microsoft.com/office/drawing/2014/main" id="{00000000-0008-0000-0200-000023000000}"/>
            </a:ext>
          </a:extLst>
        </xdr:cNvPr>
        <xdr:cNvSpPr/>
      </xdr:nvSpPr>
      <xdr:spPr>
        <a:xfrm>
          <a:off x="3016503" y="1244600"/>
          <a:ext cx="6952997" cy="203200"/>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1200" b="1" i="0" u="none" strike="noStrike" cap="none" spc="0">
              <a:ln w="10160">
                <a:noFill/>
                <a:prstDash val="solid"/>
              </a:ln>
              <a:solidFill>
                <a:schemeClr val="bg1"/>
              </a:solidFill>
              <a:effectLst>
                <a:outerShdw blurRad="38100" dist="22860" dir="5400000" algn="tl" rotWithShape="0">
                  <a:srgbClr val="000000">
                    <a:alpha val="30000"/>
                  </a:srgbClr>
                </a:outerShdw>
              </a:effectLst>
              <a:latin typeface="Calibri"/>
              <a:cs typeface="Calibri"/>
            </a:rPr>
            <a:t>Actualización al 31 de marzo de 2020</a:t>
          </a:r>
        </a:p>
      </xdr:txBody>
    </xdr:sp>
    <xdr:clientData/>
  </xdr:twoCellAnchor>
  <xdr:twoCellAnchor>
    <xdr:from>
      <xdr:col>9</xdr:col>
      <xdr:colOff>57149</xdr:colOff>
      <xdr:row>6</xdr:row>
      <xdr:rowOff>66675</xdr:rowOff>
    </xdr:from>
    <xdr:to>
      <xdr:col>14</xdr:col>
      <xdr:colOff>19049</xdr:colOff>
      <xdr:row>18</xdr:row>
      <xdr:rowOff>200025</xdr:rowOff>
    </xdr:to>
    <xdr:graphicFrame macro="">
      <xdr:nvGraphicFramePr>
        <xdr:cNvPr id="6" name="Gráfico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11</xdr:col>
      <xdr:colOff>186204</xdr:colOff>
      <xdr:row>11</xdr:row>
      <xdr:rowOff>161925</xdr:rowOff>
    </xdr:from>
    <xdr:ext cx="606705" cy="264560"/>
    <xdr:sp macro="" textlink="$O$12">
      <xdr:nvSpPr>
        <xdr:cNvPr id="36" name="Rectángulo 35">
          <a:extLst>
            <a:ext uri="{FF2B5EF4-FFF2-40B4-BE49-F238E27FC236}">
              <a16:creationId xmlns:a16="http://schemas.microsoft.com/office/drawing/2014/main" id="{00000000-0008-0000-0200-000024000000}"/>
            </a:ext>
          </a:extLst>
        </xdr:cNvPr>
        <xdr:cNvSpPr/>
      </xdr:nvSpPr>
      <xdr:spPr>
        <a:xfrm>
          <a:off x="12714001" y="2305857"/>
          <a:ext cx="606705" cy="264560"/>
        </a:xfrm>
        <a:prstGeom prst="rect">
          <a:avLst/>
        </a:prstGeom>
        <a:noFill/>
      </xdr:spPr>
      <xdr:txBody>
        <a:bodyPr wrap="none" lIns="91440" tIns="45720" rIns="91440" bIns="45720">
          <a:spAutoFit/>
        </a:bodyPr>
        <a:lstStyle/>
        <a:p>
          <a:pPr marL="0" indent="0" algn="ctr"/>
          <a:fld id="{0098AB49-1461-4404-9464-1453A4CBD555}"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10,89%</a:t>
          </a:fld>
          <a:endParaRPr lang="es-ES" sz="18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11</xdr:col>
      <xdr:colOff>150456</xdr:colOff>
      <xdr:row>12</xdr:row>
      <xdr:rowOff>176213</xdr:rowOff>
    </xdr:from>
    <xdr:ext cx="606705" cy="264560"/>
    <xdr:sp macro="" textlink="$O$13">
      <xdr:nvSpPr>
        <xdr:cNvPr id="37" name="Rectángulo 36">
          <a:extLst>
            <a:ext uri="{FF2B5EF4-FFF2-40B4-BE49-F238E27FC236}">
              <a16:creationId xmlns:a16="http://schemas.microsoft.com/office/drawing/2014/main" id="{00000000-0008-0000-0200-000025000000}"/>
            </a:ext>
          </a:extLst>
        </xdr:cNvPr>
        <xdr:cNvSpPr/>
      </xdr:nvSpPr>
      <xdr:spPr>
        <a:xfrm>
          <a:off x="12666306" y="2586038"/>
          <a:ext cx="606705" cy="264560"/>
        </a:xfrm>
        <a:prstGeom prst="rect">
          <a:avLst/>
        </a:prstGeom>
        <a:noFill/>
      </xdr:spPr>
      <xdr:txBody>
        <a:bodyPr wrap="none" lIns="91440" tIns="45720" rIns="91440" bIns="45720">
          <a:spAutoFit/>
        </a:bodyPr>
        <a:lstStyle/>
        <a:p>
          <a:pPr marL="0" indent="0" algn="ctr"/>
          <a:fld id="{A6B52FBE-0DC1-4F10-95E7-513450853515}"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14,87%</a:t>
          </a:fld>
          <a:endParaRPr lang="es-ES" sz="18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11</xdr:col>
      <xdr:colOff>150456</xdr:colOff>
      <xdr:row>13</xdr:row>
      <xdr:rowOff>190500</xdr:rowOff>
    </xdr:from>
    <xdr:ext cx="606705" cy="264560"/>
    <xdr:sp macro="" textlink="$O$14">
      <xdr:nvSpPr>
        <xdr:cNvPr id="38" name="Rectángulo 37">
          <a:extLst>
            <a:ext uri="{FF2B5EF4-FFF2-40B4-BE49-F238E27FC236}">
              <a16:creationId xmlns:a16="http://schemas.microsoft.com/office/drawing/2014/main" id="{00000000-0008-0000-0200-000026000000}"/>
            </a:ext>
          </a:extLst>
        </xdr:cNvPr>
        <xdr:cNvSpPr/>
      </xdr:nvSpPr>
      <xdr:spPr>
        <a:xfrm>
          <a:off x="12666306" y="2800350"/>
          <a:ext cx="606705" cy="264560"/>
        </a:xfrm>
        <a:prstGeom prst="rect">
          <a:avLst/>
        </a:prstGeom>
        <a:noFill/>
      </xdr:spPr>
      <xdr:txBody>
        <a:bodyPr wrap="none" lIns="91440" tIns="45720" rIns="91440" bIns="45720">
          <a:spAutoFit/>
        </a:bodyPr>
        <a:lstStyle/>
        <a:p>
          <a:pPr marL="0" indent="0" algn="ctr"/>
          <a:fld id="{26931CA7-FC8D-4EFE-BE8D-3F41B824FEA7}"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74,24%</a:t>
          </a:fld>
          <a:endParaRPr lang="es-ES" sz="18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twoCellAnchor>
    <xdr:from>
      <xdr:col>0</xdr:col>
      <xdr:colOff>4357</xdr:colOff>
      <xdr:row>5</xdr:row>
      <xdr:rowOff>112059</xdr:rowOff>
    </xdr:from>
    <xdr:to>
      <xdr:col>15</xdr:col>
      <xdr:colOff>0</xdr:colOff>
      <xdr:row>5</xdr:row>
      <xdr:rowOff>153458</xdr:rowOff>
    </xdr:to>
    <xdr:cxnSp macro="">
      <xdr:nvCxnSpPr>
        <xdr:cNvPr id="8" name="Conector recto 7">
          <a:extLst>
            <a:ext uri="{FF2B5EF4-FFF2-40B4-BE49-F238E27FC236}">
              <a16:creationId xmlns:a16="http://schemas.microsoft.com/office/drawing/2014/main" id="{00000000-0008-0000-0200-000008000000}"/>
            </a:ext>
          </a:extLst>
        </xdr:cNvPr>
        <xdr:cNvCxnSpPr/>
      </xdr:nvCxnSpPr>
      <xdr:spPr>
        <a:xfrm>
          <a:off x="4357" y="1117476"/>
          <a:ext cx="15061018" cy="41399"/>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813309</xdr:colOff>
      <xdr:row>0</xdr:row>
      <xdr:rowOff>182706</xdr:rowOff>
    </xdr:from>
    <xdr:to>
      <xdr:col>5</xdr:col>
      <xdr:colOff>482365</xdr:colOff>
      <xdr:row>4</xdr:row>
      <xdr:rowOff>180959</xdr:rowOff>
    </xdr:to>
    <xdr:pic>
      <xdr:nvPicPr>
        <xdr:cNvPr id="2" name="Imagen 1" descr="INSTITUTO GEOGRÁFICO AGUSTÍN CODAZZI">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3309" y="182706"/>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1</xdr:row>
      <xdr:rowOff>2392</xdr:rowOff>
    </xdr:from>
    <xdr:to>
      <xdr:col>0</xdr:col>
      <xdr:colOff>721385</xdr:colOff>
      <xdr:row>4</xdr:row>
      <xdr:rowOff>188792</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160893" y="202417"/>
          <a:ext cx="560492" cy="786475"/>
        </a:xfrm>
        <a:prstGeom prst="rect">
          <a:avLst/>
        </a:prstGeom>
      </xdr:spPr>
    </xdr:pic>
    <xdr:clientData/>
  </xdr:twoCellAnchor>
  <xdr:twoCellAnchor editAs="absolute">
    <xdr:from>
      <xdr:col>5</xdr:col>
      <xdr:colOff>741155</xdr:colOff>
      <xdr:row>0</xdr:row>
      <xdr:rowOff>180975</xdr:rowOff>
    </xdr:from>
    <xdr:to>
      <xdr:col>17</xdr:col>
      <xdr:colOff>583010</xdr:colOff>
      <xdr:row>4</xdr:row>
      <xdr:rowOff>171876</xdr:rowOff>
    </xdr:to>
    <xdr:sp macro="" textlink="">
      <xdr:nvSpPr>
        <xdr:cNvPr id="4" name="Rectángulo 3">
          <a:extLst>
            <a:ext uri="{FF2B5EF4-FFF2-40B4-BE49-F238E27FC236}">
              <a16:creationId xmlns:a16="http://schemas.microsoft.com/office/drawing/2014/main" id="{00000000-0008-0000-0300-000004000000}"/>
            </a:ext>
          </a:extLst>
        </xdr:cNvPr>
        <xdr:cNvSpPr/>
      </xdr:nvSpPr>
      <xdr:spPr>
        <a:xfrm>
          <a:off x="4932155" y="180975"/>
          <a:ext cx="9900255" cy="79100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Informe presupuestal por</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proyectos y fuentes de recursos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0</xdr:col>
      <xdr:colOff>0</xdr:colOff>
      <xdr:row>5</xdr:row>
      <xdr:rowOff>86799</xdr:rowOff>
    </xdr:from>
    <xdr:to>
      <xdr:col>17</xdr:col>
      <xdr:colOff>830379</xdr:colOff>
      <xdr:row>5</xdr:row>
      <xdr:rowOff>128198</xdr:rowOff>
    </xdr:to>
    <xdr:cxnSp macro="">
      <xdr:nvCxnSpPr>
        <xdr:cNvPr id="5" name="Conector recto 4">
          <a:extLst>
            <a:ext uri="{FF2B5EF4-FFF2-40B4-BE49-F238E27FC236}">
              <a16:creationId xmlns:a16="http://schemas.microsoft.com/office/drawing/2014/main" id="{00000000-0008-0000-0300-000005000000}"/>
            </a:ext>
          </a:extLst>
        </xdr:cNvPr>
        <xdr:cNvCxnSpPr/>
      </xdr:nvCxnSpPr>
      <xdr:spPr>
        <a:xfrm>
          <a:off x="0" y="1086924"/>
          <a:ext cx="15079779" cy="41399"/>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twoCellAnchor editAs="oneCell">
    <xdr:from>
      <xdr:col>15</xdr:col>
      <xdr:colOff>516467</xdr:colOff>
      <xdr:row>5</xdr:row>
      <xdr:rowOff>192616</xdr:rowOff>
    </xdr:from>
    <xdr:to>
      <xdr:col>17</xdr:col>
      <xdr:colOff>668867</xdr:colOff>
      <xdr:row>16</xdr:row>
      <xdr:rowOff>95250</xdr:rowOff>
    </xdr:to>
    <mc:AlternateContent xmlns:mc="http://schemas.openxmlformats.org/markup-compatibility/2006" xmlns:a14="http://schemas.microsoft.com/office/drawing/2010/main">
      <mc:Choice Requires="a14">
        <xdr:graphicFrame macro="">
          <xdr:nvGraphicFramePr>
            <xdr:cNvPr id="6" name="REC">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microsoft.com/office/drawing/2010/slicer">
              <sle:slicer xmlns:sle="http://schemas.microsoft.com/office/drawing/2010/slicer" name="REC"/>
            </a:graphicData>
          </a:graphic>
        </xdr:graphicFrame>
      </mc:Choice>
      <mc:Fallback xmlns="">
        <xdr:sp macro="" textlink="">
          <xdr:nvSpPr>
            <xdr:cNvPr id="0" name=""/>
            <xdr:cNvSpPr>
              <a:spLocks noTextEdit="1"/>
            </xdr:cNvSpPr>
          </xdr:nvSpPr>
          <xdr:spPr>
            <a:xfrm>
              <a:off x="13089467" y="1192741"/>
              <a:ext cx="1828800" cy="210290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6</xdr:col>
      <xdr:colOff>89958</xdr:colOff>
      <xdr:row>5</xdr:row>
      <xdr:rowOff>192616</xdr:rowOff>
    </xdr:from>
    <xdr:to>
      <xdr:col>15</xdr:col>
      <xdr:colOff>454024</xdr:colOff>
      <xdr:row>16</xdr:row>
      <xdr:rowOff>95250</xdr:rowOff>
    </xdr:to>
    <mc:AlternateContent xmlns:mc="http://schemas.openxmlformats.org/markup-compatibility/2006" xmlns:a14="http://schemas.microsoft.com/office/drawing/2010/main">
      <mc:Choice Requires="a14">
        <xdr:graphicFrame macro="">
          <xdr:nvGraphicFramePr>
            <xdr:cNvPr id="7" name="DESCRIPCION">
              <a:extLst>
                <a:ext uri="{FF2B5EF4-FFF2-40B4-BE49-F238E27FC236}">
                  <a16:creationId xmlns:a16="http://schemas.microsoft.com/office/drawing/2014/main" id="{00000000-0008-0000-0300-000007000000}"/>
                </a:ext>
              </a:extLst>
            </xdr:cNvPr>
            <xdr:cNvGraphicFramePr/>
          </xdr:nvGraphicFramePr>
          <xdr:xfrm>
            <a:off x="0" y="0"/>
            <a:ext cx="0" cy="0"/>
          </xdr:xfrm>
          <a:graphic>
            <a:graphicData uri="http://schemas.microsoft.com/office/drawing/2010/slicer">
              <sle:slicer xmlns:sle="http://schemas.microsoft.com/office/drawing/2010/slicer" name="DESCRIPCION"/>
            </a:graphicData>
          </a:graphic>
        </xdr:graphicFrame>
      </mc:Choice>
      <mc:Fallback xmlns="">
        <xdr:sp macro="" textlink="">
          <xdr:nvSpPr>
            <xdr:cNvPr id="0" name=""/>
            <xdr:cNvSpPr>
              <a:spLocks noTextEdit="1"/>
            </xdr:cNvSpPr>
          </xdr:nvSpPr>
          <xdr:spPr>
            <a:xfrm>
              <a:off x="5119158" y="1192741"/>
              <a:ext cx="7907866" cy="210290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xdr:col>
      <xdr:colOff>119592</xdr:colOff>
      <xdr:row>5</xdr:row>
      <xdr:rowOff>192616</xdr:rowOff>
    </xdr:from>
    <xdr:to>
      <xdr:col>6</xdr:col>
      <xdr:colOff>27516</xdr:colOff>
      <xdr:row>16</xdr:row>
      <xdr:rowOff>95250</xdr:rowOff>
    </xdr:to>
    <mc:AlternateContent xmlns:mc="http://schemas.openxmlformats.org/markup-compatibility/2006" xmlns:a14="http://schemas.microsoft.com/office/drawing/2010/main">
      <mc:Choice Requires="a14">
        <xdr:graphicFrame macro="">
          <xdr:nvGraphicFramePr>
            <xdr:cNvPr id="8" name="DESCRIPCION2">
              <a:extLst>
                <a:ext uri="{FF2B5EF4-FFF2-40B4-BE49-F238E27FC236}">
                  <a16:creationId xmlns:a16="http://schemas.microsoft.com/office/drawing/2014/main" id="{00000000-0008-0000-0300-000008000000}"/>
                </a:ext>
              </a:extLst>
            </xdr:cNvPr>
            <xdr:cNvGraphicFramePr/>
          </xdr:nvGraphicFramePr>
          <xdr:xfrm>
            <a:off x="0" y="0"/>
            <a:ext cx="0" cy="0"/>
          </xdr:xfrm>
          <a:graphic>
            <a:graphicData uri="http://schemas.microsoft.com/office/drawing/2010/slicer">
              <sle:slicer xmlns:sle="http://schemas.microsoft.com/office/drawing/2010/slicer" name="DESCRIPCION2"/>
            </a:graphicData>
          </a:graphic>
        </xdr:graphicFrame>
      </mc:Choice>
      <mc:Fallback xmlns="">
        <xdr:sp macro="" textlink="">
          <xdr:nvSpPr>
            <xdr:cNvPr id="0" name=""/>
            <xdr:cNvSpPr>
              <a:spLocks noTextEdit="1"/>
            </xdr:cNvSpPr>
          </xdr:nvSpPr>
          <xdr:spPr>
            <a:xfrm>
              <a:off x="1795992" y="1192741"/>
              <a:ext cx="3260724" cy="210290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180975</xdr:colOff>
      <xdr:row>5</xdr:row>
      <xdr:rowOff>192616</xdr:rowOff>
    </xdr:from>
    <xdr:to>
      <xdr:col>2</xdr:col>
      <xdr:colOff>57150</xdr:colOff>
      <xdr:row>16</xdr:row>
      <xdr:rowOff>95250</xdr:rowOff>
    </xdr:to>
    <mc:AlternateContent xmlns:mc="http://schemas.openxmlformats.org/markup-compatibility/2006" xmlns:a14="http://schemas.microsoft.com/office/drawing/2010/main">
      <mc:Choice Requires="a14">
        <xdr:graphicFrame macro="">
          <xdr:nvGraphicFramePr>
            <xdr:cNvPr id="9" name="DESCRIPCION3">
              <a:extLst>
                <a:ext uri="{FF2B5EF4-FFF2-40B4-BE49-F238E27FC236}">
                  <a16:creationId xmlns:a16="http://schemas.microsoft.com/office/drawing/2014/main" id="{00000000-0008-0000-0300-000009000000}"/>
                </a:ext>
              </a:extLst>
            </xdr:cNvPr>
            <xdr:cNvGraphicFramePr/>
          </xdr:nvGraphicFramePr>
          <xdr:xfrm>
            <a:off x="0" y="0"/>
            <a:ext cx="0" cy="0"/>
          </xdr:xfrm>
          <a:graphic>
            <a:graphicData uri="http://schemas.microsoft.com/office/drawing/2010/slicer">
              <sle:slicer xmlns:sle="http://schemas.microsoft.com/office/drawing/2010/slicer" name="DESCRIPCION3"/>
            </a:graphicData>
          </a:graphic>
        </xdr:graphicFrame>
      </mc:Choice>
      <mc:Fallback xmlns="">
        <xdr:sp macro="" textlink="">
          <xdr:nvSpPr>
            <xdr:cNvPr id="0" name=""/>
            <xdr:cNvSpPr>
              <a:spLocks noTextEdit="1"/>
            </xdr:cNvSpPr>
          </xdr:nvSpPr>
          <xdr:spPr>
            <a:xfrm>
              <a:off x="180975" y="1192741"/>
              <a:ext cx="1552575" cy="210290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0</xdr:col>
      <xdr:colOff>0</xdr:colOff>
      <xdr:row>17</xdr:row>
      <xdr:rowOff>1074</xdr:rowOff>
    </xdr:from>
    <xdr:to>
      <xdr:col>17</xdr:col>
      <xdr:colOff>830379</xdr:colOff>
      <xdr:row>17</xdr:row>
      <xdr:rowOff>42473</xdr:rowOff>
    </xdr:to>
    <xdr:cxnSp macro="">
      <xdr:nvCxnSpPr>
        <xdr:cNvPr id="10" name="Conector recto 9">
          <a:extLst>
            <a:ext uri="{FF2B5EF4-FFF2-40B4-BE49-F238E27FC236}">
              <a16:creationId xmlns:a16="http://schemas.microsoft.com/office/drawing/2014/main" id="{00000000-0008-0000-0300-00000A000000}"/>
            </a:ext>
          </a:extLst>
        </xdr:cNvPr>
        <xdr:cNvCxnSpPr/>
      </xdr:nvCxnSpPr>
      <xdr:spPr>
        <a:xfrm>
          <a:off x="0" y="3401499"/>
          <a:ext cx="15079779" cy="41399"/>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0</xdr:col>
      <xdr:colOff>333375</xdr:colOff>
      <xdr:row>19</xdr:row>
      <xdr:rowOff>104775</xdr:rowOff>
    </xdr:from>
    <xdr:to>
      <xdr:col>2</xdr:col>
      <xdr:colOff>785379</xdr:colOff>
      <xdr:row>21</xdr:row>
      <xdr:rowOff>77643</xdr:rowOff>
    </xdr:to>
    <xdr:sp macro="" textlink="">
      <xdr:nvSpPr>
        <xdr:cNvPr id="27" name="Rectángulo 26">
          <a:extLst>
            <a:ext uri="{FF2B5EF4-FFF2-40B4-BE49-F238E27FC236}">
              <a16:creationId xmlns:a16="http://schemas.microsoft.com/office/drawing/2014/main" id="{00000000-0008-0000-0300-00001B000000}"/>
            </a:ext>
          </a:extLst>
        </xdr:cNvPr>
        <xdr:cNvSpPr/>
      </xdr:nvSpPr>
      <xdr:spPr>
        <a:xfrm>
          <a:off x="333375" y="3905250"/>
          <a:ext cx="2128404" cy="372918"/>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Vigente</a:t>
          </a:r>
        </a:p>
      </xdr:txBody>
    </xdr:sp>
    <xdr:clientData/>
  </xdr:twoCellAnchor>
  <xdr:twoCellAnchor>
    <xdr:from>
      <xdr:col>0</xdr:col>
      <xdr:colOff>333375</xdr:colOff>
      <xdr:row>22</xdr:row>
      <xdr:rowOff>577</xdr:rowOff>
    </xdr:from>
    <xdr:to>
      <xdr:col>2</xdr:col>
      <xdr:colOff>785379</xdr:colOff>
      <xdr:row>23</xdr:row>
      <xdr:rowOff>173470</xdr:rowOff>
    </xdr:to>
    <xdr:sp macro="" textlink="">
      <xdr:nvSpPr>
        <xdr:cNvPr id="28" name="Rectángulo 27">
          <a:extLst>
            <a:ext uri="{FF2B5EF4-FFF2-40B4-BE49-F238E27FC236}">
              <a16:creationId xmlns:a16="http://schemas.microsoft.com/office/drawing/2014/main" id="{00000000-0008-0000-0300-00001C000000}"/>
            </a:ext>
          </a:extLst>
        </xdr:cNvPr>
        <xdr:cNvSpPr/>
      </xdr:nvSpPr>
      <xdr:spPr>
        <a:xfrm>
          <a:off x="333375" y="4401127"/>
          <a:ext cx="2128404" cy="372918"/>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Bloqueada</a:t>
          </a:r>
        </a:p>
      </xdr:txBody>
    </xdr:sp>
    <xdr:clientData/>
  </xdr:twoCellAnchor>
  <xdr:twoCellAnchor>
    <xdr:from>
      <xdr:col>0</xdr:col>
      <xdr:colOff>333375</xdr:colOff>
      <xdr:row>24</xdr:row>
      <xdr:rowOff>100445</xdr:rowOff>
    </xdr:from>
    <xdr:to>
      <xdr:col>2</xdr:col>
      <xdr:colOff>785379</xdr:colOff>
      <xdr:row>26</xdr:row>
      <xdr:rowOff>73313</xdr:rowOff>
    </xdr:to>
    <xdr:sp macro="" textlink="">
      <xdr:nvSpPr>
        <xdr:cNvPr id="29" name="Rectángulo 28">
          <a:extLst>
            <a:ext uri="{FF2B5EF4-FFF2-40B4-BE49-F238E27FC236}">
              <a16:creationId xmlns:a16="http://schemas.microsoft.com/office/drawing/2014/main" id="{00000000-0008-0000-0300-00001D000000}"/>
            </a:ext>
          </a:extLst>
        </xdr:cNvPr>
        <xdr:cNvSpPr/>
      </xdr:nvSpPr>
      <xdr:spPr>
        <a:xfrm>
          <a:off x="333375" y="4901045"/>
          <a:ext cx="2128404" cy="372918"/>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CDP</a:t>
          </a:r>
        </a:p>
      </xdr:txBody>
    </xdr:sp>
    <xdr:clientData/>
  </xdr:twoCellAnchor>
  <xdr:twoCellAnchor>
    <xdr:from>
      <xdr:col>0</xdr:col>
      <xdr:colOff>333375</xdr:colOff>
      <xdr:row>26</xdr:row>
      <xdr:rowOff>196273</xdr:rowOff>
    </xdr:from>
    <xdr:to>
      <xdr:col>2</xdr:col>
      <xdr:colOff>785379</xdr:colOff>
      <xdr:row>28</xdr:row>
      <xdr:rowOff>169141</xdr:rowOff>
    </xdr:to>
    <xdr:sp macro="" textlink="">
      <xdr:nvSpPr>
        <xdr:cNvPr id="30" name="Rectángulo 29">
          <a:extLst>
            <a:ext uri="{FF2B5EF4-FFF2-40B4-BE49-F238E27FC236}">
              <a16:creationId xmlns:a16="http://schemas.microsoft.com/office/drawing/2014/main" id="{00000000-0008-0000-0300-00001E000000}"/>
            </a:ext>
          </a:extLst>
        </xdr:cNvPr>
        <xdr:cNvSpPr/>
      </xdr:nvSpPr>
      <xdr:spPr>
        <a:xfrm>
          <a:off x="333375" y="5396923"/>
          <a:ext cx="2128404" cy="372918"/>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Disponible</a:t>
          </a:r>
        </a:p>
      </xdr:txBody>
    </xdr:sp>
    <xdr:clientData/>
  </xdr:twoCellAnchor>
  <xdr:twoCellAnchor>
    <xdr:from>
      <xdr:col>6</xdr:col>
      <xdr:colOff>166927</xdr:colOff>
      <xdr:row>19</xdr:row>
      <xdr:rowOff>104775</xdr:rowOff>
    </xdr:from>
    <xdr:to>
      <xdr:col>8</xdr:col>
      <xdr:colOff>616623</xdr:colOff>
      <xdr:row>21</xdr:row>
      <xdr:rowOff>77643</xdr:rowOff>
    </xdr:to>
    <xdr:sp macro="" textlink="">
      <xdr:nvSpPr>
        <xdr:cNvPr id="31" name="Rectángulo 30">
          <a:extLst>
            <a:ext uri="{FF2B5EF4-FFF2-40B4-BE49-F238E27FC236}">
              <a16:creationId xmlns:a16="http://schemas.microsoft.com/office/drawing/2014/main" id="{00000000-0008-0000-0300-00001F000000}"/>
            </a:ext>
          </a:extLst>
        </xdr:cNvPr>
        <xdr:cNvSpPr/>
      </xdr:nvSpPr>
      <xdr:spPr>
        <a:xfrm>
          <a:off x="5196127" y="3905250"/>
          <a:ext cx="2126096" cy="372918"/>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Compromisos</a:t>
          </a:r>
        </a:p>
      </xdr:txBody>
    </xdr:sp>
    <xdr:clientData/>
  </xdr:twoCellAnchor>
  <xdr:twoCellAnchor>
    <xdr:from>
      <xdr:col>6</xdr:col>
      <xdr:colOff>166927</xdr:colOff>
      <xdr:row>22</xdr:row>
      <xdr:rowOff>577</xdr:rowOff>
    </xdr:from>
    <xdr:to>
      <xdr:col>8</xdr:col>
      <xdr:colOff>616623</xdr:colOff>
      <xdr:row>23</xdr:row>
      <xdr:rowOff>173470</xdr:rowOff>
    </xdr:to>
    <xdr:sp macro="" textlink="">
      <xdr:nvSpPr>
        <xdr:cNvPr id="32" name="Rectángulo 31">
          <a:extLst>
            <a:ext uri="{FF2B5EF4-FFF2-40B4-BE49-F238E27FC236}">
              <a16:creationId xmlns:a16="http://schemas.microsoft.com/office/drawing/2014/main" id="{00000000-0008-0000-0300-000020000000}"/>
            </a:ext>
          </a:extLst>
        </xdr:cNvPr>
        <xdr:cNvSpPr/>
      </xdr:nvSpPr>
      <xdr:spPr>
        <a:xfrm>
          <a:off x="5196127" y="4401127"/>
          <a:ext cx="2126096" cy="372918"/>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CDP por Registrar</a:t>
          </a:r>
        </a:p>
      </xdr:txBody>
    </xdr:sp>
    <xdr:clientData/>
  </xdr:twoCellAnchor>
  <xdr:twoCellAnchor>
    <xdr:from>
      <xdr:col>6</xdr:col>
      <xdr:colOff>166927</xdr:colOff>
      <xdr:row>24</xdr:row>
      <xdr:rowOff>100445</xdr:rowOff>
    </xdr:from>
    <xdr:to>
      <xdr:col>8</xdr:col>
      <xdr:colOff>616623</xdr:colOff>
      <xdr:row>26</xdr:row>
      <xdr:rowOff>73313</xdr:rowOff>
    </xdr:to>
    <xdr:sp macro="" textlink="">
      <xdr:nvSpPr>
        <xdr:cNvPr id="33" name="Rectángulo 32">
          <a:extLst>
            <a:ext uri="{FF2B5EF4-FFF2-40B4-BE49-F238E27FC236}">
              <a16:creationId xmlns:a16="http://schemas.microsoft.com/office/drawing/2014/main" id="{00000000-0008-0000-0300-000021000000}"/>
            </a:ext>
          </a:extLst>
        </xdr:cNvPr>
        <xdr:cNvSpPr/>
      </xdr:nvSpPr>
      <xdr:spPr>
        <a:xfrm>
          <a:off x="5196127" y="4901045"/>
          <a:ext cx="2126096" cy="372918"/>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Obligaciones</a:t>
          </a:r>
        </a:p>
      </xdr:txBody>
    </xdr:sp>
    <xdr:clientData/>
  </xdr:twoCellAnchor>
  <xdr:twoCellAnchor>
    <xdr:from>
      <xdr:col>6</xdr:col>
      <xdr:colOff>166927</xdr:colOff>
      <xdr:row>26</xdr:row>
      <xdr:rowOff>196273</xdr:rowOff>
    </xdr:from>
    <xdr:to>
      <xdr:col>8</xdr:col>
      <xdr:colOff>616623</xdr:colOff>
      <xdr:row>28</xdr:row>
      <xdr:rowOff>169141</xdr:rowOff>
    </xdr:to>
    <xdr:sp macro="" textlink="">
      <xdr:nvSpPr>
        <xdr:cNvPr id="34" name="Rectángulo 33">
          <a:extLst>
            <a:ext uri="{FF2B5EF4-FFF2-40B4-BE49-F238E27FC236}">
              <a16:creationId xmlns:a16="http://schemas.microsoft.com/office/drawing/2014/main" id="{00000000-0008-0000-0300-000022000000}"/>
            </a:ext>
          </a:extLst>
        </xdr:cNvPr>
        <xdr:cNvSpPr/>
      </xdr:nvSpPr>
      <xdr:spPr>
        <a:xfrm>
          <a:off x="5196127" y="5396923"/>
          <a:ext cx="2126096" cy="372918"/>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Pagos</a:t>
          </a:r>
        </a:p>
      </xdr:txBody>
    </xdr:sp>
    <xdr:clientData/>
  </xdr:twoCellAnchor>
  <xdr:twoCellAnchor>
    <xdr:from>
      <xdr:col>3</xdr:col>
      <xdr:colOff>256212</xdr:colOff>
      <xdr:row>19</xdr:row>
      <xdr:rowOff>104775</xdr:rowOff>
    </xdr:from>
    <xdr:to>
      <xdr:col>5</xdr:col>
      <xdr:colOff>696094</xdr:colOff>
      <xdr:row>21</xdr:row>
      <xdr:rowOff>77643</xdr:rowOff>
    </xdr:to>
    <xdr:sp macro="" textlink="$B$48">
      <xdr:nvSpPr>
        <xdr:cNvPr id="35" name="Rectángulo 34">
          <a:extLst>
            <a:ext uri="{FF2B5EF4-FFF2-40B4-BE49-F238E27FC236}">
              <a16:creationId xmlns:a16="http://schemas.microsoft.com/office/drawing/2014/main" id="{00000000-0008-0000-0300-000023000000}"/>
            </a:ext>
          </a:extLst>
        </xdr:cNvPr>
        <xdr:cNvSpPr/>
      </xdr:nvSpPr>
      <xdr:spPr>
        <a:xfrm>
          <a:off x="2770812" y="3905250"/>
          <a:ext cx="2116282" cy="372918"/>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67E9BB80-31EA-4F70-9358-F2B126C91437}"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$ 233.333.415.428</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3</xdr:col>
      <xdr:colOff>256212</xdr:colOff>
      <xdr:row>22</xdr:row>
      <xdr:rowOff>577</xdr:rowOff>
    </xdr:from>
    <xdr:to>
      <xdr:col>5</xdr:col>
      <xdr:colOff>696094</xdr:colOff>
      <xdr:row>23</xdr:row>
      <xdr:rowOff>173470</xdr:rowOff>
    </xdr:to>
    <xdr:sp macro="" textlink="$C$48">
      <xdr:nvSpPr>
        <xdr:cNvPr id="36" name="Rectángulo 35">
          <a:extLst>
            <a:ext uri="{FF2B5EF4-FFF2-40B4-BE49-F238E27FC236}">
              <a16:creationId xmlns:a16="http://schemas.microsoft.com/office/drawing/2014/main" id="{00000000-0008-0000-0300-000024000000}"/>
            </a:ext>
          </a:extLst>
        </xdr:cNvPr>
        <xdr:cNvSpPr/>
      </xdr:nvSpPr>
      <xdr:spPr>
        <a:xfrm>
          <a:off x="2770812" y="4401127"/>
          <a:ext cx="2116282" cy="372918"/>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BFF477B5-A282-4C5A-AB7A-5382429D28F3}"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$ 18.637.000.000</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3</xdr:col>
      <xdr:colOff>256212</xdr:colOff>
      <xdr:row>24</xdr:row>
      <xdr:rowOff>100445</xdr:rowOff>
    </xdr:from>
    <xdr:to>
      <xdr:col>5</xdr:col>
      <xdr:colOff>696094</xdr:colOff>
      <xdr:row>26</xdr:row>
      <xdr:rowOff>73313</xdr:rowOff>
    </xdr:to>
    <xdr:sp macro="" textlink="$D$48">
      <xdr:nvSpPr>
        <xdr:cNvPr id="37" name="Rectángulo 36">
          <a:extLst>
            <a:ext uri="{FF2B5EF4-FFF2-40B4-BE49-F238E27FC236}">
              <a16:creationId xmlns:a16="http://schemas.microsoft.com/office/drawing/2014/main" id="{00000000-0008-0000-0300-000025000000}"/>
            </a:ext>
          </a:extLst>
        </xdr:cNvPr>
        <xdr:cNvSpPr/>
      </xdr:nvSpPr>
      <xdr:spPr>
        <a:xfrm>
          <a:off x="2770812" y="4901045"/>
          <a:ext cx="2116282" cy="372918"/>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A0CB1582-030A-4737-811E-2637E5FAA089}"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$ 64.499.581.746</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3</xdr:col>
      <xdr:colOff>256212</xdr:colOff>
      <xdr:row>26</xdr:row>
      <xdr:rowOff>196273</xdr:rowOff>
    </xdr:from>
    <xdr:to>
      <xdr:col>5</xdr:col>
      <xdr:colOff>696094</xdr:colOff>
      <xdr:row>28</xdr:row>
      <xdr:rowOff>169141</xdr:rowOff>
    </xdr:to>
    <xdr:sp macro="" textlink="$E$48">
      <xdr:nvSpPr>
        <xdr:cNvPr id="38" name="Rectángulo 37">
          <a:extLst>
            <a:ext uri="{FF2B5EF4-FFF2-40B4-BE49-F238E27FC236}">
              <a16:creationId xmlns:a16="http://schemas.microsoft.com/office/drawing/2014/main" id="{00000000-0008-0000-0300-000026000000}"/>
            </a:ext>
          </a:extLst>
        </xdr:cNvPr>
        <xdr:cNvSpPr/>
      </xdr:nvSpPr>
      <xdr:spPr>
        <a:xfrm>
          <a:off x="2770812" y="5396923"/>
          <a:ext cx="2116282" cy="372918"/>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A662B565-3378-407C-BB50-E59DB5348AC4}"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$ 150.196.833.682</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9</xdr:col>
      <xdr:colOff>87457</xdr:colOff>
      <xdr:row>19</xdr:row>
      <xdr:rowOff>104775</xdr:rowOff>
    </xdr:from>
    <xdr:to>
      <xdr:col>11</xdr:col>
      <xdr:colOff>539461</xdr:colOff>
      <xdr:row>21</xdr:row>
      <xdr:rowOff>77643</xdr:rowOff>
    </xdr:to>
    <xdr:sp macro="" textlink="$F$48">
      <xdr:nvSpPr>
        <xdr:cNvPr id="39" name="Rectángulo 38">
          <a:extLst>
            <a:ext uri="{FF2B5EF4-FFF2-40B4-BE49-F238E27FC236}">
              <a16:creationId xmlns:a16="http://schemas.microsoft.com/office/drawing/2014/main" id="{00000000-0008-0000-0300-000027000000}"/>
            </a:ext>
          </a:extLst>
        </xdr:cNvPr>
        <xdr:cNvSpPr/>
      </xdr:nvSpPr>
      <xdr:spPr>
        <a:xfrm>
          <a:off x="7631257" y="3905250"/>
          <a:ext cx="2128404" cy="372918"/>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0DC3D3A2-ED4B-46F4-BB52-858769AF5EB4}"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$ 45.774.974.532</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9</xdr:col>
      <xdr:colOff>87457</xdr:colOff>
      <xdr:row>22</xdr:row>
      <xdr:rowOff>577</xdr:rowOff>
    </xdr:from>
    <xdr:to>
      <xdr:col>11</xdr:col>
      <xdr:colOff>539461</xdr:colOff>
      <xdr:row>23</xdr:row>
      <xdr:rowOff>173470</xdr:rowOff>
    </xdr:to>
    <xdr:sp macro="" textlink="$G$48">
      <xdr:nvSpPr>
        <xdr:cNvPr id="40" name="Rectángulo 39">
          <a:extLst>
            <a:ext uri="{FF2B5EF4-FFF2-40B4-BE49-F238E27FC236}">
              <a16:creationId xmlns:a16="http://schemas.microsoft.com/office/drawing/2014/main" id="{00000000-0008-0000-0300-000028000000}"/>
            </a:ext>
          </a:extLst>
        </xdr:cNvPr>
        <xdr:cNvSpPr/>
      </xdr:nvSpPr>
      <xdr:spPr>
        <a:xfrm>
          <a:off x="7631257" y="4401127"/>
          <a:ext cx="2128404" cy="372918"/>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2E9F4C36-8004-40D9-9A7E-07E34A904604}"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$ 18.724.607.214</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9</xdr:col>
      <xdr:colOff>87457</xdr:colOff>
      <xdr:row>24</xdr:row>
      <xdr:rowOff>100445</xdr:rowOff>
    </xdr:from>
    <xdr:to>
      <xdr:col>11</xdr:col>
      <xdr:colOff>539461</xdr:colOff>
      <xdr:row>26</xdr:row>
      <xdr:rowOff>73313</xdr:rowOff>
    </xdr:to>
    <xdr:sp macro="" textlink="$H$48">
      <xdr:nvSpPr>
        <xdr:cNvPr id="41" name="Rectángulo 40">
          <a:extLst>
            <a:ext uri="{FF2B5EF4-FFF2-40B4-BE49-F238E27FC236}">
              <a16:creationId xmlns:a16="http://schemas.microsoft.com/office/drawing/2014/main" id="{00000000-0008-0000-0300-000029000000}"/>
            </a:ext>
          </a:extLst>
        </xdr:cNvPr>
        <xdr:cNvSpPr/>
      </xdr:nvSpPr>
      <xdr:spPr>
        <a:xfrm>
          <a:off x="7631257" y="4901045"/>
          <a:ext cx="2128404" cy="372918"/>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34C78199-E410-4407-A193-3CACDDF33C9D}"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$ 21.121.558.817</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9</xdr:col>
      <xdr:colOff>87457</xdr:colOff>
      <xdr:row>26</xdr:row>
      <xdr:rowOff>196273</xdr:rowOff>
    </xdr:from>
    <xdr:to>
      <xdr:col>11</xdr:col>
      <xdr:colOff>539461</xdr:colOff>
      <xdr:row>28</xdr:row>
      <xdr:rowOff>169141</xdr:rowOff>
    </xdr:to>
    <xdr:sp macro="" textlink="$I$48">
      <xdr:nvSpPr>
        <xdr:cNvPr id="42" name="Rectángulo 41">
          <a:extLst>
            <a:ext uri="{FF2B5EF4-FFF2-40B4-BE49-F238E27FC236}">
              <a16:creationId xmlns:a16="http://schemas.microsoft.com/office/drawing/2014/main" id="{00000000-0008-0000-0300-00002A000000}"/>
            </a:ext>
          </a:extLst>
        </xdr:cNvPr>
        <xdr:cNvSpPr/>
      </xdr:nvSpPr>
      <xdr:spPr>
        <a:xfrm>
          <a:off x="7631257" y="5396923"/>
          <a:ext cx="2128404" cy="372918"/>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7B082C9A-06E6-414A-A051-9780B3BF8D63}"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$ 20.840.906.083</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11</xdr:col>
      <xdr:colOff>819150</xdr:colOff>
      <xdr:row>17</xdr:row>
      <xdr:rowOff>180975</xdr:rowOff>
    </xdr:from>
    <xdr:to>
      <xdr:col>17</xdr:col>
      <xdr:colOff>609600</xdr:colOff>
      <xdr:row>30</xdr:row>
      <xdr:rowOff>112568</xdr:rowOff>
    </xdr:to>
    <xdr:graphicFrame macro="">
      <xdr:nvGraphicFramePr>
        <xdr:cNvPr id="43" name="Gráfico 42">
          <a:extLst>
            <a:ext uri="{FF2B5EF4-FFF2-40B4-BE49-F238E27FC236}">
              <a16:creationId xmlns:a16="http://schemas.microsoft.com/office/drawing/2014/main" id="{00000000-0008-0000-03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190500</xdr:colOff>
      <xdr:row>17</xdr:row>
      <xdr:rowOff>180975</xdr:rowOff>
    </xdr:from>
    <xdr:to>
      <xdr:col>11</xdr:col>
      <xdr:colOff>723900</xdr:colOff>
      <xdr:row>30</xdr:row>
      <xdr:rowOff>111450</xdr:rowOff>
    </xdr:to>
    <xdr:sp macro="" textlink="">
      <xdr:nvSpPr>
        <xdr:cNvPr id="44" name="Rectángulo 43">
          <a:extLst>
            <a:ext uri="{FF2B5EF4-FFF2-40B4-BE49-F238E27FC236}">
              <a16:creationId xmlns:a16="http://schemas.microsoft.com/office/drawing/2014/main" id="{00000000-0008-0000-0300-00002C000000}"/>
            </a:ext>
          </a:extLst>
        </xdr:cNvPr>
        <xdr:cNvSpPr/>
      </xdr:nvSpPr>
      <xdr:spPr>
        <a:xfrm>
          <a:off x="190500" y="3581400"/>
          <a:ext cx="9753600" cy="2530800"/>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200025</xdr:colOff>
      <xdr:row>31</xdr:row>
      <xdr:rowOff>47625</xdr:rowOff>
    </xdr:from>
    <xdr:to>
      <xdr:col>4</xdr:col>
      <xdr:colOff>262001</xdr:colOff>
      <xdr:row>44</xdr:row>
      <xdr:rowOff>95484</xdr:rowOff>
    </xdr:to>
    <xdr:graphicFrame macro="">
      <xdr:nvGraphicFramePr>
        <xdr:cNvPr id="45" name="Gráfico 44">
          <a:extLst>
            <a:ext uri="{FF2B5EF4-FFF2-40B4-BE49-F238E27FC236}">
              <a16:creationId xmlns:a16="http://schemas.microsoft.com/office/drawing/2014/main" id="{00000000-0008-0000-03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6</xdr:col>
      <xdr:colOff>566367</xdr:colOff>
      <xdr:row>37</xdr:row>
      <xdr:rowOff>59729</xdr:rowOff>
    </xdr:from>
    <xdr:ext cx="242631" cy="405432"/>
    <xdr:sp macro="" textlink="$D$11">
      <xdr:nvSpPr>
        <xdr:cNvPr id="50" name="Rectángulo 49">
          <a:extLst>
            <a:ext uri="{FF2B5EF4-FFF2-40B4-BE49-F238E27FC236}">
              <a16:creationId xmlns:a16="http://schemas.microsoft.com/office/drawing/2014/main" id="{00000000-0008-0000-0300-000032000000}"/>
            </a:ext>
          </a:extLst>
        </xdr:cNvPr>
        <xdr:cNvSpPr/>
      </xdr:nvSpPr>
      <xdr:spPr>
        <a:xfrm>
          <a:off x="5595567" y="7460654"/>
          <a:ext cx="242631" cy="405432"/>
        </a:xfrm>
        <a:prstGeom prst="rect">
          <a:avLst/>
        </a:prstGeom>
        <a:noFill/>
      </xdr:spPr>
      <xdr:txBody>
        <a:bodyPr wrap="none" lIns="91440" tIns="45720" rIns="91440" bIns="45720">
          <a:spAutoFit/>
        </a:bodyPr>
        <a:lstStyle/>
        <a:p>
          <a:pPr marL="0" indent="0" algn="ctr"/>
          <a:fld id="{A537FB64-9A71-6E4E-8712-E1DC3B325574}"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11</xdr:col>
      <xdr:colOff>124675</xdr:colOff>
      <xdr:row>37</xdr:row>
      <xdr:rowOff>59729</xdr:rowOff>
    </xdr:from>
    <xdr:ext cx="242631" cy="405432"/>
    <xdr:sp macro="" textlink="$D$12">
      <xdr:nvSpPr>
        <xdr:cNvPr id="51" name="Rectángulo 50">
          <a:extLst>
            <a:ext uri="{FF2B5EF4-FFF2-40B4-BE49-F238E27FC236}">
              <a16:creationId xmlns:a16="http://schemas.microsoft.com/office/drawing/2014/main" id="{00000000-0008-0000-0300-000033000000}"/>
            </a:ext>
          </a:extLst>
        </xdr:cNvPr>
        <xdr:cNvSpPr/>
      </xdr:nvSpPr>
      <xdr:spPr>
        <a:xfrm>
          <a:off x="9344875" y="7460654"/>
          <a:ext cx="242631" cy="405432"/>
        </a:xfrm>
        <a:prstGeom prst="rect">
          <a:avLst/>
        </a:prstGeom>
        <a:noFill/>
      </xdr:spPr>
      <xdr:txBody>
        <a:bodyPr wrap="none" lIns="91440" tIns="45720" rIns="91440" bIns="45720">
          <a:spAutoFit/>
        </a:bodyPr>
        <a:lstStyle/>
        <a:p>
          <a:pPr marL="0" indent="0" algn="ctr"/>
          <a:fld id="{D53F76DF-94A0-0144-A730-AA9FE916C229}"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15</xdr:col>
      <xdr:colOff>463063</xdr:colOff>
      <xdr:row>37</xdr:row>
      <xdr:rowOff>59729</xdr:rowOff>
    </xdr:from>
    <xdr:ext cx="242631" cy="405432"/>
    <xdr:sp macro="" textlink="$D$13">
      <xdr:nvSpPr>
        <xdr:cNvPr id="52" name="Rectángulo 51">
          <a:extLst>
            <a:ext uri="{FF2B5EF4-FFF2-40B4-BE49-F238E27FC236}">
              <a16:creationId xmlns:a16="http://schemas.microsoft.com/office/drawing/2014/main" id="{00000000-0008-0000-0300-000034000000}"/>
            </a:ext>
          </a:extLst>
        </xdr:cNvPr>
        <xdr:cNvSpPr/>
      </xdr:nvSpPr>
      <xdr:spPr>
        <a:xfrm>
          <a:off x="13036063" y="7460654"/>
          <a:ext cx="242631" cy="405432"/>
        </a:xfrm>
        <a:prstGeom prst="rect">
          <a:avLst/>
        </a:prstGeom>
        <a:noFill/>
      </xdr:spPr>
      <xdr:txBody>
        <a:bodyPr wrap="none" lIns="91440" tIns="45720" rIns="91440" bIns="45720">
          <a:spAutoFit/>
        </a:bodyPr>
        <a:lstStyle/>
        <a:p>
          <a:pPr marL="0" indent="0" algn="ctr"/>
          <a:fld id="{2855D222-83C2-7047-9EEF-229CFAB434D4}"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15</xdr:col>
      <xdr:colOff>326083</xdr:colOff>
      <xdr:row>23</xdr:row>
      <xdr:rowOff>85725</xdr:rowOff>
    </xdr:from>
    <xdr:ext cx="216534" cy="264560"/>
    <xdr:sp macro="" textlink="$O$12">
      <xdr:nvSpPr>
        <xdr:cNvPr id="59" name="Rectángulo 58">
          <a:extLst>
            <a:ext uri="{FF2B5EF4-FFF2-40B4-BE49-F238E27FC236}">
              <a16:creationId xmlns:a16="http://schemas.microsoft.com/office/drawing/2014/main" id="{00000000-0008-0000-0300-00003B000000}"/>
            </a:ext>
          </a:extLst>
        </xdr:cNvPr>
        <xdr:cNvSpPr/>
      </xdr:nvSpPr>
      <xdr:spPr>
        <a:xfrm>
          <a:off x="12899083" y="4686300"/>
          <a:ext cx="216534" cy="264560"/>
        </a:xfrm>
        <a:prstGeom prst="rect">
          <a:avLst/>
        </a:prstGeom>
        <a:noFill/>
      </xdr:spPr>
      <xdr:txBody>
        <a:bodyPr wrap="none" lIns="91440" tIns="45720" rIns="91440" bIns="45720">
          <a:spAutoFit/>
        </a:bodyPr>
        <a:lstStyle/>
        <a:p>
          <a:pPr marL="0" indent="0" algn="ctr"/>
          <a:fld id="{0098AB49-1461-4404-9464-1453A4CBD555}"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18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15</xdr:col>
      <xdr:colOff>290335</xdr:colOff>
      <xdr:row>24</xdr:row>
      <xdr:rowOff>99147</xdr:rowOff>
    </xdr:from>
    <xdr:ext cx="216534" cy="264560"/>
    <xdr:sp macro="" textlink="$O$13">
      <xdr:nvSpPr>
        <xdr:cNvPr id="60" name="Rectángulo 59">
          <a:extLst>
            <a:ext uri="{FF2B5EF4-FFF2-40B4-BE49-F238E27FC236}">
              <a16:creationId xmlns:a16="http://schemas.microsoft.com/office/drawing/2014/main" id="{00000000-0008-0000-0300-00003C000000}"/>
            </a:ext>
          </a:extLst>
        </xdr:cNvPr>
        <xdr:cNvSpPr/>
      </xdr:nvSpPr>
      <xdr:spPr>
        <a:xfrm>
          <a:off x="12863335" y="4899747"/>
          <a:ext cx="216534" cy="264560"/>
        </a:xfrm>
        <a:prstGeom prst="rect">
          <a:avLst/>
        </a:prstGeom>
        <a:noFill/>
      </xdr:spPr>
      <xdr:txBody>
        <a:bodyPr wrap="none" lIns="91440" tIns="45720" rIns="91440" bIns="45720">
          <a:spAutoFit/>
        </a:bodyPr>
        <a:lstStyle/>
        <a:p>
          <a:pPr marL="0" indent="0" algn="ctr"/>
          <a:fld id="{A6B52FBE-0DC1-4F10-95E7-513450853515}"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18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15</xdr:col>
      <xdr:colOff>290335</xdr:colOff>
      <xdr:row>25</xdr:row>
      <xdr:rowOff>112568</xdr:rowOff>
    </xdr:from>
    <xdr:ext cx="216534" cy="264560"/>
    <xdr:sp macro="" textlink="$O$14">
      <xdr:nvSpPr>
        <xdr:cNvPr id="61" name="Rectángulo 60">
          <a:extLst>
            <a:ext uri="{FF2B5EF4-FFF2-40B4-BE49-F238E27FC236}">
              <a16:creationId xmlns:a16="http://schemas.microsoft.com/office/drawing/2014/main" id="{00000000-0008-0000-0300-00003D000000}"/>
            </a:ext>
          </a:extLst>
        </xdr:cNvPr>
        <xdr:cNvSpPr/>
      </xdr:nvSpPr>
      <xdr:spPr>
        <a:xfrm>
          <a:off x="12863335" y="5113193"/>
          <a:ext cx="216534" cy="264560"/>
        </a:xfrm>
        <a:prstGeom prst="rect">
          <a:avLst/>
        </a:prstGeom>
        <a:noFill/>
      </xdr:spPr>
      <xdr:txBody>
        <a:bodyPr wrap="none" lIns="91440" tIns="45720" rIns="91440" bIns="45720">
          <a:spAutoFit/>
        </a:bodyPr>
        <a:lstStyle/>
        <a:p>
          <a:pPr marL="0" indent="0" algn="ctr"/>
          <a:fld id="{26931CA7-FC8D-4EFE-BE8D-3F41B824FEA7}"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18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twoCellAnchor editAs="oneCell">
    <xdr:from>
      <xdr:col>4</xdr:col>
      <xdr:colOff>595291</xdr:colOff>
      <xdr:row>31</xdr:row>
      <xdr:rowOff>47625</xdr:rowOff>
    </xdr:from>
    <xdr:to>
      <xdr:col>8</xdr:col>
      <xdr:colOff>657267</xdr:colOff>
      <xdr:row>44</xdr:row>
      <xdr:rowOff>95484</xdr:rowOff>
    </xdr:to>
    <xdr:graphicFrame macro="">
      <xdr:nvGraphicFramePr>
        <xdr:cNvPr id="68" name="Gráfico 67">
          <a:extLst>
            <a:ext uri="{FF2B5EF4-FFF2-40B4-BE49-F238E27FC236}">
              <a16:creationId xmlns:a16="http://schemas.microsoft.com/office/drawing/2014/main" id="{00000000-0008-0000-03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152357</xdr:colOff>
      <xdr:row>31</xdr:row>
      <xdr:rowOff>47625</xdr:rowOff>
    </xdr:from>
    <xdr:to>
      <xdr:col>13</xdr:col>
      <xdr:colOff>214333</xdr:colOff>
      <xdr:row>44</xdr:row>
      <xdr:rowOff>95484</xdr:rowOff>
    </xdr:to>
    <xdr:graphicFrame macro="">
      <xdr:nvGraphicFramePr>
        <xdr:cNvPr id="69" name="Gráfico 68">
          <a:extLst>
            <a:ext uri="{FF2B5EF4-FFF2-40B4-BE49-F238E27FC236}">
              <a16:creationId xmlns:a16="http://schemas.microsoft.com/office/drawing/2014/main" id="{00000000-0008-0000-03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13</xdr:col>
      <xdr:colOff>547624</xdr:colOff>
      <xdr:row>31</xdr:row>
      <xdr:rowOff>47625</xdr:rowOff>
    </xdr:from>
    <xdr:to>
      <xdr:col>17</xdr:col>
      <xdr:colOff>609600</xdr:colOff>
      <xdr:row>44</xdr:row>
      <xdr:rowOff>95484</xdr:rowOff>
    </xdr:to>
    <xdr:graphicFrame macro="">
      <xdr:nvGraphicFramePr>
        <xdr:cNvPr id="70" name="Gráfico 69">
          <a:extLst>
            <a:ext uri="{FF2B5EF4-FFF2-40B4-BE49-F238E27FC236}">
              <a16:creationId xmlns:a16="http://schemas.microsoft.com/office/drawing/2014/main" id="{00000000-0008-0000-03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150347</xdr:colOff>
      <xdr:row>36</xdr:row>
      <xdr:rowOff>161925</xdr:rowOff>
    </xdr:from>
    <xdr:to>
      <xdr:col>7</xdr:col>
      <xdr:colOff>264011</xdr:colOff>
      <xdr:row>38</xdr:row>
      <xdr:rowOff>167307</xdr:rowOff>
    </xdr:to>
    <xdr:sp macro="" textlink="$D$51">
      <xdr:nvSpPr>
        <xdr:cNvPr id="71" name="Rectángulo 70">
          <a:extLst>
            <a:ext uri="{FF2B5EF4-FFF2-40B4-BE49-F238E27FC236}">
              <a16:creationId xmlns:a16="http://schemas.microsoft.com/office/drawing/2014/main" id="{00000000-0008-0000-0300-000047000000}"/>
            </a:ext>
          </a:extLst>
        </xdr:cNvPr>
        <xdr:cNvSpPr/>
      </xdr:nvSpPr>
      <xdr:spPr>
        <a:xfrm>
          <a:off x="5179547" y="7362825"/>
          <a:ext cx="951864" cy="405432"/>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03B5BB54-B489-4222-B5C5-0AD0422A191D}"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19,62%</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10</xdr:col>
      <xdr:colOff>610599</xdr:colOff>
      <xdr:row>36</xdr:row>
      <xdr:rowOff>161925</xdr:rowOff>
    </xdr:from>
    <xdr:to>
      <xdr:col>11</xdr:col>
      <xdr:colOff>594291</xdr:colOff>
      <xdr:row>38</xdr:row>
      <xdr:rowOff>167307</xdr:rowOff>
    </xdr:to>
    <xdr:sp macro="" textlink="$D$52">
      <xdr:nvSpPr>
        <xdr:cNvPr id="72" name="Rectángulo 71">
          <a:extLst>
            <a:ext uri="{FF2B5EF4-FFF2-40B4-BE49-F238E27FC236}">
              <a16:creationId xmlns:a16="http://schemas.microsoft.com/office/drawing/2014/main" id="{00000000-0008-0000-0300-000048000000}"/>
            </a:ext>
          </a:extLst>
        </xdr:cNvPr>
        <xdr:cNvSpPr/>
      </xdr:nvSpPr>
      <xdr:spPr>
        <a:xfrm>
          <a:off x="8992599" y="7362825"/>
          <a:ext cx="821892" cy="405432"/>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E9A1191A-056F-441D-973A-35E644FB0F8C}"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9,05%</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15</xdr:col>
      <xdr:colOff>167666</xdr:colOff>
      <xdr:row>36</xdr:row>
      <xdr:rowOff>161925</xdr:rowOff>
    </xdr:from>
    <xdr:to>
      <xdr:col>16</xdr:col>
      <xdr:colOff>151358</xdr:colOff>
      <xdr:row>38</xdr:row>
      <xdr:rowOff>167307</xdr:rowOff>
    </xdr:to>
    <xdr:sp macro="" textlink="$D$53">
      <xdr:nvSpPr>
        <xdr:cNvPr id="73" name="Rectángulo 72">
          <a:extLst>
            <a:ext uri="{FF2B5EF4-FFF2-40B4-BE49-F238E27FC236}">
              <a16:creationId xmlns:a16="http://schemas.microsoft.com/office/drawing/2014/main" id="{00000000-0008-0000-0300-000049000000}"/>
            </a:ext>
          </a:extLst>
        </xdr:cNvPr>
        <xdr:cNvSpPr/>
      </xdr:nvSpPr>
      <xdr:spPr>
        <a:xfrm>
          <a:off x="12740666" y="7362825"/>
          <a:ext cx="821892" cy="405432"/>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317C11F0-7C75-4C7F-9D7A-E31D111572CB}"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8,93%</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15</xdr:col>
      <xdr:colOff>245271</xdr:colOff>
      <xdr:row>24</xdr:row>
      <xdr:rowOff>95250</xdr:rowOff>
    </xdr:from>
    <xdr:to>
      <xdr:col>16</xdr:col>
      <xdr:colOff>13776</xdr:colOff>
      <xdr:row>25</xdr:row>
      <xdr:rowOff>159785</xdr:rowOff>
    </xdr:to>
    <xdr:sp macro="" textlink="$F$51">
      <xdr:nvSpPr>
        <xdr:cNvPr id="74" name="Rectángulo 73">
          <a:extLst>
            <a:ext uri="{FF2B5EF4-FFF2-40B4-BE49-F238E27FC236}">
              <a16:creationId xmlns:a16="http://schemas.microsoft.com/office/drawing/2014/main" id="{00000000-0008-0000-0300-00004A000000}"/>
            </a:ext>
          </a:extLst>
        </xdr:cNvPr>
        <xdr:cNvSpPr/>
      </xdr:nvSpPr>
      <xdr:spPr>
        <a:xfrm>
          <a:off x="12836130" y="4953000"/>
          <a:ext cx="607896" cy="266941"/>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r"/>
          <a:fld id="{A0F0960B-ABC0-4CC7-82BE-1B798F61586C}"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27,64%</a:t>
          </a:fld>
          <a:endParaRPr lang="es-E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15</xdr:col>
      <xdr:colOff>245271</xdr:colOff>
      <xdr:row>25</xdr:row>
      <xdr:rowOff>119063</xdr:rowOff>
    </xdr:from>
    <xdr:to>
      <xdr:col>16</xdr:col>
      <xdr:colOff>13776</xdr:colOff>
      <xdr:row>26</xdr:row>
      <xdr:rowOff>185979</xdr:rowOff>
    </xdr:to>
    <xdr:sp macro="" textlink="$F$52">
      <xdr:nvSpPr>
        <xdr:cNvPr id="75" name="Rectángulo 74">
          <a:extLst>
            <a:ext uri="{FF2B5EF4-FFF2-40B4-BE49-F238E27FC236}">
              <a16:creationId xmlns:a16="http://schemas.microsoft.com/office/drawing/2014/main" id="{00000000-0008-0000-0300-00004B000000}"/>
            </a:ext>
          </a:extLst>
        </xdr:cNvPr>
        <xdr:cNvSpPr/>
      </xdr:nvSpPr>
      <xdr:spPr>
        <a:xfrm>
          <a:off x="12836130" y="5179219"/>
          <a:ext cx="607896" cy="269323"/>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r"/>
          <a:fld id="{9225F5CF-F904-4047-9785-BC6AAA792468}"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64,37%</a:t>
          </a:fld>
          <a:endParaRPr lang="es-E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wsDr>
</file>

<file path=xl/drawings/drawing3.xml><?xml version="1.0" encoding="utf-8"?>
<c:userShapes xmlns:c="http://schemas.openxmlformats.org/drawingml/2006/chart">
  <cdr:relSizeAnchor xmlns:cdr="http://schemas.openxmlformats.org/drawingml/2006/chartDrawing">
    <cdr:from>
      <cdr:x>0.59234</cdr:x>
      <cdr:y>0.43388</cdr:y>
    </cdr:from>
    <cdr:to>
      <cdr:x>0.70339</cdr:x>
      <cdr:y>0.53837</cdr:y>
    </cdr:to>
    <cdr:sp macro="" textlink="Proyectos!$F$50">
      <cdr:nvSpPr>
        <cdr:cNvPr id="2" name="Rectángulo 1">
          <a:extLst xmlns:a="http://schemas.openxmlformats.org/drawingml/2006/main">
            <a:ext uri="{FF2B5EF4-FFF2-40B4-BE49-F238E27FC236}">
              <a16:creationId xmlns:a16="http://schemas.microsoft.com/office/drawing/2014/main" id="{00000000-0008-0000-0100-000024000000}"/>
            </a:ext>
          </a:extLst>
        </cdr:cNvPr>
        <cdr:cNvSpPr/>
      </cdr:nvSpPr>
      <cdr:spPr>
        <a:xfrm xmlns:a="http://schemas.openxmlformats.org/drawingml/2006/main">
          <a:off x="2854894" y="1098550"/>
          <a:ext cx="535210" cy="264560"/>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indent="0" algn="r"/>
          <a:fld id="{1F17981C-C233-4EC9-897F-CEDC7207CCBD}"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7,99%</a:t>
          </a:fld>
          <a:endParaRPr lang="es-E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0.36633</cdr:x>
      <cdr:y>0.43641</cdr:y>
    </cdr:from>
    <cdr:to>
      <cdr:x>0.64508</cdr:x>
      <cdr:y>0.58951</cdr:y>
    </cdr:to>
    <cdr:sp macro="" textlink="Proyectos!$D$50">
      <cdr:nvSpPr>
        <cdr:cNvPr id="2" name="Rectángulo 1">
          <a:extLst xmlns:a="http://schemas.openxmlformats.org/drawingml/2006/main">
            <a:ext uri="{FF2B5EF4-FFF2-40B4-BE49-F238E27FC236}">
              <a16:creationId xmlns:a16="http://schemas.microsoft.com/office/drawing/2014/main" id="{00000000-0008-0000-0100-00000C000000}"/>
            </a:ext>
          </a:extLst>
        </cdr:cNvPr>
        <cdr:cNvSpPr/>
      </cdr:nvSpPr>
      <cdr:spPr>
        <a:xfrm xmlns:a="http://schemas.openxmlformats.org/drawingml/2006/main">
          <a:off x="1250950" y="1155700"/>
          <a:ext cx="951864" cy="405432"/>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35A82E6-21E4-4DA4-A015-A8D0E1903D5A}"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27,64%</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drawings/drawing5.xml><?xml version="1.0" encoding="utf-8"?>
<xdr:wsDr xmlns:xdr="http://schemas.openxmlformats.org/drawingml/2006/spreadsheetDrawing" xmlns:a="http://schemas.openxmlformats.org/drawingml/2006/main">
  <xdr:twoCellAnchor editAs="absolute">
    <xdr:from>
      <xdr:col>0</xdr:col>
      <xdr:colOff>779993</xdr:colOff>
      <xdr:row>0</xdr:row>
      <xdr:rowOff>106506</xdr:rowOff>
    </xdr:from>
    <xdr:to>
      <xdr:col>3</xdr:col>
      <xdr:colOff>876842</xdr:colOff>
      <xdr:row>4</xdr:row>
      <xdr:rowOff>92535</xdr:rowOff>
    </xdr:to>
    <xdr:pic>
      <xdr:nvPicPr>
        <xdr:cNvPr id="2" name="Imagen 1" descr="INSTITUTO GEOGRÁFICO AGUSTÍN CODAZZI">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9993" y="106506"/>
          <a:ext cx="3849699" cy="7861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133350</xdr:colOff>
      <xdr:row>0</xdr:row>
      <xdr:rowOff>126217</xdr:rowOff>
    </xdr:from>
    <xdr:to>
      <xdr:col>0</xdr:col>
      <xdr:colOff>688069</xdr:colOff>
      <xdr:row>4</xdr:row>
      <xdr:rowOff>100368</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33350" y="126217"/>
          <a:ext cx="554719" cy="774251"/>
        </a:xfrm>
        <a:prstGeom prst="rect">
          <a:avLst/>
        </a:prstGeom>
      </xdr:spPr>
    </xdr:pic>
    <xdr:clientData/>
  </xdr:twoCellAnchor>
  <xdr:twoCellAnchor editAs="absolute">
    <xdr:from>
      <xdr:col>0</xdr:col>
      <xdr:colOff>133350</xdr:colOff>
      <xdr:row>5</xdr:row>
      <xdr:rowOff>0</xdr:rowOff>
    </xdr:from>
    <xdr:to>
      <xdr:col>3</xdr:col>
      <xdr:colOff>885825</xdr:colOff>
      <xdr:row>8</xdr:row>
      <xdr:rowOff>181758</xdr:rowOff>
    </xdr:to>
    <xdr:sp macro="" textlink="">
      <xdr:nvSpPr>
        <xdr:cNvPr id="4" name="Rectángulo 3">
          <a:extLst>
            <a:ext uri="{FF2B5EF4-FFF2-40B4-BE49-F238E27FC236}">
              <a16:creationId xmlns:a16="http://schemas.microsoft.com/office/drawing/2014/main" id="{00000000-0008-0000-0400-000004000000}"/>
            </a:ext>
          </a:extLst>
        </xdr:cNvPr>
        <xdr:cNvSpPr/>
      </xdr:nvSpPr>
      <xdr:spPr>
        <a:xfrm>
          <a:off x="133350" y="1000125"/>
          <a:ext cx="4505325" cy="781833"/>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1800" b="1" cap="none" spc="0">
              <a:ln w="10160">
                <a:noFill/>
                <a:prstDash val="solid"/>
              </a:ln>
              <a:solidFill>
                <a:schemeClr val="bg1"/>
              </a:solidFill>
              <a:effectLst>
                <a:outerShdw blurRad="38100" dist="22860" dir="5400000" algn="tl" rotWithShape="0">
                  <a:srgbClr val="000000">
                    <a:alpha val="30000"/>
                  </a:srgbClr>
                </a:outerShdw>
              </a:effectLst>
            </a:rPr>
            <a:t>Informe</a:t>
          </a:r>
          <a:r>
            <a:rPr lang="en-US" sz="1800" b="1" cap="none" spc="0" baseline="0">
              <a:ln w="10160">
                <a:noFill/>
                <a:prstDash val="solid"/>
              </a:ln>
              <a:solidFill>
                <a:schemeClr val="bg1"/>
              </a:solidFill>
              <a:effectLst>
                <a:outerShdw blurRad="38100" dist="22860" dir="5400000" algn="tl" rotWithShape="0">
                  <a:srgbClr val="000000">
                    <a:alpha val="30000"/>
                  </a:srgbClr>
                </a:outerShdw>
              </a:effectLst>
            </a:rPr>
            <a:t> detallado de contratación IGAC</a:t>
          </a:r>
          <a:endParaRPr lang="en-US" sz="18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3</xdr:col>
      <xdr:colOff>1114425</xdr:colOff>
      <xdr:row>0</xdr:row>
      <xdr:rowOff>133350</xdr:rowOff>
    </xdr:from>
    <xdr:to>
      <xdr:col>5</xdr:col>
      <xdr:colOff>504825</xdr:colOff>
      <xdr:row>9</xdr:row>
      <xdr:rowOff>38100</xdr:rowOff>
    </xdr:to>
    <mc:AlternateContent xmlns:mc="http://schemas.openxmlformats.org/markup-compatibility/2006" xmlns:sle15="http://schemas.microsoft.com/office/drawing/2012/slicer">
      <mc:Choice Requires="sle15">
        <xdr:graphicFrame macro="">
          <xdr:nvGraphicFramePr>
            <xdr:cNvPr id="5" name="Fuente de financiación">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microsoft.com/office/drawing/2010/slicer">
              <sle:slicer xmlns:sle="http://schemas.microsoft.com/office/drawing/2010/slicer" name="Fuente de financiación"/>
            </a:graphicData>
          </a:graphic>
        </xdr:graphicFrame>
      </mc:Choice>
      <mc:Fallback xmlns="">
        <xdr:sp macro="" textlink="">
          <xdr:nvSpPr>
            <xdr:cNvPr id="0" name=""/>
            <xdr:cNvSpPr>
              <a:spLocks noTextEdit="1"/>
            </xdr:cNvSpPr>
          </xdr:nvSpPr>
          <xdr:spPr>
            <a:xfrm>
              <a:off x="4867275" y="133350"/>
              <a:ext cx="1828800" cy="170497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de tabla. La segmentación de datos de tabla se admite en Excel o versiones posteriores.
Si la forma se modificó en una versión anterior de Excel o si el libro se guardó en Excel 2007 o una versión anterior, no se puede usar la segmentación de datos.</a:t>
              </a:r>
            </a:p>
          </xdr:txBody>
        </xdr:sp>
      </mc:Fallback>
    </mc:AlternateContent>
    <xdr:clientData/>
  </xdr:twoCellAnchor>
  <xdr:twoCellAnchor editAs="absolute">
    <xdr:from>
      <xdr:col>5</xdr:col>
      <xdr:colOff>645319</xdr:colOff>
      <xdr:row>0</xdr:row>
      <xdr:rowOff>133350</xdr:rowOff>
    </xdr:from>
    <xdr:to>
      <xdr:col>8</xdr:col>
      <xdr:colOff>664369</xdr:colOff>
      <xdr:row>9</xdr:row>
      <xdr:rowOff>76200</xdr:rowOff>
    </xdr:to>
    <mc:AlternateContent xmlns:mc="http://schemas.openxmlformats.org/markup-compatibility/2006" xmlns:sle15="http://schemas.microsoft.com/office/drawing/2012/slicer">
      <mc:Choice Requires="sle15">
        <xdr:graphicFrame macro="">
          <xdr:nvGraphicFramePr>
            <xdr:cNvPr id="6" name="Proyecto">
              <a:extLst>
                <a:ext uri="{FF2B5EF4-FFF2-40B4-BE49-F238E27FC236}">
                  <a16:creationId xmlns:a16="http://schemas.microsoft.com/office/drawing/2014/main" id="{00000000-0008-0000-0400-000006000000}"/>
                </a:ext>
              </a:extLst>
            </xdr:cNvPr>
            <xdr:cNvGraphicFramePr/>
          </xdr:nvGraphicFramePr>
          <xdr:xfrm>
            <a:off x="0" y="0"/>
            <a:ext cx="0" cy="0"/>
          </xdr:xfrm>
          <a:graphic>
            <a:graphicData uri="http://schemas.microsoft.com/office/drawing/2010/slicer">
              <sle:slicer xmlns:sle="http://schemas.microsoft.com/office/drawing/2010/slicer" name="Proyecto"/>
            </a:graphicData>
          </a:graphic>
        </xdr:graphicFrame>
      </mc:Choice>
      <mc:Fallback xmlns="">
        <xdr:sp macro="" textlink="">
          <xdr:nvSpPr>
            <xdr:cNvPr id="0" name=""/>
            <xdr:cNvSpPr>
              <a:spLocks noTextEdit="1"/>
            </xdr:cNvSpPr>
          </xdr:nvSpPr>
          <xdr:spPr>
            <a:xfrm>
              <a:off x="6836569" y="133350"/>
              <a:ext cx="2971800" cy="174307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de tabla. La segmentación de datos de tabla se admite en Excel o versiones posteriores.
Si la forma se modificó en una versión anterior de Excel o si el libro se guardó en Excel 2007 o una versión anterior, no se puede usar la segmentación de datos.</a:t>
              </a:r>
            </a:p>
          </xdr:txBody>
        </xdr:sp>
      </mc:Fallback>
    </mc:AlternateContent>
    <xdr:clientData/>
  </xdr:twoCellAnchor>
  <xdr:twoCellAnchor editAs="absolute">
    <xdr:from>
      <xdr:col>8</xdr:col>
      <xdr:colOff>804863</xdr:colOff>
      <xdr:row>0</xdr:row>
      <xdr:rowOff>133350</xdr:rowOff>
    </xdr:from>
    <xdr:to>
      <xdr:col>10</xdr:col>
      <xdr:colOff>538163</xdr:colOff>
      <xdr:row>9</xdr:row>
      <xdr:rowOff>47625</xdr:rowOff>
    </xdr:to>
    <mc:AlternateContent xmlns:mc="http://schemas.openxmlformats.org/markup-compatibility/2006" xmlns:sle15="http://schemas.microsoft.com/office/drawing/2012/slicer">
      <mc:Choice Requires="sle15">
        <xdr:graphicFrame macro="">
          <xdr:nvGraphicFramePr>
            <xdr:cNvPr id="7" name="Fuente de los recursos">
              <a:extLst>
                <a:ext uri="{FF2B5EF4-FFF2-40B4-BE49-F238E27FC236}">
                  <a16:creationId xmlns:a16="http://schemas.microsoft.com/office/drawing/2014/main" id="{00000000-0008-0000-0400-000007000000}"/>
                </a:ext>
              </a:extLst>
            </xdr:cNvPr>
            <xdr:cNvGraphicFramePr/>
          </xdr:nvGraphicFramePr>
          <xdr:xfrm>
            <a:off x="0" y="0"/>
            <a:ext cx="0" cy="0"/>
          </xdr:xfrm>
          <a:graphic>
            <a:graphicData uri="http://schemas.microsoft.com/office/drawing/2010/slicer">
              <sle:slicer xmlns:sle="http://schemas.microsoft.com/office/drawing/2010/slicer" name="Fuente de los recursos"/>
            </a:graphicData>
          </a:graphic>
        </xdr:graphicFrame>
      </mc:Choice>
      <mc:Fallback xmlns="">
        <xdr:sp macro="" textlink="">
          <xdr:nvSpPr>
            <xdr:cNvPr id="0" name=""/>
            <xdr:cNvSpPr>
              <a:spLocks noTextEdit="1"/>
            </xdr:cNvSpPr>
          </xdr:nvSpPr>
          <xdr:spPr>
            <a:xfrm>
              <a:off x="9948863" y="133350"/>
              <a:ext cx="1828800" cy="17145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de tabla. La segmentación de datos de tabla se admite en Excel o versiones posteriores.
Si la forma se modificó en una versión anterior de Excel o si el libro se guardó en Excel 2007 o una versión anterior, no se puede usar la segmentación de datos.</a:t>
              </a:r>
            </a:p>
          </xdr:txBody>
        </xdr:sp>
      </mc:Fallback>
    </mc:AlternateContent>
    <xdr:clientData/>
  </xdr:twoCellAnchor>
  <xdr:twoCellAnchor editAs="absolute">
    <xdr:from>
      <xdr:col>10</xdr:col>
      <xdr:colOff>678657</xdr:colOff>
      <xdr:row>0</xdr:row>
      <xdr:rowOff>133350</xdr:rowOff>
    </xdr:from>
    <xdr:to>
      <xdr:col>12</xdr:col>
      <xdr:colOff>469107</xdr:colOff>
      <xdr:row>9</xdr:row>
      <xdr:rowOff>66675</xdr:rowOff>
    </xdr:to>
    <mc:AlternateContent xmlns:mc="http://schemas.openxmlformats.org/markup-compatibility/2006" xmlns:sle15="http://schemas.microsoft.com/office/drawing/2012/slicer">
      <mc:Choice Requires="sle15">
        <xdr:graphicFrame macro="">
          <xdr:nvGraphicFramePr>
            <xdr:cNvPr id="8" name="Dependencia Origen">
              <a:extLst>
                <a:ext uri="{FF2B5EF4-FFF2-40B4-BE49-F238E27FC236}">
                  <a16:creationId xmlns:a16="http://schemas.microsoft.com/office/drawing/2014/main" id="{00000000-0008-0000-0400-000008000000}"/>
                </a:ext>
              </a:extLst>
            </xdr:cNvPr>
            <xdr:cNvGraphicFramePr/>
          </xdr:nvGraphicFramePr>
          <xdr:xfrm>
            <a:off x="0" y="0"/>
            <a:ext cx="0" cy="0"/>
          </xdr:xfrm>
          <a:graphic>
            <a:graphicData uri="http://schemas.microsoft.com/office/drawing/2010/slicer">
              <sle:slicer xmlns:sle="http://schemas.microsoft.com/office/drawing/2010/slicer" name="Dependencia Origen"/>
            </a:graphicData>
          </a:graphic>
        </xdr:graphicFrame>
      </mc:Choice>
      <mc:Fallback xmlns="">
        <xdr:sp macro="" textlink="">
          <xdr:nvSpPr>
            <xdr:cNvPr id="0" name=""/>
            <xdr:cNvSpPr>
              <a:spLocks noTextEdit="1"/>
            </xdr:cNvSpPr>
          </xdr:nvSpPr>
          <xdr:spPr>
            <a:xfrm>
              <a:off x="11918157" y="133350"/>
              <a:ext cx="1828800" cy="173355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de tabla. La segmentación de datos de tabla se admite en Excel o versiones posteriores.
Si la forma se modificó en una versión anterior de Excel o si el libro se guardó en Excel 2007 o una versión anterior, no se puede usar la segmentación de datos.</a:t>
              </a:r>
            </a:p>
          </xdr:txBody>
        </xdr:sp>
      </mc:Fallback>
    </mc:AlternateContent>
    <xdr:clientData/>
  </xdr:twoCellAnchor>
  <xdr:twoCellAnchor editAs="absolute">
    <xdr:from>
      <xdr:col>12</xdr:col>
      <xdr:colOff>609600</xdr:colOff>
      <xdr:row>0</xdr:row>
      <xdr:rowOff>133350</xdr:rowOff>
    </xdr:from>
    <xdr:to>
      <xdr:col>14</xdr:col>
      <xdr:colOff>285750</xdr:colOff>
      <xdr:row>9</xdr:row>
      <xdr:rowOff>95250</xdr:rowOff>
    </xdr:to>
    <mc:AlternateContent xmlns:mc="http://schemas.openxmlformats.org/markup-compatibility/2006" xmlns:sle15="http://schemas.microsoft.com/office/drawing/2012/slicer">
      <mc:Choice Requires="sle15">
        <xdr:graphicFrame macro="">
          <xdr:nvGraphicFramePr>
            <xdr:cNvPr id="9" name="Dependencia Destino">
              <a:extLst>
                <a:ext uri="{FF2B5EF4-FFF2-40B4-BE49-F238E27FC236}">
                  <a16:creationId xmlns:a16="http://schemas.microsoft.com/office/drawing/2014/main" id="{00000000-0008-0000-0400-000009000000}"/>
                </a:ext>
              </a:extLst>
            </xdr:cNvPr>
            <xdr:cNvGraphicFramePr/>
          </xdr:nvGraphicFramePr>
          <xdr:xfrm>
            <a:off x="0" y="0"/>
            <a:ext cx="0" cy="0"/>
          </xdr:xfrm>
          <a:graphic>
            <a:graphicData uri="http://schemas.microsoft.com/office/drawing/2010/slicer">
              <sle:slicer xmlns:sle="http://schemas.microsoft.com/office/drawing/2010/slicer" name="Dependencia Destino"/>
            </a:graphicData>
          </a:graphic>
        </xdr:graphicFrame>
      </mc:Choice>
      <mc:Fallback xmlns="">
        <xdr:sp macro="" textlink="">
          <xdr:nvSpPr>
            <xdr:cNvPr id="0" name=""/>
            <xdr:cNvSpPr>
              <a:spLocks noTextEdit="1"/>
            </xdr:cNvSpPr>
          </xdr:nvSpPr>
          <xdr:spPr>
            <a:xfrm>
              <a:off x="13887450" y="133350"/>
              <a:ext cx="1828800" cy="17621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de tabla. La segmentación de datos de tabla se admite en Excel o versiones posteriores.
Si la forma se modificó en una versión anterior de Excel o si el libro se guardó en Excel 2007 o una versión anterior, no se puede usar la segmentación de datos.</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3955.522465856484" createdVersion="6" refreshedVersion="6" minRefreshableVersion="3" recordCount="30" xr:uid="{00000000-000A-0000-FFFF-FFFF00000000}">
  <cacheSource type="worksheet">
    <worksheetSource ref="A4:AA34" sheet="archivo"/>
  </cacheSource>
  <cacheFields count="30">
    <cacheField name="UEJ" numFmtId="0">
      <sharedItems/>
    </cacheField>
    <cacheField name="NOMBRE UEJ" numFmtId="0">
      <sharedItems/>
    </cacheField>
    <cacheField name="RUBRO" numFmtId="0">
      <sharedItems/>
    </cacheField>
    <cacheField name="TIPO" numFmtId="0">
      <sharedItems/>
    </cacheField>
    <cacheField name="CTA" numFmtId="0">
      <sharedItems/>
    </cacheField>
    <cacheField name="SUB_x000a_CTA" numFmtId="0">
      <sharedItems/>
    </cacheField>
    <cacheField name="OBJ" numFmtId="0">
      <sharedItems containsBlank="1"/>
    </cacheField>
    <cacheField name="ORD" numFmtId="0">
      <sharedItems containsBlank="1"/>
    </cacheField>
    <cacheField name="SOR_x000a_ORD" numFmtId="0">
      <sharedItems containsNonDate="0" containsString="0" containsBlank="1"/>
    </cacheField>
    <cacheField name="ITEM" numFmtId="0">
      <sharedItems containsNonDate="0" containsString="0" containsBlank="1"/>
    </cacheField>
    <cacheField name="SUB_x000a_ITEM" numFmtId="0">
      <sharedItems containsNonDate="0" containsString="0" containsBlank="1"/>
    </cacheField>
    <cacheField name="SUB_x000a_ITEM 2" numFmtId="0">
      <sharedItems containsNonDate="0" containsString="0" containsBlank="1"/>
    </cacheField>
    <cacheField name="FUENTE" numFmtId="0">
      <sharedItems/>
    </cacheField>
    <cacheField name="REC" numFmtId="0">
      <sharedItems count="4">
        <s v="10"/>
        <s v="20"/>
        <s v="11"/>
        <s v="14"/>
      </sharedItems>
    </cacheField>
    <cacheField name="SIT" numFmtId="0">
      <sharedItems/>
    </cacheField>
    <cacheField name="DESCRIPCION" numFmtId="0">
      <sharedItems count="18">
        <s v="SALARIO"/>
        <s v="CONTRIBUCIONES INHERENTES A LA NÓMINA"/>
        <s v="REMUNERACIONES NO CONSTITUTIVAS DE FACTOR SALARIAL"/>
        <s v="ADQUISICIONES DIFERENTES DE ACTIVOS"/>
        <s v="INCAPACIDADES Y LICENCIAS DE MATERNIDAD Y PATERNIDAD (NO DE PENSIONES)"/>
        <s v="SENTENCIAS"/>
        <s v="CONCILIACIONES"/>
        <s v="IMPUESTOS"/>
        <s v="CUOTA DE FISCALIZACIÓN Y AUDITAJE"/>
        <s v="GENERACIÓN DE ESTUDIOS GEOGRÁFICOS E INVESTIGACIONES PARA LA CARACTERIZACIÓN, ANÁLISIS Y DELIMITACIÓN GEOGRÁFICA DEL TERRITORIO  NACIONAL"/>
        <s v="LEVANTAMIENTO , GENERACIÓN Y ACTUALIZACIÓN DE LA RED GEODÉSICA Y LA CARTOGRAFÍA BÁSICA A NIVEL   NACIONAL"/>
        <s v="GENERACIÓN DE ESTUDIOS DE SUELOS, TIERRAS Y APLICACIONES AGROLÓGICAS COMO INSUMO PARA EL ORDENAMIENTO INTEGRAL Y EL MANEJO SOSTENIBLE DEL TERRITORIO A NIVEL  NACIONAL"/>
        <s v="ACTUALIZACIÓN  Y GESTIÓN CATASTRAL  NACIONAL"/>
        <s v="FORTALECIMIENTO DE LA GESTIÓN DEL CONOCIMIENTO Y LA INNOVACIÓN EN EL ÁMBITO GEOGRÁFICO DEL  TERRITORIO   NACIONAL"/>
        <s v="FORTALECIMIENTO DE LA GESTIÓN INSTITUCIONAL DEL IGAC A NIVEL   NACIONAL"/>
        <s v="FORTALECIMIENTO DE LA INFRAESTRUCTURA FÍSICA DEL IGAC A NIVEL  NACIONAL"/>
        <s v="IMPLEMENTACIÓN DE UN SISTEMA DE GESTIÓN DOCUMENTAL EN EL IGAC A NIVEL   NACIONAL"/>
        <s v="FORTALECIMIENTO DE LOS PROCESOS DE DIFUSIÓN Y ACCESO A LA INFORMACIÓN GEOGRÁFICA A NIVEL   NACIONAL"/>
      </sharedItems>
      <fieldGroup par="27"/>
    </cacheField>
    <cacheField name="APR. INICIAL" numFmtId="164">
      <sharedItems containsSemiMixedTypes="0" containsString="0" containsNumber="1" containsInteger="1" minValue="40000000" maxValue="56125588920"/>
    </cacheField>
    <cacheField name="APR. ADICIONADA" numFmtId="164">
      <sharedItems containsSemiMixedTypes="0" containsString="0" containsNumber="1" containsInteger="1" minValue="0" maxValue="0"/>
    </cacheField>
    <cacheField name="APR. REDUCIDA" numFmtId="164">
      <sharedItems containsSemiMixedTypes="0" containsString="0" containsNumber="1" containsInteger="1" minValue="0" maxValue="0"/>
    </cacheField>
    <cacheField name="APR. VIGENTE" numFmtId="164">
      <sharedItems containsSemiMixedTypes="0" containsString="0" containsNumber="1" containsInteger="1" minValue="40000000" maxValue="56125588920"/>
    </cacheField>
    <cacheField name="APR BLOQUEADA" numFmtId="164">
      <sharedItems containsSemiMixedTypes="0" containsString="0" containsNumber="1" containsInteger="1" minValue="0" maxValue="4150000000"/>
    </cacheField>
    <cacheField name="CDP" numFmtId="164">
      <sharedItems containsSemiMixedTypes="0" containsString="0" containsNumber="1" minValue="0" maxValue="10403569037.959999"/>
    </cacheField>
    <cacheField name="APR. DISPONIBLE" numFmtId="164">
      <sharedItems containsSemiMixedTypes="0" containsString="0" containsNumber="1" minValue="40000000" maxValue="51746108999"/>
    </cacheField>
    <cacheField name="COMPROMISO" numFmtId="164">
      <sharedItems containsSemiMixedTypes="0" containsString="0" containsNumber="1" minValue="0" maxValue="8630278092.4899998"/>
    </cacheField>
    <cacheField name="OBLIGACION" numFmtId="164">
      <sharedItems containsSemiMixedTypes="0" containsString="0" containsNumber="1" minValue="0" maxValue="8564291983"/>
    </cacheField>
    <cacheField name="ORDEN PAGO" numFmtId="164">
      <sharedItems containsSemiMixedTypes="0" containsString="0" containsNumber="1" minValue="0" maxValue="8563048897"/>
    </cacheField>
    <cacheField name="PAGOS" numFmtId="164">
      <sharedItems containsSemiMixedTypes="0" containsString="0" containsNumber="1" minValue="0" maxValue="8563048897"/>
    </cacheField>
    <cacheField name="DESCRIPCION2" numFmtId="0" databaseField="0">
      <fieldGroup par="28" base="15">
        <discretePr count="18">
          <x v="5"/>
          <x v="5"/>
          <x v="5"/>
          <x v="0"/>
          <x v="6"/>
          <x v="6"/>
          <x v="6"/>
          <x v="7"/>
          <x v="7"/>
          <x v="8"/>
          <x v="8"/>
          <x v="1"/>
          <x v="2"/>
          <x v="3"/>
          <x v="9"/>
          <x v="9"/>
          <x v="9"/>
          <x v="4"/>
        </discretePr>
        <groupItems count="10">
          <s v="ADQUISICIONES DIFERENTES DE ACTIVOS"/>
          <s v="GENERACIÓN DE ESTUDIOS DE SUELOS, TIERRAS Y APLICACIONES AGROLÓGICAS COMO INSUMO PARA EL ORDENAMIENTO INTEGRAL Y EL MANEJO SOSTENIBLE DEL TERRITORIO A NIVEL  NACIONAL"/>
          <s v="ACTUALIZACIÓN  Y GESTIÓN CATASTRAL  NACIONAL"/>
          <s v="FORTALECIMIENTO DE LA GESTIÓN DEL CONOCIMIENTO Y LA INNOVACIÓN EN EL ÁMBITO GEOGRÁFICO DEL  TERRITORIO   NACIONAL"/>
          <s v="FORTALECIMIENTO DE LOS PROCESOS DE DIFUSIÓN Y ACCESO A LA INFORMACIÓN GEOGRÁFICA A NIVEL   NACIONAL"/>
          <s v="Grupo1"/>
          <s v="Grupo2"/>
          <s v="Grupo3"/>
          <s v="Grupo4"/>
          <s v="Grupo5"/>
        </groupItems>
      </fieldGroup>
    </cacheField>
    <cacheField name="DESCRIPCION3" numFmtId="0" databaseField="0">
      <fieldGroup base="15">
        <discretePr count="18">
          <x v="0"/>
          <x v="0"/>
          <x v="0"/>
          <x v="0"/>
          <x v="0"/>
          <x v="0"/>
          <x v="0"/>
          <x v="0"/>
          <x v="0"/>
          <x v="1"/>
          <x v="1"/>
          <x v="1"/>
          <x v="1"/>
          <x v="1"/>
          <x v="1"/>
          <x v="1"/>
          <x v="1"/>
          <x v="1"/>
        </discretePr>
        <groupItems count="2">
          <s v="Grupo1"/>
          <s v="Grupo2"/>
        </groupItems>
      </fieldGroup>
    </cacheField>
    <cacheField name="Campo1" numFmtId="0" formula="CDP-COMPROMISO" databaseField="0"/>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30">
  <r>
    <s v="04-03-00"/>
    <s v="INSTITUTO GEOGRAFICO AGUSTIN CODAZZI - IGAC"/>
    <s v="A-01-01-01"/>
    <s v="A"/>
    <s v="01"/>
    <s v="01"/>
    <s v="01"/>
    <m/>
    <m/>
    <m/>
    <m/>
    <m/>
    <s v="Nación"/>
    <x v="0"/>
    <s v="CSF"/>
    <x v="0"/>
    <n v="32659000000"/>
    <n v="0"/>
    <n v="0"/>
    <n v="32659000000"/>
    <n v="0"/>
    <n v="8564291983"/>
    <n v="24094708017"/>
    <n v="8564291983"/>
    <n v="8564291983"/>
    <n v="8563048897"/>
    <n v="8563048897"/>
  </r>
  <r>
    <s v="04-03-00"/>
    <s v="INSTITUTO GEOGRAFICO AGUSTIN CODAZZI - IGAC"/>
    <s v="A-01-01-02"/>
    <s v="A"/>
    <s v="01"/>
    <s v="01"/>
    <s v="02"/>
    <m/>
    <m/>
    <m/>
    <m/>
    <m/>
    <s v="Nación"/>
    <x v="0"/>
    <s v="CSF"/>
    <x v="1"/>
    <n v="11340000000"/>
    <n v="0"/>
    <n v="0"/>
    <n v="11340000000"/>
    <n v="0"/>
    <n v="3655272980"/>
    <n v="7684727020"/>
    <n v="3655272980"/>
    <n v="3655272980"/>
    <n v="3655272980"/>
    <n v="3655272980"/>
  </r>
  <r>
    <s v="04-03-00"/>
    <s v="INSTITUTO GEOGRAFICO AGUSTIN CODAZZI - IGAC"/>
    <s v="A-01-01-03"/>
    <s v="A"/>
    <s v="01"/>
    <s v="01"/>
    <s v="03"/>
    <m/>
    <m/>
    <m/>
    <m/>
    <m/>
    <s v="Nación"/>
    <x v="0"/>
    <s v="CSF"/>
    <x v="2"/>
    <n v="1701000000"/>
    <n v="0"/>
    <n v="0"/>
    <n v="1701000000"/>
    <n v="0"/>
    <n v="752870550"/>
    <n v="948129450"/>
    <n v="752870550"/>
    <n v="752870550"/>
    <n v="751767841"/>
    <n v="751767841"/>
  </r>
  <r>
    <s v="04-03-00"/>
    <s v="INSTITUTO GEOGRAFICO AGUSTIN CODAZZI - IGAC"/>
    <s v="A-02-02"/>
    <s v="A"/>
    <s v="02"/>
    <s v="02"/>
    <m/>
    <m/>
    <m/>
    <m/>
    <m/>
    <m/>
    <s v="Nación"/>
    <x v="0"/>
    <s v="CSF"/>
    <x v="3"/>
    <n v="11270000000"/>
    <n v="0"/>
    <n v="0"/>
    <n v="11270000000"/>
    <n v="500000000"/>
    <n v="10403569037.959999"/>
    <n v="366430962.04000002"/>
    <n v="8630278092.4899998"/>
    <n v="3634549463.5799999"/>
    <n v="3634499339.5799999"/>
    <n v="3480658481.2800002"/>
  </r>
  <r>
    <s v="04-03-00"/>
    <s v="INSTITUTO GEOGRAFICO AGUSTIN CODAZZI - IGAC"/>
    <s v="A-02-02"/>
    <s v="A"/>
    <s v="02"/>
    <s v="02"/>
    <m/>
    <m/>
    <m/>
    <m/>
    <m/>
    <m/>
    <s v="Propios"/>
    <x v="1"/>
    <s v="CSF"/>
    <x v="3"/>
    <n v="7737000000"/>
    <n v="0"/>
    <n v="0"/>
    <n v="7737000000"/>
    <n v="0"/>
    <n v="5931463774"/>
    <n v="1805536226"/>
    <n v="3247066099"/>
    <n v="832956023"/>
    <n v="711047283"/>
    <n v="711047283"/>
  </r>
  <r>
    <s v="04-03-00"/>
    <s v="INSTITUTO GEOGRAFICO AGUSTIN CODAZZI - IGAC"/>
    <s v="A-03-04-02-012"/>
    <s v="A"/>
    <s v="03"/>
    <s v="04"/>
    <s v="02"/>
    <s v="012"/>
    <m/>
    <m/>
    <m/>
    <m/>
    <s v="Nación"/>
    <x v="0"/>
    <s v="CSF"/>
    <x v="4"/>
    <n v="242000000"/>
    <n v="0"/>
    <n v="0"/>
    <n v="242000000"/>
    <n v="0"/>
    <n v="72087737"/>
    <n v="169912263"/>
    <n v="72087737"/>
    <n v="72087737"/>
    <n v="72087737"/>
    <n v="72087737"/>
  </r>
  <r>
    <s v="04-03-00"/>
    <s v="INSTITUTO GEOGRAFICO AGUSTIN CODAZZI - IGAC"/>
    <s v="A-03-10-01-001"/>
    <s v="A"/>
    <s v="03"/>
    <s v="10"/>
    <s v="01"/>
    <s v="001"/>
    <m/>
    <m/>
    <m/>
    <m/>
    <s v="Propios"/>
    <x v="1"/>
    <s v="CSF"/>
    <x v="5"/>
    <n v="700000000"/>
    <n v="0"/>
    <n v="0"/>
    <n v="700000000"/>
    <n v="0"/>
    <n v="15035956.550000001"/>
    <n v="684964043.45000005"/>
    <n v="15035956.550000001"/>
    <n v="15035956.550000001"/>
    <n v="15035956.550000001"/>
    <n v="15035956.550000001"/>
  </r>
  <r>
    <s v="04-03-00"/>
    <s v="INSTITUTO GEOGRAFICO AGUSTIN CODAZZI - IGAC"/>
    <s v="A-03-10-01-002"/>
    <s v="A"/>
    <s v="03"/>
    <s v="10"/>
    <s v="01"/>
    <s v="002"/>
    <m/>
    <m/>
    <m/>
    <m/>
    <s v="Propios"/>
    <x v="1"/>
    <s v="CSF"/>
    <x v="6"/>
    <n v="40000000"/>
    <n v="0"/>
    <n v="0"/>
    <n v="40000000"/>
    <n v="0"/>
    <n v="0"/>
    <n v="40000000"/>
    <n v="0"/>
    <n v="0"/>
    <n v="0"/>
    <n v="0"/>
  </r>
  <r>
    <s v="04-03-00"/>
    <s v="INSTITUTO GEOGRAFICO AGUSTIN CODAZZI - IGAC"/>
    <s v="A-08-01"/>
    <s v="A"/>
    <s v="08"/>
    <s v="01"/>
    <m/>
    <m/>
    <m/>
    <m/>
    <m/>
    <m/>
    <s v="Nación"/>
    <x v="0"/>
    <s v="CSF"/>
    <x v="7"/>
    <n v="413000000"/>
    <n v="0"/>
    <n v="0"/>
    <n v="413000000"/>
    <n v="0"/>
    <n v="311096226"/>
    <n v="101903774"/>
    <n v="309123676"/>
    <n v="309123676"/>
    <n v="309123676"/>
    <n v="309123676"/>
  </r>
  <r>
    <s v="04-03-00"/>
    <s v="INSTITUTO GEOGRAFICO AGUSTIN CODAZZI - IGAC"/>
    <s v="A-08-01"/>
    <s v="A"/>
    <s v="08"/>
    <s v="01"/>
    <m/>
    <m/>
    <m/>
    <m/>
    <m/>
    <m/>
    <s v="Propios"/>
    <x v="1"/>
    <s v="CSF"/>
    <x v="7"/>
    <n v="455000000"/>
    <n v="0"/>
    <n v="0"/>
    <n v="455000000"/>
    <n v="0"/>
    <n v="172673902"/>
    <n v="282326098"/>
    <n v="171207848.63"/>
    <n v="169900580.63"/>
    <n v="169900580.63"/>
    <n v="169900580.63"/>
  </r>
  <r>
    <s v="04-03-00"/>
    <s v="INSTITUTO GEOGRAFICO AGUSTIN CODAZZI - IGAC"/>
    <s v="A-08-04-01"/>
    <s v="A"/>
    <s v="08"/>
    <s v="04"/>
    <s v="01"/>
    <m/>
    <m/>
    <m/>
    <m/>
    <m/>
    <s v="Propios"/>
    <x v="1"/>
    <s v="CSF"/>
    <x v="8"/>
    <n v="272000000"/>
    <n v="0"/>
    <n v="0"/>
    <n v="272000000"/>
    <n v="0"/>
    <n v="0"/>
    <n v="272000000"/>
    <n v="0"/>
    <n v="0"/>
    <n v="0"/>
    <n v="0"/>
  </r>
  <r>
    <s v="04-03-00"/>
    <s v="INSTITUTO GEOGRAFICO AGUSTIN CODAZZI - IGAC"/>
    <s v="C-0402-1003-7"/>
    <s v="C"/>
    <s v="0402"/>
    <s v="1003"/>
    <s v="7"/>
    <m/>
    <m/>
    <m/>
    <m/>
    <m/>
    <s v="Nación"/>
    <x v="0"/>
    <s v="CSF"/>
    <x v="9"/>
    <n v="3500000000"/>
    <n v="0"/>
    <n v="0"/>
    <n v="3500000000"/>
    <n v="300000000"/>
    <n v="2076685613"/>
    <n v="1123314387"/>
    <n v="1266502834"/>
    <n v="18092504"/>
    <n v="18092504"/>
    <n v="18092504"/>
  </r>
  <r>
    <s v="04-03-00"/>
    <s v="INSTITUTO GEOGRAFICO AGUSTIN CODAZZI - IGAC"/>
    <s v="C-0402-1003-7"/>
    <s v="C"/>
    <s v="0402"/>
    <s v="1003"/>
    <s v="7"/>
    <m/>
    <m/>
    <m/>
    <m/>
    <m/>
    <s v="Propios"/>
    <x v="1"/>
    <s v="CSF"/>
    <x v="9"/>
    <n v="1065000000"/>
    <n v="0"/>
    <n v="0"/>
    <n v="1065000000"/>
    <n v="0"/>
    <n v="479637420"/>
    <n v="585362580"/>
    <n v="41125036"/>
    <n v="0"/>
    <n v="0"/>
    <n v="0"/>
  </r>
  <r>
    <s v="04-03-00"/>
    <s v="INSTITUTO GEOGRAFICO AGUSTIN CODAZZI - IGAC"/>
    <s v="C-0402-1003-8"/>
    <s v="C"/>
    <s v="0402"/>
    <s v="1003"/>
    <s v="8"/>
    <m/>
    <m/>
    <m/>
    <m/>
    <m/>
    <s v="Nación"/>
    <x v="0"/>
    <s v="CSF"/>
    <x v="10"/>
    <n v="8300000000"/>
    <n v="0"/>
    <n v="0"/>
    <n v="8300000000"/>
    <n v="4150000000"/>
    <n v="3652656954"/>
    <n v="497343046"/>
    <n v="1093896371"/>
    <n v="69285096"/>
    <n v="69285096"/>
    <n v="69285096"/>
  </r>
  <r>
    <s v="04-03-00"/>
    <s v="INSTITUTO GEOGRAFICO AGUSTIN CODAZZI - IGAC"/>
    <s v="C-0402-1003-8"/>
    <s v="C"/>
    <s v="0402"/>
    <s v="1003"/>
    <s v="8"/>
    <m/>
    <m/>
    <m/>
    <m/>
    <m/>
    <s v="Propios"/>
    <x v="1"/>
    <s v="CSF"/>
    <x v="10"/>
    <n v="4662000000"/>
    <n v="0"/>
    <n v="0"/>
    <n v="4662000000"/>
    <n v="0"/>
    <n v="1554540254"/>
    <n v="3107459746"/>
    <n v="116771678"/>
    <n v="0"/>
    <n v="0"/>
    <n v="0"/>
  </r>
  <r>
    <s v="04-03-00"/>
    <s v="INSTITUTO GEOGRAFICO AGUSTIN CODAZZI - IGAC"/>
    <s v="C-0403-1003-2"/>
    <s v="C"/>
    <s v="0403"/>
    <s v="1003"/>
    <s v="2"/>
    <m/>
    <m/>
    <m/>
    <m/>
    <m/>
    <s v="Nación"/>
    <x v="0"/>
    <s v="CSF"/>
    <x v="11"/>
    <n v="4000000000"/>
    <n v="0"/>
    <n v="0"/>
    <n v="4000000000"/>
    <n v="300000000"/>
    <n v="1784880194"/>
    <n v="1915119806"/>
    <n v="1443554524"/>
    <n v="130959885"/>
    <n v="130959885"/>
    <n v="130959885"/>
  </r>
  <r>
    <s v="04-03-00"/>
    <s v="INSTITUTO GEOGRAFICO AGUSTIN CODAZZI - IGAC"/>
    <s v="C-0403-1003-2"/>
    <s v="C"/>
    <s v="0403"/>
    <s v="1003"/>
    <s v="2"/>
    <m/>
    <m/>
    <m/>
    <m/>
    <m/>
    <s v="Propios"/>
    <x v="1"/>
    <s v="CSF"/>
    <x v="11"/>
    <n v="15000000000"/>
    <n v="0"/>
    <n v="0"/>
    <n v="15000000000"/>
    <n v="0"/>
    <n v="1378337117"/>
    <n v="13621662883"/>
    <n v="346397580"/>
    <n v="80213883"/>
    <n v="79868060"/>
    <n v="79868060"/>
  </r>
  <r>
    <s v="04-03-00"/>
    <s v="INSTITUTO GEOGRAFICO AGUSTIN CODAZZI - IGAC"/>
    <s v="C-0404-1003-2"/>
    <s v="C"/>
    <s v="0404"/>
    <s v="1003"/>
    <s v="2"/>
    <m/>
    <m/>
    <m/>
    <m/>
    <m/>
    <s v="Nación"/>
    <x v="0"/>
    <s v="CSF"/>
    <x v="12"/>
    <n v="7659826508"/>
    <n v="0"/>
    <n v="0"/>
    <n v="7659826508"/>
    <n v="0"/>
    <n v="7275047644"/>
    <n v="384778864"/>
    <n v="5678427639"/>
    <n v="543807591"/>
    <n v="543807591"/>
    <n v="543807591"/>
  </r>
  <r>
    <s v="04-03-00"/>
    <s v="INSTITUTO GEOGRAFICO AGUSTIN CODAZZI - IGAC"/>
    <s v="C-0404-1003-2"/>
    <s v="C"/>
    <s v="0404"/>
    <s v="1003"/>
    <s v="2"/>
    <m/>
    <m/>
    <m/>
    <m/>
    <m/>
    <s v="Nación"/>
    <x v="2"/>
    <s v="CSF"/>
    <x v="12"/>
    <n v="8000000000"/>
    <n v="0"/>
    <n v="0"/>
    <n v="8000000000"/>
    <n v="4000000000"/>
    <n v="1789971203"/>
    <n v="2210028797"/>
    <n v="1164850277"/>
    <n v="127738132"/>
    <n v="127738132"/>
    <n v="127738132"/>
  </r>
  <r>
    <s v="04-03-00"/>
    <s v="INSTITUTO GEOGRAFICO AGUSTIN CODAZZI - IGAC"/>
    <s v="C-0404-1003-2"/>
    <s v="C"/>
    <s v="0404"/>
    <s v="1003"/>
    <s v="2"/>
    <m/>
    <m/>
    <m/>
    <m/>
    <m/>
    <s v="Nación"/>
    <x v="3"/>
    <s v="CSF"/>
    <x v="12"/>
    <n v="56125588920"/>
    <n v="0"/>
    <n v="0"/>
    <n v="56125588920"/>
    <n v="3630000000"/>
    <n v="749479921"/>
    <n v="51746108999"/>
    <n v="393200000"/>
    <n v="0"/>
    <n v="0"/>
    <n v="0"/>
  </r>
  <r>
    <s v="04-03-00"/>
    <s v="INSTITUTO GEOGRAFICO AGUSTIN CODAZZI - IGAC"/>
    <s v="C-0404-1003-2"/>
    <s v="C"/>
    <s v="0404"/>
    <s v="1003"/>
    <s v="2"/>
    <m/>
    <m/>
    <m/>
    <m/>
    <m/>
    <s v="Propios"/>
    <x v="1"/>
    <s v="CSF"/>
    <x v="12"/>
    <n v="31302000000"/>
    <n v="0"/>
    <n v="0"/>
    <n v="31302000000"/>
    <n v="0"/>
    <n v="3846151319"/>
    <n v="27455848681"/>
    <n v="1688386027"/>
    <n v="48407441"/>
    <n v="46246047"/>
    <n v="46246047"/>
  </r>
  <r>
    <s v="04-03-00"/>
    <s v="INSTITUTO GEOGRAFICO AGUSTIN CODAZZI - IGAC"/>
    <s v="C-0405-1003-4"/>
    <s v="C"/>
    <s v="0405"/>
    <s v="1003"/>
    <s v="4"/>
    <m/>
    <m/>
    <m/>
    <m/>
    <m/>
    <s v="Nación"/>
    <x v="0"/>
    <s v="CSF"/>
    <x v="13"/>
    <n v="2500000000"/>
    <n v="0"/>
    <n v="0"/>
    <n v="2500000000"/>
    <n v="0"/>
    <n v="732902552"/>
    <n v="1767097448"/>
    <n v="636934146"/>
    <n v="76392159"/>
    <n v="76392159"/>
    <n v="76392159"/>
  </r>
  <r>
    <s v="04-03-00"/>
    <s v="INSTITUTO GEOGRAFICO AGUSTIN CODAZZI - IGAC"/>
    <s v="C-0405-1003-4"/>
    <s v="C"/>
    <s v="0405"/>
    <s v="1003"/>
    <s v="4"/>
    <m/>
    <m/>
    <m/>
    <m/>
    <m/>
    <s v="Propios"/>
    <x v="1"/>
    <s v="CSF"/>
    <x v="13"/>
    <n v="2500000000"/>
    <n v="0"/>
    <n v="0"/>
    <n v="2500000000"/>
    <n v="0"/>
    <n v="45043851"/>
    <n v="2454956149"/>
    <n v="45043851"/>
    <n v="0"/>
    <n v="0"/>
    <n v="0"/>
  </r>
  <r>
    <s v="04-03-00"/>
    <s v="INSTITUTO GEOGRAFICO AGUSTIN CODAZZI - IGAC"/>
    <s v="C-0499-1003-5"/>
    <s v="C"/>
    <s v="0499"/>
    <s v="1003"/>
    <s v="5"/>
    <m/>
    <m/>
    <m/>
    <m/>
    <m/>
    <s v="Nación"/>
    <x v="0"/>
    <s v="CSF"/>
    <x v="14"/>
    <n v="7600000000"/>
    <n v="0"/>
    <n v="0"/>
    <n v="7600000000"/>
    <n v="2630000000"/>
    <n v="3799315228.8800001"/>
    <n v="1170684771.1199999"/>
    <n v="3144689417.8800001"/>
    <n v="626026368"/>
    <n v="626026368"/>
    <n v="626026368"/>
  </r>
  <r>
    <s v="04-03-00"/>
    <s v="INSTITUTO GEOGRAFICO AGUSTIN CODAZZI - IGAC"/>
    <s v="C-0499-1003-5"/>
    <s v="C"/>
    <s v="0499"/>
    <s v="1003"/>
    <s v="5"/>
    <m/>
    <m/>
    <m/>
    <m/>
    <m/>
    <s v="Propios"/>
    <x v="1"/>
    <s v="CSF"/>
    <x v="14"/>
    <n v="6000000000"/>
    <n v="0"/>
    <n v="0"/>
    <n v="6000000000"/>
    <n v="0"/>
    <n v="3487870600"/>
    <n v="2512129400"/>
    <n v="2151808345"/>
    <n v="1163043676"/>
    <n v="1163043676"/>
    <n v="1163043676"/>
  </r>
  <r>
    <s v="04-03-00"/>
    <s v="INSTITUTO GEOGRAFICO AGUSTIN CODAZZI - IGAC"/>
    <s v="C-0499-1003-6"/>
    <s v="C"/>
    <s v="0499"/>
    <s v="1003"/>
    <s v="6"/>
    <m/>
    <m/>
    <m/>
    <m/>
    <m/>
    <s v="Nación"/>
    <x v="0"/>
    <s v="CSF"/>
    <x v="15"/>
    <n v="4600000000"/>
    <n v="0"/>
    <n v="0"/>
    <n v="4600000000"/>
    <n v="2927000000"/>
    <n v="555079391.5"/>
    <n v="1117920608.5"/>
    <n v="440395857.5"/>
    <n v="85840366.319999993"/>
    <n v="85840366.319999993"/>
    <n v="85840366.319999993"/>
  </r>
  <r>
    <s v="04-03-00"/>
    <s v="INSTITUTO GEOGRAFICO AGUSTIN CODAZZI - IGAC"/>
    <s v="C-0499-1003-6"/>
    <s v="C"/>
    <s v="0499"/>
    <s v="1003"/>
    <s v="6"/>
    <m/>
    <m/>
    <m/>
    <m/>
    <m/>
    <s v="Propios"/>
    <x v="1"/>
    <s v="CSF"/>
    <x v="15"/>
    <n v="800000000"/>
    <n v="0"/>
    <n v="0"/>
    <n v="800000000"/>
    <n v="0"/>
    <n v="8000000"/>
    <n v="792000000"/>
    <n v="1234601"/>
    <n v="1234601"/>
    <n v="1234601"/>
    <n v="1234601"/>
  </r>
  <r>
    <s v="04-03-00"/>
    <s v="INSTITUTO GEOGRAFICO AGUSTIN CODAZZI - IGAC"/>
    <s v="C-0499-1003-7"/>
    <s v="C"/>
    <s v="0499"/>
    <s v="1003"/>
    <s v="7"/>
    <m/>
    <m/>
    <m/>
    <m/>
    <m/>
    <s v="Nación"/>
    <x v="0"/>
    <s v="CSF"/>
    <x v="16"/>
    <n v="1370000000"/>
    <n v="0"/>
    <n v="0"/>
    <n v="1370000000"/>
    <n v="200000000"/>
    <n v="701975363"/>
    <n v="468024637"/>
    <n v="75014079"/>
    <n v="8307748"/>
    <n v="8307748"/>
    <n v="8307748"/>
  </r>
  <r>
    <s v="04-03-00"/>
    <s v="INSTITUTO GEOGRAFICO AGUSTIN CODAZZI - IGAC"/>
    <s v="C-0499-1003-8"/>
    <s v="C"/>
    <s v="0499"/>
    <s v="1003"/>
    <s v="8"/>
    <m/>
    <m/>
    <m/>
    <m/>
    <m/>
    <s v="Nación"/>
    <x v="0"/>
    <s v="CSF"/>
    <x v="17"/>
    <n v="820000000"/>
    <n v="0"/>
    <n v="0"/>
    <n v="820000000"/>
    <n v="0"/>
    <n v="605772559"/>
    <n v="214227441"/>
    <n v="604389267"/>
    <n v="132551669"/>
    <n v="132551669"/>
    <n v="132551669"/>
  </r>
  <r>
    <s v="04-03-00"/>
    <s v="INSTITUTO GEOGRAFICO AGUSTIN CODAZZI - IGAC"/>
    <s v="C-0499-1003-8"/>
    <s v="C"/>
    <s v="0499"/>
    <s v="1003"/>
    <s v="8"/>
    <m/>
    <m/>
    <m/>
    <m/>
    <m/>
    <s v="Propios"/>
    <x v="1"/>
    <s v="CSF"/>
    <x v="17"/>
    <n v="700000000"/>
    <n v="0"/>
    <n v="0"/>
    <n v="700000000"/>
    <n v="0"/>
    <n v="97872415"/>
    <n v="602127585"/>
    <n v="25118079"/>
    <n v="3568748"/>
    <n v="3568748"/>
    <n v="356874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1:I62" firstHeaderRow="0" firstDataRow="1" firstDataCol="1"/>
  <pivotFields count="3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5">
        <item n="Recursos corrientes" x="0"/>
        <item n="Otros recursos del tesoro" x="2"/>
        <item n="Prestamos destinación específica" x="3"/>
        <item n="Ingresos corrientes" x="1"/>
        <item t="default"/>
      </items>
    </pivotField>
    <pivotField showAll="0"/>
    <pivotField axis="axisRow" showAll="0">
      <items count="19">
        <item x="12"/>
        <item x="3"/>
        <item x="6"/>
        <item x="1"/>
        <item x="8"/>
        <item x="13"/>
        <item x="14"/>
        <item x="15"/>
        <item x="17"/>
        <item x="11"/>
        <item x="9"/>
        <item x="16"/>
        <item x="7"/>
        <item x="4"/>
        <item x="10"/>
        <item x="2"/>
        <item x="0"/>
        <item x="5"/>
        <item t="default"/>
      </items>
    </pivotField>
    <pivotField numFmtId="164" showAll="0"/>
    <pivotField numFmtId="164" showAll="0"/>
    <pivotField numFmtId="164" showAll="0"/>
    <pivotField dataField="1" numFmtId="164" showAll="0"/>
    <pivotField dataField="1" numFmtId="164" showAll="0"/>
    <pivotField dataField="1" numFmtId="164" showAll="0"/>
    <pivotField dataField="1" numFmtId="164" showAll="0"/>
    <pivotField dataField="1" numFmtId="164" showAll="0"/>
    <pivotField dataField="1" numFmtId="164" showAll="0"/>
    <pivotField numFmtId="164" showAll="0"/>
    <pivotField dataField="1" numFmtId="164" showAll="0"/>
    <pivotField axis="axisRow" showAll="0" sortType="ascending" defaultSubtotal="0">
      <items count="10">
        <item n="1 Gastos de Personal" x="5"/>
        <item n="2. Adquisición de Bienes y Servicios" x="0"/>
        <item n="3. Transferencias corrientes" x="6"/>
        <item n="8. Gastos por Tributos, Multas, Sanciones e Intereses de Mora" x="7"/>
        <item n="Oficina CIAF" x="3"/>
        <item n="Oficina de Difusión y Mercadeo" x="4"/>
        <item n="Secretaría General" x="9"/>
        <item n="Subdirección de Agrología" x="1"/>
        <item n="Subdirección de Catastro" x="2"/>
        <item n="Subdirección de Geografía y Cartografía" x="8"/>
      </items>
    </pivotField>
    <pivotField axis="axisRow" showAll="0" defaultSubtotal="0">
      <items count="2">
        <item n="Funcionamiento" x="0"/>
        <item n="Inversión" x="1"/>
      </items>
    </pivotField>
    <pivotField dataField="1" dragToRow="0" dragToCol="0" dragToPage="0" showAll="0" defaultSubtotal="0"/>
  </pivotFields>
  <rowFields count="4">
    <field x="28"/>
    <field x="27"/>
    <field x="15"/>
    <field x="13"/>
  </rowFields>
  <rowItems count="61">
    <i>
      <x/>
    </i>
    <i r="1">
      <x/>
    </i>
    <i r="2">
      <x v="3"/>
    </i>
    <i r="3">
      <x/>
    </i>
    <i r="2">
      <x v="15"/>
    </i>
    <i r="3">
      <x/>
    </i>
    <i r="2">
      <x v="16"/>
    </i>
    <i r="3">
      <x/>
    </i>
    <i r="1">
      <x v="1"/>
    </i>
    <i r="2">
      <x v="1"/>
    </i>
    <i r="3">
      <x/>
    </i>
    <i r="3">
      <x v="3"/>
    </i>
    <i r="1">
      <x v="2"/>
    </i>
    <i r="2">
      <x v="2"/>
    </i>
    <i r="3">
      <x v="3"/>
    </i>
    <i r="2">
      <x v="13"/>
    </i>
    <i r="3">
      <x/>
    </i>
    <i r="2">
      <x v="17"/>
    </i>
    <i r="3">
      <x v="3"/>
    </i>
    <i r="1">
      <x v="3"/>
    </i>
    <i r="2">
      <x v="4"/>
    </i>
    <i r="3">
      <x v="3"/>
    </i>
    <i r="2">
      <x v="12"/>
    </i>
    <i r="3">
      <x/>
    </i>
    <i r="3">
      <x v="3"/>
    </i>
    <i>
      <x v="1"/>
    </i>
    <i r="1">
      <x v="4"/>
    </i>
    <i r="2">
      <x v="5"/>
    </i>
    <i r="3">
      <x/>
    </i>
    <i r="3">
      <x v="3"/>
    </i>
    <i r="1">
      <x v="5"/>
    </i>
    <i r="2">
      <x v="8"/>
    </i>
    <i r="3">
      <x/>
    </i>
    <i r="3">
      <x v="3"/>
    </i>
    <i r="1">
      <x v="6"/>
    </i>
    <i r="2">
      <x v="6"/>
    </i>
    <i r="3">
      <x/>
    </i>
    <i r="3">
      <x v="3"/>
    </i>
    <i r="2">
      <x v="7"/>
    </i>
    <i r="3">
      <x/>
    </i>
    <i r="3">
      <x v="3"/>
    </i>
    <i r="2">
      <x v="11"/>
    </i>
    <i r="3">
      <x/>
    </i>
    <i r="1">
      <x v="7"/>
    </i>
    <i r="2">
      <x v="9"/>
    </i>
    <i r="3">
      <x/>
    </i>
    <i r="3">
      <x v="3"/>
    </i>
    <i r="1">
      <x v="8"/>
    </i>
    <i r="2">
      <x/>
    </i>
    <i r="3">
      <x/>
    </i>
    <i r="3">
      <x v="1"/>
    </i>
    <i r="3">
      <x v="2"/>
    </i>
    <i r="3">
      <x v="3"/>
    </i>
    <i r="1">
      <x v="9"/>
    </i>
    <i r="2">
      <x v="10"/>
    </i>
    <i r="3">
      <x/>
    </i>
    <i r="3">
      <x v="3"/>
    </i>
    <i r="2">
      <x v="14"/>
    </i>
    <i r="3">
      <x/>
    </i>
    <i r="3">
      <x v="3"/>
    </i>
    <i t="grand">
      <x/>
    </i>
  </rowItems>
  <colFields count="1">
    <field x="-2"/>
  </colFields>
  <colItems count="8">
    <i>
      <x/>
    </i>
    <i i="1">
      <x v="1"/>
    </i>
    <i i="2">
      <x v="2"/>
    </i>
    <i i="3">
      <x v="3"/>
    </i>
    <i i="4">
      <x v="4"/>
    </i>
    <i i="5">
      <x v="5"/>
    </i>
    <i i="6">
      <x v="6"/>
    </i>
    <i i="7">
      <x v="7"/>
    </i>
  </colItems>
  <dataFields count="8">
    <dataField name="Apropiación vigente" fld="19" baseField="15" baseItem="13" numFmtId="166"/>
    <dataField name="Apropiación bloqueada" fld="20" baseField="15" baseItem="12" numFmtId="166"/>
    <dataField name="CDP " fld="21" baseField="15" baseItem="12" numFmtId="166"/>
    <dataField name="Apropiación disponible" fld="22" baseField="15" baseItem="17" numFmtId="166"/>
    <dataField name="Compromisos" fld="23" baseField="15" baseItem="9" numFmtId="166"/>
    <dataField name="CDP por registrar" fld="29" baseField="15" baseItem="9" numFmtId="167"/>
    <dataField name="Obligaciones" fld="24" baseField="15" baseItem="9" numFmtId="166"/>
    <dataField name="Pagos " fld="26" baseField="15" baseItem="9" numFmtId="166"/>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C" xr10:uid="{00000000-0013-0000-FFFF-FFFF01000000}" sourceName="REC">
  <pivotTables>
    <pivotTable tabId="6" name="TablaDinámica1"/>
  </pivotTables>
  <data>
    <tabular pivotCacheId="1">
      <items count="4">
        <i x="1" s="1"/>
        <i x="2" s="1"/>
        <i x="3" s="1"/>
        <i x="0"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SCRIPCION" xr10:uid="{00000000-0013-0000-FFFF-FFFF02000000}" sourceName="DESCRIPCION">
  <pivotTables>
    <pivotTable tabId="6" name="TablaDinámica1"/>
  </pivotTables>
  <data>
    <tabular pivotCacheId="1">
      <items count="18">
        <i x="12" s="1"/>
        <i x="3" s="1"/>
        <i x="6" s="1"/>
        <i x="1" s="1"/>
        <i x="8" s="1"/>
        <i x="13" s="1"/>
        <i x="14" s="1"/>
        <i x="15" s="1"/>
        <i x="17" s="1"/>
        <i x="11" s="1"/>
        <i x="9" s="1"/>
        <i x="16" s="1"/>
        <i x="7" s="1"/>
        <i x="4" s="1"/>
        <i x="10" s="1"/>
        <i x="2" s="1"/>
        <i x="0" s="1"/>
        <i x="5"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SCRIPCION2" xr10:uid="{00000000-0013-0000-FFFF-FFFF03000000}" sourceName="DESCRIPCION2">
  <pivotTables>
    <pivotTable tabId="6" name="TablaDinámica1"/>
  </pivotTables>
  <data>
    <tabular pivotCacheId="1">
      <items count="10">
        <i x="5" s="1"/>
        <i x="0" s="1"/>
        <i x="6" s="1"/>
        <i x="7" s="1"/>
        <i x="3" s="1"/>
        <i x="4" s="1"/>
        <i x="9" s="1"/>
        <i x="1" s="1"/>
        <i x="2" s="1"/>
        <i x="8"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SCRIPCION3" xr10:uid="{00000000-0013-0000-FFFF-FFFF04000000}" sourceName="DESCRIPCION3">
  <pivotTables>
    <pivotTable tabId="6" name="TablaDinámica1"/>
  </pivotTables>
  <data>
    <tabular pivotCacheId="1">
      <items count="2">
        <i x="0" s="1"/>
        <i x="1"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ente_de_financiación" xr10:uid="{00000000-0013-0000-FFFF-FFFF05000000}" sourceName="Fuente de financiación">
  <extLst>
    <x:ext xmlns:x15="http://schemas.microsoft.com/office/spreadsheetml/2010/11/main" uri="{2F2917AC-EB37-4324-AD4E-5DD8C200BD13}">
      <x15:tableSlicerCache tableId="1" column="1"/>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royecto" xr10:uid="{00000000-0013-0000-FFFF-FFFF06000000}" sourceName="Proyecto">
  <extLst>
    <x:ext xmlns:x15="http://schemas.microsoft.com/office/spreadsheetml/2010/11/main" uri="{2F2917AC-EB37-4324-AD4E-5DD8C200BD13}">
      <x15:tableSlicerCache tableId="1" column="3"/>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ente_de_los_recursos" xr10:uid="{00000000-0013-0000-FFFF-FFFF07000000}" sourceName="Fuente de los recursos">
  <extLst>
    <x:ext xmlns:x15="http://schemas.microsoft.com/office/spreadsheetml/2010/11/main" uri="{2F2917AC-EB37-4324-AD4E-5DD8C200BD13}">
      <x15:tableSlicerCache tableId="1" column="4"/>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pendencia_Origen" xr10:uid="{00000000-0013-0000-FFFF-FFFF08000000}" sourceName="Dependencia Origen">
  <extLst>
    <x:ext xmlns:x15="http://schemas.microsoft.com/office/spreadsheetml/2010/11/main" uri="{2F2917AC-EB37-4324-AD4E-5DD8C200BD13}">
      <x15:tableSlicerCache tableId="1" column="20"/>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pendencia_Destino" xr10:uid="{00000000-0013-0000-FFFF-FFFF09000000}" sourceName="Dependencia Destino">
  <extLst>
    <x:ext xmlns:x15="http://schemas.microsoft.com/office/spreadsheetml/2010/11/main" uri="{2F2917AC-EB37-4324-AD4E-5DD8C200BD13}">
      <x15:tableSlicerCache tableId="1" column="21"/>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C" xr10:uid="{00000000-0014-0000-FFFF-FFFF01000000}" cache="SegmentaciónDeDatos_REC" caption="Fuentes Recursos" style="SlicerStyleDark1" rowHeight="257175"/>
  <slicer name="DESCRIPCION" xr10:uid="{00000000-0014-0000-FFFF-FFFF02000000}" cache="SegmentaciónDeDatos_DESCRIPCION" caption="Descripción" style="SlicerStyleDark1" rowHeight="257175"/>
  <slicer name="DESCRIPCION2" xr10:uid="{00000000-0014-0000-FFFF-FFFF03000000}" cache="SegmentaciónDeDatos_DESCRIPCION2" caption="Rubro" style="SlicerStyleDark1" rowHeight="257175"/>
  <slicer name="DESCRIPCION3" xr10:uid="{00000000-0014-0000-FFFF-FFFF04000000}" cache="SegmentaciónDeDatos_DESCRIPCION3" caption="Tipo de gasto" style="SlicerStyleDark1" rowHeight="25717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uente de financiación" xr10:uid="{00000000-0014-0000-FFFF-FFFF05000000}" cache="SegmentaciónDeDatos_Fuente_de_financiación" caption="Fuente de financiación" style="SlicerStyleDark1" rowHeight="257175"/>
  <slicer name="Proyecto" xr10:uid="{00000000-0014-0000-FFFF-FFFF06000000}" cache="SegmentaciónDeDatos_Proyecto" caption="Proyecto" style="SlicerStyleDark1" rowHeight="257175"/>
  <slicer name="Fuente de los recursos" xr10:uid="{00000000-0014-0000-FFFF-FFFF07000000}" cache="SegmentaciónDeDatos_Fuente_de_los_recursos" caption="Fuente de los recursos" style="SlicerStyleDark1" rowHeight="257175"/>
  <slicer name="Dependencia Origen" xr10:uid="{00000000-0014-0000-FFFF-FFFF08000000}" cache="SegmentaciónDeDatos_Dependencia_Origen" caption="Dependencia Origen" style="SlicerStyleDark1" rowHeight="257175"/>
  <slicer name="Dependencia Destino" xr10:uid="{00000000-0014-0000-FFFF-FFFF09000000}" cache="SegmentaciónDeDatos_Dependencia_Destino" caption="Dependencia Destino" style="SlicerStyleDark1" rowHeight="257175"/>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 displayName="Tabla1" ref="A11:W237" totalsRowShown="0">
  <autoFilter ref="A11:W237" xr:uid="{00000000-0009-0000-0100-000001000000}"/>
  <tableColumns count="23">
    <tableColumn id="1" xr3:uid="{00000000-0010-0000-0000-000001000000}" name="Fuente de financiación"/>
    <tableColumn id="2" xr3:uid="{00000000-0010-0000-0000-000002000000}" name="Rubro"/>
    <tableColumn id="3" xr3:uid="{00000000-0010-0000-0000-000003000000}" name="Proyecto"/>
    <tableColumn id="4" xr3:uid="{00000000-0010-0000-0000-000004000000}" name="Fuente de los recursos"/>
    <tableColumn id="5" xr3:uid="{00000000-0010-0000-0000-000005000000}" name="CDP"/>
    <tableColumn id="6" xr3:uid="{00000000-0010-0000-0000-000006000000}" name="Valor CDP" dataDxfId="8"/>
    <tableColumn id="7" xr3:uid="{00000000-0010-0000-0000-000007000000}" name="RP"/>
    <tableColumn id="8" xr3:uid="{00000000-0010-0000-0000-000008000000}" name="Valor RP" dataDxfId="7"/>
    <tableColumn id="9" xr3:uid="{00000000-0010-0000-0000-000009000000}" name="No Contrato"/>
    <tableColumn id="10" xr3:uid="{00000000-0010-0000-0000-00000A000000}" name="Valor mensual" dataDxfId="6"/>
    <tableColumn id="11" xr3:uid="{00000000-0010-0000-0000-00000B000000}" name="Valor total" dataDxfId="5"/>
    <tableColumn id="12" xr3:uid="{00000000-0010-0000-0000-00000C000000}" name="Fecha inicio "/>
    <tableColumn id="13" xr3:uid="{00000000-0010-0000-0000-00000D000000}" name="Fecha Fin"/>
    <tableColumn id="14" xr3:uid="{00000000-0010-0000-0000-00000E000000}" name="Plazo del contrato"/>
    <tableColumn id="15" xr3:uid="{00000000-0010-0000-0000-00000F000000}" name="Asignación inicial" dataDxfId="4"/>
    <tableColumn id="16" xr3:uid="{00000000-0010-0000-0000-000010000000}" name="suspensión" dataDxfId="3"/>
    <tableColumn id="17" xr3:uid="{00000000-0010-0000-0000-000011000000}" name="Disponible" dataDxfId="2"/>
    <tableColumn id="18" xr3:uid="{00000000-0010-0000-0000-000012000000}" name="Valor registrado" dataDxfId="1"/>
    <tableColumn id="19" xr3:uid="{00000000-0010-0000-0000-000013000000}" name="Saldo después de registro" dataDxfId="0"/>
    <tableColumn id="20" xr3:uid="{00000000-0010-0000-0000-000014000000}" name="Dependencia Origen"/>
    <tableColumn id="21" xr3:uid="{00000000-0010-0000-0000-000015000000}" name="Dependencia Destino"/>
    <tableColumn id="22" xr3:uid="{00000000-0010-0000-0000-000016000000}" name="Contratista"/>
    <tableColumn id="23" xr3:uid="{00000000-0010-0000-0000-000017000000}" name="objet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microsoft.com/office/2007/relationships/slicer" Target="../slicers/slicer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62"/>
  <sheetViews>
    <sheetView topLeftCell="A28" zoomScale="90" zoomScaleNormal="90" workbookViewId="0">
      <selection activeCell="A38" sqref="A38"/>
    </sheetView>
  </sheetViews>
  <sheetFormatPr baseColWidth="10" defaultRowHeight="15.6" x14ac:dyDescent="0.3"/>
  <cols>
    <col min="1" max="1" width="172.09765625" bestFit="1" customWidth="1"/>
    <col min="2" max="2" width="18" bestFit="1" customWidth="1"/>
    <col min="3" max="3" width="20.796875" bestFit="1" customWidth="1"/>
    <col min="4" max="4" width="15.09765625" bestFit="1" customWidth="1"/>
    <col min="5" max="5" width="20.5" bestFit="1" customWidth="1"/>
    <col min="6" max="6" width="15.09765625" bestFit="1" customWidth="1"/>
    <col min="7" max="7" width="17.796875" bestFit="1" customWidth="1"/>
    <col min="8" max="9" width="15.09765625" bestFit="1" customWidth="1"/>
  </cols>
  <sheetData>
    <row r="1" spans="1:9" x14ac:dyDescent="0.3">
      <c r="A1" s="30" t="s">
        <v>826</v>
      </c>
      <c r="B1" t="s">
        <v>835</v>
      </c>
      <c r="C1" t="s">
        <v>836</v>
      </c>
      <c r="D1" t="s">
        <v>841</v>
      </c>
      <c r="E1" t="s">
        <v>838</v>
      </c>
      <c r="F1" t="s">
        <v>839</v>
      </c>
      <c r="G1" t="s">
        <v>840</v>
      </c>
      <c r="H1" t="s">
        <v>842</v>
      </c>
      <c r="I1" t="s">
        <v>843</v>
      </c>
    </row>
    <row r="2" spans="1:9" x14ac:dyDescent="0.3">
      <c r="A2" s="31" t="s">
        <v>849</v>
      </c>
      <c r="B2" s="29"/>
      <c r="C2" s="29"/>
      <c r="D2" s="29"/>
      <c r="E2" s="29"/>
      <c r="F2" s="29"/>
      <c r="G2" s="32"/>
      <c r="H2" s="29"/>
      <c r="I2" s="29"/>
    </row>
    <row r="3" spans="1:9" x14ac:dyDescent="0.3">
      <c r="A3" s="33" t="s">
        <v>850</v>
      </c>
      <c r="B3" s="29"/>
      <c r="C3" s="29"/>
      <c r="D3" s="29"/>
      <c r="E3" s="29"/>
      <c r="F3" s="29"/>
      <c r="G3" s="32"/>
      <c r="H3" s="29"/>
      <c r="I3" s="29"/>
    </row>
    <row r="4" spans="1:9" x14ac:dyDescent="0.3">
      <c r="A4" s="34" t="s">
        <v>44</v>
      </c>
      <c r="B4" s="29">
        <v>11340000000</v>
      </c>
      <c r="C4" s="29">
        <v>0</v>
      </c>
      <c r="D4" s="29">
        <v>3655272980</v>
      </c>
      <c r="E4" s="29">
        <v>7684727020</v>
      </c>
      <c r="F4" s="29">
        <v>3655272980</v>
      </c>
      <c r="G4" s="32">
        <v>0</v>
      </c>
      <c r="H4" s="29">
        <v>3655272980</v>
      </c>
      <c r="I4" s="29">
        <v>3655272980</v>
      </c>
    </row>
    <row r="5" spans="1:9" x14ac:dyDescent="0.3">
      <c r="A5" s="35" t="s">
        <v>844</v>
      </c>
      <c r="B5" s="29">
        <v>11340000000</v>
      </c>
      <c r="C5" s="29">
        <v>0</v>
      </c>
      <c r="D5" s="29">
        <v>3655272980</v>
      </c>
      <c r="E5" s="29">
        <v>7684727020</v>
      </c>
      <c r="F5" s="29">
        <v>3655272980</v>
      </c>
      <c r="G5" s="32">
        <v>0</v>
      </c>
      <c r="H5" s="29">
        <v>3655272980</v>
      </c>
      <c r="I5" s="29">
        <v>3655272980</v>
      </c>
    </row>
    <row r="6" spans="1:9" x14ac:dyDescent="0.3">
      <c r="A6" s="34" t="s">
        <v>47</v>
      </c>
      <c r="B6" s="29">
        <v>1701000000</v>
      </c>
      <c r="C6" s="29">
        <v>0</v>
      </c>
      <c r="D6" s="29">
        <v>752870550</v>
      </c>
      <c r="E6" s="29">
        <v>948129450</v>
      </c>
      <c r="F6" s="29">
        <v>752870550</v>
      </c>
      <c r="G6" s="32">
        <v>0</v>
      </c>
      <c r="H6" s="29">
        <v>752870550</v>
      </c>
      <c r="I6" s="29">
        <v>751767841</v>
      </c>
    </row>
    <row r="7" spans="1:9" x14ac:dyDescent="0.3">
      <c r="A7" s="35" t="s">
        <v>844</v>
      </c>
      <c r="B7" s="29">
        <v>1701000000</v>
      </c>
      <c r="C7" s="29">
        <v>0</v>
      </c>
      <c r="D7" s="29">
        <v>752870550</v>
      </c>
      <c r="E7" s="29">
        <v>948129450</v>
      </c>
      <c r="F7" s="29">
        <v>752870550</v>
      </c>
      <c r="G7" s="32">
        <v>0</v>
      </c>
      <c r="H7" s="29">
        <v>752870550</v>
      </c>
      <c r="I7" s="29">
        <v>751767841</v>
      </c>
    </row>
    <row r="8" spans="1:9" x14ac:dyDescent="0.3">
      <c r="A8" s="34" t="s">
        <v>41</v>
      </c>
      <c r="B8" s="29">
        <v>32659000000</v>
      </c>
      <c r="C8" s="29">
        <v>0</v>
      </c>
      <c r="D8" s="29">
        <v>8564291983</v>
      </c>
      <c r="E8" s="29">
        <v>24094708017</v>
      </c>
      <c r="F8" s="29">
        <v>8564291983</v>
      </c>
      <c r="G8" s="32">
        <v>0</v>
      </c>
      <c r="H8" s="29">
        <v>8564291983</v>
      </c>
      <c r="I8" s="29">
        <v>8563048897</v>
      </c>
    </row>
    <row r="9" spans="1:9" x14ac:dyDescent="0.3">
      <c r="A9" s="35" t="s">
        <v>844</v>
      </c>
      <c r="B9" s="29">
        <v>32659000000</v>
      </c>
      <c r="C9" s="29">
        <v>0</v>
      </c>
      <c r="D9" s="29">
        <v>8564291983</v>
      </c>
      <c r="E9" s="29">
        <v>24094708017</v>
      </c>
      <c r="F9" s="29">
        <v>8564291983</v>
      </c>
      <c r="G9" s="32">
        <v>0</v>
      </c>
      <c r="H9" s="29">
        <v>8564291983</v>
      </c>
      <c r="I9" s="29">
        <v>8563048897</v>
      </c>
    </row>
    <row r="10" spans="1:9" x14ac:dyDescent="0.3">
      <c r="A10" s="33" t="s">
        <v>851</v>
      </c>
      <c r="B10" s="29"/>
      <c r="C10" s="29"/>
      <c r="D10" s="29"/>
      <c r="E10" s="29"/>
      <c r="F10" s="29"/>
      <c r="G10" s="32"/>
      <c r="H10" s="29"/>
      <c r="I10" s="29"/>
    </row>
    <row r="11" spans="1:9" x14ac:dyDescent="0.3">
      <c r="A11" s="34" t="s">
        <v>49</v>
      </c>
      <c r="B11" s="29">
        <v>19007000000</v>
      </c>
      <c r="C11" s="29">
        <v>500000000</v>
      </c>
      <c r="D11" s="29">
        <v>16335032811.959999</v>
      </c>
      <c r="E11" s="29">
        <v>2171967188.04</v>
      </c>
      <c r="F11" s="29">
        <v>11877344191.49</v>
      </c>
      <c r="G11" s="32">
        <v>4457688620.4699993</v>
      </c>
      <c r="H11" s="29">
        <v>4467505486.5799999</v>
      </c>
      <c r="I11" s="29">
        <v>4191705764.2800002</v>
      </c>
    </row>
    <row r="12" spans="1:9" x14ac:dyDescent="0.3">
      <c r="A12" s="35" t="s">
        <v>844</v>
      </c>
      <c r="B12" s="29">
        <v>11270000000</v>
      </c>
      <c r="C12" s="29">
        <v>500000000</v>
      </c>
      <c r="D12" s="29">
        <v>10403569037.959999</v>
      </c>
      <c r="E12" s="29">
        <v>366430962.04000002</v>
      </c>
      <c r="F12" s="29">
        <v>8630278092.4899998</v>
      </c>
      <c r="G12" s="32">
        <v>1773290945.4699993</v>
      </c>
      <c r="H12" s="29">
        <v>3634549463.5799999</v>
      </c>
      <c r="I12" s="29">
        <v>3480658481.2800002</v>
      </c>
    </row>
    <row r="13" spans="1:9" x14ac:dyDescent="0.3">
      <c r="A13" s="35" t="s">
        <v>847</v>
      </c>
      <c r="B13" s="29">
        <v>7737000000</v>
      </c>
      <c r="C13" s="29">
        <v>0</v>
      </c>
      <c r="D13" s="29">
        <v>5931463774</v>
      </c>
      <c r="E13" s="29">
        <v>1805536226</v>
      </c>
      <c r="F13" s="29">
        <v>3247066099</v>
      </c>
      <c r="G13" s="32">
        <v>2684397675</v>
      </c>
      <c r="H13" s="29">
        <v>832956023</v>
      </c>
      <c r="I13" s="29">
        <v>711047283</v>
      </c>
    </row>
    <row r="14" spans="1:9" x14ac:dyDescent="0.3">
      <c r="A14" s="33" t="s">
        <v>852</v>
      </c>
      <c r="B14" s="29"/>
      <c r="C14" s="29"/>
      <c r="D14" s="29"/>
      <c r="E14" s="29"/>
      <c r="F14" s="29"/>
      <c r="G14" s="32"/>
      <c r="H14" s="29"/>
      <c r="I14" s="29"/>
    </row>
    <row r="15" spans="1:9" x14ac:dyDescent="0.3">
      <c r="A15" s="34" t="s">
        <v>61</v>
      </c>
      <c r="B15" s="29">
        <v>40000000</v>
      </c>
      <c r="C15" s="29">
        <v>0</v>
      </c>
      <c r="D15" s="29">
        <v>0</v>
      </c>
      <c r="E15" s="29">
        <v>40000000</v>
      </c>
      <c r="F15" s="29">
        <v>0</v>
      </c>
      <c r="G15" s="32">
        <v>0</v>
      </c>
      <c r="H15" s="29">
        <v>0</v>
      </c>
      <c r="I15" s="29">
        <v>0</v>
      </c>
    </row>
    <row r="16" spans="1:9" x14ac:dyDescent="0.3">
      <c r="A16" s="35" t="s">
        <v>847</v>
      </c>
      <c r="B16" s="29">
        <v>40000000</v>
      </c>
      <c r="C16" s="29">
        <v>0</v>
      </c>
      <c r="D16" s="29">
        <v>0</v>
      </c>
      <c r="E16" s="29">
        <v>40000000</v>
      </c>
      <c r="F16" s="29">
        <v>0</v>
      </c>
      <c r="G16" s="32">
        <v>0</v>
      </c>
      <c r="H16" s="29">
        <v>0</v>
      </c>
      <c r="I16" s="29">
        <v>0</v>
      </c>
    </row>
    <row r="17" spans="1:9" x14ac:dyDescent="0.3">
      <c r="A17" s="34" t="s">
        <v>55</v>
      </c>
      <c r="B17" s="29">
        <v>242000000</v>
      </c>
      <c r="C17" s="29">
        <v>0</v>
      </c>
      <c r="D17" s="29">
        <v>72087737</v>
      </c>
      <c r="E17" s="29">
        <v>169912263</v>
      </c>
      <c r="F17" s="29">
        <v>72087737</v>
      </c>
      <c r="G17" s="32">
        <v>0</v>
      </c>
      <c r="H17" s="29">
        <v>72087737</v>
      </c>
      <c r="I17" s="29">
        <v>72087737</v>
      </c>
    </row>
    <row r="18" spans="1:9" x14ac:dyDescent="0.3">
      <c r="A18" s="35" t="s">
        <v>844</v>
      </c>
      <c r="B18" s="29">
        <v>242000000</v>
      </c>
      <c r="C18" s="29">
        <v>0</v>
      </c>
      <c r="D18" s="29">
        <v>72087737</v>
      </c>
      <c r="E18" s="29">
        <v>169912263</v>
      </c>
      <c r="F18" s="29">
        <v>72087737</v>
      </c>
      <c r="G18" s="32">
        <v>0</v>
      </c>
      <c r="H18" s="29">
        <v>72087737</v>
      </c>
      <c r="I18" s="29">
        <v>72087737</v>
      </c>
    </row>
    <row r="19" spans="1:9" x14ac:dyDescent="0.3">
      <c r="A19" s="34" t="s">
        <v>58</v>
      </c>
      <c r="B19" s="29">
        <v>700000000</v>
      </c>
      <c r="C19" s="29">
        <v>0</v>
      </c>
      <c r="D19" s="29">
        <v>15035956.550000001</v>
      </c>
      <c r="E19" s="29">
        <v>684964043.45000005</v>
      </c>
      <c r="F19" s="29">
        <v>15035956.550000001</v>
      </c>
      <c r="G19" s="32">
        <v>0</v>
      </c>
      <c r="H19" s="29">
        <v>15035956.550000001</v>
      </c>
      <c r="I19" s="29">
        <v>15035956.550000001</v>
      </c>
    </row>
    <row r="20" spans="1:9" x14ac:dyDescent="0.3">
      <c r="A20" s="35" t="s">
        <v>847</v>
      </c>
      <c r="B20" s="29">
        <v>700000000</v>
      </c>
      <c r="C20" s="29">
        <v>0</v>
      </c>
      <c r="D20" s="29">
        <v>15035956.550000001</v>
      </c>
      <c r="E20" s="29">
        <v>684964043.45000005</v>
      </c>
      <c r="F20" s="29">
        <v>15035956.550000001</v>
      </c>
      <c r="G20" s="32">
        <v>0</v>
      </c>
      <c r="H20" s="29">
        <v>15035956.550000001</v>
      </c>
      <c r="I20" s="29">
        <v>15035956.550000001</v>
      </c>
    </row>
    <row r="21" spans="1:9" x14ac:dyDescent="0.3">
      <c r="A21" s="33" t="s">
        <v>853</v>
      </c>
      <c r="B21" s="29"/>
      <c r="C21" s="29"/>
      <c r="D21" s="29"/>
      <c r="E21" s="29"/>
      <c r="F21" s="29"/>
      <c r="G21" s="32"/>
      <c r="H21" s="29"/>
      <c r="I21" s="29"/>
    </row>
    <row r="22" spans="1:9" x14ac:dyDescent="0.3">
      <c r="A22" s="34" t="s">
        <v>66</v>
      </c>
      <c r="B22" s="29">
        <v>272000000</v>
      </c>
      <c r="C22" s="29">
        <v>0</v>
      </c>
      <c r="D22" s="29">
        <v>0</v>
      </c>
      <c r="E22" s="29">
        <v>272000000</v>
      </c>
      <c r="F22" s="29">
        <v>0</v>
      </c>
      <c r="G22" s="32">
        <v>0</v>
      </c>
      <c r="H22" s="29">
        <v>0</v>
      </c>
      <c r="I22" s="29">
        <v>0</v>
      </c>
    </row>
    <row r="23" spans="1:9" x14ac:dyDescent="0.3">
      <c r="A23" s="35" t="s">
        <v>847</v>
      </c>
      <c r="B23" s="29">
        <v>272000000</v>
      </c>
      <c r="C23" s="29">
        <v>0</v>
      </c>
      <c r="D23" s="29">
        <v>0</v>
      </c>
      <c r="E23" s="29">
        <v>272000000</v>
      </c>
      <c r="F23" s="29">
        <v>0</v>
      </c>
      <c r="G23" s="32">
        <v>0</v>
      </c>
      <c r="H23" s="29">
        <v>0</v>
      </c>
      <c r="I23" s="29">
        <v>0</v>
      </c>
    </row>
    <row r="24" spans="1:9" x14ac:dyDescent="0.3">
      <c r="A24" s="34" t="s">
        <v>64</v>
      </c>
      <c r="B24" s="29">
        <v>868000000</v>
      </c>
      <c r="C24" s="29">
        <v>0</v>
      </c>
      <c r="D24" s="29">
        <v>483770128</v>
      </c>
      <c r="E24" s="29">
        <v>384229872</v>
      </c>
      <c r="F24" s="29">
        <v>480331524.63</v>
      </c>
      <c r="G24" s="32">
        <v>3438603.3700000048</v>
      </c>
      <c r="H24" s="29">
        <v>479024256.63</v>
      </c>
      <c r="I24" s="29">
        <v>479024256.63</v>
      </c>
    </row>
    <row r="25" spans="1:9" x14ac:dyDescent="0.3">
      <c r="A25" s="35" t="s">
        <v>844</v>
      </c>
      <c r="B25" s="29">
        <v>413000000</v>
      </c>
      <c r="C25" s="29">
        <v>0</v>
      </c>
      <c r="D25" s="29">
        <v>311096226</v>
      </c>
      <c r="E25" s="29">
        <v>101903774</v>
      </c>
      <c r="F25" s="29">
        <v>309123676</v>
      </c>
      <c r="G25" s="32">
        <v>1972550</v>
      </c>
      <c r="H25" s="29">
        <v>309123676</v>
      </c>
      <c r="I25" s="29">
        <v>309123676</v>
      </c>
    </row>
    <row r="26" spans="1:9" x14ac:dyDescent="0.3">
      <c r="A26" s="35" t="s">
        <v>847</v>
      </c>
      <c r="B26" s="29">
        <v>455000000</v>
      </c>
      <c r="C26" s="29">
        <v>0</v>
      </c>
      <c r="D26" s="29">
        <v>172673902</v>
      </c>
      <c r="E26" s="29">
        <v>282326098</v>
      </c>
      <c r="F26" s="29">
        <v>171207848.63</v>
      </c>
      <c r="G26" s="32">
        <v>1466053.3700000048</v>
      </c>
      <c r="H26" s="29">
        <v>169900580.63</v>
      </c>
      <c r="I26" s="29">
        <v>169900580.63</v>
      </c>
    </row>
    <row r="27" spans="1:9" x14ac:dyDescent="0.3">
      <c r="A27" s="31" t="s">
        <v>834</v>
      </c>
      <c r="B27" s="29"/>
      <c r="C27" s="29"/>
      <c r="D27" s="29"/>
      <c r="E27" s="29"/>
      <c r="F27" s="29"/>
      <c r="G27" s="32"/>
      <c r="H27" s="29"/>
      <c r="I27" s="29"/>
    </row>
    <row r="28" spans="1:9" x14ac:dyDescent="0.3">
      <c r="A28" s="33" t="s">
        <v>831</v>
      </c>
      <c r="B28" s="29"/>
      <c r="C28" s="29"/>
      <c r="D28" s="29"/>
      <c r="E28" s="29"/>
      <c r="F28" s="29"/>
      <c r="G28" s="32"/>
      <c r="H28" s="29"/>
      <c r="I28" s="29"/>
    </row>
    <row r="29" spans="1:9" x14ac:dyDescent="0.3">
      <c r="A29" s="34" t="s">
        <v>88</v>
      </c>
      <c r="B29" s="29">
        <v>5000000000</v>
      </c>
      <c r="C29" s="29">
        <v>0</v>
      </c>
      <c r="D29" s="29">
        <v>777946403</v>
      </c>
      <c r="E29" s="29">
        <v>4222053597</v>
      </c>
      <c r="F29" s="29">
        <v>681977997</v>
      </c>
      <c r="G29" s="32">
        <v>95968406</v>
      </c>
      <c r="H29" s="29">
        <v>76392159</v>
      </c>
      <c r="I29" s="29">
        <v>76392159</v>
      </c>
    </row>
    <row r="30" spans="1:9" x14ac:dyDescent="0.3">
      <c r="A30" s="35" t="s">
        <v>844</v>
      </c>
      <c r="B30" s="29">
        <v>2500000000</v>
      </c>
      <c r="C30" s="29">
        <v>0</v>
      </c>
      <c r="D30" s="29">
        <v>732902552</v>
      </c>
      <c r="E30" s="29">
        <v>1767097448</v>
      </c>
      <c r="F30" s="29">
        <v>636934146</v>
      </c>
      <c r="G30" s="32">
        <v>95968406</v>
      </c>
      <c r="H30" s="29">
        <v>76392159</v>
      </c>
      <c r="I30" s="29">
        <v>76392159</v>
      </c>
    </row>
    <row r="31" spans="1:9" x14ac:dyDescent="0.3">
      <c r="A31" s="35" t="s">
        <v>847</v>
      </c>
      <c r="B31" s="29">
        <v>2500000000</v>
      </c>
      <c r="C31" s="29">
        <v>0</v>
      </c>
      <c r="D31" s="29">
        <v>45043851</v>
      </c>
      <c r="E31" s="29">
        <v>2454956149</v>
      </c>
      <c r="F31" s="29">
        <v>45043851</v>
      </c>
      <c r="G31" s="32">
        <v>0</v>
      </c>
      <c r="H31" s="29">
        <v>0</v>
      </c>
      <c r="I31" s="29">
        <v>0</v>
      </c>
    </row>
    <row r="32" spans="1:9" x14ac:dyDescent="0.3">
      <c r="A32" s="33" t="s">
        <v>833</v>
      </c>
      <c r="B32" s="29"/>
      <c r="C32" s="29"/>
      <c r="D32" s="29"/>
      <c r="E32" s="29"/>
      <c r="F32" s="29"/>
      <c r="G32" s="32"/>
      <c r="H32" s="29"/>
      <c r="I32" s="29"/>
    </row>
    <row r="33" spans="1:9" x14ac:dyDescent="0.3">
      <c r="A33" s="34" t="s">
        <v>99</v>
      </c>
      <c r="B33" s="29">
        <v>1520000000</v>
      </c>
      <c r="C33" s="29">
        <v>0</v>
      </c>
      <c r="D33" s="29">
        <v>703644974</v>
      </c>
      <c r="E33" s="29">
        <v>816355026</v>
      </c>
      <c r="F33" s="29">
        <v>629507346</v>
      </c>
      <c r="G33" s="32">
        <v>74137628</v>
      </c>
      <c r="H33" s="29">
        <v>136120417</v>
      </c>
      <c r="I33" s="29">
        <v>136120417</v>
      </c>
    </row>
    <row r="34" spans="1:9" x14ac:dyDescent="0.3">
      <c r="A34" s="35" t="s">
        <v>844</v>
      </c>
      <c r="B34" s="29">
        <v>820000000</v>
      </c>
      <c r="C34" s="29">
        <v>0</v>
      </c>
      <c r="D34" s="29">
        <v>605772559</v>
      </c>
      <c r="E34" s="29">
        <v>214227441</v>
      </c>
      <c r="F34" s="29">
        <v>604389267</v>
      </c>
      <c r="G34" s="32">
        <v>1383292</v>
      </c>
      <c r="H34" s="29">
        <v>132551669</v>
      </c>
      <c r="I34" s="29">
        <v>132551669</v>
      </c>
    </row>
    <row r="35" spans="1:9" x14ac:dyDescent="0.3">
      <c r="A35" s="35" t="s">
        <v>847</v>
      </c>
      <c r="B35" s="29">
        <v>700000000</v>
      </c>
      <c r="C35" s="29">
        <v>0</v>
      </c>
      <c r="D35" s="29">
        <v>97872415</v>
      </c>
      <c r="E35" s="29">
        <v>602127585</v>
      </c>
      <c r="F35" s="29">
        <v>25118079</v>
      </c>
      <c r="G35" s="32">
        <v>72754336</v>
      </c>
      <c r="H35" s="29">
        <v>3568748</v>
      </c>
      <c r="I35" s="29">
        <v>3568748</v>
      </c>
    </row>
    <row r="36" spans="1:9" x14ac:dyDescent="0.3">
      <c r="A36" s="33" t="s">
        <v>832</v>
      </c>
      <c r="B36" s="29"/>
      <c r="C36" s="29"/>
      <c r="D36" s="29"/>
      <c r="E36" s="29"/>
      <c r="F36" s="29"/>
      <c r="G36" s="32"/>
      <c r="H36" s="29"/>
      <c r="I36" s="29"/>
    </row>
    <row r="37" spans="1:9" x14ac:dyDescent="0.3">
      <c r="A37" s="34" t="s">
        <v>92</v>
      </c>
      <c r="B37" s="29">
        <v>13600000000</v>
      </c>
      <c r="C37" s="29">
        <v>2630000000</v>
      </c>
      <c r="D37" s="29">
        <v>7287185828.8800001</v>
      </c>
      <c r="E37" s="29">
        <v>3682814171.1199999</v>
      </c>
      <c r="F37" s="29">
        <v>5296497762.8800001</v>
      </c>
      <c r="G37" s="32">
        <v>1990688066</v>
      </c>
      <c r="H37" s="29">
        <v>1789070044</v>
      </c>
      <c r="I37" s="29">
        <v>1789070044</v>
      </c>
    </row>
    <row r="38" spans="1:9" x14ac:dyDescent="0.3">
      <c r="A38" s="35" t="s">
        <v>844</v>
      </c>
      <c r="B38" s="29">
        <v>7600000000</v>
      </c>
      <c r="C38" s="29">
        <v>2630000000</v>
      </c>
      <c r="D38" s="29">
        <v>3799315228.8800001</v>
      </c>
      <c r="E38" s="29">
        <v>1170684771.1199999</v>
      </c>
      <c r="F38" s="29">
        <v>3144689417.8800001</v>
      </c>
      <c r="G38" s="32">
        <v>654625811</v>
      </c>
      <c r="H38" s="29">
        <v>626026368</v>
      </c>
      <c r="I38" s="29">
        <v>626026368</v>
      </c>
    </row>
    <row r="39" spans="1:9" x14ac:dyDescent="0.3">
      <c r="A39" s="35" t="s">
        <v>847</v>
      </c>
      <c r="B39" s="29">
        <v>6000000000</v>
      </c>
      <c r="C39" s="29">
        <v>0</v>
      </c>
      <c r="D39" s="29">
        <v>3487870600</v>
      </c>
      <c r="E39" s="29">
        <v>2512129400</v>
      </c>
      <c r="F39" s="29">
        <v>2151808345</v>
      </c>
      <c r="G39" s="32">
        <v>1336062255</v>
      </c>
      <c r="H39" s="29">
        <v>1163043676</v>
      </c>
      <c r="I39" s="29">
        <v>1163043676</v>
      </c>
    </row>
    <row r="40" spans="1:9" x14ac:dyDescent="0.3">
      <c r="A40" s="34" t="s">
        <v>95</v>
      </c>
      <c r="B40" s="29">
        <v>5400000000</v>
      </c>
      <c r="C40" s="29">
        <v>2927000000</v>
      </c>
      <c r="D40" s="29">
        <v>563079391.5</v>
      </c>
      <c r="E40" s="29">
        <v>1909920608.5</v>
      </c>
      <c r="F40" s="29">
        <v>441630458.5</v>
      </c>
      <c r="G40" s="32">
        <v>121448933</v>
      </c>
      <c r="H40" s="29">
        <v>87074967.319999993</v>
      </c>
      <c r="I40" s="29">
        <v>87074967.319999993</v>
      </c>
    </row>
    <row r="41" spans="1:9" x14ac:dyDescent="0.3">
      <c r="A41" s="35" t="s">
        <v>844</v>
      </c>
      <c r="B41" s="29">
        <v>4600000000</v>
      </c>
      <c r="C41" s="29">
        <v>2927000000</v>
      </c>
      <c r="D41" s="29">
        <v>555079391.5</v>
      </c>
      <c r="E41" s="29">
        <v>1117920608.5</v>
      </c>
      <c r="F41" s="29">
        <v>440395857.5</v>
      </c>
      <c r="G41" s="32">
        <v>114683534</v>
      </c>
      <c r="H41" s="29">
        <v>85840366.319999993</v>
      </c>
      <c r="I41" s="29">
        <v>85840366.319999993</v>
      </c>
    </row>
    <row r="42" spans="1:9" x14ac:dyDescent="0.3">
      <c r="A42" s="35" t="s">
        <v>847</v>
      </c>
      <c r="B42" s="29">
        <v>800000000</v>
      </c>
      <c r="C42" s="29">
        <v>0</v>
      </c>
      <c r="D42" s="29">
        <v>8000000</v>
      </c>
      <c r="E42" s="29">
        <v>792000000</v>
      </c>
      <c r="F42" s="29">
        <v>1234601</v>
      </c>
      <c r="G42" s="32">
        <v>6765399</v>
      </c>
      <c r="H42" s="29">
        <v>1234601</v>
      </c>
      <c r="I42" s="29">
        <v>1234601</v>
      </c>
    </row>
    <row r="43" spans="1:9" x14ac:dyDescent="0.3">
      <c r="A43" s="34" t="s">
        <v>97</v>
      </c>
      <c r="B43" s="29">
        <v>1370000000</v>
      </c>
      <c r="C43" s="29">
        <v>200000000</v>
      </c>
      <c r="D43" s="29">
        <v>701975363</v>
      </c>
      <c r="E43" s="29">
        <v>468024637</v>
      </c>
      <c r="F43" s="29">
        <v>75014079</v>
      </c>
      <c r="G43" s="32">
        <v>626961284</v>
      </c>
      <c r="H43" s="29">
        <v>8307748</v>
      </c>
      <c r="I43" s="29">
        <v>8307748</v>
      </c>
    </row>
    <row r="44" spans="1:9" x14ac:dyDescent="0.3">
      <c r="A44" s="35" t="s">
        <v>844</v>
      </c>
      <c r="B44" s="29">
        <v>1370000000</v>
      </c>
      <c r="C44" s="29">
        <v>200000000</v>
      </c>
      <c r="D44" s="29">
        <v>701975363</v>
      </c>
      <c r="E44" s="29">
        <v>468024637</v>
      </c>
      <c r="F44" s="29">
        <v>75014079</v>
      </c>
      <c r="G44" s="32">
        <v>626961284</v>
      </c>
      <c r="H44" s="29">
        <v>8307748</v>
      </c>
      <c r="I44" s="29">
        <v>8307748</v>
      </c>
    </row>
    <row r="45" spans="1:9" x14ac:dyDescent="0.3">
      <c r="A45" s="33" t="s">
        <v>829</v>
      </c>
      <c r="B45" s="29"/>
      <c r="C45" s="29"/>
      <c r="D45" s="29"/>
      <c r="E45" s="29"/>
      <c r="F45" s="29"/>
      <c r="G45" s="32"/>
      <c r="H45" s="29"/>
      <c r="I45" s="29"/>
    </row>
    <row r="46" spans="1:9" x14ac:dyDescent="0.3">
      <c r="A46" s="34" t="s">
        <v>79</v>
      </c>
      <c r="B46" s="29">
        <v>19000000000</v>
      </c>
      <c r="C46" s="29">
        <v>300000000</v>
      </c>
      <c r="D46" s="29">
        <v>3163217311</v>
      </c>
      <c r="E46" s="29">
        <v>15536782689</v>
      </c>
      <c r="F46" s="29">
        <v>1789952104</v>
      </c>
      <c r="G46" s="32">
        <v>1373265207</v>
      </c>
      <c r="H46" s="29">
        <v>211173768</v>
      </c>
      <c r="I46" s="29">
        <v>210827945</v>
      </c>
    </row>
    <row r="47" spans="1:9" x14ac:dyDescent="0.3">
      <c r="A47" s="35" t="s">
        <v>844</v>
      </c>
      <c r="B47" s="29">
        <v>4000000000</v>
      </c>
      <c r="C47" s="29">
        <v>300000000</v>
      </c>
      <c r="D47" s="29">
        <v>1784880194</v>
      </c>
      <c r="E47" s="29">
        <v>1915119806</v>
      </c>
      <c r="F47" s="29">
        <v>1443554524</v>
      </c>
      <c r="G47" s="32">
        <v>341325670</v>
      </c>
      <c r="H47" s="29">
        <v>130959885</v>
      </c>
      <c r="I47" s="29">
        <v>130959885</v>
      </c>
    </row>
    <row r="48" spans="1:9" x14ac:dyDescent="0.3">
      <c r="A48" s="35" t="s">
        <v>847</v>
      </c>
      <c r="B48" s="29">
        <v>15000000000</v>
      </c>
      <c r="C48" s="29">
        <v>0</v>
      </c>
      <c r="D48" s="29">
        <v>1378337117</v>
      </c>
      <c r="E48" s="29">
        <v>13621662883</v>
      </c>
      <c r="F48" s="29">
        <v>346397580</v>
      </c>
      <c r="G48" s="32">
        <v>1031939537</v>
      </c>
      <c r="H48" s="29">
        <v>80213883</v>
      </c>
      <c r="I48" s="29">
        <v>79868060</v>
      </c>
    </row>
    <row r="49" spans="1:9" x14ac:dyDescent="0.3">
      <c r="A49" s="33" t="s">
        <v>830</v>
      </c>
      <c r="B49" s="29"/>
      <c r="C49" s="29"/>
      <c r="D49" s="29"/>
      <c r="E49" s="29"/>
      <c r="F49" s="29"/>
      <c r="G49" s="32"/>
      <c r="H49" s="29"/>
      <c r="I49" s="29"/>
    </row>
    <row r="50" spans="1:9" x14ac:dyDescent="0.3">
      <c r="A50" s="34" t="s">
        <v>82</v>
      </c>
      <c r="B50" s="29">
        <v>103087415428</v>
      </c>
      <c r="C50" s="29">
        <v>7630000000</v>
      </c>
      <c r="D50" s="29">
        <v>13660650087</v>
      </c>
      <c r="E50" s="29">
        <v>81796765341</v>
      </c>
      <c r="F50" s="29">
        <v>8924863943</v>
      </c>
      <c r="G50" s="32">
        <v>4735786144</v>
      </c>
      <c r="H50" s="29">
        <v>719953164</v>
      </c>
      <c r="I50" s="29">
        <v>717791770</v>
      </c>
    </row>
    <row r="51" spans="1:9" x14ac:dyDescent="0.3">
      <c r="A51" s="35" t="s">
        <v>844</v>
      </c>
      <c r="B51" s="29">
        <v>7659826508</v>
      </c>
      <c r="C51" s="29">
        <v>0</v>
      </c>
      <c r="D51" s="29">
        <v>7275047644</v>
      </c>
      <c r="E51" s="29">
        <v>384778864</v>
      </c>
      <c r="F51" s="29">
        <v>5678427639</v>
      </c>
      <c r="G51" s="32">
        <v>1596620005</v>
      </c>
      <c r="H51" s="29">
        <v>543807591</v>
      </c>
      <c r="I51" s="29">
        <v>543807591</v>
      </c>
    </row>
    <row r="52" spans="1:9" x14ac:dyDescent="0.3">
      <c r="A52" s="35" t="s">
        <v>845</v>
      </c>
      <c r="B52" s="29">
        <v>8000000000</v>
      </c>
      <c r="C52" s="29">
        <v>4000000000</v>
      </c>
      <c r="D52" s="29">
        <v>1789971203</v>
      </c>
      <c r="E52" s="29">
        <v>2210028797</v>
      </c>
      <c r="F52" s="29">
        <v>1164850277</v>
      </c>
      <c r="G52" s="32">
        <v>625120926</v>
      </c>
      <c r="H52" s="29">
        <v>127738132</v>
      </c>
      <c r="I52" s="29">
        <v>127738132</v>
      </c>
    </row>
    <row r="53" spans="1:9" x14ac:dyDescent="0.3">
      <c r="A53" s="35" t="s">
        <v>846</v>
      </c>
      <c r="B53" s="29">
        <v>56125588920</v>
      </c>
      <c r="C53" s="29">
        <v>3630000000</v>
      </c>
      <c r="D53" s="29">
        <v>749479921</v>
      </c>
      <c r="E53" s="29">
        <v>51746108999</v>
      </c>
      <c r="F53" s="29">
        <v>393200000</v>
      </c>
      <c r="G53" s="32">
        <v>356279921</v>
      </c>
      <c r="H53" s="29">
        <v>0</v>
      </c>
      <c r="I53" s="29">
        <v>0</v>
      </c>
    </row>
    <row r="54" spans="1:9" x14ac:dyDescent="0.3">
      <c r="A54" s="35" t="s">
        <v>847</v>
      </c>
      <c r="B54" s="29">
        <v>31302000000</v>
      </c>
      <c r="C54" s="29">
        <v>0</v>
      </c>
      <c r="D54" s="29">
        <v>3846151319</v>
      </c>
      <c r="E54" s="29">
        <v>27455848681</v>
      </c>
      <c r="F54" s="29">
        <v>1688386027</v>
      </c>
      <c r="G54" s="32">
        <v>2157765292</v>
      </c>
      <c r="H54" s="29">
        <v>48407441</v>
      </c>
      <c r="I54" s="29">
        <v>46246047</v>
      </c>
    </row>
    <row r="55" spans="1:9" x14ac:dyDescent="0.3">
      <c r="A55" s="33" t="s">
        <v>828</v>
      </c>
      <c r="B55" s="29"/>
      <c r="C55" s="29"/>
      <c r="D55" s="29"/>
      <c r="E55" s="29"/>
      <c r="F55" s="29"/>
      <c r="G55" s="32"/>
      <c r="H55" s="29"/>
      <c r="I55" s="29"/>
    </row>
    <row r="56" spans="1:9" x14ac:dyDescent="0.3">
      <c r="A56" s="34" t="s">
        <v>72</v>
      </c>
      <c r="B56" s="29">
        <v>4565000000</v>
      </c>
      <c r="C56" s="29">
        <v>300000000</v>
      </c>
      <c r="D56" s="29">
        <v>2556323033</v>
      </c>
      <c r="E56" s="29">
        <v>1708676967</v>
      </c>
      <c r="F56" s="29">
        <v>1307627870</v>
      </c>
      <c r="G56" s="32">
        <v>1248695163</v>
      </c>
      <c r="H56" s="29">
        <v>18092504</v>
      </c>
      <c r="I56" s="29">
        <v>18092504</v>
      </c>
    </row>
    <row r="57" spans="1:9" x14ac:dyDescent="0.3">
      <c r="A57" s="35" t="s">
        <v>844</v>
      </c>
      <c r="B57" s="29">
        <v>3500000000</v>
      </c>
      <c r="C57" s="29">
        <v>300000000</v>
      </c>
      <c r="D57" s="29">
        <v>2076685613</v>
      </c>
      <c r="E57" s="29">
        <v>1123314387</v>
      </c>
      <c r="F57" s="29">
        <v>1266502834</v>
      </c>
      <c r="G57" s="32">
        <v>810182779</v>
      </c>
      <c r="H57" s="29">
        <v>18092504</v>
      </c>
      <c r="I57" s="29">
        <v>18092504</v>
      </c>
    </row>
    <row r="58" spans="1:9" x14ac:dyDescent="0.3">
      <c r="A58" s="35" t="s">
        <v>847</v>
      </c>
      <c r="B58" s="29">
        <v>1065000000</v>
      </c>
      <c r="C58" s="29">
        <v>0</v>
      </c>
      <c r="D58" s="29">
        <v>479637420</v>
      </c>
      <c r="E58" s="29">
        <v>585362580</v>
      </c>
      <c r="F58" s="29">
        <v>41125036</v>
      </c>
      <c r="G58" s="32">
        <v>438512384</v>
      </c>
      <c r="H58" s="29">
        <v>0</v>
      </c>
      <c r="I58" s="29">
        <v>0</v>
      </c>
    </row>
    <row r="59" spans="1:9" x14ac:dyDescent="0.3">
      <c r="A59" s="34" t="s">
        <v>75</v>
      </c>
      <c r="B59" s="29">
        <v>12962000000</v>
      </c>
      <c r="C59" s="29">
        <v>4150000000</v>
      </c>
      <c r="D59" s="29">
        <v>5207197208</v>
      </c>
      <c r="E59" s="29">
        <v>3604802792</v>
      </c>
      <c r="F59" s="29">
        <v>1210668049</v>
      </c>
      <c r="G59" s="32">
        <v>3996529159</v>
      </c>
      <c r="H59" s="29">
        <v>69285096</v>
      </c>
      <c r="I59" s="29">
        <v>69285096</v>
      </c>
    </row>
    <row r="60" spans="1:9" x14ac:dyDescent="0.3">
      <c r="A60" s="35" t="s">
        <v>844</v>
      </c>
      <c r="B60" s="29">
        <v>8300000000</v>
      </c>
      <c r="C60" s="29">
        <v>4150000000</v>
      </c>
      <c r="D60" s="29">
        <v>3652656954</v>
      </c>
      <c r="E60" s="29">
        <v>497343046</v>
      </c>
      <c r="F60" s="29">
        <v>1093896371</v>
      </c>
      <c r="G60" s="32">
        <v>2558760583</v>
      </c>
      <c r="H60" s="29">
        <v>69285096</v>
      </c>
      <c r="I60" s="29">
        <v>69285096</v>
      </c>
    </row>
    <row r="61" spans="1:9" x14ac:dyDescent="0.3">
      <c r="A61" s="35" t="s">
        <v>847</v>
      </c>
      <c r="B61" s="29">
        <v>4662000000</v>
      </c>
      <c r="C61" s="29">
        <v>0</v>
      </c>
      <c r="D61" s="29">
        <v>1554540254</v>
      </c>
      <c r="E61" s="29">
        <v>3107459746</v>
      </c>
      <c r="F61" s="29">
        <v>116771678</v>
      </c>
      <c r="G61" s="32">
        <v>1437768576</v>
      </c>
      <c r="H61" s="29">
        <v>0</v>
      </c>
      <c r="I61" s="29">
        <v>0</v>
      </c>
    </row>
    <row r="62" spans="1:9" x14ac:dyDescent="0.3">
      <c r="A62" s="31" t="s">
        <v>827</v>
      </c>
      <c r="B62" s="29">
        <v>233333415428</v>
      </c>
      <c r="C62" s="29">
        <v>18637000000</v>
      </c>
      <c r="D62" s="29">
        <v>64499581745.889999</v>
      </c>
      <c r="E62" s="29">
        <v>150196833682.10999</v>
      </c>
      <c r="F62" s="29">
        <v>45774974532.050003</v>
      </c>
      <c r="G62" s="32">
        <v>18724607213.839996</v>
      </c>
      <c r="H62" s="29">
        <v>21121558817.080002</v>
      </c>
      <c r="I62" s="29">
        <v>20840906082.779999</v>
      </c>
    </row>
  </sheetData>
  <pageMargins left="0.7" right="0.7" top="0.75" bottom="0.75" header="0.3" footer="0.3"/>
  <pageSetup orientation="portrait" horizontalDpi="300" verticalDpi="30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A37"/>
  <sheetViews>
    <sheetView showGridLines="0" topLeftCell="A22" workbookViewId="0">
      <selection activeCell="A35" sqref="A35:XFD35"/>
    </sheetView>
  </sheetViews>
  <sheetFormatPr baseColWidth="10" defaultColWidth="11.5" defaultRowHeight="14.4" x14ac:dyDescent="0.3"/>
  <cols>
    <col min="1" max="1" width="13.5" style="3" customWidth="1"/>
    <col min="2" max="2" width="27" style="3" customWidth="1"/>
    <col min="3" max="3" width="21.5" style="3" customWidth="1"/>
    <col min="4" max="11" width="5.5" style="3" customWidth="1"/>
    <col min="12" max="12" width="7" style="3" customWidth="1"/>
    <col min="13" max="13" width="9.5" style="3" customWidth="1"/>
    <col min="14" max="14" width="8" style="3" customWidth="1"/>
    <col min="15" max="15" width="9.5" style="3" customWidth="1"/>
    <col min="16" max="16" width="27.5" style="3" customWidth="1"/>
    <col min="17" max="27" width="18.8984375" style="3" customWidth="1"/>
    <col min="28" max="28" width="11.5" style="3" customWidth="1"/>
    <col min="29" max="29" width="6.5" style="3" customWidth="1"/>
    <col min="30" max="16384" width="11.5" style="3"/>
  </cols>
  <sheetData>
    <row r="1" spans="1:27" x14ac:dyDescent="0.3">
      <c r="A1" s="1" t="s">
        <v>0</v>
      </c>
      <c r="B1" s="1">
        <v>2020</v>
      </c>
      <c r="C1" s="2" t="s">
        <v>1</v>
      </c>
      <c r="D1" s="2" t="s">
        <v>1</v>
      </c>
      <c r="E1" s="2" t="s">
        <v>1</v>
      </c>
      <c r="F1" s="2" t="s">
        <v>1</v>
      </c>
      <c r="G1" s="2" t="s">
        <v>1</v>
      </c>
      <c r="H1" s="2" t="s">
        <v>1</v>
      </c>
      <c r="I1" s="2" t="s">
        <v>1</v>
      </c>
      <c r="J1" s="2" t="s">
        <v>1</v>
      </c>
      <c r="K1" s="2" t="s">
        <v>1</v>
      </c>
      <c r="L1" s="2" t="s">
        <v>1</v>
      </c>
      <c r="M1" s="2" t="s">
        <v>1</v>
      </c>
      <c r="N1" s="2" t="s">
        <v>1</v>
      </c>
      <c r="O1" s="2" t="s">
        <v>1</v>
      </c>
      <c r="P1" s="2" t="s">
        <v>1</v>
      </c>
      <c r="Q1" s="2" t="s">
        <v>1</v>
      </c>
      <c r="R1" s="2" t="s">
        <v>1</v>
      </c>
      <c r="S1" s="2" t="s">
        <v>1</v>
      </c>
      <c r="T1" s="2" t="s">
        <v>1</v>
      </c>
      <c r="U1" s="2" t="s">
        <v>1</v>
      </c>
      <c r="V1" s="2" t="s">
        <v>1</v>
      </c>
      <c r="W1" s="2" t="s">
        <v>1</v>
      </c>
      <c r="X1" s="2" t="s">
        <v>1</v>
      </c>
      <c r="Y1" s="2" t="s">
        <v>1</v>
      </c>
      <c r="Z1" s="2" t="s">
        <v>1</v>
      </c>
      <c r="AA1" s="2" t="s">
        <v>1</v>
      </c>
    </row>
    <row r="2" spans="1:27" x14ac:dyDescent="0.3">
      <c r="A2" s="1" t="s">
        <v>2</v>
      </c>
      <c r="B2" s="1" t="s">
        <v>3</v>
      </c>
      <c r="C2" s="2" t="s">
        <v>1</v>
      </c>
      <c r="D2" s="2" t="s">
        <v>1</v>
      </c>
      <c r="E2" s="2" t="s">
        <v>1</v>
      </c>
      <c r="F2" s="2" t="s">
        <v>1</v>
      </c>
      <c r="G2" s="2" t="s">
        <v>1</v>
      </c>
      <c r="H2" s="2" t="s">
        <v>1</v>
      </c>
      <c r="I2" s="2" t="s">
        <v>1</v>
      </c>
      <c r="J2" s="2" t="s">
        <v>1</v>
      </c>
      <c r="K2" s="2" t="s">
        <v>1</v>
      </c>
      <c r="L2" s="2" t="s">
        <v>1</v>
      </c>
      <c r="M2" s="2" t="s">
        <v>1</v>
      </c>
      <c r="N2" s="2" t="s">
        <v>1</v>
      </c>
      <c r="O2" s="2" t="s">
        <v>1</v>
      </c>
      <c r="P2" s="2" t="s">
        <v>1</v>
      </c>
      <c r="Q2" s="2" t="s">
        <v>1</v>
      </c>
      <c r="R2" s="2" t="s">
        <v>1</v>
      </c>
      <c r="S2" s="2" t="s">
        <v>1</v>
      </c>
      <c r="T2" s="2" t="s">
        <v>1</v>
      </c>
      <c r="U2" s="2" t="s">
        <v>1</v>
      </c>
      <c r="V2" s="2" t="s">
        <v>1</v>
      </c>
      <c r="W2" s="2" t="s">
        <v>1</v>
      </c>
      <c r="X2" s="2" t="s">
        <v>1</v>
      </c>
      <c r="Y2" s="2" t="s">
        <v>1</v>
      </c>
      <c r="Z2" s="2" t="s">
        <v>1</v>
      </c>
      <c r="AA2" s="2" t="s">
        <v>1</v>
      </c>
    </row>
    <row r="3" spans="1:27" x14ac:dyDescent="0.3">
      <c r="A3" s="1" t="s">
        <v>4</v>
      </c>
      <c r="B3" s="1" t="s">
        <v>5</v>
      </c>
      <c r="C3" s="2" t="s">
        <v>1</v>
      </c>
      <c r="D3" s="2" t="s">
        <v>1</v>
      </c>
      <c r="E3" s="2" t="s">
        <v>1</v>
      </c>
      <c r="F3" s="2" t="s">
        <v>1</v>
      </c>
      <c r="G3" s="2" t="s">
        <v>1</v>
      </c>
      <c r="H3" s="2" t="s">
        <v>1</v>
      </c>
      <c r="I3" s="2" t="s">
        <v>1</v>
      </c>
      <c r="J3" s="2" t="s">
        <v>1</v>
      </c>
      <c r="K3" s="2" t="s">
        <v>1</v>
      </c>
      <c r="L3" s="2" t="s">
        <v>1</v>
      </c>
      <c r="M3" s="2" t="s">
        <v>1</v>
      </c>
      <c r="N3" s="2" t="s">
        <v>1</v>
      </c>
      <c r="O3" s="2" t="s">
        <v>1</v>
      </c>
      <c r="P3" s="2" t="s">
        <v>1</v>
      </c>
      <c r="Q3" s="2" t="s">
        <v>1</v>
      </c>
      <c r="R3" s="2" t="s">
        <v>1</v>
      </c>
      <c r="S3" s="2" t="s">
        <v>1</v>
      </c>
      <c r="T3" s="2" t="s">
        <v>1</v>
      </c>
      <c r="U3" s="2" t="s">
        <v>1</v>
      </c>
      <c r="V3" s="2" t="s">
        <v>1</v>
      </c>
      <c r="W3" s="2" t="s">
        <v>1</v>
      </c>
      <c r="X3" s="2" t="s">
        <v>1</v>
      </c>
      <c r="Y3" s="2" t="s">
        <v>1</v>
      </c>
      <c r="Z3" s="2" t="s">
        <v>1</v>
      </c>
      <c r="AA3" s="2" t="s">
        <v>1</v>
      </c>
    </row>
    <row r="4" spans="1:27" ht="22.8" x14ac:dyDescent="0.3">
      <c r="A4" s="1" t="s">
        <v>6</v>
      </c>
      <c r="B4" s="1" t="s">
        <v>7</v>
      </c>
      <c r="C4" s="1" t="s">
        <v>8</v>
      </c>
      <c r="D4" s="1" t="s">
        <v>9</v>
      </c>
      <c r="E4" s="1" t="s">
        <v>10</v>
      </c>
      <c r="F4" s="1" t="s">
        <v>11</v>
      </c>
      <c r="G4" s="1" t="s">
        <v>12</v>
      </c>
      <c r="H4" s="1" t="s">
        <v>13</v>
      </c>
      <c r="I4" s="1" t="s">
        <v>14</v>
      </c>
      <c r="J4" s="1" t="s">
        <v>15</v>
      </c>
      <c r="K4" s="1" t="s">
        <v>16</v>
      </c>
      <c r="L4" s="1" t="s">
        <v>17</v>
      </c>
      <c r="M4" s="1" t="s">
        <v>18</v>
      </c>
      <c r="N4" s="1" t="s">
        <v>19</v>
      </c>
      <c r="O4" s="1" t="s">
        <v>20</v>
      </c>
      <c r="P4" s="1" t="s">
        <v>21</v>
      </c>
      <c r="Q4" s="1" t="s">
        <v>22</v>
      </c>
      <c r="R4" s="1" t="s">
        <v>23</v>
      </c>
      <c r="S4" s="1" t="s">
        <v>24</v>
      </c>
      <c r="T4" s="1" t="s">
        <v>25</v>
      </c>
      <c r="U4" s="1" t="s">
        <v>26</v>
      </c>
      <c r="V4" s="1" t="s">
        <v>27</v>
      </c>
      <c r="W4" s="1" t="s">
        <v>28</v>
      </c>
      <c r="X4" s="1" t="s">
        <v>29</v>
      </c>
      <c r="Y4" s="1" t="s">
        <v>30</v>
      </c>
      <c r="Z4" s="1" t="s">
        <v>31</v>
      </c>
      <c r="AA4" s="1" t="s">
        <v>32</v>
      </c>
    </row>
    <row r="5" spans="1:27" ht="15" customHeight="1" x14ac:dyDescent="0.3">
      <c r="A5" s="4" t="s">
        <v>33</v>
      </c>
      <c r="B5" s="5" t="s">
        <v>34</v>
      </c>
      <c r="C5" s="6" t="s">
        <v>35</v>
      </c>
      <c r="D5" s="4" t="s">
        <v>36</v>
      </c>
      <c r="E5" s="4" t="s">
        <v>37</v>
      </c>
      <c r="F5" s="4" t="s">
        <v>37</v>
      </c>
      <c r="G5" s="4" t="s">
        <v>37</v>
      </c>
      <c r="H5" s="4"/>
      <c r="I5" s="4"/>
      <c r="J5" s="4"/>
      <c r="K5" s="4"/>
      <c r="L5" s="4"/>
      <c r="M5" s="4" t="s">
        <v>38</v>
      </c>
      <c r="N5" s="4" t="s">
        <v>39</v>
      </c>
      <c r="O5" s="4" t="s">
        <v>40</v>
      </c>
      <c r="P5" s="5" t="s">
        <v>41</v>
      </c>
      <c r="Q5" s="7">
        <v>32659000000</v>
      </c>
      <c r="R5" s="7">
        <v>0</v>
      </c>
      <c r="S5" s="7">
        <v>0</v>
      </c>
      <c r="T5" s="7">
        <v>32659000000</v>
      </c>
      <c r="U5" s="7">
        <v>0</v>
      </c>
      <c r="V5" s="7">
        <v>8564291983</v>
      </c>
      <c r="W5" s="7">
        <v>24094708017</v>
      </c>
      <c r="X5" s="7">
        <v>8564291983</v>
      </c>
      <c r="Y5" s="7">
        <v>8564291983</v>
      </c>
      <c r="Z5" s="7">
        <v>8563048897</v>
      </c>
      <c r="AA5" s="7">
        <v>8563048897</v>
      </c>
    </row>
    <row r="6" spans="1:27" ht="15" customHeight="1" x14ac:dyDescent="0.3">
      <c r="A6" s="4" t="s">
        <v>33</v>
      </c>
      <c r="B6" s="5" t="s">
        <v>34</v>
      </c>
      <c r="C6" s="6" t="s">
        <v>42</v>
      </c>
      <c r="D6" s="4" t="s">
        <v>36</v>
      </c>
      <c r="E6" s="4" t="s">
        <v>37</v>
      </c>
      <c r="F6" s="4" t="s">
        <v>37</v>
      </c>
      <c r="G6" s="4" t="s">
        <v>43</v>
      </c>
      <c r="H6" s="4"/>
      <c r="I6" s="4"/>
      <c r="J6" s="4"/>
      <c r="K6" s="4"/>
      <c r="L6" s="4"/>
      <c r="M6" s="4" t="s">
        <v>38</v>
      </c>
      <c r="N6" s="4" t="s">
        <v>39</v>
      </c>
      <c r="O6" s="4" t="s">
        <v>40</v>
      </c>
      <c r="P6" s="5" t="s">
        <v>44</v>
      </c>
      <c r="Q6" s="7">
        <v>11340000000</v>
      </c>
      <c r="R6" s="7">
        <v>0</v>
      </c>
      <c r="S6" s="7">
        <v>0</v>
      </c>
      <c r="T6" s="7">
        <v>11340000000</v>
      </c>
      <c r="U6" s="7">
        <v>0</v>
      </c>
      <c r="V6" s="7">
        <v>3655272980</v>
      </c>
      <c r="W6" s="7">
        <v>7684727020</v>
      </c>
      <c r="X6" s="7">
        <v>3655272980</v>
      </c>
      <c r="Y6" s="7">
        <v>3655272980</v>
      </c>
      <c r="Z6" s="7">
        <v>3655272980</v>
      </c>
      <c r="AA6" s="7">
        <v>3655272980</v>
      </c>
    </row>
    <row r="7" spans="1:27" ht="15" customHeight="1" x14ac:dyDescent="0.3">
      <c r="A7" s="4" t="s">
        <v>33</v>
      </c>
      <c r="B7" s="5" t="s">
        <v>34</v>
      </c>
      <c r="C7" s="6" t="s">
        <v>45</v>
      </c>
      <c r="D7" s="4" t="s">
        <v>36</v>
      </c>
      <c r="E7" s="4" t="s">
        <v>37</v>
      </c>
      <c r="F7" s="4" t="s">
        <v>37</v>
      </c>
      <c r="G7" s="4" t="s">
        <v>46</v>
      </c>
      <c r="H7" s="4"/>
      <c r="I7" s="4"/>
      <c r="J7" s="4"/>
      <c r="K7" s="4"/>
      <c r="L7" s="4"/>
      <c r="M7" s="4" t="s">
        <v>38</v>
      </c>
      <c r="N7" s="4" t="s">
        <v>39</v>
      </c>
      <c r="O7" s="4" t="s">
        <v>40</v>
      </c>
      <c r="P7" s="5" t="s">
        <v>47</v>
      </c>
      <c r="Q7" s="7">
        <v>1701000000</v>
      </c>
      <c r="R7" s="7">
        <v>0</v>
      </c>
      <c r="S7" s="7">
        <v>0</v>
      </c>
      <c r="T7" s="7">
        <v>1701000000</v>
      </c>
      <c r="U7" s="7">
        <v>0</v>
      </c>
      <c r="V7" s="7">
        <v>752870550</v>
      </c>
      <c r="W7" s="7">
        <v>948129450</v>
      </c>
      <c r="X7" s="7">
        <v>752870550</v>
      </c>
      <c r="Y7" s="7">
        <v>752870550</v>
      </c>
      <c r="Z7" s="7">
        <v>751767841</v>
      </c>
      <c r="AA7" s="7">
        <v>751767841</v>
      </c>
    </row>
    <row r="8" spans="1:27" ht="15" customHeight="1" x14ac:dyDescent="0.3">
      <c r="A8" s="4" t="s">
        <v>33</v>
      </c>
      <c r="B8" s="5" t="s">
        <v>34</v>
      </c>
      <c r="C8" s="6" t="s">
        <v>48</v>
      </c>
      <c r="D8" s="4" t="s">
        <v>36</v>
      </c>
      <c r="E8" s="4" t="s">
        <v>43</v>
      </c>
      <c r="F8" s="4" t="s">
        <v>43</v>
      </c>
      <c r="G8" s="4"/>
      <c r="H8" s="4"/>
      <c r="I8" s="4"/>
      <c r="J8" s="4"/>
      <c r="K8" s="4"/>
      <c r="L8" s="4"/>
      <c r="M8" s="4" t="s">
        <v>38</v>
      </c>
      <c r="N8" s="4" t="s">
        <v>39</v>
      </c>
      <c r="O8" s="4" t="s">
        <v>40</v>
      </c>
      <c r="P8" s="5" t="s">
        <v>49</v>
      </c>
      <c r="Q8" s="7">
        <v>11270000000</v>
      </c>
      <c r="R8" s="7">
        <v>0</v>
      </c>
      <c r="S8" s="7">
        <v>0</v>
      </c>
      <c r="T8" s="7">
        <v>11270000000</v>
      </c>
      <c r="U8" s="7">
        <v>500000000</v>
      </c>
      <c r="V8" s="7">
        <v>10403569037.959999</v>
      </c>
      <c r="W8" s="7">
        <v>366430962.04000002</v>
      </c>
      <c r="X8" s="7">
        <v>8630278092.4899998</v>
      </c>
      <c r="Y8" s="7">
        <v>3634549463.5799999</v>
      </c>
      <c r="Z8" s="7">
        <v>3634499339.5799999</v>
      </c>
      <c r="AA8" s="7">
        <v>3480658481.2800002</v>
      </c>
    </row>
    <row r="9" spans="1:27" ht="15" customHeight="1" x14ac:dyDescent="0.3">
      <c r="A9" s="4" t="s">
        <v>33</v>
      </c>
      <c r="B9" s="5" t="s">
        <v>34</v>
      </c>
      <c r="C9" s="6" t="s">
        <v>48</v>
      </c>
      <c r="D9" s="4" t="s">
        <v>36</v>
      </c>
      <c r="E9" s="4" t="s">
        <v>43</v>
      </c>
      <c r="F9" s="4" t="s">
        <v>43</v>
      </c>
      <c r="G9" s="4"/>
      <c r="H9" s="4"/>
      <c r="I9" s="4"/>
      <c r="J9" s="4"/>
      <c r="K9" s="4"/>
      <c r="L9" s="4"/>
      <c r="M9" s="4" t="s">
        <v>50</v>
      </c>
      <c r="N9" s="4" t="s">
        <v>51</v>
      </c>
      <c r="O9" s="4" t="s">
        <v>40</v>
      </c>
      <c r="P9" s="5" t="s">
        <v>49</v>
      </c>
      <c r="Q9" s="7">
        <v>7737000000</v>
      </c>
      <c r="R9" s="7">
        <v>0</v>
      </c>
      <c r="S9" s="7">
        <v>0</v>
      </c>
      <c r="T9" s="7">
        <v>7737000000</v>
      </c>
      <c r="U9" s="7">
        <v>0</v>
      </c>
      <c r="V9" s="7">
        <v>5931463774</v>
      </c>
      <c r="W9" s="7">
        <v>1805536226</v>
      </c>
      <c r="X9" s="7">
        <v>3247066099</v>
      </c>
      <c r="Y9" s="7">
        <v>832956023</v>
      </c>
      <c r="Z9" s="7">
        <v>711047283</v>
      </c>
      <c r="AA9" s="7">
        <v>711047283</v>
      </c>
    </row>
    <row r="10" spans="1:27" ht="15" customHeight="1" x14ac:dyDescent="0.3">
      <c r="A10" s="4" t="s">
        <v>33</v>
      </c>
      <c r="B10" s="5" t="s">
        <v>34</v>
      </c>
      <c r="C10" s="6" t="s">
        <v>52</v>
      </c>
      <c r="D10" s="4" t="s">
        <v>36</v>
      </c>
      <c r="E10" s="4" t="s">
        <v>46</v>
      </c>
      <c r="F10" s="4" t="s">
        <v>53</v>
      </c>
      <c r="G10" s="4" t="s">
        <v>43</v>
      </c>
      <c r="H10" s="4" t="s">
        <v>54</v>
      </c>
      <c r="I10" s="4"/>
      <c r="J10" s="4"/>
      <c r="K10" s="4"/>
      <c r="L10" s="4"/>
      <c r="M10" s="4" t="s">
        <v>38</v>
      </c>
      <c r="N10" s="4" t="s">
        <v>39</v>
      </c>
      <c r="O10" s="4" t="s">
        <v>40</v>
      </c>
      <c r="P10" s="5" t="s">
        <v>55</v>
      </c>
      <c r="Q10" s="7">
        <v>242000000</v>
      </c>
      <c r="R10" s="7">
        <v>0</v>
      </c>
      <c r="S10" s="7">
        <v>0</v>
      </c>
      <c r="T10" s="7">
        <v>242000000</v>
      </c>
      <c r="U10" s="7">
        <v>0</v>
      </c>
      <c r="V10" s="7">
        <v>72087737</v>
      </c>
      <c r="W10" s="7">
        <v>169912263</v>
      </c>
      <c r="X10" s="7">
        <v>72087737</v>
      </c>
      <c r="Y10" s="7">
        <v>72087737</v>
      </c>
      <c r="Z10" s="7">
        <v>72087737</v>
      </c>
      <c r="AA10" s="7">
        <v>72087737</v>
      </c>
    </row>
    <row r="11" spans="1:27" ht="15" customHeight="1" x14ac:dyDescent="0.3">
      <c r="A11" s="4" t="s">
        <v>33</v>
      </c>
      <c r="B11" s="5" t="s">
        <v>34</v>
      </c>
      <c r="C11" s="6" t="s">
        <v>56</v>
      </c>
      <c r="D11" s="4" t="s">
        <v>36</v>
      </c>
      <c r="E11" s="4" t="s">
        <v>46</v>
      </c>
      <c r="F11" s="4" t="s">
        <v>39</v>
      </c>
      <c r="G11" s="4" t="s">
        <v>37</v>
      </c>
      <c r="H11" s="4" t="s">
        <v>57</v>
      </c>
      <c r="I11" s="4"/>
      <c r="J11" s="4"/>
      <c r="K11" s="4"/>
      <c r="L11" s="4"/>
      <c r="M11" s="4" t="s">
        <v>50</v>
      </c>
      <c r="N11" s="4" t="s">
        <v>51</v>
      </c>
      <c r="O11" s="4" t="s">
        <v>40</v>
      </c>
      <c r="P11" s="5" t="s">
        <v>58</v>
      </c>
      <c r="Q11" s="7">
        <v>700000000</v>
      </c>
      <c r="R11" s="7">
        <v>0</v>
      </c>
      <c r="S11" s="7">
        <v>0</v>
      </c>
      <c r="T11" s="7">
        <v>700000000</v>
      </c>
      <c r="U11" s="7">
        <v>0</v>
      </c>
      <c r="V11" s="7">
        <v>15035956.550000001</v>
      </c>
      <c r="W11" s="7">
        <v>684964043.45000005</v>
      </c>
      <c r="X11" s="7">
        <v>15035956.550000001</v>
      </c>
      <c r="Y11" s="7">
        <v>15035956.550000001</v>
      </c>
      <c r="Z11" s="7">
        <v>15035956.550000001</v>
      </c>
      <c r="AA11" s="7">
        <v>15035956.550000001</v>
      </c>
    </row>
    <row r="12" spans="1:27" ht="15" customHeight="1" x14ac:dyDescent="0.3">
      <c r="A12" s="4" t="s">
        <v>33</v>
      </c>
      <c r="B12" s="5" t="s">
        <v>34</v>
      </c>
      <c r="C12" s="6" t="s">
        <v>59</v>
      </c>
      <c r="D12" s="4" t="s">
        <v>36</v>
      </c>
      <c r="E12" s="4" t="s">
        <v>46</v>
      </c>
      <c r="F12" s="4" t="s">
        <v>39</v>
      </c>
      <c r="G12" s="4" t="s">
        <v>37</v>
      </c>
      <c r="H12" s="4" t="s">
        <v>60</v>
      </c>
      <c r="I12" s="4"/>
      <c r="J12" s="4"/>
      <c r="K12" s="4"/>
      <c r="L12" s="4"/>
      <c r="M12" s="4" t="s">
        <v>50</v>
      </c>
      <c r="N12" s="4" t="s">
        <v>51</v>
      </c>
      <c r="O12" s="4" t="s">
        <v>40</v>
      </c>
      <c r="P12" s="5" t="s">
        <v>61</v>
      </c>
      <c r="Q12" s="7">
        <v>40000000</v>
      </c>
      <c r="R12" s="7">
        <v>0</v>
      </c>
      <c r="S12" s="7">
        <v>0</v>
      </c>
      <c r="T12" s="7">
        <v>40000000</v>
      </c>
      <c r="U12" s="7">
        <v>0</v>
      </c>
      <c r="V12" s="7">
        <v>0</v>
      </c>
      <c r="W12" s="7">
        <v>40000000</v>
      </c>
      <c r="X12" s="7">
        <v>0</v>
      </c>
      <c r="Y12" s="7">
        <v>0</v>
      </c>
      <c r="Z12" s="7">
        <v>0</v>
      </c>
      <c r="AA12" s="7">
        <v>0</v>
      </c>
    </row>
    <row r="13" spans="1:27" ht="15" customHeight="1" x14ac:dyDescent="0.3">
      <c r="A13" s="4" t="s">
        <v>33</v>
      </c>
      <c r="B13" s="5" t="s">
        <v>34</v>
      </c>
      <c r="C13" s="6" t="s">
        <v>62</v>
      </c>
      <c r="D13" s="4" t="s">
        <v>36</v>
      </c>
      <c r="E13" s="4" t="s">
        <v>63</v>
      </c>
      <c r="F13" s="4" t="s">
        <v>37</v>
      </c>
      <c r="G13" s="4"/>
      <c r="H13" s="4"/>
      <c r="I13" s="4"/>
      <c r="J13" s="4"/>
      <c r="K13" s="4"/>
      <c r="L13" s="4"/>
      <c r="M13" s="4" t="s">
        <v>38</v>
      </c>
      <c r="N13" s="4" t="s">
        <v>39</v>
      </c>
      <c r="O13" s="4" t="s">
        <v>40</v>
      </c>
      <c r="P13" s="5" t="s">
        <v>64</v>
      </c>
      <c r="Q13" s="7">
        <v>413000000</v>
      </c>
      <c r="R13" s="7">
        <v>0</v>
      </c>
      <c r="S13" s="7">
        <v>0</v>
      </c>
      <c r="T13" s="7">
        <v>413000000</v>
      </c>
      <c r="U13" s="7">
        <v>0</v>
      </c>
      <c r="V13" s="7">
        <v>311096226</v>
      </c>
      <c r="W13" s="7">
        <v>101903774</v>
      </c>
      <c r="X13" s="7">
        <v>309123676</v>
      </c>
      <c r="Y13" s="7">
        <v>309123676</v>
      </c>
      <c r="Z13" s="7">
        <v>309123676</v>
      </c>
      <c r="AA13" s="7">
        <v>309123676</v>
      </c>
    </row>
    <row r="14" spans="1:27" ht="15" customHeight="1" x14ac:dyDescent="0.3">
      <c r="A14" s="4" t="s">
        <v>33</v>
      </c>
      <c r="B14" s="5" t="s">
        <v>34</v>
      </c>
      <c r="C14" s="6" t="s">
        <v>62</v>
      </c>
      <c r="D14" s="4" t="s">
        <v>36</v>
      </c>
      <c r="E14" s="4" t="s">
        <v>63</v>
      </c>
      <c r="F14" s="4" t="s">
        <v>37</v>
      </c>
      <c r="G14" s="4"/>
      <c r="H14" s="4"/>
      <c r="I14" s="4"/>
      <c r="J14" s="4"/>
      <c r="K14" s="4"/>
      <c r="L14" s="4"/>
      <c r="M14" s="4" t="s">
        <v>50</v>
      </c>
      <c r="N14" s="4" t="s">
        <v>51</v>
      </c>
      <c r="O14" s="4" t="s">
        <v>40</v>
      </c>
      <c r="P14" s="5" t="s">
        <v>64</v>
      </c>
      <c r="Q14" s="7">
        <v>455000000</v>
      </c>
      <c r="R14" s="7">
        <v>0</v>
      </c>
      <c r="S14" s="7">
        <v>0</v>
      </c>
      <c r="T14" s="7">
        <v>455000000</v>
      </c>
      <c r="U14" s="7">
        <v>0</v>
      </c>
      <c r="V14" s="7">
        <v>172673902</v>
      </c>
      <c r="W14" s="7">
        <v>282326098</v>
      </c>
      <c r="X14" s="7">
        <v>171207848.63</v>
      </c>
      <c r="Y14" s="7">
        <v>169900580.63</v>
      </c>
      <c r="Z14" s="7">
        <v>169900580.63</v>
      </c>
      <c r="AA14" s="7">
        <v>169900580.63</v>
      </c>
    </row>
    <row r="15" spans="1:27" ht="15" customHeight="1" x14ac:dyDescent="0.3">
      <c r="A15" s="4" t="s">
        <v>33</v>
      </c>
      <c r="B15" s="5" t="s">
        <v>34</v>
      </c>
      <c r="C15" s="6" t="s">
        <v>65</v>
      </c>
      <c r="D15" s="4" t="s">
        <v>36</v>
      </c>
      <c r="E15" s="4" t="s">
        <v>63</v>
      </c>
      <c r="F15" s="4" t="s">
        <v>53</v>
      </c>
      <c r="G15" s="4" t="s">
        <v>37</v>
      </c>
      <c r="H15" s="4"/>
      <c r="I15" s="4"/>
      <c r="J15" s="4"/>
      <c r="K15" s="4"/>
      <c r="L15" s="4"/>
      <c r="M15" s="4" t="s">
        <v>50</v>
      </c>
      <c r="N15" s="4" t="s">
        <v>51</v>
      </c>
      <c r="O15" s="4" t="s">
        <v>40</v>
      </c>
      <c r="P15" s="5" t="s">
        <v>66</v>
      </c>
      <c r="Q15" s="7">
        <v>272000000</v>
      </c>
      <c r="R15" s="7">
        <v>0</v>
      </c>
      <c r="S15" s="7">
        <v>0</v>
      </c>
      <c r="T15" s="7">
        <v>272000000</v>
      </c>
      <c r="U15" s="7">
        <v>0</v>
      </c>
      <c r="V15" s="7">
        <v>0</v>
      </c>
      <c r="W15" s="7">
        <v>272000000</v>
      </c>
      <c r="X15" s="7">
        <v>0</v>
      </c>
      <c r="Y15" s="7">
        <v>0</v>
      </c>
      <c r="Z15" s="7">
        <v>0</v>
      </c>
      <c r="AA15" s="7">
        <v>0</v>
      </c>
    </row>
    <row r="16" spans="1:27" ht="15" customHeight="1" x14ac:dyDescent="0.3">
      <c r="A16" s="4" t="s">
        <v>33</v>
      </c>
      <c r="B16" s="5" t="s">
        <v>34</v>
      </c>
      <c r="C16" s="6" t="s">
        <v>67</v>
      </c>
      <c r="D16" s="4" t="s">
        <v>68</v>
      </c>
      <c r="E16" s="4" t="s">
        <v>69</v>
      </c>
      <c r="F16" s="4" t="s">
        <v>70</v>
      </c>
      <c r="G16" s="4" t="s">
        <v>71</v>
      </c>
      <c r="H16" s="4"/>
      <c r="I16" s="4"/>
      <c r="J16" s="4"/>
      <c r="K16" s="4"/>
      <c r="L16" s="4"/>
      <c r="M16" s="4" t="s">
        <v>38</v>
      </c>
      <c r="N16" s="4" t="s">
        <v>39</v>
      </c>
      <c r="O16" s="4" t="s">
        <v>40</v>
      </c>
      <c r="P16" s="5" t="s">
        <v>72</v>
      </c>
      <c r="Q16" s="7">
        <v>3500000000</v>
      </c>
      <c r="R16" s="7">
        <v>0</v>
      </c>
      <c r="S16" s="7">
        <v>0</v>
      </c>
      <c r="T16" s="7">
        <v>3500000000</v>
      </c>
      <c r="U16" s="7">
        <v>300000000</v>
      </c>
      <c r="V16" s="7">
        <v>2076685613</v>
      </c>
      <c r="W16" s="7">
        <v>1123314387</v>
      </c>
      <c r="X16" s="7">
        <v>1266502834</v>
      </c>
      <c r="Y16" s="7">
        <v>18092504</v>
      </c>
      <c r="Z16" s="7">
        <v>18092504</v>
      </c>
      <c r="AA16" s="7">
        <v>18092504</v>
      </c>
    </row>
    <row r="17" spans="1:27" ht="15" customHeight="1" x14ac:dyDescent="0.3">
      <c r="A17" s="4" t="s">
        <v>33</v>
      </c>
      <c r="B17" s="5" t="s">
        <v>34</v>
      </c>
      <c r="C17" s="6" t="s">
        <v>67</v>
      </c>
      <c r="D17" s="4" t="s">
        <v>68</v>
      </c>
      <c r="E17" s="4" t="s">
        <v>69</v>
      </c>
      <c r="F17" s="4" t="s">
        <v>70</v>
      </c>
      <c r="G17" s="4" t="s">
        <v>71</v>
      </c>
      <c r="H17" s="4"/>
      <c r="I17" s="4"/>
      <c r="J17" s="4"/>
      <c r="K17" s="4"/>
      <c r="L17" s="4"/>
      <c r="M17" s="4" t="s">
        <v>50</v>
      </c>
      <c r="N17" s="4" t="s">
        <v>51</v>
      </c>
      <c r="O17" s="4" t="s">
        <v>40</v>
      </c>
      <c r="P17" s="5" t="s">
        <v>72</v>
      </c>
      <c r="Q17" s="7">
        <v>1065000000</v>
      </c>
      <c r="R17" s="7">
        <v>0</v>
      </c>
      <c r="S17" s="7">
        <v>0</v>
      </c>
      <c r="T17" s="7">
        <v>1065000000</v>
      </c>
      <c r="U17" s="7">
        <v>0</v>
      </c>
      <c r="V17" s="7">
        <v>479637420</v>
      </c>
      <c r="W17" s="7">
        <v>585362580</v>
      </c>
      <c r="X17" s="7">
        <v>41125036</v>
      </c>
      <c r="Y17" s="7">
        <v>0</v>
      </c>
      <c r="Z17" s="7">
        <v>0</v>
      </c>
      <c r="AA17" s="7">
        <v>0</v>
      </c>
    </row>
    <row r="18" spans="1:27" ht="15" customHeight="1" x14ac:dyDescent="0.3">
      <c r="A18" s="4" t="s">
        <v>33</v>
      </c>
      <c r="B18" s="5" t="s">
        <v>34</v>
      </c>
      <c r="C18" s="6" t="s">
        <v>73</v>
      </c>
      <c r="D18" s="4" t="s">
        <v>68</v>
      </c>
      <c r="E18" s="4" t="s">
        <v>69</v>
      </c>
      <c r="F18" s="4" t="s">
        <v>70</v>
      </c>
      <c r="G18" s="4" t="s">
        <v>74</v>
      </c>
      <c r="H18" s="4"/>
      <c r="I18" s="4"/>
      <c r="J18" s="4"/>
      <c r="K18" s="4"/>
      <c r="L18" s="4"/>
      <c r="M18" s="4" t="s">
        <v>38</v>
      </c>
      <c r="N18" s="4" t="s">
        <v>39</v>
      </c>
      <c r="O18" s="4" t="s">
        <v>40</v>
      </c>
      <c r="P18" s="5" t="s">
        <v>75</v>
      </c>
      <c r="Q18" s="7">
        <v>8300000000</v>
      </c>
      <c r="R18" s="7">
        <v>0</v>
      </c>
      <c r="S18" s="7">
        <v>0</v>
      </c>
      <c r="T18" s="7">
        <v>8300000000</v>
      </c>
      <c r="U18" s="7">
        <v>4150000000</v>
      </c>
      <c r="V18" s="7">
        <v>3652656954</v>
      </c>
      <c r="W18" s="7">
        <v>497343046</v>
      </c>
      <c r="X18" s="7">
        <v>1093896371</v>
      </c>
      <c r="Y18" s="7">
        <v>69285096</v>
      </c>
      <c r="Z18" s="7">
        <v>69285096</v>
      </c>
      <c r="AA18" s="7">
        <v>69285096</v>
      </c>
    </row>
    <row r="19" spans="1:27" ht="15" customHeight="1" x14ac:dyDescent="0.3">
      <c r="A19" s="4" t="s">
        <v>33</v>
      </c>
      <c r="B19" s="5" t="s">
        <v>34</v>
      </c>
      <c r="C19" s="6" t="s">
        <v>73</v>
      </c>
      <c r="D19" s="4" t="s">
        <v>68</v>
      </c>
      <c r="E19" s="4" t="s">
        <v>69</v>
      </c>
      <c r="F19" s="4" t="s">
        <v>70</v>
      </c>
      <c r="G19" s="4" t="s">
        <v>74</v>
      </c>
      <c r="H19" s="4"/>
      <c r="I19" s="4"/>
      <c r="J19" s="4"/>
      <c r="K19" s="4"/>
      <c r="L19" s="4"/>
      <c r="M19" s="4" t="s">
        <v>50</v>
      </c>
      <c r="N19" s="4" t="s">
        <v>51</v>
      </c>
      <c r="O19" s="4" t="s">
        <v>40</v>
      </c>
      <c r="P19" s="5" t="s">
        <v>75</v>
      </c>
      <c r="Q19" s="7">
        <v>4662000000</v>
      </c>
      <c r="R19" s="7">
        <v>0</v>
      </c>
      <c r="S19" s="7">
        <v>0</v>
      </c>
      <c r="T19" s="7">
        <v>4662000000</v>
      </c>
      <c r="U19" s="7">
        <v>0</v>
      </c>
      <c r="V19" s="7">
        <v>1554540254</v>
      </c>
      <c r="W19" s="7">
        <v>3107459746</v>
      </c>
      <c r="X19" s="7">
        <v>116771678</v>
      </c>
      <c r="Y19" s="7">
        <v>0</v>
      </c>
      <c r="Z19" s="7">
        <v>0</v>
      </c>
      <c r="AA19" s="7">
        <v>0</v>
      </c>
    </row>
    <row r="20" spans="1:27" ht="15" customHeight="1" x14ac:dyDescent="0.3">
      <c r="A20" s="4" t="s">
        <v>33</v>
      </c>
      <c r="B20" s="5" t="s">
        <v>34</v>
      </c>
      <c r="C20" s="6" t="s">
        <v>76</v>
      </c>
      <c r="D20" s="4" t="s">
        <v>68</v>
      </c>
      <c r="E20" s="4" t="s">
        <v>77</v>
      </c>
      <c r="F20" s="4" t="s">
        <v>70</v>
      </c>
      <c r="G20" s="4" t="s">
        <v>78</v>
      </c>
      <c r="H20" s="4"/>
      <c r="I20" s="4"/>
      <c r="J20" s="4"/>
      <c r="K20" s="4"/>
      <c r="L20" s="4"/>
      <c r="M20" s="4" t="s">
        <v>38</v>
      </c>
      <c r="N20" s="4" t="s">
        <v>39</v>
      </c>
      <c r="O20" s="4" t="s">
        <v>40</v>
      </c>
      <c r="P20" s="5" t="s">
        <v>79</v>
      </c>
      <c r="Q20" s="7">
        <v>4000000000</v>
      </c>
      <c r="R20" s="7">
        <v>0</v>
      </c>
      <c r="S20" s="7">
        <v>0</v>
      </c>
      <c r="T20" s="7">
        <v>4000000000</v>
      </c>
      <c r="U20" s="7">
        <v>300000000</v>
      </c>
      <c r="V20" s="7">
        <v>1784880194</v>
      </c>
      <c r="W20" s="7">
        <v>1915119806</v>
      </c>
      <c r="X20" s="7">
        <v>1443554524</v>
      </c>
      <c r="Y20" s="7">
        <v>130959885</v>
      </c>
      <c r="Z20" s="7">
        <v>130959885</v>
      </c>
      <c r="AA20" s="7">
        <v>130959885</v>
      </c>
    </row>
    <row r="21" spans="1:27" ht="15" customHeight="1" x14ac:dyDescent="0.3">
      <c r="A21" s="4" t="s">
        <v>33</v>
      </c>
      <c r="B21" s="5" t="s">
        <v>34</v>
      </c>
      <c r="C21" s="6" t="s">
        <v>76</v>
      </c>
      <c r="D21" s="4" t="s">
        <v>68</v>
      </c>
      <c r="E21" s="4" t="s">
        <v>77</v>
      </c>
      <c r="F21" s="4" t="s">
        <v>70</v>
      </c>
      <c r="G21" s="4" t="s">
        <v>78</v>
      </c>
      <c r="H21" s="4"/>
      <c r="I21" s="4"/>
      <c r="J21" s="4"/>
      <c r="K21" s="4"/>
      <c r="L21" s="4"/>
      <c r="M21" s="4" t="s">
        <v>50</v>
      </c>
      <c r="N21" s="4" t="s">
        <v>51</v>
      </c>
      <c r="O21" s="4" t="s">
        <v>40</v>
      </c>
      <c r="P21" s="5" t="s">
        <v>79</v>
      </c>
      <c r="Q21" s="7">
        <v>15000000000</v>
      </c>
      <c r="R21" s="7">
        <v>0</v>
      </c>
      <c r="S21" s="7">
        <v>0</v>
      </c>
      <c r="T21" s="7">
        <v>15000000000</v>
      </c>
      <c r="U21" s="7">
        <v>0</v>
      </c>
      <c r="V21" s="7">
        <v>1378337117</v>
      </c>
      <c r="W21" s="7">
        <v>13621662883</v>
      </c>
      <c r="X21" s="7">
        <v>346397580</v>
      </c>
      <c r="Y21" s="7">
        <v>80213883</v>
      </c>
      <c r="Z21" s="7">
        <v>79868060</v>
      </c>
      <c r="AA21" s="7">
        <v>79868060</v>
      </c>
    </row>
    <row r="22" spans="1:27" ht="15" customHeight="1" x14ac:dyDescent="0.3">
      <c r="A22" s="4" t="s">
        <v>33</v>
      </c>
      <c r="B22" s="5" t="s">
        <v>34</v>
      </c>
      <c r="C22" s="6" t="s">
        <v>80</v>
      </c>
      <c r="D22" s="4" t="s">
        <v>68</v>
      </c>
      <c r="E22" s="4" t="s">
        <v>81</v>
      </c>
      <c r="F22" s="4" t="s">
        <v>70</v>
      </c>
      <c r="G22" s="4" t="s">
        <v>78</v>
      </c>
      <c r="H22" s="4"/>
      <c r="I22" s="4"/>
      <c r="J22" s="4"/>
      <c r="K22" s="4"/>
      <c r="L22" s="4"/>
      <c r="M22" s="4" t="s">
        <v>38</v>
      </c>
      <c r="N22" s="4" t="s">
        <v>39</v>
      </c>
      <c r="O22" s="4" t="s">
        <v>40</v>
      </c>
      <c r="P22" s="5" t="s">
        <v>82</v>
      </c>
      <c r="Q22" s="7">
        <v>7659826508</v>
      </c>
      <c r="R22" s="7">
        <v>0</v>
      </c>
      <c r="S22" s="7">
        <v>0</v>
      </c>
      <c r="T22" s="7">
        <v>7659826508</v>
      </c>
      <c r="U22" s="7">
        <v>0</v>
      </c>
      <c r="V22" s="7">
        <v>7275047644</v>
      </c>
      <c r="W22" s="7">
        <v>384778864</v>
      </c>
      <c r="X22" s="7">
        <v>5678427639</v>
      </c>
      <c r="Y22" s="7">
        <v>543807591</v>
      </c>
      <c r="Z22" s="7">
        <v>543807591</v>
      </c>
      <c r="AA22" s="7">
        <v>543807591</v>
      </c>
    </row>
    <row r="23" spans="1:27" ht="15" customHeight="1" x14ac:dyDescent="0.3">
      <c r="A23" s="4" t="s">
        <v>33</v>
      </c>
      <c r="B23" s="5" t="s">
        <v>34</v>
      </c>
      <c r="C23" s="6" t="s">
        <v>80</v>
      </c>
      <c r="D23" s="4" t="s">
        <v>68</v>
      </c>
      <c r="E23" s="4" t="s">
        <v>81</v>
      </c>
      <c r="F23" s="4" t="s">
        <v>70</v>
      </c>
      <c r="G23" s="4" t="s">
        <v>78</v>
      </c>
      <c r="H23" s="4"/>
      <c r="I23" s="4"/>
      <c r="J23" s="4"/>
      <c r="K23" s="4"/>
      <c r="L23" s="4"/>
      <c r="M23" s="4" t="s">
        <v>38</v>
      </c>
      <c r="N23" s="4" t="s">
        <v>83</v>
      </c>
      <c r="O23" s="4" t="s">
        <v>40</v>
      </c>
      <c r="P23" s="5" t="s">
        <v>82</v>
      </c>
      <c r="Q23" s="7">
        <v>8000000000</v>
      </c>
      <c r="R23" s="7">
        <v>0</v>
      </c>
      <c r="S23" s="7">
        <v>0</v>
      </c>
      <c r="T23" s="7">
        <v>8000000000</v>
      </c>
      <c r="U23" s="7">
        <v>4000000000</v>
      </c>
      <c r="V23" s="7">
        <v>1789971203</v>
      </c>
      <c r="W23" s="7">
        <v>2210028797</v>
      </c>
      <c r="X23" s="7">
        <v>1164850277</v>
      </c>
      <c r="Y23" s="7">
        <v>127738132</v>
      </c>
      <c r="Z23" s="7">
        <v>127738132</v>
      </c>
      <c r="AA23" s="7">
        <v>127738132</v>
      </c>
    </row>
    <row r="24" spans="1:27" ht="15" customHeight="1" x14ac:dyDescent="0.3">
      <c r="A24" s="4" t="s">
        <v>33</v>
      </c>
      <c r="B24" s="5" t="s">
        <v>34</v>
      </c>
      <c r="C24" s="6" t="s">
        <v>80</v>
      </c>
      <c r="D24" s="4" t="s">
        <v>68</v>
      </c>
      <c r="E24" s="4" t="s">
        <v>81</v>
      </c>
      <c r="F24" s="4" t="s">
        <v>70</v>
      </c>
      <c r="G24" s="4" t="s">
        <v>78</v>
      </c>
      <c r="H24" s="4"/>
      <c r="I24" s="4"/>
      <c r="J24" s="4"/>
      <c r="K24" s="4"/>
      <c r="L24" s="4"/>
      <c r="M24" s="4" t="s">
        <v>38</v>
      </c>
      <c r="N24" s="4" t="s">
        <v>84</v>
      </c>
      <c r="O24" s="4" t="s">
        <v>40</v>
      </c>
      <c r="P24" s="5" t="s">
        <v>82</v>
      </c>
      <c r="Q24" s="7">
        <v>56125588920</v>
      </c>
      <c r="R24" s="7">
        <v>0</v>
      </c>
      <c r="S24" s="7">
        <v>0</v>
      </c>
      <c r="T24" s="7">
        <v>56125588920</v>
      </c>
      <c r="U24" s="7">
        <v>3630000000</v>
      </c>
      <c r="V24" s="7">
        <v>749479921</v>
      </c>
      <c r="W24" s="7">
        <v>51746108999</v>
      </c>
      <c r="X24" s="7">
        <v>393200000</v>
      </c>
      <c r="Y24" s="7">
        <v>0</v>
      </c>
      <c r="Z24" s="7">
        <v>0</v>
      </c>
      <c r="AA24" s="7">
        <v>0</v>
      </c>
    </row>
    <row r="25" spans="1:27" ht="15" customHeight="1" x14ac:dyDescent="0.3">
      <c r="A25" s="4" t="s">
        <v>33</v>
      </c>
      <c r="B25" s="5" t="s">
        <v>34</v>
      </c>
      <c r="C25" s="6" t="s">
        <v>80</v>
      </c>
      <c r="D25" s="4" t="s">
        <v>68</v>
      </c>
      <c r="E25" s="4" t="s">
        <v>81</v>
      </c>
      <c r="F25" s="4" t="s">
        <v>70</v>
      </c>
      <c r="G25" s="4" t="s">
        <v>78</v>
      </c>
      <c r="H25" s="4"/>
      <c r="I25" s="4"/>
      <c r="J25" s="4"/>
      <c r="K25" s="4"/>
      <c r="L25" s="4"/>
      <c r="M25" s="4" t="s">
        <v>50</v>
      </c>
      <c r="N25" s="4" t="s">
        <v>51</v>
      </c>
      <c r="O25" s="4" t="s">
        <v>40</v>
      </c>
      <c r="P25" s="5" t="s">
        <v>82</v>
      </c>
      <c r="Q25" s="7">
        <v>31302000000</v>
      </c>
      <c r="R25" s="7">
        <v>0</v>
      </c>
      <c r="S25" s="7">
        <v>0</v>
      </c>
      <c r="T25" s="7">
        <v>31302000000</v>
      </c>
      <c r="U25" s="7">
        <v>0</v>
      </c>
      <c r="V25" s="7">
        <v>3846151319</v>
      </c>
      <c r="W25" s="7">
        <v>27455848681</v>
      </c>
      <c r="X25" s="7">
        <v>1688386027</v>
      </c>
      <c r="Y25" s="7">
        <v>48407441</v>
      </c>
      <c r="Z25" s="7">
        <v>46246047</v>
      </c>
      <c r="AA25" s="7">
        <v>46246047</v>
      </c>
    </row>
    <row r="26" spans="1:27" ht="15" customHeight="1" x14ac:dyDescent="0.3">
      <c r="A26" s="4" t="s">
        <v>33</v>
      </c>
      <c r="B26" s="5" t="s">
        <v>34</v>
      </c>
      <c r="C26" s="6" t="s">
        <v>85</v>
      </c>
      <c r="D26" s="4" t="s">
        <v>68</v>
      </c>
      <c r="E26" s="4" t="s">
        <v>86</v>
      </c>
      <c r="F26" s="4" t="s">
        <v>70</v>
      </c>
      <c r="G26" s="4" t="s">
        <v>87</v>
      </c>
      <c r="H26" s="4"/>
      <c r="I26" s="4"/>
      <c r="J26" s="4"/>
      <c r="K26" s="4"/>
      <c r="L26" s="4"/>
      <c r="M26" s="4" t="s">
        <v>38</v>
      </c>
      <c r="N26" s="4" t="s">
        <v>39</v>
      </c>
      <c r="O26" s="4" t="s">
        <v>40</v>
      </c>
      <c r="P26" s="5" t="s">
        <v>88</v>
      </c>
      <c r="Q26" s="7">
        <v>2500000000</v>
      </c>
      <c r="R26" s="7">
        <v>0</v>
      </c>
      <c r="S26" s="7">
        <v>0</v>
      </c>
      <c r="T26" s="7">
        <v>2500000000</v>
      </c>
      <c r="U26" s="7">
        <v>0</v>
      </c>
      <c r="V26" s="7">
        <v>732902552</v>
      </c>
      <c r="W26" s="7">
        <v>1767097448</v>
      </c>
      <c r="X26" s="7">
        <v>636934146</v>
      </c>
      <c r="Y26" s="7">
        <v>76392159</v>
      </c>
      <c r="Z26" s="7">
        <v>76392159</v>
      </c>
      <c r="AA26" s="7">
        <v>76392159</v>
      </c>
    </row>
    <row r="27" spans="1:27" ht="15" customHeight="1" x14ac:dyDescent="0.3">
      <c r="A27" s="4" t="s">
        <v>33</v>
      </c>
      <c r="B27" s="5" t="s">
        <v>34</v>
      </c>
      <c r="C27" s="6" t="s">
        <v>85</v>
      </c>
      <c r="D27" s="4" t="s">
        <v>68</v>
      </c>
      <c r="E27" s="4" t="s">
        <v>86</v>
      </c>
      <c r="F27" s="4" t="s">
        <v>70</v>
      </c>
      <c r="G27" s="4" t="s">
        <v>87</v>
      </c>
      <c r="H27" s="4"/>
      <c r="I27" s="4"/>
      <c r="J27" s="4"/>
      <c r="K27" s="4"/>
      <c r="L27" s="4"/>
      <c r="M27" s="4" t="s">
        <v>50</v>
      </c>
      <c r="N27" s="4" t="s">
        <v>51</v>
      </c>
      <c r="O27" s="4" t="s">
        <v>40</v>
      </c>
      <c r="P27" s="5" t="s">
        <v>88</v>
      </c>
      <c r="Q27" s="7">
        <v>2500000000</v>
      </c>
      <c r="R27" s="7">
        <v>0</v>
      </c>
      <c r="S27" s="7">
        <v>0</v>
      </c>
      <c r="T27" s="7">
        <v>2500000000</v>
      </c>
      <c r="U27" s="7">
        <v>0</v>
      </c>
      <c r="V27" s="7">
        <v>45043851</v>
      </c>
      <c r="W27" s="7">
        <v>2454956149</v>
      </c>
      <c r="X27" s="7">
        <v>45043851</v>
      </c>
      <c r="Y27" s="7">
        <v>0</v>
      </c>
      <c r="Z27" s="7">
        <v>0</v>
      </c>
      <c r="AA27" s="7">
        <v>0</v>
      </c>
    </row>
    <row r="28" spans="1:27" ht="15" customHeight="1" x14ac:dyDescent="0.3">
      <c r="A28" s="4" t="s">
        <v>33</v>
      </c>
      <c r="B28" s="5" t="s">
        <v>34</v>
      </c>
      <c r="C28" s="6" t="s">
        <v>89</v>
      </c>
      <c r="D28" s="4" t="s">
        <v>68</v>
      </c>
      <c r="E28" s="4" t="s">
        <v>90</v>
      </c>
      <c r="F28" s="4" t="s">
        <v>70</v>
      </c>
      <c r="G28" s="4" t="s">
        <v>91</v>
      </c>
      <c r="H28" s="4"/>
      <c r="I28" s="4"/>
      <c r="J28" s="4"/>
      <c r="K28" s="4"/>
      <c r="L28" s="4"/>
      <c r="M28" s="4" t="s">
        <v>38</v>
      </c>
      <c r="N28" s="4" t="s">
        <v>39</v>
      </c>
      <c r="O28" s="4" t="s">
        <v>40</v>
      </c>
      <c r="P28" s="5" t="s">
        <v>92</v>
      </c>
      <c r="Q28" s="7">
        <v>7600000000</v>
      </c>
      <c r="R28" s="7">
        <v>0</v>
      </c>
      <c r="S28" s="7">
        <v>0</v>
      </c>
      <c r="T28" s="7">
        <v>7600000000</v>
      </c>
      <c r="U28" s="7">
        <v>2630000000</v>
      </c>
      <c r="V28" s="7">
        <v>3799315228.8800001</v>
      </c>
      <c r="W28" s="7">
        <v>1170684771.1199999</v>
      </c>
      <c r="X28" s="7">
        <v>3144689417.8800001</v>
      </c>
      <c r="Y28" s="7">
        <v>626026368</v>
      </c>
      <c r="Z28" s="7">
        <v>626026368</v>
      </c>
      <c r="AA28" s="7">
        <v>626026368</v>
      </c>
    </row>
    <row r="29" spans="1:27" ht="15" customHeight="1" x14ac:dyDescent="0.3">
      <c r="A29" s="4" t="s">
        <v>33</v>
      </c>
      <c r="B29" s="5" t="s">
        <v>34</v>
      </c>
      <c r="C29" s="6" t="s">
        <v>89</v>
      </c>
      <c r="D29" s="4" t="s">
        <v>68</v>
      </c>
      <c r="E29" s="4" t="s">
        <v>90</v>
      </c>
      <c r="F29" s="4" t="s">
        <v>70</v>
      </c>
      <c r="G29" s="4" t="s">
        <v>91</v>
      </c>
      <c r="H29" s="4"/>
      <c r="I29" s="4"/>
      <c r="J29" s="4"/>
      <c r="K29" s="4"/>
      <c r="L29" s="4"/>
      <c r="M29" s="4" t="s">
        <v>50</v>
      </c>
      <c r="N29" s="4" t="s">
        <v>51</v>
      </c>
      <c r="O29" s="4" t="s">
        <v>40</v>
      </c>
      <c r="P29" s="5" t="s">
        <v>92</v>
      </c>
      <c r="Q29" s="7">
        <v>6000000000</v>
      </c>
      <c r="R29" s="7">
        <v>0</v>
      </c>
      <c r="S29" s="7">
        <v>0</v>
      </c>
      <c r="T29" s="7">
        <v>6000000000</v>
      </c>
      <c r="U29" s="7">
        <v>0</v>
      </c>
      <c r="V29" s="7">
        <v>3487870600</v>
      </c>
      <c r="W29" s="7">
        <v>2512129400</v>
      </c>
      <c r="X29" s="7">
        <v>2151808345</v>
      </c>
      <c r="Y29" s="7">
        <v>1163043676</v>
      </c>
      <c r="Z29" s="7">
        <v>1163043676</v>
      </c>
      <c r="AA29" s="7">
        <v>1163043676</v>
      </c>
    </row>
    <row r="30" spans="1:27" ht="15" customHeight="1" x14ac:dyDescent="0.3">
      <c r="A30" s="4" t="s">
        <v>33</v>
      </c>
      <c r="B30" s="5" t="s">
        <v>34</v>
      </c>
      <c r="C30" s="6" t="s">
        <v>93</v>
      </c>
      <c r="D30" s="4" t="s">
        <v>68</v>
      </c>
      <c r="E30" s="4" t="s">
        <v>90</v>
      </c>
      <c r="F30" s="4" t="s">
        <v>70</v>
      </c>
      <c r="G30" s="4" t="s">
        <v>94</v>
      </c>
      <c r="H30" s="4"/>
      <c r="I30" s="4"/>
      <c r="J30" s="4"/>
      <c r="K30" s="4"/>
      <c r="L30" s="4"/>
      <c r="M30" s="4" t="s">
        <v>38</v>
      </c>
      <c r="N30" s="4" t="s">
        <v>39</v>
      </c>
      <c r="O30" s="4" t="s">
        <v>40</v>
      </c>
      <c r="P30" s="5" t="s">
        <v>95</v>
      </c>
      <c r="Q30" s="7">
        <v>4600000000</v>
      </c>
      <c r="R30" s="7">
        <v>0</v>
      </c>
      <c r="S30" s="7">
        <v>0</v>
      </c>
      <c r="T30" s="7">
        <v>4600000000</v>
      </c>
      <c r="U30" s="7">
        <v>2927000000</v>
      </c>
      <c r="V30" s="7">
        <v>555079391.5</v>
      </c>
      <c r="W30" s="7">
        <v>1117920608.5</v>
      </c>
      <c r="X30" s="7">
        <v>440395857.5</v>
      </c>
      <c r="Y30" s="7">
        <v>85840366.319999993</v>
      </c>
      <c r="Z30" s="7">
        <v>85840366.319999993</v>
      </c>
      <c r="AA30" s="7">
        <v>85840366.319999993</v>
      </c>
    </row>
    <row r="31" spans="1:27" ht="15" customHeight="1" x14ac:dyDescent="0.3">
      <c r="A31" s="4" t="s">
        <v>33</v>
      </c>
      <c r="B31" s="5" t="s">
        <v>34</v>
      </c>
      <c r="C31" s="6" t="s">
        <v>93</v>
      </c>
      <c r="D31" s="4" t="s">
        <v>68</v>
      </c>
      <c r="E31" s="4" t="s">
        <v>90</v>
      </c>
      <c r="F31" s="4" t="s">
        <v>70</v>
      </c>
      <c r="G31" s="4" t="s">
        <v>94</v>
      </c>
      <c r="H31" s="4"/>
      <c r="I31" s="4"/>
      <c r="J31" s="4"/>
      <c r="K31" s="4"/>
      <c r="L31" s="4"/>
      <c r="M31" s="4" t="s">
        <v>50</v>
      </c>
      <c r="N31" s="4" t="s">
        <v>51</v>
      </c>
      <c r="O31" s="4" t="s">
        <v>40</v>
      </c>
      <c r="P31" s="5" t="s">
        <v>95</v>
      </c>
      <c r="Q31" s="7">
        <v>800000000</v>
      </c>
      <c r="R31" s="7">
        <v>0</v>
      </c>
      <c r="S31" s="7">
        <v>0</v>
      </c>
      <c r="T31" s="7">
        <v>800000000</v>
      </c>
      <c r="U31" s="7">
        <v>0</v>
      </c>
      <c r="V31" s="7">
        <v>8000000</v>
      </c>
      <c r="W31" s="7">
        <v>792000000</v>
      </c>
      <c r="X31" s="7">
        <v>1234601</v>
      </c>
      <c r="Y31" s="7">
        <v>1234601</v>
      </c>
      <c r="Z31" s="7">
        <v>1234601</v>
      </c>
      <c r="AA31" s="7">
        <v>1234601</v>
      </c>
    </row>
    <row r="32" spans="1:27" ht="15" customHeight="1" x14ac:dyDescent="0.3">
      <c r="A32" s="4" t="s">
        <v>33</v>
      </c>
      <c r="B32" s="5" t="s">
        <v>34</v>
      </c>
      <c r="C32" s="6" t="s">
        <v>96</v>
      </c>
      <c r="D32" s="4" t="s">
        <v>68</v>
      </c>
      <c r="E32" s="4" t="s">
        <v>90</v>
      </c>
      <c r="F32" s="4" t="s">
        <v>70</v>
      </c>
      <c r="G32" s="4" t="s">
        <v>71</v>
      </c>
      <c r="H32" s="4"/>
      <c r="I32" s="4"/>
      <c r="J32" s="4"/>
      <c r="K32" s="4"/>
      <c r="L32" s="4"/>
      <c r="M32" s="4" t="s">
        <v>38</v>
      </c>
      <c r="N32" s="4" t="s">
        <v>39</v>
      </c>
      <c r="O32" s="4" t="s">
        <v>40</v>
      </c>
      <c r="P32" s="5" t="s">
        <v>97</v>
      </c>
      <c r="Q32" s="7">
        <v>1370000000</v>
      </c>
      <c r="R32" s="7">
        <v>0</v>
      </c>
      <c r="S32" s="7">
        <v>0</v>
      </c>
      <c r="T32" s="7">
        <v>1370000000</v>
      </c>
      <c r="U32" s="7">
        <v>200000000</v>
      </c>
      <c r="V32" s="7">
        <v>701975363</v>
      </c>
      <c r="W32" s="7">
        <v>468024637</v>
      </c>
      <c r="X32" s="7">
        <v>75014079</v>
      </c>
      <c r="Y32" s="7">
        <v>8307748</v>
      </c>
      <c r="Z32" s="7">
        <v>8307748</v>
      </c>
      <c r="AA32" s="7">
        <v>8307748</v>
      </c>
    </row>
    <row r="33" spans="1:27" ht="15" customHeight="1" x14ac:dyDescent="0.3">
      <c r="A33" s="4" t="s">
        <v>33</v>
      </c>
      <c r="B33" s="5" t="s">
        <v>34</v>
      </c>
      <c r="C33" s="6" t="s">
        <v>98</v>
      </c>
      <c r="D33" s="4" t="s">
        <v>68</v>
      </c>
      <c r="E33" s="4" t="s">
        <v>90</v>
      </c>
      <c r="F33" s="4" t="s">
        <v>70</v>
      </c>
      <c r="G33" s="4" t="s">
        <v>74</v>
      </c>
      <c r="H33" s="4"/>
      <c r="I33" s="4"/>
      <c r="J33" s="4"/>
      <c r="K33" s="4"/>
      <c r="L33" s="4"/>
      <c r="M33" s="4" t="s">
        <v>38</v>
      </c>
      <c r="N33" s="4" t="s">
        <v>39</v>
      </c>
      <c r="O33" s="4" t="s">
        <v>40</v>
      </c>
      <c r="P33" s="5" t="s">
        <v>99</v>
      </c>
      <c r="Q33" s="7">
        <v>820000000</v>
      </c>
      <c r="R33" s="7">
        <v>0</v>
      </c>
      <c r="S33" s="7">
        <v>0</v>
      </c>
      <c r="T33" s="7">
        <v>820000000</v>
      </c>
      <c r="U33" s="7">
        <v>0</v>
      </c>
      <c r="V33" s="7">
        <v>605772559</v>
      </c>
      <c r="W33" s="7">
        <v>214227441</v>
      </c>
      <c r="X33" s="7">
        <v>604389267</v>
      </c>
      <c r="Y33" s="7">
        <v>132551669</v>
      </c>
      <c r="Z33" s="7">
        <v>132551669</v>
      </c>
      <c r="AA33" s="7">
        <v>132551669</v>
      </c>
    </row>
    <row r="34" spans="1:27" ht="15" customHeight="1" x14ac:dyDescent="0.3">
      <c r="A34" s="4" t="s">
        <v>33</v>
      </c>
      <c r="B34" s="5" t="s">
        <v>34</v>
      </c>
      <c r="C34" s="6" t="s">
        <v>98</v>
      </c>
      <c r="D34" s="4" t="s">
        <v>68</v>
      </c>
      <c r="E34" s="4" t="s">
        <v>90</v>
      </c>
      <c r="F34" s="4" t="s">
        <v>70</v>
      </c>
      <c r="G34" s="4" t="s">
        <v>74</v>
      </c>
      <c r="H34" s="4"/>
      <c r="I34" s="4"/>
      <c r="J34" s="4"/>
      <c r="K34" s="4"/>
      <c r="L34" s="4"/>
      <c r="M34" s="4" t="s">
        <v>50</v>
      </c>
      <c r="N34" s="4" t="s">
        <v>51</v>
      </c>
      <c r="O34" s="4" t="s">
        <v>40</v>
      </c>
      <c r="P34" s="5" t="s">
        <v>99</v>
      </c>
      <c r="Q34" s="7">
        <v>700000000</v>
      </c>
      <c r="R34" s="7">
        <v>0</v>
      </c>
      <c r="S34" s="7">
        <v>0</v>
      </c>
      <c r="T34" s="7">
        <v>700000000</v>
      </c>
      <c r="U34" s="7">
        <v>0</v>
      </c>
      <c r="V34" s="7">
        <v>97872415</v>
      </c>
      <c r="W34" s="7">
        <v>602127585</v>
      </c>
      <c r="X34" s="7">
        <v>25118079</v>
      </c>
      <c r="Y34" s="7">
        <v>3568748</v>
      </c>
      <c r="Z34" s="7">
        <v>3568748</v>
      </c>
      <c r="AA34" s="7">
        <v>3568748</v>
      </c>
    </row>
    <row r="35" spans="1:27" ht="15" customHeight="1" x14ac:dyDescent="0.3">
      <c r="A35" s="4" t="s">
        <v>1</v>
      </c>
      <c r="B35" s="8" t="s">
        <v>1</v>
      </c>
      <c r="C35" s="6" t="s">
        <v>1</v>
      </c>
      <c r="D35" s="4" t="s">
        <v>1</v>
      </c>
      <c r="E35" s="4" t="s">
        <v>1</v>
      </c>
      <c r="F35" s="4" t="s">
        <v>1</v>
      </c>
      <c r="G35" s="4" t="s">
        <v>1</v>
      </c>
      <c r="H35" s="4" t="s">
        <v>1</v>
      </c>
      <c r="I35" s="4" t="s">
        <v>1</v>
      </c>
      <c r="J35" s="4" t="s">
        <v>1</v>
      </c>
      <c r="K35" s="4" t="s">
        <v>1</v>
      </c>
      <c r="L35" s="4" t="s">
        <v>1</v>
      </c>
      <c r="M35" s="4" t="s">
        <v>1</v>
      </c>
      <c r="N35" s="4" t="s">
        <v>1</v>
      </c>
      <c r="O35" s="4" t="s">
        <v>1</v>
      </c>
      <c r="P35" s="5" t="s">
        <v>1</v>
      </c>
      <c r="Q35" s="9" t="s">
        <v>1</v>
      </c>
      <c r="R35" s="9" t="s">
        <v>1</v>
      </c>
      <c r="S35" s="9" t="s">
        <v>1</v>
      </c>
      <c r="T35" s="9" t="s">
        <v>1</v>
      </c>
      <c r="U35" s="9" t="s">
        <v>1</v>
      </c>
      <c r="V35" s="9" t="s">
        <v>1</v>
      </c>
      <c r="W35" s="9" t="s">
        <v>1</v>
      </c>
      <c r="X35" s="9" t="s">
        <v>1</v>
      </c>
      <c r="Y35" s="9" t="s">
        <v>1</v>
      </c>
      <c r="Z35" s="9" t="s">
        <v>1</v>
      </c>
      <c r="AA35" s="9" t="s">
        <v>1</v>
      </c>
    </row>
    <row r="36" spans="1:27" ht="0" hidden="1" customHeight="1" x14ac:dyDescent="0.3"/>
    <row r="37" spans="1:27" ht="33.9" customHeight="1" x14ac:dyDescent="0.3"/>
  </sheetData>
  <autoFilter ref="A4:AB40" xr:uid="{00000000-0009-0000-0000-000001000000}"/>
  <pageMargins left="0.78740157480314998" right="0.78740157480314998" top="0.78740157480314998" bottom="0.78740157480314998" header="0.78740157480314998" footer="0.78740157480314998"/>
  <pageSetup paperSize="5" orientation="landscape" horizontalDpi="300" verticalDpi="300"/>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52"/>
  <sheetViews>
    <sheetView showGridLines="0" showRowColHeaders="0" topLeftCell="A11" zoomScale="110" zoomScaleNormal="110" workbookViewId="0">
      <selection activeCell="C40" sqref="C40"/>
    </sheetView>
  </sheetViews>
  <sheetFormatPr baseColWidth="10" defaultColWidth="0" defaultRowHeight="15.6" zeroHeight="1" x14ac:dyDescent="0.3"/>
  <cols>
    <col min="1" max="1" width="2.09765625" bestFit="1" customWidth="1"/>
    <col min="2" max="2" width="14.3984375" bestFit="1" customWidth="1"/>
    <col min="3" max="3" width="20.59765625" bestFit="1" customWidth="1"/>
    <col min="4" max="4" width="24.09765625" bestFit="1" customWidth="1"/>
    <col min="5" max="5" width="15.8984375" bestFit="1" customWidth="1"/>
    <col min="6" max="6" width="7.09765625" bestFit="1" customWidth="1"/>
    <col min="7" max="7" width="23.5" bestFit="1" customWidth="1"/>
    <col min="8" max="8" width="15.8984375" bestFit="1" customWidth="1"/>
    <col min="9" max="9" width="7.09765625" bestFit="1" customWidth="1"/>
    <col min="10" max="10" width="17.59765625" bestFit="1" customWidth="1"/>
    <col min="11" max="11" width="15.8984375" bestFit="1" customWidth="1"/>
    <col min="12" max="12" width="7.09765625" bestFit="1" customWidth="1"/>
    <col min="13" max="13" width="15.8984375" bestFit="1" customWidth="1"/>
    <col min="14" max="14" width="7.09765625" bestFit="1" customWidth="1"/>
    <col min="15" max="15" width="3.09765625" customWidth="1"/>
    <col min="16" max="16384" width="10.8984375" hidden="1"/>
  </cols>
  <sheetData>
    <row r="1" spans="1:15" x14ac:dyDescent="0.3">
      <c r="A1" s="10" t="str">
        <f>"Informe del "&amp;VLOOKUP(A38,A40:B42,2,0)&amp;" - Instituto Geográfico Agustín Codazzi"</f>
        <v>Informe del Presupuesto Inversión - Instituto Geográfico Agustín Codazzi</v>
      </c>
    </row>
    <row r="2" spans="1:15" x14ac:dyDescent="0.3"/>
    <row r="3" spans="1:15" x14ac:dyDescent="0.3"/>
    <row r="4" spans="1:15" x14ac:dyDescent="0.3"/>
    <row r="5" spans="1:15" x14ac:dyDescent="0.3"/>
    <row r="6" spans="1:15" x14ac:dyDescent="0.3"/>
    <row r="7" spans="1:15" x14ac:dyDescent="0.3"/>
    <row r="8" spans="1:15" ht="16.2" thickBot="1" x14ac:dyDescent="0.35"/>
    <row r="9" spans="1:15" x14ac:dyDescent="0.3">
      <c r="B9" s="11"/>
      <c r="C9" s="12" t="s">
        <v>113</v>
      </c>
      <c r="D9" s="12" t="s">
        <v>114</v>
      </c>
      <c r="E9" s="13"/>
      <c r="F9" s="13"/>
      <c r="G9" s="13"/>
      <c r="H9" s="13"/>
      <c r="I9" s="14"/>
    </row>
    <row r="10" spans="1:15" x14ac:dyDescent="0.3">
      <c r="B10" s="15" t="s">
        <v>115</v>
      </c>
      <c r="C10" s="16">
        <f>1-F38</f>
        <v>0.85131246719949294</v>
      </c>
      <c r="D10" s="16">
        <f>1-C10</f>
        <v>0.14868753280050706</v>
      </c>
      <c r="E10" s="17"/>
      <c r="F10" s="17"/>
      <c r="G10" s="17"/>
      <c r="H10" s="17"/>
      <c r="I10" s="18"/>
    </row>
    <row r="11" spans="1:15" x14ac:dyDescent="0.3">
      <c r="B11" s="15" t="s">
        <v>116</v>
      </c>
      <c r="C11" s="16">
        <f>1-I38</f>
        <v>0.90835805211437037</v>
      </c>
      <c r="D11" s="16">
        <f>1-C11</f>
        <v>9.1641947885629627E-2</v>
      </c>
      <c r="E11" s="17"/>
      <c r="F11" s="17"/>
      <c r="G11" s="17"/>
      <c r="H11" s="17"/>
      <c r="I11" s="18"/>
    </row>
    <row r="12" spans="1:15" x14ac:dyDescent="0.3">
      <c r="B12" s="15" t="s">
        <v>117</v>
      </c>
      <c r="C12" s="16">
        <f>1-L38</f>
        <v>0.99457293374474653</v>
      </c>
      <c r="D12" s="16">
        <f>1-C12</f>
        <v>5.4270662552534654E-3</v>
      </c>
      <c r="E12" s="17"/>
      <c r="F12" s="17"/>
      <c r="G12" s="17"/>
      <c r="H12" s="17"/>
      <c r="I12" s="18"/>
      <c r="O12" s="27">
        <f>IFERROR(D38/C38,0)</f>
        <v>0.10892804225869204</v>
      </c>
    </row>
    <row r="13" spans="1:15" x14ac:dyDescent="0.3">
      <c r="B13" s="15" t="s">
        <v>118</v>
      </c>
      <c r="C13" s="16">
        <f>1-N38</f>
        <v>0.99603175418128342</v>
      </c>
      <c r="D13" s="16">
        <f>1-C13</f>
        <v>3.9682458187165759E-3</v>
      </c>
      <c r="E13" s="17"/>
      <c r="F13" s="17"/>
      <c r="G13" s="17"/>
      <c r="H13" s="17"/>
      <c r="I13" s="18"/>
      <c r="O13" s="28">
        <f>IFERROR(E38/C38,0)</f>
        <v>0.14868753280050703</v>
      </c>
    </row>
    <row r="14" spans="1:15" x14ac:dyDescent="0.3">
      <c r="B14" s="19"/>
      <c r="C14" s="17"/>
      <c r="D14" s="17"/>
      <c r="E14" s="17"/>
      <c r="F14" s="17"/>
      <c r="G14" s="17"/>
      <c r="H14" s="17"/>
      <c r="I14" s="18"/>
      <c r="O14" s="28">
        <f>IFERROR(G38/C38,0)</f>
        <v>0.74238442494080092</v>
      </c>
    </row>
    <row r="15" spans="1:15" x14ac:dyDescent="0.3">
      <c r="B15" s="19"/>
      <c r="C15" s="17"/>
      <c r="D15" s="17"/>
      <c r="E15" s="17"/>
      <c r="F15" s="17"/>
      <c r="G15" s="17"/>
      <c r="H15" s="17"/>
      <c r="I15" s="18"/>
    </row>
    <row r="16" spans="1:15" x14ac:dyDescent="0.3">
      <c r="B16" s="19"/>
      <c r="C16" s="17"/>
      <c r="D16" s="17"/>
      <c r="E16" s="17"/>
      <c r="F16" s="17"/>
      <c r="G16" s="17"/>
      <c r="H16" s="17"/>
      <c r="I16" s="18"/>
    </row>
    <row r="17" spans="2:9" x14ac:dyDescent="0.3">
      <c r="B17" s="19"/>
      <c r="C17" s="17"/>
      <c r="D17" s="17"/>
      <c r="E17" s="17"/>
      <c r="F17" s="17"/>
      <c r="G17" s="17"/>
      <c r="H17" s="17"/>
      <c r="I17" s="18"/>
    </row>
    <row r="18" spans="2:9" x14ac:dyDescent="0.3">
      <c r="B18" s="19"/>
      <c r="C18" s="17"/>
      <c r="D18" s="17"/>
      <c r="E18" s="17"/>
      <c r="F18" s="17"/>
      <c r="G18" s="17"/>
      <c r="H18" s="17"/>
      <c r="I18" s="18"/>
    </row>
    <row r="19" spans="2:9" ht="16.2" thickBot="1" x14ac:dyDescent="0.35">
      <c r="B19" s="20"/>
      <c r="C19" s="21"/>
      <c r="D19" s="21"/>
      <c r="E19" s="21"/>
      <c r="F19" s="21"/>
      <c r="G19" s="21"/>
      <c r="H19" s="21"/>
      <c r="I19" s="22"/>
    </row>
    <row r="20" spans="2:9" x14ac:dyDescent="0.3"/>
    <row r="21" spans="2:9" x14ac:dyDescent="0.3"/>
    <row r="22" spans="2:9" x14ac:dyDescent="0.3"/>
    <row r="23" spans="2:9" x14ac:dyDescent="0.3"/>
    <row r="24" spans="2:9" x14ac:dyDescent="0.3"/>
    <row r="25" spans="2:9" x14ac:dyDescent="0.3"/>
    <row r="26" spans="2:9" x14ac:dyDescent="0.3"/>
    <row r="27" spans="2:9" x14ac:dyDescent="0.3"/>
    <row r="28" spans="2:9" x14ac:dyDescent="0.3"/>
    <row r="29" spans="2:9" x14ac:dyDescent="0.3">
      <c r="B29" t="s">
        <v>112</v>
      </c>
    </row>
    <row r="30" spans="2:9" x14ac:dyDescent="0.3"/>
    <row r="31" spans="2:9" x14ac:dyDescent="0.3"/>
    <row r="32" spans="2:9" x14ac:dyDescent="0.3"/>
    <row r="33" spans="1:14" x14ac:dyDescent="0.3"/>
    <row r="34" spans="1:14" x14ac:dyDescent="0.3"/>
    <row r="35" spans="1:14" ht="15" customHeight="1" x14ac:dyDescent="0.3">
      <c r="B35" s="39" t="s">
        <v>119</v>
      </c>
      <c r="C35" s="39"/>
      <c r="D35" s="39"/>
      <c r="E35" s="39"/>
      <c r="F35" s="39"/>
      <c r="G35" s="39"/>
      <c r="H35" s="39"/>
      <c r="I35" s="39"/>
      <c r="J35" s="39"/>
      <c r="K35" s="39"/>
      <c r="L35" s="39"/>
      <c r="M35" s="39"/>
      <c r="N35" s="39"/>
    </row>
    <row r="36" spans="1:14" s="23" customFormat="1" ht="2.1" customHeight="1" x14ac:dyDescent="0.3">
      <c r="A36" s="23">
        <v>1</v>
      </c>
      <c r="B36" s="23">
        <v>2</v>
      </c>
      <c r="C36" s="23">
        <v>3</v>
      </c>
      <c r="D36" s="23">
        <v>4</v>
      </c>
      <c r="E36" s="23">
        <v>5</v>
      </c>
      <c r="F36" s="23">
        <v>6</v>
      </c>
      <c r="G36" s="23">
        <v>7</v>
      </c>
      <c r="H36" s="23">
        <v>8</v>
      </c>
      <c r="I36" s="23">
        <v>9</v>
      </c>
      <c r="J36" s="23">
        <v>10</v>
      </c>
      <c r="K36" s="23">
        <v>11</v>
      </c>
      <c r="L36" s="23">
        <v>12</v>
      </c>
      <c r="M36" s="23">
        <v>13</v>
      </c>
      <c r="N36" s="23">
        <v>14</v>
      </c>
    </row>
    <row r="37" spans="1:14" s="23" customFormat="1" ht="2.1" customHeight="1" x14ac:dyDescent="0.3">
      <c r="B37" s="23" t="s">
        <v>108</v>
      </c>
      <c r="C37" s="23" t="s">
        <v>100</v>
      </c>
      <c r="D37" s="23" t="s">
        <v>101</v>
      </c>
      <c r="E37" s="23" t="s">
        <v>102</v>
      </c>
      <c r="F37" s="23" t="s">
        <v>103</v>
      </c>
      <c r="G37" s="23" t="s">
        <v>104</v>
      </c>
      <c r="H37" s="23" t="s">
        <v>105</v>
      </c>
      <c r="I37" s="23" t="s">
        <v>103</v>
      </c>
      <c r="J37" s="23" t="s">
        <v>106</v>
      </c>
      <c r="K37" s="23" t="s">
        <v>107</v>
      </c>
      <c r="L37" s="23" t="s">
        <v>103</v>
      </c>
      <c r="M37" s="23" t="s">
        <v>32</v>
      </c>
      <c r="N37" s="23" t="s">
        <v>103</v>
      </c>
    </row>
    <row r="38" spans="1:14" s="23" customFormat="1" ht="2.1" customHeight="1" x14ac:dyDescent="0.3">
      <c r="A38" s="23">
        <v>3</v>
      </c>
      <c r="B38" s="23" t="str">
        <f t="shared" ref="B38:N38" si="0">VLOOKUP($A$38,$A$40:$N$42,B36,0)</f>
        <v>Presupuesto Inversión</v>
      </c>
      <c r="C38" s="24">
        <f t="shared" si="0"/>
        <v>166504415428</v>
      </c>
      <c r="D38" s="24">
        <f t="shared" si="0"/>
        <v>18137000000</v>
      </c>
      <c r="E38" s="24">
        <f t="shared" si="0"/>
        <v>24757130730.380001</v>
      </c>
      <c r="F38" s="25">
        <f t="shared" si="0"/>
        <v>0.14868753280050703</v>
      </c>
      <c r="G38" s="24">
        <f t="shared" si="0"/>
        <v>123610284697.62</v>
      </c>
      <c r="H38" s="24">
        <f t="shared" si="0"/>
        <v>15258788961.380001</v>
      </c>
      <c r="I38" s="25">
        <f t="shared" si="0"/>
        <v>9.1641947885629627E-2</v>
      </c>
      <c r="J38" s="24">
        <f t="shared" si="0"/>
        <v>9498341769</v>
      </c>
      <c r="K38" s="24">
        <f t="shared" si="0"/>
        <v>903630494.31999993</v>
      </c>
      <c r="L38" s="25">
        <f t="shared" si="0"/>
        <v>5.4270662552534455E-3</v>
      </c>
      <c r="M38" s="24">
        <f t="shared" si="0"/>
        <v>660730450.31999993</v>
      </c>
      <c r="N38" s="25">
        <f t="shared" si="0"/>
        <v>3.968245818716523E-3</v>
      </c>
    </row>
    <row r="39" spans="1:14" s="23" customFormat="1" ht="2.1" customHeight="1" x14ac:dyDescent="0.3">
      <c r="B39" s="26" t="s">
        <v>108</v>
      </c>
      <c r="C39" s="26" t="s">
        <v>100</v>
      </c>
      <c r="D39" s="26" t="s">
        <v>101</v>
      </c>
      <c r="E39" s="26" t="s">
        <v>102</v>
      </c>
      <c r="F39" s="26" t="s">
        <v>103</v>
      </c>
      <c r="G39" s="26" t="s">
        <v>104</v>
      </c>
      <c r="H39" s="26" t="s">
        <v>105</v>
      </c>
      <c r="I39" s="26" t="s">
        <v>103</v>
      </c>
      <c r="J39" s="26" t="s">
        <v>106</v>
      </c>
      <c r="K39" s="26" t="s">
        <v>107</v>
      </c>
      <c r="L39" s="26" t="s">
        <v>103</v>
      </c>
      <c r="M39" s="26" t="s">
        <v>32</v>
      </c>
      <c r="N39" s="26" t="s">
        <v>103</v>
      </c>
    </row>
    <row r="40" spans="1:14" s="23" customFormat="1" ht="2.1" customHeight="1" x14ac:dyDescent="0.3">
      <c r="A40" s="23">
        <v>1</v>
      </c>
      <c r="B40" s="23" t="s">
        <v>109</v>
      </c>
      <c r="C40" s="24">
        <v>233333415428</v>
      </c>
      <c r="D40" s="24">
        <v>18637000000</v>
      </c>
      <c r="E40" s="24">
        <v>49590049336.889999</v>
      </c>
      <c r="F40" s="25">
        <v>0.21252870809749949</v>
      </c>
      <c r="G40" s="24">
        <v>165106366091.10999</v>
      </c>
      <c r="H40" s="24">
        <v>36988000551.050003</v>
      </c>
      <c r="I40" s="25">
        <v>0.15851994658889068</v>
      </c>
      <c r="J40" s="24">
        <v>12602048785.839996</v>
      </c>
      <c r="K40" s="24">
        <v>13970101681.329998</v>
      </c>
      <c r="L40" s="25">
        <v>5.9871843283589916E-2</v>
      </c>
      <c r="M40" s="24">
        <v>13613347581.419998</v>
      </c>
      <c r="N40" s="25">
        <v>5.8342897679053977E-2</v>
      </c>
    </row>
    <row r="41" spans="1:14" s="23" customFormat="1" ht="2.1" customHeight="1" x14ac:dyDescent="0.3">
      <c r="A41" s="23">
        <v>2</v>
      </c>
      <c r="B41" s="23" t="s">
        <v>110</v>
      </c>
      <c r="C41" s="24">
        <v>66829000000</v>
      </c>
      <c r="D41" s="24">
        <v>500000000</v>
      </c>
      <c r="E41" s="24">
        <v>24832918606.509998</v>
      </c>
      <c r="F41" s="25">
        <v>0.37158895998009844</v>
      </c>
      <c r="G41" s="24">
        <v>41496081393.489998</v>
      </c>
      <c r="H41" s="24">
        <v>21729211589.669998</v>
      </c>
      <c r="I41" s="25">
        <v>0.32514644225815137</v>
      </c>
      <c r="J41" s="24">
        <v>3103707016.8400002</v>
      </c>
      <c r="K41" s="24">
        <v>13066471187.009998</v>
      </c>
      <c r="L41" s="25">
        <v>0.19552097423289289</v>
      </c>
      <c r="M41" s="24">
        <v>12952617131.099998</v>
      </c>
      <c r="N41" s="25">
        <v>0.19381731181223719</v>
      </c>
    </row>
    <row r="42" spans="1:14" s="23" customFormat="1" ht="2.1" customHeight="1" x14ac:dyDescent="0.3">
      <c r="A42" s="23">
        <v>3</v>
      </c>
      <c r="B42" s="23" t="s">
        <v>111</v>
      </c>
      <c r="C42" s="24">
        <v>166504415428</v>
      </c>
      <c r="D42" s="24">
        <v>18137000000</v>
      </c>
      <c r="E42" s="24">
        <v>24757130730.380001</v>
      </c>
      <c r="F42" s="25">
        <v>0.14868753280050703</v>
      </c>
      <c r="G42" s="24">
        <v>123610284697.62</v>
      </c>
      <c r="H42" s="24">
        <v>15258788961.380001</v>
      </c>
      <c r="I42" s="25">
        <v>9.1641947885629627E-2</v>
      </c>
      <c r="J42" s="24">
        <v>9498341769</v>
      </c>
      <c r="K42" s="24">
        <v>903630494.31999993</v>
      </c>
      <c r="L42" s="25">
        <v>5.4270662552534455E-3</v>
      </c>
      <c r="M42" s="24">
        <v>660730450.31999993</v>
      </c>
      <c r="N42" s="25">
        <v>3.968245818716523E-3</v>
      </c>
    </row>
    <row r="43" spans="1:14" s="23" customFormat="1" ht="15" hidden="1" customHeight="1" x14ac:dyDescent="0.3"/>
    <row r="44" spans="1:14" s="23" customFormat="1" ht="15" hidden="1" customHeight="1" x14ac:dyDescent="0.3"/>
    <row r="45" spans="1:14" s="23" customFormat="1" hidden="1" x14ac:dyDescent="0.3"/>
    <row r="46" spans="1:14" s="23" customFormat="1" hidden="1" x14ac:dyDescent="0.3"/>
    <row r="47" spans="1:14" s="23" customFormat="1" hidden="1" x14ac:dyDescent="0.3"/>
    <row r="48" spans="1:14" s="23" customFormat="1" hidden="1" x14ac:dyDescent="0.3"/>
    <row r="49" s="23" customFormat="1" hidden="1" x14ac:dyDescent="0.3"/>
    <row r="50" s="23" customFormat="1" hidden="1" x14ac:dyDescent="0.3"/>
    <row r="51" s="23" customFormat="1" hidden="1" x14ac:dyDescent="0.3"/>
    <row r="52" s="23" customFormat="1" hidden="1" x14ac:dyDescent="0.3"/>
  </sheetData>
  <mergeCells count="1">
    <mergeCell ref="B35:N35"/>
  </mergeCells>
  <pageMargins left="0.7" right="0.7" top="0.75" bottom="0.75" header="0.3" footer="0.3"/>
  <pageSetup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2050" r:id="rId4" name="Drop Down 2">
              <controlPr defaultSize="0" autoLine="0" autoPict="0">
                <anchor moveWithCells="1">
                  <from>
                    <xdr:col>1</xdr:col>
                    <xdr:colOff>7620</xdr:colOff>
                    <xdr:row>6</xdr:row>
                    <xdr:rowOff>0</xdr:rowOff>
                  </from>
                  <to>
                    <xdr:col>2</xdr:col>
                    <xdr:colOff>1562100</xdr:colOff>
                    <xdr:row>7</xdr:row>
                    <xdr:rowOff>38100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54"/>
  <sheetViews>
    <sheetView showGridLines="0" tabSelected="1" zoomScale="70" zoomScaleNormal="70" workbookViewId="0">
      <selection activeCell="A54" sqref="A54"/>
    </sheetView>
  </sheetViews>
  <sheetFormatPr baseColWidth="10" defaultColWidth="0" defaultRowHeight="15.6" zeroHeight="1" x14ac:dyDescent="0.3"/>
  <cols>
    <col min="1" max="18" width="11" customWidth="1"/>
    <col min="19" max="16384" width="11" hidden="1"/>
  </cols>
  <sheetData>
    <row r="1" x14ac:dyDescent="0.3"/>
    <row r="2" x14ac:dyDescent="0.3"/>
    <row r="3" x14ac:dyDescent="0.3"/>
    <row r="4" x14ac:dyDescent="0.3"/>
    <row r="5" x14ac:dyDescent="0.3"/>
    <row r="6" x14ac:dyDescent="0.3"/>
    <row r="7" x14ac:dyDescent="0.3"/>
    <row r="8" x14ac:dyDescent="0.3"/>
    <row r="9" x14ac:dyDescent="0.3"/>
    <row r="10" x14ac:dyDescent="0.3"/>
    <row r="11" x14ac:dyDescent="0.3"/>
    <row r="12" x14ac:dyDescent="0.3"/>
    <row r="13" x14ac:dyDescent="0.3"/>
    <row r="14" x14ac:dyDescent="0.3"/>
    <row r="15" x14ac:dyDescent="0.3"/>
    <row r="16" x14ac:dyDescent="0.3"/>
    <row r="17" x14ac:dyDescent="0.3"/>
    <row r="18" x14ac:dyDescent="0.3"/>
    <row r="19" x14ac:dyDescent="0.3"/>
    <row r="20" x14ac:dyDescent="0.3"/>
    <row r="21" x14ac:dyDescent="0.3"/>
    <row r="22" x14ac:dyDescent="0.3"/>
    <row r="23" x14ac:dyDescent="0.3"/>
    <row r="24" x14ac:dyDescent="0.3"/>
    <row r="25" x14ac:dyDescent="0.3"/>
    <row r="26" x14ac:dyDescent="0.3"/>
    <row r="27" x14ac:dyDescent="0.3"/>
    <row r="28" x14ac:dyDescent="0.3"/>
    <row r="29" x14ac:dyDescent="0.3"/>
    <row r="30" x14ac:dyDescent="0.3"/>
    <row r="31" x14ac:dyDescent="0.3"/>
    <row r="32" x14ac:dyDescent="0.3"/>
    <row r="33" spans="1:18" x14ac:dyDescent="0.3"/>
    <row r="34" spans="1:18" x14ac:dyDescent="0.3"/>
    <row r="35" spans="1:18" x14ac:dyDescent="0.3"/>
    <row r="36" spans="1:18" x14ac:dyDescent="0.3"/>
    <row r="37" spans="1:18" x14ac:dyDescent="0.3"/>
    <row r="38" spans="1:18" x14ac:dyDescent="0.3"/>
    <row r="39" spans="1:18" x14ac:dyDescent="0.3"/>
    <row r="40" spans="1:18" x14ac:dyDescent="0.3"/>
    <row r="41" spans="1:18" x14ac:dyDescent="0.3"/>
    <row r="42" spans="1:18" x14ac:dyDescent="0.3"/>
    <row r="43" spans="1:18" x14ac:dyDescent="0.3"/>
    <row r="44" spans="1:18" x14ac:dyDescent="0.3"/>
    <row r="45" spans="1:18" x14ac:dyDescent="0.3"/>
    <row r="46" spans="1:18" x14ac:dyDescent="0.3">
      <c r="A46" s="39" t="s">
        <v>119</v>
      </c>
      <c r="B46" s="39"/>
      <c r="C46" s="39"/>
      <c r="D46" s="39"/>
      <c r="E46" s="39"/>
      <c r="F46" s="39"/>
      <c r="G46" s="39"/>
      <c r="H46" s="39"/>
      <c r="I46" s="39"/>
      <c r="J46" s="39"/>
      <c r="K46" s="39"/>
      <c r="L46" s="39"/>
      <c r="M46" s="39"/>
      <c r="N46" s="39"/>
      <c r="O46" s="39"/>
      <c r="P46" s="39"/>
      <c r="Q46" s="39"/>
      <c r="R46" s="39"/>
    </row>
    <row r="47" spans="1:18" ht="0.9" customHeight="1" x14ac:dyDescent="0.3">
      <c r="C47" t="s">
        <v>836</v>
      </c>
      <c r="D47" t="s">
        <v>837</v>
      </c>
      <c r="E47" t="s">
        <v>838</v>
      </c>
    </row>
    <row r="48" spans="1:18" ht="0.9" customHeight="1" x14ac:dyDescent="0.3">
      <c r="B48" s="29">
        <f>GETPIVOTDATA("Apropiación vigente",Validaciones!$A$1)</f>
        <v>233333415428</v>
      </c>
      <c r="C48" s="29">
        <f>GETPIVOTDATA("Apropiación bloqueada",Validaciones!$A$1)</f>
        <v>18637000000</v>
      </c>
      <c r="D48" s="29">
        <f>GETPIVOTDATA("CDP ",Validaciones!$A$1)</f>
        <v>64499581745.889999</v>
      </c>
      <c r="E48" s="29">
        <f>GETPIVOTDATA("Apropiación disponible",Validaciones!$A$1)</f>
        <v>150196833682.10999</v>
      </c>
      <c r="F48" s="29">
        <f>GETPIVOTDATA("Compromisos",Validaciones!$A$1)</f>
        <v>45774974532.050003</v>
      </c>
      <c r="G48" s="29">
        <f>GETPIVOTDATA("CDP por registrar",Validaciones!$A$1)</f>
        <v>18724607213.839996</v>
      </c>
      <c r="H48" s="29">
        <f>GETPIVOTDATA("Obligaciones",Validaciones!$A$1)</f>
        <v>21121558817.080002</v>
      </c>
      <c r="I48" s="29">
        <f>GETPIVOTDATA("Pagos ",Validaciones!$A$1)</f>
        <v>20840906082.779999</v>
      </c>
    </row>
    <row r="49" spans="1:6" ht="0.9" customHeight="1" x14ac:dyDescent="0.3">
      <c r="C49" t="s">
        <v>113</v>
      </c>
      <c r="D49" t="s">
        <v>114</v>
      </c>
    </row>
    <row r="50" spans="1:6" ht="0.9" customHeight="1" x14ac:dyDescent="0.3">
      <c r="B50" s="36" t="s">
        <v>115</v>
      </c>
      <c r="C50" s="37">
        <f>1-D50</f>
        <v>0.72357331834542693</v>
      </c>
      <c r="D50" s="37">
        <f>IFERROR(D48/B48,0)</f>
        <v>0.27642668165457307</v>
      </c>
      <c r="E50" s="38"/>
      <c r="F50" s="37">
        <f>C48/B48</f>
        <v>7.9872829040857393E-2</v>
      </c>
    </row>
    <row r="51" spans="1:6" ht="0.9" customHeight="1" x14ac:dyDescent="0.3">
      <c r="B51" s="36" t="s">
        <v>116</v>
      </c>
      <c r="C51" s="37">
        <f t="shared" ref="C51:C53" si="0">1-D51</f>
        <v>0.80382160674207059</v>
      </c>
      <c r="D51" s="37">
        <f>IFERROR(F48/B48,0)</f>
        <v>0.19617839325792943</v>
      </c>
      <c r="E51" s="38"/>
      <c r="F51" s="37">
        <f>D48/B48</f>
        <v>0.27642668165457307</v>
      </c>
    </row>
    <row r="52" spans="1:6" ht="0.9" customHeight="1" x14ac:dyDescent="0.3">
      <c r="B52" s="36" t="s">
        <v>117</v>
      </c>
      <c r="C52" s="37">
        <f t="shared" si="0"/>
        <v>0.90947906548945401</v>
      </c>
      <c r="D52" s="37">
        <f>IFERROR(H48/B48,0)</f>
        <v>9.0520934510545964E-2</v>
      </c>
      <c r="E52" s="38"/>
      <c r="F52" s="37">
        <f>E48/B48</f>
        <v>0.64370048930456947</v>
      </c>
    </row>
    <row r="53" spans="1:6" ht="0.9" customHeight="1" x14ac:dyDescent="0.3">
      <c r="B53" s="36" t="s">
        <v>118</v>
      </c>
      <c r="C53" s="37">
        <f t="shared" si="0"/>
        <v>0.91068186249898309</v>
      </c>
      <c r="D53" s="37">
        <f>IFERROR(I48/B48,0)</f>
        <v>8.9318137501016887E-2</v>
      </c>
      <c r="E53" s="38"/>
      <c r="F53" s="38"/>
    </row>
    <row r="54" spans="1:6" hidden="1" x14ac:dyDescent="0.3">
      <c r="A54" t="s">
        <v>848</v>
      </c>
    </row>
  </sheetData>
  <mergeCells count="1">
    <mergeCell ref="A46:R46"/>
  </mergeCells>
  <pageMargins left="0.7" right="0.7" top="0.75" bottom="0.75" header="0.3" footer="0.3"/>
  <pageSetup orientation="portrait" horizontalDpi="300" verticalDpi="300" r:id="rId1"/>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1:W237"/>
  <sheetViews>
    <sheetView workbookViewId="0">
      <selection activeCell="O4" sqref="O4"/>
    </sheetView>
  </sheetViews>
  <sheetFormatPr baseColWidth="10" defaultRowHeight="15.6" x14ac:dyDescent="0.3"/>
  <cols>
    <col min="1" max="1" width="27.19921875" bestFit="1" customWidth="1"/>
    <col min="4" max="4" width="21" customWidth="1"/>
    <col min="6" max="6" width="13.8984375" bestFit="1" customWidth="1"/>
    <col min="8" max="8" width="13.8984375" bestFit="1" customWidth="1"/>
    <col min="9" max="9" width="12.5" customWidth="1"/>
    <col min="10" max="10" width="15" bestFit="1" customWidth="1"/>
    <col min="11" max="11" width="13.8984375" bestFit="1" customWidth="1"/>
    <col min="12" max="12" width="12.8984375" customWidth="1"/>
    <col min="14" max="14" width="17.19921875" customWidth="1"/>
    <col min="15" max="15" width="17" customWidth="1"/>
    <col min="16" max="16" width="12.19921875" bestFit="1" customWidth="1"/>
    <col min="17" max="17" width="13.8984375" bestFit="1" customWidth="1"/>
    <col min="18" max="18" width="15.69921875" customWidth="1"/>
    <col min="19" max="19" width="23.59765625" customWidth="1"/>
    <col min="20" max="20" width="19.3984375" customWidth="1"/>
    <col min="21" max="21" width="20.09765625" customWidth="1"/>
    <col min="22" max="22" width="11.69921875" customWidth="1"/>
  </cols>
  <sheetData>
    <row r="11" spans="1:23" x14ac:dyDescent="0.3">
      <c r="A11" t="s">
        <v>142</v>
      </c>
      <c r="B11" t="s">
        <v>108</v>
      </c>
      <c r="C11" t="s">
        <v>122</v>
      </c>
      <c r="D11" t="s">
        <v>141</v>
      </c>
      <c r="E11" t="s">
        <v>27</v>
      </c>
      <c r="F11" t="s">
        <v>133</v>
      </c>
      <c r="G11" t="s">
        <v>131</v>
      </c>
      <c r="H11" t="s">
        <v>134</v>
      </c>
      <c r="I11" t="s">
        <v>132</v>
      </c>
      <c r="J11" t="s">
        <v>123</v>
      </c>
      <c r="K11" t="s">
        <v>124</v>
      </c>
      <c r="L11" t="s">
        <v>120</v>
      </c>
      <c r="M11" t="s">
        <v>121</v>
      </c>
      <c r="N11" t="s">
        <v>136</v>
      </c>
      <c r="O11" t="s">
        <v>125</v>
      </c>
      <c r="P11" t="s">
        <v>126</v>
      </c>
      <c r="Q11" t="s">
        <v>127</v>
      </c>
      <c r="R11" t="s">
        <v>128</v>
      </c>
      <c r="S11" t="s">
        <v>143</v>
      </c>
      <c r="T11" t="s">
        <v>129</v>
      </c>
      <c r="U11" t="s">
        <v>130</v>
      </c>
      <c r="V11" t="s">
        <v>135</v>
      </c>
      <c r="W11" t="s">
        <v>140</v>
      </c>
    </row>
    <row r="12" spans="1:23" x14ac:dyDescent="0.3">
      <c r="A12" t="s">
        <v>144</v>
      </c>
      <c r="B12" t="s">
        <v>145</v>
      </c>
      <c r="C12">
        <v>0</v>
      </c>
      <c r="D12" t="s">
        <v>188</v>
      </c>
      <c r="E12">
        <v>2620</v>
      </c>
      <c r="F12" s="29">
        <v>84299209</v>
      </c>
      <c r="G12">
        <v>3420</v>
      </c>
      <c r="H12" s="29">
        <v>82833136</v>
      </c>
      <c r="I12">
        <v>23229</v>
      </c>
      <c r="J12" s="29">
        <v>7330366</v>
      </c>
      <c r="K12" s="29">
        <v>82833136</v>
      </c>
      <c r="L12">
        <v>43852</v>
      </c>
      <c r="N12" t="s">
        <v>191</v>
      </c>
      <c r="O12" s="29">
        <v>84299209</v>
      </c>
      <c r="P12" s="29">
        <v>0</v>
      </c>
      <c r="Q12" s="29">
        <v>84299209</v>
      </c>
      <c r="R12" s="29">
        <v>84299209</v>
      </c>
      <c r="S12" s="29">
        <v>0</v>
      </c>
      <c r="T12" t="s">
        <v>338</v>
      </c>
      <c r="U12" t="s">
        <v>339</v>
      </c>
      <c r="V12" t="s">
        <v>377</v>
      </c>
      <c r="W12" t="s">
        <v>825</v>
      </c>
    </row>
    <row r="13" spans="1:23" x14ac:dyDescent="0.3">
      <c r="A13" t="s">
        <v>144</v>
      </c>
      <c r="B13" t="s">
        <v>146</v>
      </c>
      <c r="C13">
        <v>0</v>
      </c>
      <c r="D13" t="s">
        <v>188</v>
      </c>
      <c r="E13">
        <v>2820</v>
      </c>
      <c r="F13" s="29">
        <v>375039219</v>
      </c>
      <c r="G13">
        <v>5320</v>
      </c>
      <c r="H13" s="29">
        <v>73107034</v>
      </c>
      <c r="I13">
        <v>23246</v>
      </c>
      <c r="J13" s="29">
        <v>6488790</v>
      </c>
      <c r="K13" s="29">
        <v>73107034</v>
      </c>
      <c r="L13">
        <v>43853</v>
      </c>
      <c r="N13" t="s">
        <v>192</v>
      </c>
      <c r="O13" s="29">
        <v>375039219</v>
      </c>
      <c r="P13" s="29">
        <v>0</v>
      </c>
      <c r="Q13" s="29">
        <v>375039219</v>
      </c>
      <c r="R13" s="29">
        <v>375039219</v>
      </c>
      <c r="S13" s="29">
        <v>0</v>
      </c>
      <c r="T13" t="s">
        <v>338</v>
      </c>
      <c r="U13" t="s">
        <v>340</v>
      </c>
      <c r="V13" t="s">
        <v>378</v>
      </c>
      <c r="W13" t="s">
        <v>601</v>
      </c>
    </row>
    <row r="14" spans="1:23" x14ac:dyDescent="0.3">
      <c r="A14" t="s">
        <v>144</v>
      </c>
      <c r="B14" t="s">
        <v>146</v>
      </c>
      <c r="C14">
        <v>0</v>
      </c>
      <c r="D14" t="s">
        <v>188</v>
      </c>
      <c r="E14">
        <v>2820</v>
      </c>
      <c r="F14" s="29">
        <v>375039219</v>
      </c>
      <c r="G14">
        <v>5820</v>
      </c>
      <c r="H14" s="29">
        <v>95252298</v>
      </c>
      <c r="I14">
        <v>23241</v>
      </c>
      <c r="J14" s="29">
        <v>8454346</v>
      </c>
      <c r="K14" s="29">
        <v>95252298</v>
      </c>
      <c r="L14">
        <v>43857</v>
      </c>
      <c r="N14" t="s">
        <v>193</v>
      </c>
      <c r="O14" s="29">
        <v>375039219</v>
      </c>
      <c r="P14" s="29">
        <v>0</v>
      </c>
      <c r="Q14" s="29">
        <v>375039219</v>
      </c>
      <c r="R14" s="29">
        <v>375039219</v>
      </c>
      <c r="S14" s="29">
        <v>0</v>
      </c>
      <c r="T14" t="s">
        <v>338</v>
      </c>
      <c r="U14" t="s">
        <v>340</v>
      </c>
      <c r="V14" t="s">
        <v>379</v>
      </c>
      <c r="W14" t="s">
        <v>602</v>
      </c>
    </row>
    <row r="15" spans="1:23" x14ac:dyDescent="0.3">
      <c r="A15" t="s">
        <v>144</v>
      </c>
      <c r="B15" t="s">
        <v>146</v>
      </c>
      <c r="C15">
        <v>0</v>
      </c>
      <c r="D15" t="s">
        <v>188</v>
      </c>
      <c r="E15">
        <v>2820</v>
      </c>
      <c r="F15" s="29">
        <v>375039219</v>
      </c>
      <c r="G15">
        <v>5420</v>
      </c>
      <c r="H15" s="29">
        <v>62981681</v>
      </c>
      <c r="I15">
        <v>23244</v>
      </c>
      <c r="J15" s="29">
        <v>5590090</v>
      </c>
      <c r="K15" s="29">
        <v>62981681</v>
      </c>
      <c r="L15">
        <v>43853</v>
      </c>
      <c r="N15" t="s">
        <v>194</v>
      </c>
      <c r="O15" s="29">
        <v>375039219</v>
      </c>
      <c r="P15" s="29">
        <v>0</v>
      </c>
      <c r="Q15" s="29">
        <v>375039219</v>
      </c>
      <c r="R15" s="29">
        <v>375039219</v>
      </c>
      <c r="S15" s="29">
        <v>0</v>
      </c>
      <c r="T15" t="s">
        <v>338</v>
      </c>
      <c r="U15" t="s">
        <v>340</v>
      </c>
      <c r="V15" t="s">
        <v>380</v>
      </c>
      <c r="W15" t="s">
        <v>603</v>
      </c>
    </row>
    <row r="16" spans="1:23" x14ac:dyDescent="0.3">
      <c r="A16" t="s">
        <v>144</v>
      </c>
      <c r="B16" t="s">
        <v>146</v>
      </c>
      <c r="C16">
        <v>0</v>
      </c>
      <c r="D16" t="s">
        <v>188</v>
      </c>
      <c r="E16">
        <v>2820</v>
      </c>
      <c r="F16" s="29">
        <v>375039219</v>
      </c>
      <c r="G16">
        <v>5720</v>
      </c>
      <c r="H16" s="29">
        <v>39818766</v>
      </c>
      <c r="I16">
        <v>23239</v>
      </c>
      <c r="J16" s="29">
        <v>3534210</v>
      </c>
      <c r="K16" s="29">
        <v>39818766</v>
      </c>
      <c r="L16">
        <v>43853</v>
      </c>
      <c r="N16" t="s">
        <v>192</v>
      </c>
      <c r="O16" s="29">
        <v>375039219</v>
      </c>
      <c r="P16" s="29">
        <v>0</v>
      </c>
      <c r="Q16" s="29">
        <v>375039219</v>
      </c>
      <c r="R16" s="29">
        <v>375039219</v>
      </c>
      <c r="S16" s="29">
        <v>0</v>
      </c>
      <c r="T16" t="s">
        <v>338</v>
      </c>
      <c r="U16" t="s">
        <v>340</v>
      </c>
      <c r="V16" t="s">
        <v>381</v>
      </c>
      <c r="W16" t="s">
        <v>604</v>
      </c>
    </row>
    <row r="17" spans="1:23" x14ac:dyDescent="0.3">
      <c r="A17" t="s">
        <v>147</v>
      </c>
      <c r="B17" t="s">
        <v>148</v>
      </c>
      <c r="C17" t="s">
        <v>149</v>
      </c>
      <c r="D17" t="s">
        <v>189</v>
      </c>
      <c r="E17">
        <v>4120</v>
      </c>
      <c r="F17" s="29">
        <v>71376690</v>
      </c>
      <c r="G17">
        <v>7020</v>
      </c>
      <c r="H17" s="29">
        <v>71376690</v>
      </c>
      <c r="I17">
        <v>23260</v>
      </c>
      <c r="J17" s="29">
        <v>6488790</v>
      </c>
      <c r="K17" s="29">
        <v>71376690</v>
      </c>
      <c r="L17">
        <v>43858</v>
      </c>
      <c r="N17" t="s">
        <v>195</v>
      </c>
      <c r="O17" s="29">
        <v>71376690</v>
      </c>
      <c r="P17" s="29">
        <v>0</v>
      </c>
      <c r="Q17" s="29">
        <v>71376690</v>
      </c>
      <c r="R17" s="29">
        <v>71376690</v>
      </c>
      <c r="S17" s="29">
        <v>0</v>
      </c>
      <c r="T17" t="s">
        <v>338</v>
      </c>
      <c r="U17" t="s">
        <v>341</v>
      </c>
      <c r="V17" t="s">
        <v>382</v>
      </c>
      <c r="W17" t="s">
        <v>605</v>
      </c>
    </row>
    <row r="18" spans="1:23" x14ac:dyDescent="0.3">
      <c r="A18" t="s">
        <v>147</v>
      </c>
      <c r="B18" t="s">
        <v>148</v>
      </c>
      <c r="C18" t="s">
        <v>149</v>
      </c>
      <c r="D18" t="s">
        <v>189</v>
      </c>
      <c r="E18">
        <v>3920</v>
      </c>
      <c r="F18" s="29">
        <v>61490990</v>
      </c>
      <c r="G18">
        <v>7420</v>
      </c>
      <c r="H18" s="29">
        <v>53146280</v>
      </c>
      <c r="I18">
        <v>23258</v>
      </c>
      <c r="J18" s="29">
        <v>4831480</v>
      </c>
      <c r="K18" s="29">
        <v>53146280</v>
      </c>
      <c r="L18">
        <v>43858</v>
      </c>
      <c r="N18" t="s">
        <v>196</v>
      </c>
      <c r="O18" s="29">
        <v>61490990</v>
      </c>
      <c r="P18" s="29">
        <v>0</v>
      </c>
      <c r="Q18" s="29">
        <v>61490990</v>
      </c>
      <c r="R18" s="29">
        <v>61490990</v>
      </c>
      <c r="S18" s="29">
        <v>0</v>
      </c>
      <c r="T18" t="s">
        <v>338</v>
      </c>
      <c r="U18" t="s">
        <v>341</v>
      </c>
      <c r="V18" t="s">
        <v>383</v>
      </c>
      <c r="W18" t="s">
        <v>606</v>
      </c>
    </row>
    <row r="19" spans="1:23" x14ac:dyDescent="0.3">
      <c r="A19" t="s">
        <v>147</v>
      </c>
      <c r="B19" t="s">
        <v>148</v>
      </c>
      <c r="C19" t="s">
        <v>149</v>
      </c>
      <c r="D19" t="s">
        <v>189</v>
      </c>
      <c r="E19">
        <v>4020</v>
      </c>
      <c r="F19" s="29">
        <v>92997806</v>
      </c>
      <c r="G19">
        <v>6520</v>
      </c>
      <c r="H19" s="29">
        <v>92997806</v>
      </c>
      <c r="I19">
        <v>23255</v>
      </c>
      <c r="J19" s="29">
        <v>8454346</v>
      </c>
      <c r="K19" s="29">
        <v>92997806</v>
      </c>
      <c r="L19">
        <v>43858</v>
      </c>
      <c r="N19" t="s">
        <v>197</v>
      </c>
      <c r="O19" s="29">
        <v>92997806</v>
      </c>
      <c r="P19" s="29">
        <v>0</v>
      </c>
      <c r="Q19" s="29">
        <v>92997806</v>
      </c>
      <c r="R19" s="29">
        <v>92997806</v>
      </c>
      <c r="S19" s="29">
        <v>0</v>
      </c>
      <c r="T19" t="s">
        <v>338</v>
      </c>
      <c r="U19" t="s">
        <v>341</v>
      </c>
      <c r="V19" t="s">
        <v>384</v>
      </c>
      <c r="W19" t="s">
        <v>607</v>
      </c>
    </row>
    <row r="20" spans="1:23" x14ac:dyDescent="0.3">
      <c r="A20" t="s">
        <v>147</v>
      </c>
      <c r="B20" t="s">
        <v>148</v>
      </c>
      <c r="C20" t="s">
        <v>149</v>
      </c>
      <c r="D20" t="s">
        <v>189</v>
      </c>
      <c r="E20">
        <v>4320</v>
      </c>
      <c r="F20" s="29">
        <v>44720720</v>
      </c>
      <c r="G20">
        <v>6720</v>
      </c>
      <c r="H20" s="29">
        <v>44720720</v>
      </c>
      <c r="I20">
        <v>23257</v>
      </c>
      <c r="J20" s="29">
        <v>5590090</v>
      </c>
      <c r="K20" s="29">
        <v>44720720</v>
      </c>
      <c r="L20">
        <v>43858</v>
      </c>
      <c r="N20" t="s">
        <v>198</v>
      </c>
      <c r="O20" s="29">
        <v>44720720</v>
      </c>
      <c r="P20" s="29">
        <v>0</v>
      </c>
      <c r="Q20" s="29">
        <v>44720720</v>
      </c>
      <c r="R20" s="29">
        <v>44720720</v>
      </c>
      <c r="S20" s="29">
        <v>0</v>
      </c>
      <c r="T20" t="s">
        <v>338</v>
      </c>
      <c r="U20" t="s">
        <v>341</v>
      </c>
      <c r="V20" t="s">
        <v>385</v>
      </c>
      <c r="W20" t="s">
        <v>608</v>
      </c>
    </row>
    <row r="21" spans="1:23" x14ac:dyDescent="0.3">
      <c r="A21" t="s">
        <v>147</v>
      </c>
      <c r="B21" t="s">
        <v>148</v>
      </c>
      <c r="C21" t="s">
        <v>149</v>
      </c>
      <c r="D21" t="s">
        <v>189</v>
      </c>
      <c r="E21">
        <v>4220</v>
      </c>
      <c r="F21" s="29">
        <v>61490990</v>
      </c>
      <c r="G21">
        <v>6620</v>
      </c>
      <c r="H21" s="29">
        <v>61490990</v>
      </c>
      <c r="I21">
        <v>23256</v>
      </c>
      <c r="J21" s="29">
        <v>5590090</v>
      </c>
      <c r="K21" s="29">
        <v>61490990</v>
      </c>
      <c r="L21">
        <v>43858</v>
      </c>
      <c r="N21" t="s">
        <v>197</v>
      </c>
      <c r="O21" s="29">
        <v>61490990</v>
      </c>
      <c r="P21" s="29">
        <v>0</v>
      </c>
      <c r="Q21" s="29">
        <v>61490990</v>
      </c>
      <c r="R21" s="29">
        <v>61490990</v>
      </c>
      <c r="S21" s="29">
        <v>0</v>
      </c>
      <c r="T21" t="s">
        <v>338</v>
      </c>
      <c r="U21" t="s">
        <v>341</v>
      </c>
      <c r="V21" t="s">
        <v>386</v>
      </c>
      <c r="W21" t="s">
        <v>609</v>
      </c>
    </row>
    <row r="22" spans="1:23" x14ac:dyDescent="0.3">
      <c r="A22" t="s">
        <v>147</v>
      </c>
      <c r="B22" t="s">
        <v>148</v>
      </c>
      <c r="C22" t="s">
        <v>149</v>
      </c>
      <c r="D22" t="s">
        <v>189</v>
      </c>
      <c r="E22">
        <v>3820</v>
      </c>
      <c r="F22" s="29">
        <v>71376690</v>
      </c>
      <c r="G22">
        <v>9620</v>
      </c>
      <c r="H22" s="29">
        <v>53146280</v>
      </c>
      <c r="I22">
        <v>23266</v>
      </c>
      <c r="J22" s="29">
        <v>4831480</v>
      </c>
      <c r="K22" s="29">
        <v>53146280</v>
      </c>
      <c r="L22">
        <v>43861</v>
      </c>
      <c r="N22" t="s">
        <v>199</v>
      </c>
      <c r="O22" s="29">
        <v>71376690</v>
      </c>
      <c r="P22" s="29">
        <v>0</v>
      </c>
      <c r="Q22" s="29">
        <v>71376690</v>
      </c>
      <c r="R22" s="29">
        <v>71376690</v>
      </c>
      <c r="S22" s="29">
        <v>0</v>
      </c>
      <c r="T22" t="s">
        <v>338</v>
      </c>
      <c r="U22" t="s">
        <v>341</v>
      </c>
      <c r="V22" t="s">
        <v>387</v>
      </c>
      <c r="W22" t="s">
        <v>610</v>
      </c>
    </row>
    <row r="23" spans="1:23" x14ac:dyDescent="0.3">
      <c r="A23" t="s">
        <v>144</v>
      </c>
      <c r="B23" t="s">
        <v>146</v>
      </c>
      <c r="C23">
        <v>0</v>
      </c>
      <c r="D23" t="s">
        <v>188</v>
      </c>
      <c r="E23">
        <v>2620</v>
      </c>
      <c r="F23" s="29">
        <v>700240842</v>
      </c>
      <c r="G23">
        <v>6820</v>
      </c>
      <c r="H23" s="29">
        <v>106315201</v>
      </c>
      <c r="I23">
        <v>23247</v>
      </c>
      <c r="J23" s="29">
        <v>9577946</v>
      </c>
      <c r="K23" s="29">
        <v>106315201</v>
      </c>
      <c r="L23">
        <v>43859</v>
      </c>
      <c r="N23" t="s">
        <v>200</v>
      </c>
      <c r="O23" s="29">
        <v>700240842</v>
      </c>
      <c r="P23" s="29">
        <v>0</v>
      </c>
      <c r="Q23" s="29">
        <v>700240842</v>
      </c>
      <c r="R23" s="29">
        <v>700240842</v>
      </c>
      <c r="S23" s="29">
        <v>0</v>
      </c>
      <c r="T23" t="s">
        <v>338</v>
      </c>
      <c r="U23" t="s">
        <v>339</v>
      </c>
      <c r="V23" t="s">
        <v>388</v>
      </c>
      <c r="W23" t="s">
        <v>611</v>
      </c>
    </row>
    <row r="24" spans="1:23" x14ac:dyDescent="0.3">
      <c r="A24" t="s">
        <v>144</v>
      </c>
      <c r="B24" t="s">
        <v>146</v>
      </c>
      <c r="C24">
        <v>0</v>
      </c>
      <c r="D24" t="s">
        <v>189</v>
      </c>
      <c r="E24">
        <v>3420</v>
      </c>
      <c r="F24" s="29">
        <v>336421081</v>
      </c>
      <c r="G24">
        <v>6920</v>
      </c>
      <c r="H24" s="29">
        <v>68887900</v>
      </c>
      <c r="I24">
        <v>23253</v>
      </c>
      <c r="J24" s="29">
        <v>6488790</v>
      </c>
      <c r="K24" s="29">
        <v>68887900</v>
      </c>
      <c r="L24">
        <v>43859</v>
      </c>
      <c r="N24" t="s">
        <v>201</v>
      </c>
      <c r="O24" s="29">
        <v>336421081</v>
      </c>
      <c r="P24" s="29">
        <v>0</v>
      </c>
      <c r="Q24" s="29">
        <v>336421081</v>
      </c>
      <c r="R24" s="29">
        <v>336421081</v>
      </c>
      <c r="S24" s="29">
        <v>0</v>
      </c>
      <c r="T24" t="s">
        <v>338</v>
      </c>
      <c r="U24" t="s">
        <v>342</v>
      </c>
      <c r="V24" t="s">
        <v>389</v>
      </c>
      <c r="W24" t="s">
        <v>612</v>
      </c>
    </row>
    <row r="25" spans="1:23" x14ac:dyDescent="0.3">
      <c r="A25" t="s">
        <v>147</v>
      </c>
      <c r="B25" t="s">
        <v>148</v>
      </c>
      <c r="C25" t="s">
        <v>149</v>
      </c>
      <c r="D25" t="s">
        <v>189</v>
      </c>
      <c r="E25">
        <v>4420</v>
      </c>
      <c r="F25" s="29">
        <v>33370920</v>
      </c>
      <c r="G25">
        <v>10620</v>
      </c>
      <c r="H25" s="29">
        <v>33370920</v>
      </c>
      <c r="I25">
        <v>23276</v>
      </c>
      <c r="J25" s="29">
        <v>3033720</v>
      </c>
      <c r="K25" s="29">
        <v>33370920</v>
      </c>
      <c r="L25">
        <v>43867</v>
      </c>
      <c r="N25" t="s">
        <v>202</v>
      </c>
      <c r="O25" s="29">
        <v>33370920</v>
      </c>
      <c r="P25" s="29">
        <v>0</v>
      </c>
      <c r="Q25" s="29">
        <v>33370920</v>
      </c>
      <c r="R25" s="29">
        <v>33370920</v>
      </c>
      <c r="S25" s="29">
        <v>0</v>
      </c>
      <c r="T25" t="s">
        <v>343</v>
      </c>
      <c r="U25" t="s">
        <v>344</v>
      </c>
      <c r="V25" t="s">
        <v>390</v>
      </c>
      <c r="W25" t="s">
        <v>613</v>
      </c>
    </row>
    <row r="26" spans="1:23" x14ac:dyDescent="0.3">
      <c r="A26" t="s">
        <v>147</v>
      </c>
      <c r="B26" t="s">
        <v>150</v>
      </c>
      <c r="C26" t="s">
        <v>149</v>
      </c>
      <c r="D26" t="s">
        <v>189</v>
      </c>
      <c r="E26">
        <v>3720</v>
      </c>
      <c r="F26" s="29">
        <v>80634026</v>
      </c>
      <c r="G26">
        <v>8020</v>
      </c>
      <c r="H26" s="29">
        <v>80634026</v>
      </c>
      <c r="I26">
        <v>23261</v>
      </c>
      <c r="J26" s="29">
        <v>7330366</v>
      </c>
      <c r="K26" s="29">
        <v>80634026</v>
      </c>
      <c r="L26">
        <v>43859</v>
      </c>
      <c r="N26" t="s">
        <v>203</v>
      </c>
      <c r="O26" s="29">
        <v>80634026</v>
      </c>
      <c r="P26" s="29">
        <v>0</v>
      </c>
      <c r="Q26" s="29">
        <v>80634026</v>
      </c>
      <c r="R26" s="29">
        <v>80634026</v>
      </c>
      <c r="S26" s="29">
        <v>0</v>
      </c>
      <c r="T26" t="s">
        <v>338</v>
      </c>
      <c r="U26" t="s">
        <v>344</v>
      </c>
      <c r="V26" t="s">
        <v>391</v>
      </c>
      <c r="W26" t="s">
        <v>614</v>
      </c>
    </row>
    <row r="27" spans="1:23" x14ac:dyDescent="0.3">
      <c r="A27" t="s">
        <v>144</v>
      </c>
      <c r="B27" t="s">
        <v>145</v>
      </c>
      <c r="C27">
        <v>0</v>
      </c>
      <c r="D27" t="s">
        <v>188</v>
      </c>
      <c r="E27">
        <v>5920</v>
      </c>
      <c r="F27" s="29">
        <v>64286035</v>
      </c>
      <c r="G27">
        <v>11120</v>
      </c>
      <c r="H27" s="29">
        <v>60559308</v>
      </c>
      <c r="I27">
        <v>23289</v>
      </c>
      <c r="J27" s="29">
        <v>5590090</v>
      </c>
      <c r="K27" s="29">
        <v>60559308</v>
      </c>
      <c r="L27">
        <v>43867</v>
      </c>
      <c r="N27" t="s">
        <v>204</v>
      </c>
      <c r="O27" s="29">
        <v>64286035</v>
      </c>
      <c r="P27" s="29">
        <v>0</v>
      </c>
      <c r="Q27" s="29">
        <v>64286035</v>
      </c>
      <c r="R27" s="29">
        <v>64286035</v>
      </c>
      <c r="S27" s="29">
        <v>0</v>
      </c>
      <c r="T27" t="s">
        <v>338</v>
      </c>
      <c r="U27" t="s">
        <v>345</v>
      </c>
      <c r="V27" t="s">
        <v>392</v>
      </c>
      <c r="W27" t="s">
        <v>615</v>
      </c>
    </row>
    <row r="28" spans="1:23" x14ac:dyDescent="0.3">
      <c r="A28" t="s">
        <v>144</v>
      </c>
      <c r="B28" t="s">
        <v>145</v>
      </c>
      <c r="C28">
        <v>0</v>
      </c>
      <c r="D28" t="s">
        <v>188</v>
      </c>
      <c r="E28">
        <v>5421</v>
      </c>
      <c r="F28" s="29">
        <v>84299209</v>
      </c>
      <c r="G28">
        <v>11320</v>
      </c>
      <c r="H28" s="29">
        <v>79412298</v>
      </c>
      <c r="I28">
        <v>23292</v>
      </c>
      <c r="J28" s="29">
        <v>7330366</v>
      </c>
      <c r="K28" s="29">
        <v>79412298</v>
      </c>
      <c r="L28">
        <v>43867</v>
      </c>
      <c r="N28" t="s">
        <v>205</v>
      </c>
      <c r="O28" s="29">
        <v>84299209</v>
      </c>
      <c r="P28" s="29">
        <v>0</v>
      </c>
      <c r="Q28" s="29">
        <v>84299209</v>
      </c>
      <c r="R28" s="29">
        <v>84299209</v>
      </c>
      <c r="S28" s="29">
        <v>0</v>
      </c>
      <c r="T28" t="s">
        <v>338</v>
      </c>
      <c r="U28" t="s">
        <v>345</v>
      </c>
      <c r="V28" t="s">
        <v>393</v>
      </c>
      <c r="W28" t="s">
        <v>616</v>
      </c>
    </row>
    <row r="29" spans="1:23" x14ac:dyDescent="0.3">
      <c r="A29" t="s">
        <v>144</v>
      </c>
      <c r="B29" t="s">
        <v>145</v>
      </c>
      <c r="C29">
        <v>0</v>
      </c>
      <c r="D29" t="s">
        <v>189</v>
      </c>
      <c r="E29">
        <v>2920</v>
      </c>
      <c r="F29" s="29">
        <v>32845116</v>
      </c>
      <c r="G29">
        <v>14820</v>
      </c>
      <c r="H29" s="29">
        <v>30845848</v>
      </c>
      <c r="I29">
        <v>23293</v>
      </c>
      <c r="J29" s="29">
        <v>2856097</v>
      </c>
      <c r="K29" s="29">
        <v>30845848</v>
      </c>
      <c r="L29">
        <v>43872</v>
      </c>
      <c r="N29" t="s">
        <v>206</v>
      </c>
      <c r="O29" s="29">
        <v>32845116</v>
      </c>
      <c r="P29" s="29">
        <v>0</v>
      </c>
      <c r="Q29" s="29">
        <v>32845116</v>
      </c>
      <c r="R29" s="29">
        <v>32845116</v>
      </c>
      <c r="S29" s="29">
        <v>0</v>
      </c>
      <c r="T29" t="s">
        <v>338</v>
      </c>
      <c r="U29" t="s">
        <v>346</v>
      </c>
      <c r="V29" t="s">
        <v>394</v>
      </c>
      <c r="W29" t="s">
        <v>617</v>
      </c>
    </row>
    <row r="30" spans="1:23" x14ac:dyDescent="0.3">
      <c r="A30" t="s">
        <v>144</v>
      </c>
      <c r="B30" t="s">
        <v>145</v>
      </c>
      <c r="C30">
        <v>0</v>
      </c>
      <c r="D30" t="s">
        <v>188</v>
      </c>
      <c r="E30">
        <v>5220</v>
      </c>
      <c r="F30" s="29">
        <v>80634026</v>
      </c>
      <c r="G30">
        <v>12020</v>
      </c>
      <c r="H30" s="29">
        <v>79167953</v>
      </c>
      <c r="I30">
        <v>23296</v>
      </c>
      <c r="J30" s="29">
        <v>7330366</v>
      </c>
      <c r="K30" s="29">
        <v>79167953</v>
      </c>
      <c r="L30">
        <v>43868</v>
      </c>
      <c r="N30" t="s">
        <v>207</v>
      </c>
      <c r="O30" s="29">
        <v>80634026</v>
      </c>
      <c r="P30" s="29">
        <v>0</v>
      </c>
      <c r="Q30" s="29">
        <v>80634026</v>
      </c>
      <c r="R30" s="29">
        <v>80634026</v>
      </c>
      <c r="S30" s="29">
        <v>0</v>
      </c>
      <c r="T30" t="s">
        <v>338</v>
      </c>
      <c r="U30" t="s">
        <v>347</v>
      </c>
      <c r="V30" t="s">
        <v>395</v>
      </c>
      <c r="W30" t="s">
        <v>618</v>
      </c>
    </row>
    <row r="31" spans="1:23" x14ac:dyDescent="0.3">
      <c r="A31" t="s">
        <v>147</v>
      </c>
      <c r="B31" t="s">
        <v>151</v>
      </c>
      <c r="C31" t="s">
        <v>152</v>
      </c>
      <c r="D31" t="s">
        <v>189</v>
      </c>
      <c r="E31">
        <v>3320</v>
      </c>
      <c r="F31" s="29">
        <v>49528414</v>
      </c>
      <c r="G31">
        <v>15220</v>
      </c>
      <c r="H31" s="29">
        <v>26307869</v>
      </c>
      <c r="I31">
        <v>23301</v>
      </c>
      <c r="J31" s="29">
        <v>7330366</v>
      </c>
      <c r="K31" s="29">
        <v>78923607</v>
      </c>
      <c r="L31">
        <v>43878</v>
      </c>
      <c r="N31" t="s">
        <v>208</v>
      </c>
      <c r="O31" s="29">
        <v>49528414</v>
      </c>
      <c r="P31" s="29">
        <v>0</v>
      </c>
      <c r="Q31" s="29">
        <v>49528414</v>
      </c>
      <c r="R31" s="29">
        <v>49528414</v>
      </c>
      <c r="S31" s="29">
        <v>0</v>
      </c>
      <c r="T31" t="s">
        <v>338</v>
      </c>
      <c r="U31" t="s">
        <v>346</v>
      </c>
      <c r="V31" t="s">
        <v>396</v>
      </c>
      <c r="W31" t="s">
        <v>619</v>
      </c>
    </row>
    <row r="32" spans="1:23" x14ac:dyDescent="0.3">
      <c r="A32" t="s">
        <v>144</v>
      </c>
      <c r="B32" t="s">
        <v>145</v>
      </c>
      <c r="C32">
        <v>0</v>
      </c>
      <c r="D32" t="s">
        <v>188</v>
      </c>
      <c r="E32">
        <v>5620</v>
      </c>
      <c r="F32" s="29">
        <v>64286035</v>
      </c>
      <c r="G32">
        <v>24020</v>
      </c>
      <c r="H32" s="29">
        <v>59068618</v>
      </c>
      <c r="I32">
        <v>23348</v>
      </c>
      <c r="J32" s="29">
        <v>5590090</v>
      </c>
      <c r="K32" s="29">
        <v>59068618</v>
      </c>
      <c r="L32">
        <v>43880</v>
      </c>
      <c r="N32" t="s">
        <v>209</v>
      </c>
      <c r="O32" s="29">
        <v>64286035</v>
      </c>
      <c r="P32" s="29">
        <v>0</v>
      </c>
      <c r="Q32" s="29">
        <v>64286035</v>
      </c>
      <c r="R32" s="29">
        <v>64286035</v>
      </c>
      <c r="S32" s="29">
        <v>0</v>
      </c>
      <c r="T32" t="s">
        <v>338</v>
      </c>
      <c r="U32" t="s">
        <v>345</v>
      </c>
      <c r="V32" t="s">
        <v>397</v>
      </c>
      <c r="W32" t="s">
        <v>620</v>
      </c>
    </row>
    <row r="33" spans="1:23" x14ac:dyDescent="0.3">
      <c r="A33" t="s">
        <v>144</v>
      </c>
      <c r="B33" t="s">
        <v>145</v>
      </c>
      <c r="C33">
        <v>0</v>
      </c>
      <c r="D33" t="s">
        <v>188</v>
      </c>
      <c r="E33">
        <v>14420</v>
      </c>
      <c r="F33" s="29">
        <v>114149824</v>
      </c>
      <c r="G33">
        <v>21420</v>
      </c>
      <c r="H33" s="29">
        <v>112366233</v>
      </c>
      <c r="I33">
        <v>23344</v>
      </c>
      <c r="J33" s="29">
        <v>10701546</v>
      </c>
      <c r="K33" s="29">
        <v>112366233</v>
      </c>
      <c r="L33">
        <v>43879</v>
      </c>
      <c r="N33" t="s">
        <v>210</v>
      </c>
      <c r="O33" s="29">
        <v>114149824</v>
      </c>
      <c r="P33" s="29">
        <v>0</v>
      </c>
      <c r="Q33" s="29">
        <v>114149824</v>
      </c>
      <c r="R33" s="29">
        <v>114149824</v>
      </c>
      <c r="S33" s="29">
        <v>0</v>
      </c>
      <c r="T33" t="s">
        <v>338</v>
      </c>
      <c r="U33" t="s">
        <v>345</v>
      </c>
      <c r="V33" t="s">
        <v>398</v>
      </c>
      <c r="W33" t="s">
        <v>621</v>
      </c>
    </row>
    <row r="34" spans="1:23" x14ac:dyDescent="0.3">
      <c r="A34" t="s">
        <v>144</v>
      </c>
      <c r="B34" t="s">
        <v>145</v>
      </c>
      <c r="C34">
        <v>0</v>
      </c>
      <c r="D34" t="s">
        <v>188</v>
      </c>
      <c r="E34">
        <v>5720</v>
      </c>
      <c r="F34" s="29">
        <v>64286035</v>
      </c>
      <c r="G34">
        <v>24120</v>
      </c>
      <c r="H34" s="29">
        <v>59068618</v>
      </c>
      <c r="I34">
        <v>23352</v>
      </c>
      <c r="J34" s="29">
        <v>5590090</v>
      </c>
      <c r="K34" s="29">
        <v>59068618</v>
      </c>
      <c r="L34">
        <v>43881</v>
      </c>
      <c r="N34" t="s">
        <v>209</v>
      </c>
      <c r="O34" s="29">
        <v>64286035</v>
      </c>
      <c r="P34" s="29">
        <v>0</v>
      </c>
      <c r="Q34" s="29">
        <v>64286035</v>
      </c>
      <c r="R34" s="29">
        <v>64286035</v>
      </c>
      <c r="S34" s="29">
        <v>0</v>
      </c>
      <c r="T34" t="s">
        <v>338</v>
      </c>
      <c r="U34" t="s">
        <v>345</v>
      </c>
      <c r="V34" t="s">
        <v>399</v>
      </c>
      <c r="W34" t="s">
        <v>622</v>
      </c>
    </row>
    <row r="35" spans="1:23" x14ac:dyDescent="0.3">
      <c r="A35" t="s">
        <v>144</v>
      </c>
      <c r="B35" t="s">
        <v>146</v>
      </c>
      <c r="C35">
        <v>0</v>
      </c>
      <c r="D35" t="s">
        <v>188</v>
      </c>
      <c r="E35">
        <v>5320</v>
      </c>
      <c r="F35" s="29">
        <v>84299209</v>
      </c>
      <c r="G35">
        <v>26320</v>
      </c>
      <c r="H35" s="29">
        <v>76480152</v>
      </c>
      <c r="I35">
        <v>23369</v>
      </c>
      <c r="J35" s="29">
        <v>3176492</v>
      </c>
      <c r="K35" s="29">
        <v>76480152</v>
      </c>
      <c r="L35">
        <v>43885</v>
      </c>
      <c r="N35" t="s">
        <v>211</v>
      </c>
      <c r="O35" s="29">
        <v>84299209</v>
      </c>
      <c r="P35" s="29">
        <v>0</v>
      </c>
      <c r="Q35" s="29">
        <v>84299209</v>
      </c>
      <c r="R35" s="29">
        <v>84299209</v>
      </c>
      <c r="S35" s="29">
        <v>0</v>
      </c>
      <c r="T35" t="s">
        <v>338</v>
      </c>
      <c r="U35" t="s">
        <v>345</v>
      </c>
      <c r="V35" t="s">
        <v>400</v>
      </c>
      <c r="W35" t="s">
        <v>623</v>
      </c>
    </row>
    <row r="36" spans="1:23" x14ac:dyDescent="0.3">
      <c r="A36" t="s">
        <v>144</v>
      </c>
      <c r="B36" t="s">
        <v>145</v>
      </c>
      <c r="C36">
        <v>0</v>
      </c>
      <c r="D36" t="s">
        <v>189</v>
      </c>
      <c r="E36">
        <v>16620</v>
      </c>
      <c r="F36" s="29">
        <v>76968843</v>
      </c>
      <c r="G36">
        <v>24420</v>
      </c>
      <c r="H36" s="29">
        <v>76968843</v>
      </c>
      <c r="I36">
        <v>23367</v>
      </c>
      <c r="J36" s="29">
        <v>7330366</v>
      </c>
      <c r="K36" s="29">
        <v>76968843</v>
      </c>
      <c r="L36">
        <v>43880</v>
      </c>
      <c r="N36" t="s">
        <v>212</v>
      </c>
      <c r="O36" s="29">
        <v>76968843</v>
      </c>
      <c r="P36" s="29">
        <v>0</v>
      </c>
      <c r="Q36" s="29">
        <v>76968843</v>
      </c>
      <c r="R36" s="29">
        <v>76968843</v>
      </c>
      <c r="S36" s="29">
        <v>0</v>
      </c>
      <c r="T36" t="s">
        <v>338</v>
      </c>
      <c r="U36" t="s">
        <v>339</v>
      </c>
      <c r="V36" t="s">
        <v>401</v>
      </c>
      <c r="W36" t="s">
        <v>624</v>
      </c>
    </row>
    <row r="37" spans="1:23" x14ac:dyDescent="0.3">
      <c r="A37" t="s">
        <v>144</v>
      </c>
      <c r="B37" t="s">
        <v>145</v>
      </c>
      <c r="C37">
        <v>0</v>
      </c>
      <c r="D37" t="s">
        <v>188</v>
      </c>
      <c r="E37">
        <v>5820</v>
      </c>
      <c r="F37" s="29">
        <v>64286035</v>
      </c>
      <c r="G37">
        <v>38320</v>
      </c>
      <c r="H37" s="29">
        <v>55155555</v>
      </c>
      <c r="I37">
        <v>23449</v>
      </c>
      <c r="J37" s="29">
        <v>5590090</v>
      </c>
      <c r="K37" s="29">
        <v>55155555</v>
      </c>
      <c r="L37">
        <v>43899</v>
      </c>
      <c r="N37" t="s">
        <v>213</v>
      </c>
      <c r="O37" s="29">
        <v>64286035</v>
      </c>
      <c r="P37" s="29">
        <v>0</v>
      </c>
      <c r="Q37" s="29">
        <v>64286035</v>
      </c>
      <c r="R37" s="29">
        <v>64286035</v>
      </c>
      <c r="S37" s="29">
        <v>0</v>
      </c>
      <c r="T37" t="s">
        <v>338</v>
      </c>
      <c r="U37" t="s">
        <v>345</v>
      </c>
      <c r="V37" t="s">
        <v>402</v>
      </c>
      <c r="W37" t="s">
        <v>625</v>
      </c>
    </row>
    <row r="38" spans="1:23" x14ac:dyDescent="0.3">
      <c r="A38" t="s">
        <v>144</v>
      </c>
      <c r="B38" t="s">
        <v>145</v>
      </c>
      <c r="C38">
        <v>0</v>
      </c>
      <c r="D38" t="s">
        <v>188</v>
      </c>
      <c r="E38">
        <v>17620</v>
      </c>
      <c r="F38" s="29">
        <v>58642928</v>
      </c>
      <c r="G38">
        <v>24520</v>
      </c>
      <c r="H38" s="29">
        <v>58642928</v>
      </c>
      <c r="I38">
        <v>23376</v>
      </c>
      <c r="J38" s="29">
        <v>7330366</v>
      </c>
      <c r="K38" s="29">
        <v>58642928</v>
      </c>
      <c r="L38">
        <v>43880</v>
      </c>
      <c r="N38" t="s">
        <v>214</v>
      </c>
      <c r="O38" s="29">
        <v>58642928</v>
      </c>
      <c r="P38" s="29">
        <v>0</v>
      </c>
      <c r="Q38" s="29">
        <v>58642928</v>
      </c>
      <c r="R38" s="29">
        <v>58642928</v>
      </c>
      <c r="S38" s="29">
        <v>0</v>
      </c>
      <c r="T38" t="s">
        <v>338</v>
      </c>
      <c r="U38" t="s">
        <v>339</v>
      </c>
      <c r="V38" t="s">
        <v>403</v>
      </c>
      <c r="W38" t="s">
        <v>626</v>
      </c>
    </row>
    <row r="39" spans="1:23" x14ac:dyDescent="0.3">
      <c r="A39" t="s">
        <v>144</v>
      </c>
      <c r="B39" t="s">
        <v>153</v>
      </c>
      <c r="C39">
        <v>0</v>
      </c>
      <c r="D39" t="s">
        <v>189</v>
      </c>
      <c r="E39">
        <v>16420</v>
      </c>
      <c r="F39" s="29">
        <v>27233567</v>
      </c>
      <c r="G39">
        <v>27820</v>
      </c>
      <c r="H39" s="29">
        <v>26541920</v>
      </c>
      <c r="I39">
        <v>23388</v>
      </c>
      <c r="J39" s="29">
        <v>2593673</v>
      </c>
      <c r="K39" s="29">
        <v>26541920</v>
      </c>
      <c r="L39">
        <v>43887</v>
      </c>
      <c r="N39" t="s">
        <v>215</v>
      </c>
      <c r="O39" s="29">
        <v>27233567</v>
      </c>
      <c r="P39" s="29">
        <v>0</v>
      </c>
      <c r="Q39" s="29">
        <v>27233567</v>
      </c>
      <c r="R39" s="29">
        <v>27233567</v>
      </c>
      <c r="S39" s="29">
        <v>0</v>
      </c>
      <c r="T39" t="s">
        <v>338</v>
      </c>
      <c r="U39" t="s">
        <v>340</v>
      </c>
      <c r="V39" t="s">
        <v>404</v>
      </c>
      <c r="W39" t="s">
        <v>627</v>
      </c>
    </row>
    <row r="40" spans="1:23" x14ac:dyDescent="0.3">
      <c r="A40" t="s">
        <v>147</v>
      </c>
      <c r="B40" t="s">
        <v>137</v>
      </c>
      <c r="C40" t="s">
        <v>138</v>
      </c>
      <c r="D40" t="s">
        <v>189</v>
      </c>
      <c r="E40">
        <v>17920</v>
      </c>
      <c r="F40" s="29">
        <v>76968843</v>
      </c>
      <c r="G40">
        <v>29120</v>
      </c>
      <c r="H40" s="29">
        <v>75991461</v>
      </c>
      <c r="I40">
        <v>23382</v>
      </c>
      <c r="J40" s="29">
        <v>7330366</v>
      </c>
      <c r="K40" s="29">
        <v>75991461</v>
      </c>
      <c r="L40">
        <v>43892</v>
      </c>
      <c r="N40" t="s">
        <v>216</v>
      </c>
      <c r="O40" s="29">
        <v>76968843</v>
      </c>
      <c r="P40" s="29">
        <v>0</v>
      </c>
      <c r="Q40" s="29">
        <v>76968843</v>
      </c>
      <c r="R40" s="29">
        <v>76968843</v>
      </c>
      <c r="S40" s="29">
        <v>0</v>
      </c>
      <c r="T40" t="s">
        <v>338</v>
      </c>
      <c r="U40" t="s">
        <v>346</v>
      </c>
      <c r="V40" t="s">
        <v>139</v>
      </c>
      <c r="W40" t="s">
        <v>628</v>
      </c>
    </row>
    <row r="41" spans="1:23" x14ac:dyDescent="0.3">
      <c r="A41" t="s">
        <v>144</v>
      </c>
      <c r="B41" t="s">
        <v>146</v>
      </c>
      <c r="C41">
        <v>0</v>
      </c>
      <c r="D41" t="s">
        <v>189</v>
      </c>
      <c r="E41">
        <v>17320</v>
      </c>
      <c r="F41" s="29">
        <v>36637977</v>
      </c>
      <c r="G41">
        <v>29520</v>
      </c>
      <c r="H41" s="29">
        <v>36637977</v>
      </c>
      <c r="I41">
        <v>23383</v>
      </c>
      <c r="J41" s="29">
        <v>3534210</v>
      </c>
      <c r="K41" s="29">
        <v>36637977</v>
      </c>
      <c r="L41">
        <v>43892</v>
      </c>
      <c r="N41" t="s">
        <v>217</v>
      </c>
      <c r="O41" s="29">
        <v>36637977</v>
      </c>
      <c r="P41" s="29">
        <v>0</v>
      </c>
      <c r="Q41" s="29">
        <v>36637977</v>
      </c>
      <c r="R41" s="29">
        <v>36637977</v>
      </c>
      <c r="S41" s="29">
        <v>0</v>
      </c>
      <c r="T41" t="s">
        <v>338</v>
      </c>
      <c r="U41" t="s">
        <v>340</v>
      </c>
      <c r="V41" t="s">
        <v>405</v>
      </c>
      <c r="W41" t="s">
        <v>629</v>
      </c>
    </row>
    <row r="42" spans="1:23" x14ac:dyDescent="0.3">
      <c r="A42" t="s">
        <v>144</v>
      </c>
      <c r="B42" t="s">
        <v>153</v>
      </c>
      <c r="C42">
        <v>0</v>
      </c>
      <c r="D42" t="s">
        <v>189</v>
      </c>
      <c r="E42">
        <v>16520</v>
      </c>
      <c r="F42" s="29">
        <v>27233567</v>
      </c>
      <c r="G42">
        <v>26920</v>
      </c>
      <c r="H42" s="29">
        <v>26801288</v>
      </c>
      <c r="I42">
        <v>23386</v>
      </c>
      <c r="J42" s="29">
        <v>2593673</v>
      </c>
      <c r="K42" s="29">
        <v>26801288</v>
      </c>
      <c r="L42">
        <v>43886</v>
      </c>
      <c r="N42" t="s">
        <v>218</v>
      </c>
      <c r="O42" s="29">
        <v>27233567</v>
      </c>
      <c r="P42" s="29">
        <v>0</v>
      </c>
      <c r="Q42" s="29">
        <v>27233567</v>
      </c>
      <c r="R42" s="29">
        <v>27233567</v>
      </c>
      <c r="S42" s="29">
        <v>0</v>
      </c>
      <c r="T42" t="s">
        <v>338</v>
      </c>
      <c r="U42" t="s">
        <v>339</v>
      </c>
      <c r="V42" t="s">
        <v>406</v>
      </c>
      <c r="W42" t="s">
        <v>630</v>
      </c>
    </row>
    <row r="43" spans="1:23" x14ac:dyDescent="0.3">
      <c r="A43" t="s">
        <v>144</v>
      </c>
      <c r="B43" t="s">
        <v>145</v>
      </c>
      <c r="C43">
        <v>0</v>
      </c>
      <c r="D43" t="s">
        <v>189</v>
      </c>
      <c r="E43">
        <v>16120</v>
      </c>
      <c r="F43" s="29">
        <v>31854060</v>
      </c>
      <c r="G43">
        <v>30420</v>
      </c>
      <c r="H43" s="29">
        <v>30842820</v>
      </c>
      <c r="I43">
        <v>23396</v>
      </c>
      <c r="J43" s="29">
        <v>3033720</v>
      </c>
      <c r="K43" s="29">
        <v>30842820</v>
      </c>
      <c r="L43">
        <v>43893</v>
      </c>
      <c r="N43" t="s">
        <v>219</v>
      </c>
      <c r="O43" s="29">
        <v>31854060</v>
      </c>
      <c r="P43" s="29">
        <v>0</v>
      </c>
      <c r="Q43" s="29">
        <v>31854060</v>
      </c>
      <c r="R43" s="29">
        <v>31854060</v>
      </c>
      <c r="S43" s="29">
        <v>0</v>
      </c>
      <c r="T43" t="s">
        <v>338</v>
      </c>
      <c r="U43" t="s">
        <v>345</v>
      </c>
      <c r="V43" t="s">
        <v>407</v>
      </c>
      <c r="W43" t="s">
        <v>631</v>
      </c>
    </row>
    <row r="44" spans="1:23" x14ac:dyDescent="0.3">
      <c r="A44" t="s">
        <v>147</v>
      </c>
      <c r="B44" t="s">
        <v>154</v>
      </c>
      <c r="C44" t="s">
        <v>155</v>
      </c>
      <c r="D44" t="s">
        <v>189</v>
      </c>
      <c r="E44">
        <v>18220</v>
      </c>
      <c r="F44" s="29">
        <v>76968843</v>
      </c>
      <c r="G44">
        <v>29220</v>
      </c>
      <c r="H44" s="29">
        <v>75014079</v>
      </c>
      <c r="I44">
        <v>23392</v>
      </c>
      <c r="J44" s="29">
        <v>7330366</v>
      </c>
      <c r="K44" s="29">
        <v>75014079</v>
      </c>
      <c r="L44">
        <v>43888</v>
      </c>
      <c r="N44" t="s">
        <v>220</v>
      </c>
      <c r="O44" s="29">
        <v>76968843</v>
      </c>
      <c r="P44" s="29">
        <v>0</v>
      </c>
      <c r="Q44" s="29">
        <v>76968843</v>
      </c>
      <c r="R44" s="29">
        <v>76968843</v>
      </c>
      <c r="S44" s="29">
        <v>0</v>
      </c>
      <c r="T44" t="s">
        <v>338</v>
      </c>
      <c r="U44" t="s">
        <v>348</v>
      </c>
      <c r="V44" t="s">
        <v>408</v>
      </c>
      <c r="W44" t="s">
        <v>632</v>
      </c>
    </row>
    <row r="45" spans="1:23" x14ac:dyDescent="0.3">
      <c r="A45" t="s">
        <v>144</v>
      </c>
      <c r="B45" t="s">
        <v>153</v>
      </c>
      <c r="C45">
        <v>0</v>
      </c>
      <c r="D45" t="s">
        <v>189</v>
      </c>
      <c r="E45">
        <v>16320</v>
      </c>
      <c r="F45" s="29">
        <v>27233567</v>
      </c>
      <c r="G45">
        <v>30320</v>
      </c>
      <c r="H45" s="29">
        <v>26455465</v>
      </c>
      <c r="I45">
        <v>23400</v>
      </c>
      <c r="J45" s="29">
        <v>2593673</v>
      </c>
      <c r="K45" s="29">
        <v>26455465</v>
      </c>
      <c r="L45">
        <v>43892</v>
      </c>
      <c r="N45" t="s">
        <v>221</v>
      </c>
      <c r="O45" s="29">
        <v>27233567</v>
      </c>
      <c r="P45" s="29">
        <v>0</v>
      </c>
      <c r="Q45" s="29">
        <v>27233567</v>
      </c>
      <c r="R45" s="29">
        <v>27233567</v>
      </c>
      <c r="S45" s="29">
        <v>0</v>
      </c>
      <c r="T45" t="s">
        <v>338</v>
      </c>
      <c r="U45" t="s">
        <v>340</v>
      </c>
      <c r="V45" t="s">
        <v>409</v>
      </c>
      <c r="W45" t="s">
        <v>633</v>
      </c>
    </row>
    <row r="46" spans="1:23" x14ac:dyDescent="0.3">
      <c r="A46" t="s">
        <v>144</v>
      </c>
      <c r="B46" t="s">
        <v>146</v>
      </c>
      <c r="C46">
        <v>0</v>
      </c>
      <c r="D46" t="s">
        <v>189</v>
      </c>
      <c r="E46">
        <v>17420</v>
      </c>
      <c r="F46" s="29">
        <v>76968843</v>
      </c>
      <c r="G46">
        <v>32320</v>
      </c>
      <c r="H46" s="29">
        <v>74525388</v>
      </c>
      <c r="I46">
        <v>23403</v>
      </c>
      <c r="J46" s="29">
        <v>7330366</v>
      </c>
      <c r="K46" s="29">
        <v>74525388</v>
      </c>
      <c r="L46">
        <v>43895</v>
      </c>
      <c r="N46" t="s">
        <v>222</v>
      </c>
      <c r="O46" s="29">
        <v>76968843</v>
      </c>
      <c r="P46" s="29">
        <v>0</v>
      </c>
      <c r="Q46" s="29">
        <v>76968843</v>
      </c>
      <c r="R46" s="29">
        <v>76968843</v>
      </c>
      <c r="S46" s="29">
        <v>0</v>
      </c>
      <c r="T46" t="s">
        <v>338</v>
      </c>
      <c r="U46" t="s">
        <v>349</v>
      </c>
      <c r="V46" t="s">
        <v>410</v>
      </c>
      <c r="W46" t="s">
        <v>634</v>
      </c>
    </row>
    <row r="47" spans="1:23" x14ac:dyDescent="0.3">
      <c r="A47" t="s">
        <v>147</v>
      </c>
      <c r="B47" t="s">
        <v>151</v>
      </c>
      <c r="C47" t="s">
        <v>152</v>
      </c>
      <c r="D47" t="s">
        <v>189</v>
      </c>
      <c r="E47">
        <v>14720</v>
      </c>
      <c r="F47" s="29">
        <v>47478736</v>
      </c>
      <c r="G47">
        <v>28020</v>
      </c>
      <c r="H47" s="29">
        <v>132077209</v>
      </c>
      <c r="I47">
        <v>23399</v>
      </c>
      <c r="J47" s="29">
        <v>12948746</v>
      </c>
      <c r="K47" s="29">
        <v>132077209</v>
      </c>
      <c r="L47">
        <v>43886</v>
      </c>
      <c r="N47" t="s">
        <v>223</v>
      </c>
      <c r="O47" s="29">
        <v>47478736</v>
      </c>
      <c r="P47" s="29">
        <v>0</v>
      </c>
      <c r="Q47" s="29">
        <v>47478736</v>
      </c>
      <c r="R47" s="29">
        <v>47478736</v>
      </c>
      <c r="S47" s="29">
        <v>0</v>
      </c>
      <c r="T47" t="s">
        <v>338</v>
      </c>
      <c r="U47" t="s">
        <v>346</v>
      </c>
      <c r="V47" t="s">
        <v>411</v>
      </c>
      <c r="W47" t="s">
        <v>635</v>
      </c>
    </row>
    <row r="48" spans="1:23" x14ac:dyDescent="0.3">
      <c r="A48" t="s">
        <v>144</v>
      </c>
      <c r="B48" t="s">
        <v>146</v>
      </c>
      <c r="C48">
        <v>0</v>
      </c>
      <c r="D48" t="s">
        <v>188</v>
      </c>
      <c r="E48">
        <v>18920</v>
      </c>
      <c r="F48" s="29">
        <v>30337200</v>
      </c>
      <c r="G48">
        <v>33920</v>
      </c>
      <c r="H48" s="29">
        <v>30236076</v>
      </c>
      <c r="I48">
        <v>23420</v>
      </c>
      <c r="J48" s="29">
        <v>3033720</v>
      </c>
      <c r="K48" s="29">
        <v>30236076</v>
      </c>
      <c r="L48">
        <v>43894</v>
      </c>
      <c r="N48" t="s">
        <v>224</v>
      </c>
      <c r="O48" s="29">
        <v>30337200</v>
      </c>
      <c r="P48" s="29">
        <v>0</v>
      </c>
      <c r="Q48" s="29">
        <v>30337200</v>
      </c>
      <c r="R48" s="29">
        <v>30337200</v>
      </c>
      <c r="S48" s="29">
        <v>0</v>
      </c>
      <c r="T48" t="s">
        <v>338</v>
      </c>
      <c r="U48" t="s">
        <v>349</v>
      </c>
      <c r="V48" t="s">
        <v>412</v>
      </c>
      <c r="W48" t="s">
        <v>636</v>
      </c>
    </row>
    <row r="49" spans="1:23" x14ac:dyDescent="0.3">
      <c r="A49" t="s">
        <v>144</v>
      </c>
      <c r="B49" t="s">
        <v>145</v>
      </c>
      <c r="C49">
        <v>0</v>
      </c>
      <c r="D49" t="s">
        <v>189</v>
      </c>
      <c r="E49">
        <v>16220</v>
      </c>
      <c r="F49" s="29">
        <v>68132295</v>
      </c>
      <c r="G49">
        <v>37320</v>
      </c>
      <c r="H49" s="29">
        <v>64455314</v>
      </c>
      <c r="I49">
        <v>23424</v>
      </c>
      <c r="J49" s="29">
        <v>6488790</v>
      </c>
      <c r="K49" s="29">
        <v>64455314</v>
      </c>
      <c r="L49">
        <v>43896</v>
      </c>
      <c r="N49" t="s">
        <v>225</v>
      </c>
      <c r="O49" s="29">
        <v>68132295</v>
      </c>
      <c r="P49" s="29">
        <v>0</v>
      </c>
      <c r="Q49" s="29">
        <v>68132295</v>
      </c>
      <c r="R49" s="29">
        <v>68132295</v>
      </c>
      <c r="S49" s="29">
        <v>0</v>
      </c>
      <c r="T49" t="s">
        <v>338</v>
      </c>
      <c r="U49" t="s">
        <v>346</v>
      </c>
      <c r="V49" t="s">
        <v>413</v>
      </c>
      <c r="W49" t="s">
        <v>637</v>
      </c>
    </row>
    <row r="50" spans="1:23" x14ac:dyDescent="0.3">
      <c r="A50" t="s">
        <v>147</v>
      </c>
      <c r="B50" t="s">
        <v>150</v>
      </c>
      <c r="C50" t="s">
        <v>149</v>
      </c>
      <c r="D50" t="s">
        <v>188</v>
      </c>
      <c r="E50">
        <v>21020</v>
      </c>
      <c r="F50" s="29">
        <v>50730540</v>
      </c>
      <c r="G50">
        <v>34420</v>
      </c>
      <c r="H50" s="29">
        <v>47831652</v>
      </c>
      <c r="I50">
        <v>23427</v>
      </c>
      <c r="J50" s="29">
        <v>4831480</v>
      </c>
      <c r="K50" s="29">
        <v>47831652</v>
      </c>
      <c r="L50">
        <v>43894</v>
      </c>
      <c r="N50" t="s">
        <v>226</v>
      </c>
      <c r="O50" s="29">
        <v>50730540</v>
      </c>
      <c r="P50" s="29">
        <v>0</v>
      </c>
      <c r="Q50" s="29">
        <v>50730540</v>
      </c>
      <c r="R50" s="29">
        <v>50730540</v>
      </c>
      <c r="S50" s="29">
        <v>0</v>
      </c>
      <c r="T50" t="s">
        <v>338</v>
      </c>
      <c r="U50" t="s">
        <v>347</v>
      </c>
      <c r="V50" t="s">
        <v>414</v>
      </c>
      <c r="W50" t="s">
        <v>638</v>
      </c>
    </row>
    <row r="51" spans="1:23" x14ac:dyDescent="0.3">
      <c r="A51" t="s">
        <v>147</v>
      </c>
      <c r="B51" t="s">
        <v>148</v>
      </c>
      <c r="C51" t="s">
        <v>149</v>
      </c>
      <c r="D51" t="s">
        <v>188</v>
      </c>
      <c r="E51">
        <v>19220</v>
      </c>
      <c r="F51" s="29">
        <v>110465644</v>
      </c>
      <c r="G51">
        <v>37420</v>
      </c>
      <c r="H51" s="29">
        <v>95140930</v>
      </c>
      <c r="I51">
        <v>23448</v>
      </c>
      <c r="J51" s="29">
        <v>9557946</v>
      </c>
      <c r="K51" s="29">
        <v>95140930</v>
      </c>
      <c r="L51">
        <v>43896</v>
      </c>
      <c r="N51" t="s">
        <v>227</v>
      </c>
      <c r="O51" s="29">
        <v>110465644</v>
      </c>
      <c r="P51" s="29">
        <v>0</v>
      </c>
      <c r="Q51" s="29">
        <v>110465644</v>
      </c>
      <c r="R51" s="29">
        <v>110465644</v>
      </c>
      <c r="S51" s="29">
        <v>0</v>
      </c>
      <c r="T51" t="s">
        <v>338</v>
      </c>
      <c r="U51" t="s">
        <v>345</v>
      </c>
      <c r="V51" t="s">
        <v>415</v>
      </c>
      <c r="W51" t="s">
        <v>639</v>
      </c>
    </row>
    <row r="52" spans="1:23" x14ac:dyDescent="0.3">
      <c r="A52" t="s">
        <v>144</v>
      </c>
      <c r="B52" t="s">
        <v>146</v>
      </c>
      <c r="C52">
        <v>0</v>
      </c>
      <c r="D52" t="s">
        <v>188</v>
      </c>
      <c r="E52">
        <v>24820</v>
      </c>
      <c r="F52" s="29">
        <v>76968843</v>
      </c>
      <c r="G52">
        <v>40120</v>
      </c>
      <c r="H52" s="29">
        <v>70615859</v>
      </c>
      <c r="I52">
        <v>23453</v>
      </c>
      <c r="J52" s="29">
        <v>7330366</v>
      </c>
      <c r="K52" s="29">
        <v>70615859</v>
      </c>
      <c r="L52">
        <v>43902</v>
      </c>
      <c r="N52" t="s">
        <v>228</v>
      </c>
      <c r="O52" s="29">
        <v>76968843</v>
      </c>
      <c r="P52" s="29">
        <v>0</v>
      </c>
      <c r="Q52" s="29">
        <v>76968843</v>
      </c>
      <c r="R52" s="29">
        <v>76968843</v>
      </c>
      <c r="S52" s="29">
        <v>0</v>
      </c>
      <c r="T52" t="s">
        <v>338</v>
      </c>
      <c r="U52" t="s">
        <v>350</v>
      </c>
      <c r="V52" t="s">
        <v>416</v>
      </c>
      <c r="W52" t="s">
        <v>640</v>
      </c>
    </row>
    <row r="53" spans="1:23" x14ac:dyDescent="0.3">
      <c r="A53" t="s">
        <v>144</v>
      </c>
      <c r="B53" t="s">
        <v>145</v>
      </c>
      <c r="C53">
        <v>0</v>
      </c>
      <c r="D53" t="s">
        <v>188</v>
      </c>
      <c r="E53">
        <v>19120</v>
      </c>
      <c r="F53" s="29">
        <v>64887900</v>
      </c>
      <c r="G53">
        <v>40420</v>
      </c>
      <c r="H53" s="29">
        <v>62292384</v>
      </c>
      <c r="I53">
        <v>23454</v>
      </c>
      <c r="J53" s="29">
        <v>6488790</v>
      </c>
      <c r="K53" s="29">
        <v>62292384</v>
      </c>
      <c r="L53">
        <v>43903</v>
      </c>
      <c r="N53" t="s">
        <v>229</v>
      </c>
      <c r="O53" s="29">
        <v>64887900</v>
      </c>
      <c r="P53" s="29">
        <v>0</v>
      </c>
      <c r="Q53" s="29">
        <v>64887900</v>
      </c>
      <c r="R53" s="29">
        <v>64887900</v>
      </c>
      <c r="S53" s="29">
        <v>0</v>
      </c>
      <c r="T53" t="s">
        <v>338</v>
      </c>
      <c r="U53" t="s">
        <v>349</v>
      </c>
      <c r="V53" t="s">
        <v>417</v>
      </c>
      <c r="W53" t="s">
        <v>641</v>
      </c>
    </row>
    <row r="54" spans="1:23" x14ac:dyDescent="0.3">
      <c r="A54" t="s">
        <v>147</v>
      </c>
      <c r="B54" t="s">
        <v>151</v>
      </c>
      <c r="C54" t="s">
        <v>152</v>
      </c>
      <c r="D54" t="s">
        <v>189</v>
      </c>
      <c r="E54">
        <v>3320</v>
      </c>
      <c r="F54" s="29">
        <v>49528414</v>
      </c>
      <c r="G54">
        <v>41320</v>
      </c>
      <c r="H54" s="29">
        <v>54037537</v>
      </c>
      <c r="I54">
        <v>23456</v>
      </c>
      <c r="J54" s="29">
        <v>5590090</v>
      </c>
      <c r="K54" s="29">
        <v>54037537</v>
      </c>
      <c r="L54">
        <v>43908</v>
      </c>
      <c r="N54" t="s">
        <v>230</v>
      </c>
      <c r="O54" s="29">
        <v>49528414</v>
      </c>
      <c r="P54" s="29">
        <v>0</v>
      </c>
      <c r="Q54" s="29">
        <v>49528414</v>
      </c>
      <c r="R54" s="29">
        <v>49528414</v>
      </c>
      <c r="S54" s="29">
        <v>0</v>
      </c>
      <c r="T54" t="s">
        <v>338</v>
      </c>
      <c r="U54" t="s">
        <v>346</v>
      </c>
      <c r="V54" t="s">
        <v>418</v>
      </c>
      <c r="W54" t="s">
        <v>642</v>
      </c>
    </row>
    <row r="55" spans="1:23" x14ac:dyDescent="0.3">
      <c r="A55" t="s">
        <v>144</v>
      </c>
      <c r="B55" t="s">
        <v>145</v>
      </c>
      <c r="C55">
        <v>0</v>
      </c>
      <c r="D55" t="s">
        <v>188</v>
      </c>
      <c r="E55">
        <v>5520</v>
      </c>
      <c r="F55" s="29">
        <v>64286035</v>
      </c>
      <c r="G55">
        <v>44620</v>
      </c>
      <c r="H55" s="29">
        <v>53105855</v>
      </c>
      <c r="I55">
        <v>23466</v>
      </c>
      <c r="J55" s="29">
        <v>5590090</v>
      </c>
      <c r="K55" s="29">
        <v>53105855</v>
      </c>
      <c r="L55">
        <v>43920</v>
      </c>
      <c r="N55" t="s">
        <v>231</v>
      </c>
      <c r="O55" s="29">
        <v>64286035</v>
      </c>
      <c r="P55" s="29">
        <v>0</v>
      </c>
      <c r="Q55" s="29">
        <v>64286035</v>
      </c>
      <c r="R55" s="29">
        <v>64286035</v>
      </c>
      <c r="S55" s="29">
        <v>0</v>
      </c>
      <c r="T55" t="s">
        <v>338</v>
      </c>
      <c r="U55" t="s">
        <v>345</v>
      </c>
      <c r="V55" t="s">
        <v>419</v>
      </c>
      <c r="W55" t="s">
        <v>643</v>
      </c>
    </row>
    <row r="56" spans="1:23" x14ac:dyDescent="0.3">
      <c r="A56" t="s">
        <v>147</v>
      </c>
      <c r="B56" t="s">
        <v>156</v>
      </c>
      <c r="C56">
        <v>0</v>
      </c>
      <c r="D56" t="s">
        <v>190</v>
      </c>
      <c r="E56">
        <v>320</v>
      </c>
      <c r="F56" s="29">
        <v>146533333</v>
      </c>
      <c r="G56">
        <v>120</v>
      </c>
      <c r="H56" s="29">
        <v>131133333</v>
      </c>
      <c r="I56">
        <v>23465</v>
      </c>
      <c r="J56" s="29">
        <v>14000000</v>
      </c>
      <c r="K56" s="29">
        <v>131133333</v>
      </c>
      <c r="L56">
        <v>43915</v>
      </c>
      <c r="N56" t="s">
        <v>232</v>
      </c>
      <c r="O56" s="29">
        <v>146533333</v>
      </c>
      <c r="P56" s="29">
        <v>0</v>
      </c>
      <c r="Q56" s="29">
        <v>146533333</v>
      </c>
      <c r="R56" s="29">
        <v>146533333</v>
      </c>
      <c r="S56" s="29">
        <v>0</v>
      </c>
      <c r="T56" t="s">
        <v>338</v>
      </c>
      <c r="U56" t="s">
        <v>351</v>
      </c>
      <c r="V56" t="s">
        <v>420</v>
      </c>
      <c r="W56" t="s">
        <v>644</v>
      </c>
    </row>
    <row r="57" spans="1:23" x14ac:dyDescent="0.3">
      <c r="A57" t="s">
        <v>147</v>
      </c>
      <c r="B57" t="s">
        <v>156</v>
      </c>
      <c r="C57">
        <v>0</v>
      </c>
      <c r="D57" t="s">
        <v>190</v>
      </c>
      <c r="E57">
        <v>220</v>
      </c>
      <c r="F57" s="29">
        <v>157000000</v>
      </c>
      <c r="G57">
        <v>220</v>
      </c>
      <c r="H57" s="29">
        <v>137000000</v>
      </c>
      <c r="I57">
        <v>23470</v>
      </c>
      <c r="J57" s="29">
        <v>15000000</v>
      </c>
      <c r="K57" s="29">
        <v>137000000</v>
      </c>
      <c r="L57">
        <v>43917</v>
      </c>
      <c r="N57" t="s">
        <v>233</v>
      </c>
      <c r="O57" s="29">
        <v>157000000</v>
      </c>
      <c r="P57" s="29">
        <v>0</v>
      </c>
      <c r="Q57" s="29">
        <v>157000000</v>
      </c>
      <c r="R57" s="29">
        <v>157000000</v>
      </c>
      <c r="S57" s="29">
        <v>0</v>
      </c>
      <c r="T57" t="s">
        <v>338</v>
      </c>
      <c r="U57" t="s">
        <v>351</v>
      </c>
      <c r="V57" t="s">
        <v>421</v>
      </c>
      <c r="W57" t="s">
        <v>645</v>
      </c>
    </row>
    <row r="58" spans="1:23" x14ac:dyDescent="0.3">
      <c r="A58" t="s">
        <v>147</v>
      </c>
      <c r="B58" t="s">
        <v>156</v>
      </c>
      <c r="C58">
        <v>0</v>
      </c>
      <c r="D58" t="s">
        <v>190</v>
      </c>
      <c r="E58">
        <v>120</v>
      </c>
      <c r="F58" s="29">
        <v>146533333</v>
      </c>
      <c r="G58">
        <v>320</v>
      </c>
      <c r="H58" s="29">
        <v>125066667</v>
      </c>
      <c r="I58">
        <v>23500</v>
      </c>
      <c r="J58" s="29">
        <v>14000000</v>
      </c>
      <c r="K58" s="29">
        <v>125066667</v>
      </c>
      <c r="L58">
        <v>43929</v>
      </c>
      <c r="N58" t="s">
        <v>234</v>
      </c>
      <c r="O58" s="29">
        <v>146533333</v>
      </c>
      <c r="P58" s="29">
        <v>0</v>
      </c>
      <c r="Q58" s="29">
        <v>146533333</v>
      </c>
      <c r="R58" s="29">
        <v>146533333</v>
      </c>
      <c r="S58" s="29">
        <v>0</v>
      </c>
      <c r="T58" t="s">
        <v>338</v>
      </c>
      <c r="U58" t="s">
        <v>351</v>
      </c>
      <c r="V58" t="s">
        <v>422</v>
      </c>
      <c r="W58" t="s">
        <v>646</v>
      </c>
    </row>
    <row r="59" spans="1:23" x14ac:dyDescent="0.3">
      <c r="A59" t="s">
        <v>144</v>
      </c>
      <c r="B59" t="s">
        <v>157</v>
      </c>
      <c r="C59">
        <v>0</v>
      </c>
      <c r="D59" t="s">
        <v>189</v>
      </c>
      <c r="E59">
        <v>2720</v>
      </c>
      <c r="F59" s="29">
        <v>123067779</v>
      </c>
      <c r="G59">
        <v>4320</v>
      </c>
      <c r="H59" s="29">
        <v>120927470</v>
      </c>
      <c r="I59">
        <v>23236</v>
      </c>
      <c r="J59" s="29">
        <v>10701546</v>
      </c>
      <c r="K59" s="29">
        <v>120927470</v>
      </c>
      <c r="L59">
        <v>43852</v>
      </c>
      <c r="N59" t="s">
        <v>235</v>
      </c>
      <c r="O59" s="29">
        <v>123067779</v>
      </c>
      <c r="P59" s="29">
        <v>0</v>
      </c>
      <c r="Q59" s="29">
        <v>123067779</v>
      </c>
      <c r="R59" s="29">
        <v>123067779</v>
      </c>
      <c r="S59" s="29">
        <v>0</v>
      </c>
      <c r="T59" t="s">
        <v>343</v>
      </c>
      <c r="U59" t="s">
        <v>352</v>
      </c>
      <c r="V59" t="s">
        <v>423</v>
      </c>
      <c r="W59" t="s">
        <v>647</v>
      </c>
    </row>
    <row r="60" spans="1:23" x14ac:dyDescent="0.3">
      <c r="A60" t="s">
        <v>144</v>
      </c>
      <c r="B60" t="s">
        <v>157</v>
      </c>
      <c r="C60" t="s">
        <v>158</v>
      </c>
      <c r="D60" t="s">
        <v>188</v>
      </c>
      <c r="E60">
        <v>15020</v>
      </c>
      <c r="F60" s="29">
        <v>8000000</v>
      </c>
      <c r="G60">
        <v>43320</v>
      </c>
      <c r="H60" s="29">
        <v>7856000</v>
      </c>
      <c r="I60">
        <v>23457</v>
      </c>
      <c r="J60" s="29">
        <v>7856000</v>
      </c>
      <c r="K60" s="29">
        <v>7856000</v>
      </c>
      <c r="L60">
        <v>43921</v>
      </c>
      <c r="N60" t="s">
        <v>236</v>
      </c>
      <c r="O60" s="29">
        <v>8000000</v>
      </c>
      <c r="P60" s="29">
        <v>0</v>
      </c>
      <c r="Q60" s="29">
        <v>8000000</v>
      </c>
      <c r="R60" s="29">
        <v>8000000</v>
      </c>
      <c r="S60" s="29">
        <v>0</v>
      </c>
      <c r="T60" t="s">
        <v>343</v>
      </c>
      <c r="U60" t="s">
        <v>353</v>
      </c>
      <c r="V60" t="s">
        <v>424</v>
      </c>
      <c r="W60" t="s">
        <v>648</v>
      </c>
    </row>
    <row r="61" spans="1:23" x14ac:dyDescent="0.3">
      <c r="A61" t="s">
        <v>159</v>
      </c>
      <c r="B61" t="s">
        <v>160</v>
      </c>
      <c r="C61" t="s">
        <v>149</v>
      </c>
      <c r="D61" t="s">
        <v>188</v>
      </c>
      <c r="E61">
        <v>3120</v>
      </c>
      <c r="F61" s="29">
        <v>200000000</v>
      </c>
      <c r="G61">
        <v>10220</v>
      </c>
      <c r="H61" s="29">
        <v>1700000000</v>
      </c>
      <c r="I61">
        <v>23259</v>
      </c>
      <c r="J61" s="29">
        <v>0</v>
      </c>
      <c r="K61" s="29">
        <v>1700000000</v>
      </c>
      <c r="L61">
        <v>43871</v>
      </c>
      <c r="N61" t="s">
        <v>237</v>
      </c>
      <c r="O61" s="29">
        <v>200000000</v>
      </c>
      <c r="P61" s="29">
        <v>0</v>
      </c>
      <c r="Q61" s="29">
        <v>200000000</v>
      </c>
      <c r="R61" s="29">
        <v>200000000</v>
      </c>
      <c r="S61" s="29">
        <v>0</v>
      </c>
      <c r="T61" t="s">
        <v>343</v>
      </c>
      <c r="U61" t="s">
        <v>348</v>
      </c>
      <c r="V61" t="s">
        <v>425</v>
      </c>
      <c r="W61" t="s">
        <v>649</v>
      </c>
    </row>
    <row r="62" spans="1:23" x14ac:dyDescent="0.3">
      <c r="A62" t="s">
        <v>147</v>
      </c>
      <c r="B62" t="s">
        <v>150</v>
      </c>
      <c r="C62" t="s">
        <v>149</v>
      </c>
      <c r="D62" t="s">
        <v>189</v>
      </c>
      <c r="E62">
        <v>4720</v>
      </c>
      <c r="F62" s="29">
        <v>95998906</v>
      </c>
      <c r="G62">
        <v>10320</v>
      </c>
      <c r="H62" s="29">
        <v>92998906</v>
      </c>
      <c r="I62">
        <v>23267</v>
      </c>
      <c r="J62" s="29">
        <v>8454446</v>
      </c>
      <c r="K62" s="29">
        <v>92998906</v>
      </c>
      <c r="L62">
        <v>43866</v>
      </c>
      <c r="N62" t="s">
        <v>195</v>
      </c>
      <c r="O62" s="29">
        <v>95998906</v>
      </c>
      <c r="P62" s="29">
        <v>0</v>
      </c>
      <c r="Q62" s="29">
        <v>95998906</v>
      </c>
      <c r="R62" s="29">
        <v>95998906</v>
      </c>
      <c r="S62" s="29">
        <v>0</v>
      </c>
      <c r="T62" t="s">
        <v>343</v>
      </c>
      <c r="U62" t="s">
        <v>344</v>
      </c>
      <c r="V62" t="s">
        <v>426</v>
      </c>
      <c r="W62" t="s">
        <v>650</v>
      </c>
    </row>
    <row r="63" spans="1:23" x14ac:dyDescent="0.3">
      <c r="A63" t="s">
        <v>144</v>
      </c>
      <c r="B63" t="s">
        <v>146</v>
      </c>
      <c r="C63">
        <v>0</v>
      </c>
      <c r="D63" t="s">
        <v>189</v>
      </c>
      <c r="E63">
        <v>3420</v>
      </c>
      <c r="F63" s="29">
        <v>335421081</v>
      </c>
      <c r="G63">
        <v>9720</v>
      </c>
      <c r="H63" s="29">
        <v>261066666</v>
      </c>
      <c r="I63">
        <v>23265</v>
      </c>
      <c r="J63" s="29">
        <v>23800000</v>
      </c>
      <c r="K63" s="29">
        <v>261006666</v>
      </c>
      <c r="L63">
        <v>43872</v>
      </c>
      <c r="N63" t="s">
        <v>238</v>
      </c>
      <c r="O63" s="29">
        <v>335421081</v>
      </c>
      <c r="P63" s="29">
        <v>0</v>
      </c>
      <c r="Q63" s="29">
        <v>335421081</v>
      </c>
      <c r="R63" s="29">
        <v>335421081</v>
      </c>
      <c r="S63" s="29">
        <v>0</v>
      </c>
      <c r="T63" t="s">
        <v>343</v>
      </c>
      <c r="U63" t="s">
        <v>342</v>
      </c>
      <c r="V63" t="s">
        <v>427</v>
      </c>
      <c r="W63" t="s">
        <v>651</v>
      </c>
    </row>
    <row r="64" spans="1:23" x14ac:dyDescent="0.3">
      <c r="A64" t="s">
        <v>147</v>
      </c>
      <c r="B64" t="s">
        <v>161</v>
      </c>
      <c r="C64" t="s">
        <v>158</v>
      </c>
      <c r="D64" t="s">
        <v>189</v>
      </c>
      <c r="E64">
        <v>7920</v>
      </c>
      <c r="F64" s="29">
        <v>20749384</v>
      </c>
      <c r="G64">
        <v>12720</v>
      </c>
      <c r="H64" s="29">
        <v>20749384</v>
      </c>
      <c r="I64">
        <v>23280</v>
      </c>
      <c r="J64" s="29">
        <v>2593673</v>
      </c>
      <c r="K64" s="29">
        <v>20749384</v>
      </c>
      <c r="L64">
        <v>43871</v>
      </c>
      <c r="N64" t="s">
        <v>239</v>
      </c>
      <c r="O64" s="29">
        <v>20749384</v>
      </c>
      <c r="P64" s="29">
        <v>0</v>
      </c>
      <c r="Q64" s="29">
        <v>20749384</v>
      </c>
      <c r="R64" s="29">
        <v>20749384</v>
      </c>
      <c r="S64" s="29">
        <v>0</v>
      </c>
      <c r="T64" t="s">
        <v>343</v>
      </c>
      <c r="U64" t="s">
        <v>353</v>
      </c>
      <c r="V64" t="s">
        <v>428</v>
      </c>
      <c r="W64" t="s">
        <v>652</v>
      </c>
    </row>
    <row r="65" spans="1:23" x14ac:dyDescent="0.3">
      <c r="A65" t="s">
        <v>147</v>
      </c>
      <c r="B65" t="s">
        <v>162</v>
      </c>
      <c r="C65" t="s">
        <v>158</v>
      </c>
      <c r="D65" t="s">
        <v>189</v>
      </c>
      <c r="E65">
        <v>8020</v>
      </c>
      <c r="F65" s="29">
        <v>38651840</v>
      </c>
      <c r="G65">
        <v>20320</v>
      </c>
      <c r="H65" s="29">
        <v>36651840</v>
      </c>
      <c r="I65">
        <v>23304</v>
      </c>
      <c r="J65" s="29">
        <v>4831480</v>
      </c>
      <c r="K65" s="29">
        <v>38651840</v>
      </c>
      <c r="L65">
        <v>43878</v>
      </c>
      <c r="N65" t="s">
        <v>240</v>
      </c>
      <c r="O65" s="29">
        <v>38651840</v>
      </c>
      <c r="P65" s="29">
        <v>0</v>
      </c>
      <c r="Q65" s="29">
        <v>38651840</v>
      </c>
      <c r="R65" s="29">
        <v>38651840</v>
      </c>
      <c r="S65" s="29">
        <v>0</v>
      </c>
      <c r="T65" t="s">
        <v>343</v>
      </c>
      <c r="U65" t="s">
        <v>353</v>
      </c>
      <c r="V65" t="s">
        <v>429</v>
      </c>
      <c r="W65" t="s">
        <v>653</v>
      </c>
    </row>
    <row r="66" spans="1:23" x14ac:dyDescent="0.3">
      <c r="A66" t="s">
        <v>147</v>
      </c>
      <c r="B66" t="s">
        <v>161</v>
      </c>
      <c r="C66" t="s">
        <v>158</v>
      </c>
      <c r="D66" t="s">
        <v>189</v>
      </c>
      <c r="E66">
        <v>8120</v>
      </c>
      <c r="F66" s="29">
        <v>33114736</v>
      </c>
      <c r="G66">
        <v>11920</v>
      </c>
      <c r="H66" s="29">
        <v>33114736</v>
      </c>
      <c r="I66">
        <v>23278</v>
      </c>
      <c r="J66" s="29">
        <v>4139342</v>
      </c>
      <c r="K66" s="29">
        <v>33114736</v>
      </c>
      <c r="L66">
        <v>43868</v>
      </c>
      <c r="N66" t="s">
        <v>214</v>
      </c>
      <c r="O66" s="29">
        <v>33114736</v>
      </c>
      <c r="P66" s="29">
        <v>0</v>
      </c>
      <c r="Q66" s="29">
        <v>33114736</v>
      </c>
      <c r="R66" s="29">
        <v>33114736</v>
      </c>
      <c r="S66" s="29">
        <v>0</v>
      </c>
      <c r="T66" t="s">
        <v>343</v>
      </c>
      <c r="U66" t="s">
        <v>353</v>
      </c>
      <c r="V66" t="s">
        <v>430</v>
      </c>
      <c r="W66" t="s">
        <v>654</v>
      </c>
    </row>
    <row r="67" spans="1:23" x14ac:dyDescent="0.3">
      <c r="A67" t="s">
        <v>147</v>
      </c>
      <c r="B67" t="s">
        <v>161</v>
      </c>
      <c r="C67" t="s">
        <v>158</v>
      </c>
      <c r="D67" t="s">
        <v>189</v>
      </c>
      <c r="E67">
        <v>7820</v>
      </c>
      <c r="F67" s="29">
        <v>33114736</v>
      </c>
      <c r="G67">
        <v>11520</v>
      </c>
      <c r="H67" s="29">
        <v>3314736</v>
      </c>
      <c r="I67">
        <v>23277</v>
      </c>
      <c r="J67" s="29">
        <v>4139342</v>
      </c>
      <c r="K67" s="29">
        <v>33114736</v>
      </c>
      <c r="L67">
        <v>43868</v>
      </c>
      <c r="N67" t="s">
        <v>239</v>
      </c>
      <c r="O67" s="29">
        <v>33114736</v>
      </c>
      <c r="P67" s="29">
        <v>0</v>
      </c>
      <c r="Q67" s="29">
        <v>33114736</v>
      </c>
      <c r="R67" s="29">
        <v>33114736</v>
      </c>
      <c r="S67" s="29">
        <v>0</v>
      </c>
      <c r="T67" t="s">
        <v>343</v>
      </c>
      <c r="U67" t="s">
        <v>353</v>
      </c>
      <c r="V67" t="s">
        <v>431</v>
      </c>
      <c r="W67" t="s">
        <v>655</v>
      </c>
    </row>
    <row r="68" spans="1:23" x14ac:dyDescent="0.3">
      <c r="A68" t="s">
        <v>147</v>
      </c>
      <c r="B68" t="s">
        <v>161</v>
      </c>
      <c r="C68" t="s">
        <v>158</v>
      </c>
      <c r="D68" t="s">
        <v>189</v>
      </c>
      <c r="E68">
        <v>8720</v>
      </c>
      <c r="F68" s="29">
        <v>33114736</v>
      </c>
      <c r="G68">
        <v>14920</v>
      </c>
      <c r="H68" s="29">
        <v>33114736</v>
      </c>
      <c r="I68">
        <v>23283</v>
      </c>
      <c r="J68" s="29">
        <v>4139342</v>
      </c>
      <c r="K68" s="29">
        <v>33114736</v>
      </c>
      <c r="L68">
        <v>43872</v>
      </c>
      <c r="N68" t="s">
        <v>241</v>
      </c>
      <c r="O68" s="29">
        <v>33114736</v>
      </c>
      <c r="P68" s="29">
        <v>0</v>
      </c>
      <c r="Q68" s="29">
        <v>33114736</v>
      </c>
      <c r="R68" s="29">
        <v>33114736</v>
      </c>
      <c r="S68" s="29">
        <v>0</v>
      </c>
      <c r="T68" t="s">
        <v>343</v>
      </c>
      <c r="U68" t="s">
        <v>353</v>
      </c>
      <c r="V68" t="s">
        <v>432</v>
      </c>
      <c r="W68" t="s">
        <v>656</v>
      </c>
    </row>
    <row r="69" spans="1:23" x14ac:dyDescent="0.3">
      <c r="A69" t="s">
        <v>147</v>
      </c>
      <c r="B69" t="s">
        <v>161</v>
      </c>
      <c r="C69" t="s">
        <v>158</v>
      </c>
      <c r="D69" t="s">
        <v>189</v>
      </c>
      <c r="E69">
        <v>8620</v>
      </c>
      <c r="F69" s="29">
        <v>33114736</v>
      </c>
      <c r="G69">
        <v>18420</v>
      </c>
      <c r="H69" s="29">
        <v>33114736</v>
      </c>
      <c r="I69">
        <v>23286</v>
      </c>
      <c r="J69" s="29">
        <v>4139342</v>
      </c>
      <c r="K69" s="29">
        <v>33114736</v>
      </c>
      <c r="L69">
        <v>43874</v>
      </c>
      <c r="N69" t="s">
        <v>240</v>
      </c>
      <c r="O69" s="29">
        <v>33114736</v>
      </c>
      <c r="P69" s="29">
        <v>0</v>
      </c>
      <c r="Q69" s="29">
        <v>33114736</v>
      </c>
      <c r="R69" s="29">
        <v>33114736</v>
      </c>
      <c r="S69" s="29">
        <v>0</v>
      </c>
      <c r="T69" t="s">
        <v>343</v>
      </c>
      <c r="U69" t="s">
        <v>353</v>
      </c>
      <c r="V69" t="s">
        <v>433</v>
      </c>
      <c r="W69" t="s">
        <v>657</v>
      </c>
    </row>
    <row r="70" spans="1:23" x14ac:dyDescent="0.3">
      <c r="A70" t="s">
        <v>147</v>
      </c>
      <c r="B70" t="s">
        <v>161</v>
      </c>
      <c r="C70" t="s">
        <v>158</v>
      </c>
      <c r="D70" t="s">
        <v>189</v>
      </c>
      <c r="E70">
        <v>8520</v>
      </c>
      <c r="F70" s="29">
        <v>33114736</v>
      </c>
      <c r="G70">
        <v>16120</v>
      </c>
      <c r="H70" s="29">
        <v>33114736</v>
      </c>
      <c r="I70">
        <v>23284</v>
      </c>
      <c r="J70" s="29">
        <v>4139342</v>
      </c>
      <c r="K70" s="29">
        <v>33114736</v>
      </c>
      <c r="L70">
        <v>43872</v>
      </c>
      <c r="N70" t="s">
        <v>242</v>
      </c>
      <c r="O70" s="29">
        <v>33114736</v>
      </c>
      <c r="P70" s="29">
        <v>0</v>
      </c>
      <c r="Q70" s="29">
        <v>33114736</v>
      </c>
      <c r="R70" s="29">
        <v>33114736</v>
      </c>
      <c r="S70" s="29">
        <v>0</v>
      </c>
      <c r="T70" t="s">
        <v>343</v>
      </c>
      <c r="U70" t="s">
        <v>353</v>
      </c>
      <c r="V70" t="s">
        <v>434</v>
      </c>
      <c r="W70" t="s">
        <v>658</v>
      </c>
    </row>
    <row r="71" spans="1:23" x14ac:dyDescent="0.3">
      <c r="A71" t="s">
        <v>147</v>
      </c>
      <c r="B71" t="s">
        <v>161</v>
      </c>
      <c r="C71" t="s">
        <v>158</v>
      </c>
      <c r="D71" t="s">
        <v>189</v>
      </c>
      <c r="E71">
        <v>8220</v>
      </c>
      <c r="F71" s="29">
        <v>33114736</v>
      </c>
      <c r="G71">
        <v>11720</v>
      </c>
      <c r="H71" s="29">
        <v>33114736</v>
      </c>
      <c r="I71">
        <v>23281</v>
      </c>
      <c r="J71" s="29">
        <v>4139342</v>
      </c>
      <c r="K71" s="29">
        <v>33114736</v>
      </c>
      <c r="L71">
        <v>43868</v>
      </c>
      <c r="N71" t="s">
        <v>241</v>
      </c>
      <c r="O71" s="29">
        <v>33114736</v>
      </c>
      <c r="P71" s="29">
        <v>0</v>
      </c>
      <c r="Q71" s="29">
        <v>33114736</v>
      </c>
      <c r="R71" s="29">
        <v>33114736</v>
      </c>
      <c r="S71" s="29">
        <v>0</v>
      </c>
      <c r="T71" t="s">
        <v>343</v>
      </c>
      <c r="U71" t="s">
        <v>353</v>
      </c>
      <c r="V71" t="s">
        <v>435</v>
      </c>
      <c r="W71" t="s">
        <v>659</v>
      </c>
    </row>
    <row r="72" spans="1:23" x14ac:dyDescent="0.3">
      <c r="A72" t="s">
        <v>147</v>
      </c>
      <c r="B72" t="s">
        <v>161</v>
      </c>
      <c r="C72" t="s">
        <v>158</v>
      </c>
      <c r="D72" t="s">
        <v>189</v>
      </c>
      <c r="E72">
        <v>8320</v>
      </c>
      <c r="F72" s="29">
        <v>33114736</v>
      </c>
      <c r="G72">
        <v>16220</v>
      </c>
      <c r="H72" s="29">
        <v>33114736</v>
      </c>
      <c r="I72">
        <v>23279</v>
      </c>
      <c r="J72" s="29">
        <v>4139342</v>
      </c>
      <c r="K72" s="29">
        <v>33114736</v>
      </c>
      <c r="L72">
        <v>43872</v>
      </c>
      <c r="N72" t="s">
        <v>240</v>
      </c>
      <c r="O72" s="29">
        <v>33114736</v>
      </c>
      <c r="P72" s="29">
        <v>0</v>
      </c>
      <c r="Q72" s="29">
        <v>33114736</v>
      </c>
      <c r="R72" s="29">
        <v>33114736</v>
      </c>
      <c r="S72" s="29">
        <v>0</v>
      </c>
      <c r="T72" t="s">
        <v>343</v>
      </c>
      <c r="U72" t="s">
        <v>353</v>
      </c>
      <c r="V72" t="s">
        <v>436</v>
      </c>
      <c r="W72" t="s">
        <v>660</v>
      </c>
    </row>
    <row r="73" spans="1:23" x14ac:dyDescent="0.3">
      <c r="A73" t="s">
        <v>147</v>
      </c>
      <c r="B73" t="s">
        <v>161</v>
      </c>
      <c r="C73" t="s">
        <v>158</v>
      </c>
      <c r="D73" t="s">
        <v>189</v>
      </c>
      <c r="E73">
        <v>8420</v>
      </c>
      <c r="F73" s="29">
        <v>28193680</v>
      </c>
      <c r="G73">
        <v>26720</v>
      </c>
      <c r="H73" s="29">
        <v>28155873</v>
      </c>
      <c r="I73">
        <v>23354</v>
      </c>
      <c r="J73" s="29">
        <v>3416403</v>
      </c>
      <c r="K73" s="29">
        <v>28155873</v>
      </c>
      <c r="L73">
        <v>43886</v>
      </c>
      <c r="N73" t="s">
        <v>243</v>
      </c>
      <c r="O73" s="29">
        <v>28193680</v>
      </c>
      <c r="P73" s="29">
        <v>0</v>
      </c>
      <c r="Q73" s="29">
        <v>28193680</v>
      </c>
      <c r="R73" s="29">
        <v>28193680</v>
      </c>
      <c r="S73" s="29">
        <v>0</v>
      </c>
      <c r="T73" t="s">
        <v>343</v>
      </c>
      <c r="U73" t="s">
        <v>353</v>
      </c>
      <c r="V73" t="s">
        <v>437</v>
      </c>
      <c r="W73" t="s">
        <v>661</v>
      </c>
    </row>
    <row r="74" spans="1:23" x14ac:dyDescent="0.3">
      <c r="A74" t="s">
        <v>147</v>
      </c>
      <c r="B74" t="s">
        <v>163</v>
      </c>
      <c r="C74" t="s">
        <v>149</v>
      </c>
      <c r="D74" t="s">
        <v>189</v>
      </c>
      <c r="E74">
        <v>7320</v>
      </c>
      <c r="F74" s="29">
        <v>38651840</v>
      </c>
      <c r="G74">
        <v>15020</v>
      </c>
      <c r="H74" s="29">
        <v>38651840</v>
      </c>
      <c r="I74">
        <v>23295</v>
      </c>
      <c r="J74" s="29">
        <v>4831480</v>
      </c>
      <c r="K74" s="29">
        <v>38651840</v>
      </c>
      <c r="L74">
        <v>43872</v>
      </c>
      <c r="N74" t="s">
        <v>241</v>
      </c>
      <c r="O74" s="29">
        <v>38651840</v>
      </c>
      <c r="P74" s="29">
        <v>0</v>
      </c>
      <c r="Q74" s="29">
        <v>38651840</v>
      </c>
      <c r="R74" s="29">
        <v>38651840</v>
      </c>
      <c r="S74" s="29">
        <v>0</v>
      </c>
      <c r="T74" t="s">
        <v>343</v>
      </c>
      <c r="U74" t="s">
        <v>354</v>
      </c>
      <c r="V74" t="s">
        <v>438</v>
      </c>
      <c r="W74" t="s">
        <v>662</v>
      </c>
    </row>
    <row r="75" spans="1:23" x14ac:dyDescent="0.3">
      <c r="A75" t="s">
        <v>147</v>
      </c>
      <c r="B75" t="s">
        <v>163</v>
      </c>
      <c r="C75" t="s">
        <v>149</v>
      </c>
      <c r="D75" t="s">
        <v>189</v>
      </c>
      <c r="E75">
        <v>6820</v>
      </c>
      <c r="F75" s="29">
        <v>76623568</v>
      </c>
      <c r="G75">
        <v>17320</v>
      </c>
      <c r="H75" s="29">
        <v>76623568</v>
      </c>
      <c r="I75">
        <v>23298</v>
      </c>
      <c r="J75" s="29">
        <v>9577946</v>
      </c>
      <c r="K75" s="29">
        <v>76623568</v>
      </c>
      <c r="L75">
        <v>43878</v>
      </c>
      <c r="N75" t="s">
        <v>244</v>
      </c>
      <c r="O75" s="29">
        <v>76623568</v>
      </c>
      <c r="P75" s="29">
        <v>0</v>
      </c>
      <c r="Q75" s="29">
        <v>76623568</v>
      </c>
      <c r="R75" s="29">
        <v>76623568</v>
      </c>
      <c r="S75" s="29">
        <v>0</v>
      </c>
      <c r="T75" t="s">
        <v>343</v>
      </c>
      <c r="U75" t="s">
        <v>354</v>
      </c>
      <c r="V75" t="s">
        <v>439</v>
      </c>
      <c r="W75" t="s">
        <v>663</v>
      </c>
    </row>
    <row r="76" spans="1:23" x14ac:dyDescent="0.3">
      <c r="A76" t="s">
        <v>147</v>
      </c>
      <c r="B76" t="s">
        <v>163</v>
      </c>
      <c r="C76" t="s">
        <v>149</v>
      </c>
      <c r="D76" t="s">
        <v>189</v>
      </c>
      <c r="E76">
        <v>7520</v>
      </c>
      <c r="F76" s="29">
        <v>85612368</v>
      </c>
      <c r="G76">
        <v>16020</v>
      </c>
      <c r="H76" s="29">
        <v>85612368</v>
      </c>
      <c r="I76">
        <v>23300</v>
      </c>
      <c r="J76" s="29">
        <v>10701546</v>
      </c>
      <c r="K76" s="29">
        <v>85612368</v>
      </c>
      <c r="L76">
        <v>43873</v>
      </c>
      <c r="N76" t="s">
        <v>241</v>
      </c>
      <c r="O76" s="29">
        <v>85612368</v>
      </c>
      <c r="P76" s="29">
        <v>0</v>
      </c>
      <c r="Q76" s="29">
        <v>85612368</v>
      </c>
      <c r="R76" s="29">
        <v>85612368</v>
      </c>
      <c r="S76" s="29">
        <v>0</v>
      </c>
      <c r="T76" t="s">
        <v>343</v>
      </c>
      <c r="U76" t="s">
        <v>354</v>
      </c>
      <c r="V76" t="s">
        <v>440</v>
      </c>
      <c r="W76" t="s">
        <v>664</v>
      </c>
    </row>
    <row r="77" spans="1:23" x14ac:dyDescent="0.3">
      <c r="A77" t="s">
        <v>147</v>
      </c>
      <c r="B77" t="s">
        <v>163</v>
      </c>
      <c r="C77" t="s">
        <v>149</v>
      </c>
      <c r="D77" t="s">
        <v>189</v>
      </c>
      <c r="E77">
        <v>6120</v>
      </c>
      <c r="F77" s="29">
        <v>38651840</v>
      </c>
      <c r="G77">
        <v>17020</v>
      </c>
      <c r="H77" s="29">
        <v>38651840</v>
      </c>
      <c r="I77">
        <v>23307</v>
      </c>
      <c r="J77" s="29">
        <v>4831480</v>
      </c>
      <c r="K77" s="29">
        <v>38651840</v>
      </c>
      <c r="L77">
        <v>43874</v>
      </c>
      <c r="N77" t="s">
        <v>245</v>
      </c>
      <c r="O77" s="29">
        <v>38651840</v>
      </c>
      <c r="P77" s="29">
        <v>0</v>
      </c>
      <c r="Q77" s="29">
        <v>38651840</v>
      </c>
      <c r="R77" s="29">
        <v>38651840</v>
      </c>
      <c r="S77" s="29">
        <v>0</v>
      </c>
      <c r="T77" t="s">
        <v>343</v>
      </c>
      <c r="U77" t="s">
        <v>354</v>
      </c>
      <c r="V77" t="s">
        <v>441</v>
      </c>
      <c r="W77" t="s">
        <v>665</v>
      </c>
    </row>
    <row r="78" spans="1:23" x14ac:dyDescent="0.3">
      <c r="A78" t="s">
        <v>147</v>
      </c>
      <c r="B78" t="s">
        <v>163</v>
      </c>
      <c r="C78" t="s">
        <v>149</v>
      </c>
      <c r="D78" t="s">
        <v>189</v>
      </c>
      <c r="E78">
        <v>6420</v>
      </c>
      <c r="F78" s="29">
        <v>51910320</v>
      </c>
      <c r="G78">
        <v>25120</v>
      </c>
      <c r="H78" s="29">
        <v>51910320</v>
      </c>
      <c r="I78">
        <v>23331</v>
      </c>
      <c r="J78" s="29">
        <v>6488790</v>
      </c>
      <c r="K78" s="29">
        <v>51910320</v>
      </c>
      <c r="L78">
        <v>43882</v>
      </c>
      <c r="N78" t="s">
        <v>246</v>
      </c>
      <c r="O78" s="29">
        <v>51910320</v>
      </c>
      <c r="P78" s="29">
        <v>0</v>
      </c>
      <c r="Q78" s="29">
        <v>51910320</v>
      </c>
      <c r="R78" s="29">
        <v>51910320</v>
      </c>
      <c r="S78" s="29">
        <v>0</v>
      </c>
      <c r="T78" t="s">
        <v>343</v>
      </c>
      <c r="U78" t="s">
        <v>354</v>
      </c>
      <c r="V78" t="s">
        <v>442</v>
      </c>
      <c r="W78" t="s">
        <v>666</v>
      </c>
    </row>
    <row r="79" spans="1:23" x14ac:dyDescent="0.3">
      <c r="A79" t="s">
        <v>147</v>
      </c>
      <c r="B79" t="s">
        <v>163</v>
      </c>
      <c r="C79" t="s">
        <v>149</v>
      </c>
      <c r="D79" t="s">
        <v>189</v>
      </c>
      <c r="E79">
        <v>6320</v>
      </c>
      <c r="F79" s="29">
        <v>28273680</v>
      </c>
      <c r="G79">
        <v>21020</v>
      </c>
      <c r="H79" s="29">
        <v>28273680</v>
      </c>
      <c r="I79">
        <v>23321</v>
      </c>
      <c r="J79" s="29">
        <v>3534210</v>
      </c>
      <c r="K79" s="29">
        <v>28273680</v>
      </c>
      <c r="L79">
        <v>43878</v>
      </c>
      <c r="N79" t="s">
        <v>214</v>
      </c>
      <c r="O79" s="29">
        <v>28273680</v>
      </c>
      <c r="P79" s="29">
        <v>0</v>
      </c>
      <c r="Q79" s="29">
        <v>28273680</v>
      </c>
      <c r="R79" s="29">
        <v>28273680</v>
      </c>
      <c r="S79" s="29">
        <v>0</v>
      </c>
      <c r="T79" t="s">
        <v>343</v>
      </c>
      <c r="U79" t="s">
        <v>354</v>
      </c>
      <c r="V79" t="s">
        <v>443</v>
      </c>
      <c r="W79" t="s">
        <v>667</v>
      </c>
    </row>
    <row r="80" spans="1:23" x14ac:dyDescent="0.3">
      <c r="A80" t="s">
        <v>147</v>
      </c>
      <c r="B80" t="s">
        <v>164</v>
      </c>
      <c r="C80" t="s">
        <v>165</v>
      </c>
      <c r="D80" t="s">
        <v>189</v>
      </c>
      <c r="E80">
        <v>12920</v>
      </c>
      <c r="F80" s="29">
        <v>85612368</v>
      </c>
      <c r="G80">
        <v>21220</v>
      </c>
      <c r="H80" s="29">
        <v>85612368</v>
      </c>
      <c r="I80">
        <v>23324</v>
      </c>
      <c r="J80" s="29">
        <v>10701546</v>
      </c>
      <c r="K80" s="29">
        <v>85612368</v>
      </c>
      <c r="L80">
        <v>43879</v>
      </c>
      <c r="N80" t="s">
        <v>247</v>
      </c>
      <c r="O80" s="29">
        <v>85612368</v>
      </c>
      <c r="P80" s="29">
        <v>0</v>
      </c>
      <c r="Q80" s="29">
        <v>85612368</v>
      </c>
      <c r="R80" s="29">
        <v>85612368</v>
      </c>
      <c r="S80" s="29">
        <v>0</v>
      </c>
      <c r="T80" t="s">
        <v>343</v>
      </c>
      <c r="U80" t="s">
        <v>354</v>
      </c>
      <c r="V80" t="s">
        <v>444</v>
      </c>
      <c r="W80" t="s">
        <v>668</v>
      </c>
    </row>
    <row r="81" spans="1:23" x14ac:dyDescent="0.3">
      <c r="A81" t="s">
        <v>147</v>
      </c>
      <c r="B81" t="s">
        <v>164</v>
      </c>
      <c r="C81" t="s">
        <v>165</v>
      </c>
      <c r="D81" t="s">
        <v>189</v>
      </c>
      <c r="E81">
        <v>11720</v>
      </c>
      <c r="F81" s="29">
        <v>44720720</v>
      </c>
      <c r="G81">
        <v>24320</v>
      </c>
      <c r="H81" s="29">
        <v>44720720</v>
      </c>
      <c r="I81">
        <v>23327</v>
      </c>
      <c r="J81" s="29">
        <v>5590090</v>
      </c>
      <c r="K81" s="29">
        <v>44720720</v>
      </c>
      <c r="L81">
        <v>43881</v>
      </c>
      <c r="N81" t="s">
        <v>247</v>
      </c>
      <c r="O81" s="29">
        <v>44720720</v>
      </c>
      <c r="P81" s="29">
        <v>0</v>
      </c>
      <c r="Q81" s="29">
        <v>44720720</v>
      </c>
      <c r="R81" s="29">
        <v>44720720</v>
      </c>
      <c r="S81" s="29">
        <v>0</v>
      </c>
      <c r="T81" t="s">
        <v>343</v>
      </c>
      <c r="U81" t="s">
        <v>354</v>
      </c>
      <c r="V81" t="s">
        <v>445</v>
      </c>
      <c r="W81" t="s">
        <v>669</v>
      </c>
    </row>
    <row r="82" spans="1:23" x14ac:dyDescent="0.3">
      <c r="A82" t="s">
        <v>147</v>
      </c>
      <c r="B82" t="s">
        <v>164</v>
      </c>
      <c r="C82" t="s">
        <v>165</v>
      </c>
      <c r="D82" t="s">
        <v>189</v>
      </c>
      <c r="E82">
        <v>12220</v>
      </c>
      <c r="F82" s="29">
        <v>58642928</v>
      </c>
      <c r="G82">
        <v>21120</v>
      </c>
      <c r="H82" s="29">
        <v>58642928</v>
      </c>
      <c r="I82">
        <v>23329</v>
      </c>
      <c r="J82" s="29">
        <v>7330366</v>
      </c>
      <c r="K82" s="29">
        <v>58642928</v>
      </c>
      <c r="L82">
        <v>43879</v>
      </c>
      <c r="N82" t="s">
        <v>247</v>
      </c>
      <c r="O82" s="29">
        <v>58642928</v>
      </c>
      <c r="P82" s="29">
        <v>0</v>
      </c>
      <c r="Q82" s="29">
        <v>58642928</v>
      </c>
      <c r="R82" s="29">
        <v>58642928</v>
      </c>
      <c r="S82" s="29">
        <v>0</v>
      </c>
      <c r="T82" t="s">
        <v>343</v>
      </c>
      <c r="U82" t="s">
        <v>354</v>
      </c>
      <c r="V82" t="s">
        <v>446</v>
      </c>
      <c r="W82" t="s">
        <v>670</v>
      </c>
    </row>
    <row r="83" spans="1:23" x14ac:dyDescent="0.3">
      <c r="A83" t="s">
        <v>147</v>
      </c>
      <c r="B83" t="s">
        <v>163</v>
      </c>
      <c r="C83" t="s">
        <v>149</v>
      </c>
      <c r="D83" t="s">
        <v>189</v>
      </c>
      <c r="E83">
        <v>6720</v>
      </c>
      <c r="F83" s="29">
        <v>20749384</v>
      </c>
      <c r="G83">
        <v>28920</v>
      </c>
      <c r="H83" s="29">
        <v>20749384</v>
      </c>
      <c r="I83">
        <v>23364</v>
      </c>
      <c r="J83" s="29">
        <v>2593673</v>
      </c>
      <c r="K83" s="29">
        <v>20749384</v>
      </c>
      <c r="L83">
        <v>43888</v>
      </c>
      <c r="N83" t="s">
        <v>246</v>
      </c>
      <c r="O83" s="29">
        <v>20749384</v>
      </c>
      <c r="P83" s="29">
        <v>0</v>
      </c>
      <c r="Q83" s="29">
        <v>20749384</v>
      </c>
      <c r="R83" s="29">
        <v>20749384</v>
      </c>
      <c r="S83" s="29">
        <v>0</v>
      </c>
      <c r="T83" t="s">
        <v>343</v>
      </c>
      <c r="U83" t="s">
        <v>354</v>
      </c>
      <c r="V83" t="s">
        <v>447</v>
      </c>
      <c r="W83" t="s">
        <v>671</v>
      </c>
    </row>
    <row r="84" spans="1:23" x14ac:dyDescent="0.3">
      <c r="A84" t="s">
        <v>147</v>
      </c>
      <c r="B84" t="s">
        <v>164</v>
      </c>
      <c r="C84" t="s">
        <v>165</v>
      </c>
      <c r="D84" t="s">
        <v>189</v>
      </c>
      <c r="E84">
        <v>13020</v>
      </c>
      <c r="F84" s="29">
        <v>67634768</v>
      </c>
      <c r="G84">
        <v>38420</v>
      </c>
      <c r="H84" s="29">
        <v>67634768</v>
      </c>
      <c r="I84">
        <v>23363</v>
      </c>
      <c r="J84" s="29">
        <v>8454346</v>
      </c>
      <c r="K84" s="29">
        <v>67634768</v>
      </c>
      <c r="L84">
        <v>43906</v>
      </c>
      <c r="N84" t="s">
        <v>246</v>
      </c>
      <c r="O84" s="29">
        <v>67634768</v>
      </c>
      <c r="P84" s="29">
        <v>0</v>
      </c>
      <c r="Q84" s="29">
        <v>67634768</v>
      </c>
      <c r="R84" s="29">
        <v>67634768</v>
      </c>
      <c r="S84" s="29">
        <v>0</v>
      </c>
      <c r="T84" t="s">
        <v>343</v>
      </c>
      <c r="U84" t="s">
        <v>354</v>
      </c>
      <c r="V84" t="s">
        <v>448</v>
      </c>
      <c r="W84" t="s">
        <v>672</v>
      </c>
    </row>
    <row r="85" spans="1:23" x14ac:dyDescent="0.3">
      <c r="A85" t="s">
        <v>147</v>
      </c>
      <c r="B85" t="s">
        <v>161</v>
      </c>
      <c r="C85" t="s">
        <v>158</v>
      </c>
      <c r="D85" t="s">
        <v>189</v>
      </c>
      <c r="E85">
        <v>15120</v>
      </c>
      <c r="F85" s="29">
        <v>20749384</v>
      </c>
      <c r="G85">
        <v>25420</v>
      </c>
      <c r="H85" s="29">
        <v>20749384</v>
      </c>
      <c r="I85">
        <v>23359</v>
      </c>
      <c r="J85" s="29">
        <v>2593673</v>
      </c>
      <c r="K85" s="29">
        <v>20749384</v>
      </c>
      <c r="L85">
        <v>43882</v>
      </c>
      <c r="N85" t="s">
        <v>214</v>
      </c>
      <c r="O85" s="29">
        <v>20749384</v>
      </c>
      <c r="P85" s="29">
        <v>0</v>
      </c>
      <c r="Q85" s="29">
        <v>20749384</v>
      </c>
      <c r="R85" s="29">
        <v>20749384</v>
      </c>
      <c r="S85" s="29">
        <v>0</v>
      </c>
      <c r="T85" t="s">
        <v>343</v>
      </c>
      <c r="U85" t="s">
        <v>353</v>
      </c>
      <c r="V85" t="s">
        <v>449</v>
      </c>
      <c r="W85" t="s">
        <v>673</v>
      </c>
    </row>
    <row r="86" spans="1:23" x14ac:dyDescent="0.3">
      <c r="A86" t="s">
        <v>147</v>
      </c>
      <c r="B86" t="s">
        <v>161</v>
      </c>
      <c r="C86" t="s">
        <v>158</v>
      </c>
      <c r="D86" t="s">
        <v>189</v>
      </c>
      <c r="E86">
        <v>15320</v>
      </c>
      <c r="F86" s="29">
        <v>33114736</v>
      </c>
      <c r="G86">
        <v>26420</v>
      </c>
      <c r="H86" s="29">
        <v>33114736</v>
      </c>
      <c r="I86">
        <v>23361</v>
      </c>
      <c r="J86" s="29">
        <v>4139342</v>
      </c>
      <c r="K86" s="29">
        <v>33114736</v>
      </c>
      <c r="L86">
        <v>43885</v>
      </c>
      <c r="N86" t="s">
        <v>198</v>
      </c>
      <c r="O86" s="29">
        <v>33114736</v>
      </c>
      <c r="P86" s="29">
        <v>0</v>
      </c>
      <c r="Q86" s="29">
        <v>33114736</v>
      </c>
      <c r="R86" s="29">
        <v>33114736</v>
      </c>
      <c r="S86" s="29">
        <v>0</v>
      </c>
      <c r="T86" t="s">
        <v>343</v>
      </c>
      <c r="U86" t="s">
        <v>353</v>
      </c>
      <c r="V86" t="s">
        <v>450</v>
      </c>
      <c r="W86" t="s">
        <v>674</v>
      </c>
    </row>
    <row r="87" spans="1:23" x14ac:dyDescent="0.3">
      <c r="A87" t="s">
        <v>147</v>
      </c>
      <c r="B87" t="s">
        <v>161</v>
      </c>
      <c r="C87" t="s">
        <v>158</v>
      </c>
      <c r="D87" t="s">
        <v>189</v>
      </c>
      <c r="E87">
        <v>14920</v>
      </c>
      <c r="F87" s="29">
        <v>28530403</v>
      </c>
      <c r="G87">
        <v>27920</v>
      </c>
      <c r="H87" s="29">
        <v>26801288</v>
      </c>
      <c r="I87">
        <v>23368</v>
      </c>
      <c r="J87" s="29">
        <v>2593673</v>
      </c>
      <c r="K87" s="29">
        <v>26801288</v>
      </c>
      <c r="L87">
        <v>43889</v>
      </c>
      <c r="N87" t="s">
        <v>248</v>
      </c>
      <c r="O87" s="29">
        <v>28530403</v>
      </c>
      <c r="P87" s="29">
        <v>0</v>
      </c>
      <c r="Q87" s="29">
        <v>28530403</v>
      </c>
      <c r="R87" s="29">
        <v>28530403</v>
      </c>
      <c r="S87" s="29">
        <v>0</v>
      </c>
      <c r="T87" t="s">
        <v>343</v>
      </c>
      <c r="U87" t="s">
        <v>353</v>
      </c>
      <c r="V87" t="s">
        <v>451</v>
      </c>
      <c r="W87" t="s">
        <v>675</v>
      </c>
    </row>
    <row r="88" spans="1:23" x14ac:dyDescent="0.3">
      <c r="A88" t="s">
        <v>147</v>
      </c>
      <c r="B88" t="s">
        <v>161</v>
      </c>
      <c r="C88" t="s">
        <v>158</v>
      </c>
      <c r="D88" t="s">
        <v>189</v>
      </c>
      <c r="E88">
        <v>15220</v>
      </c>
      <c r="F88" s="29">
        <v>20749384</v>
      </c>
      <c r="G88">
        <v>26620</v>
      </c>
      <c r="H88" s="29">
        <v>20749384</v>
      </c>
      <c r="I88">
        <v>23360</v>
      </c>
      <c r="J88" s="29">
        <v>2593673</v>
      </c>
      <c r="K88" s="29">
        <v>20749384</v>
      </c>
      <c r="L88">
        <v>43886</v>
      </c>
      <c r="N88" t="s">
        <v>249</v>
      </c>
      <c r="O88" s="29">
        <v>20749384</v>
      </c>
      <c r="P88" s="29">
        <v>0</v>
      </c>
      <c r="Q88" s="29">
        <v>20749384</v>
      </c>
      <c r="R88" s="29">
        <v>20749384</v>
      </c>
      <c r="S88" s="29">
        <v>0</v>
      </c>
      <c r="T88" t="s">
        <v>343</v>
      </c>
      <c r="U88" t="s">
        <v>353</v>
      </c>
      <c r="V88" t="s">
        <v>452</v>
      </c>
      <c r="W88" t="s">
        <v>676</v>
      </c>
    </row>
    <row r="89" spans="1:23" x14ac:dyDescent="0.3">
      <c r="A89" t="s">
        <v>147</v>
      </c>
      <c r="B89" t="s">
        <v>161</v>
      </c>
      <c r="C89" t="s">
        <v>158</v>
      </c>
      <c r="D89" t="s">
        <v>189</v>
      </c>
      <c r="E89">
        <v>14820</v>
      </c>
      <c r="F89" s="29">
        <v>33114736</v>
      </c>
      <c r="G89">
        <v>24820</v>
      </c>
      <c r="H89" s="29">
        <v>33114736</v>
      </c>
      <c r="I89">
        <v>23362</v>
      </c>
      <c r="J89" s="29">
        <v>4139342</v>
      </c>
      <c r="K89" s="29">
        <v>33114736</v>
      </c>
      <c r="L89">
        <v>43885</v>
      </c>
      <c r="N89" t="s">
        <v>241</v>
      </c>
      <c r="O89" s="29">
        <v>33114736</v>
      </c>
      <c r="P89" s="29">
        <v>0</v>
      </c>
      <c r="Q89" s="29">
        <v>33114736</v>
      </c>
      <c r="R89" s="29">
        <v>33114736</v>
      </c>
      <c r="S89" s="29">
        <v>0</v>
      </c>
      <c r="T89" t="s">
        <v>343</v>
      </c>
      <c r="U89" t="s">
        <v>353</v>
      </c>
      <c r="V89" t="s">
        <v>453</v>
      </c>
      <c r="W89" t="s">
        <v>677</v>
      </c>
    </row>
    <row r="90" spans="1:23" x14ac:dyDescent="0.3">
      <c r="A90" t="s">
        <v>147</v>
      </c>
      <c r="B90" t="s">
        <v>163</v>
      </c>
      <c r="C90" t="s">
        <v>149</v>
      </c>
      <c r="D90" t="s">
        <v>189</v>
      </c>
      <c r="E90">
        <v>6220</v>
      </c>
      <c r="F90" s="29">
        <v>51910320</v>
      </c>
      <c r="G90">
        <v>27120</v>
      </c>
      <c r="H90" s="29">
        <v>51910320</v>
      </c>
      <c r="I90">
        <v>23375</v>
      </c>
      <c r="J90" s="29">
        <v>6488790</v>
      </c>
      <c r="K90" s="29">
        <v>51910320</v>
      </c>
      <c r="L90">
        <v>43889</v>
      </c>
      <c r="N90" t="s">
        <v>247</v>
      </c>
      <c r="O90" s="29">
        <v>51910320</v>
      </c>
      <c r="P90" s="29">
        <v>0</v>
      </c>
      <c r="Q90" s="29">
        <v>51910320</v>
      </c>
      <c r="R90" s="29">
        <v>51910320</v>
      </c>
      <c r="S90" s="29">
        <v>0</v>
      </c>
      <c r="T90" t="s">
        <v>343</v>
      </c>
      <c r="U90" t="s">
        <v>354</v>
      </c>
      <c r="V90" t="s">
        <v>454</v>
      </c>
      <c r="W90" t="s">
        <v>678</v>
      </c>
    </row>
    <row r="91" spans="1:23" x14ac:dyDescent="0.3">
      <c r="A91" t="s">
        <v>147</v>
      </c>
      <c r="B91" t="s">
        <v>163</v>
      </c>
      <c r="C91" t="s">
        <v>149</v>
      </c>
      <c r="D91" t="s">
        <v>189</v>
      </c>
      <c r="E91">
        <v>15820</v>
      </c>
      <c r="F91" s="29">
        <v>20749384</v>
      </c>
      <c r="G91">
        <v>30720</v>
      </c>
      <c r="H91" s="29">
        <v>20749384</v>
      </c>
      <c r="I91">
        <v>23378</v>
      </c>
      <c r="J91" s="29">
        <v>2593673</v>
      </c>
      <c r="K91" s="29">
        <v>20749384</v>
      </c>
      <c r="L91">
        <v>43895</v>
      </c>
      <c r="N91" t="s">
        <v>246</v>
      </c>
      <c r="O91" s="29">
        <v>20749384</v>
      </c>
      <c r="P91" s="29">
        <v>0</v>
      </c>
      <c r="Q91" s="29">
        <v>20749384</v>
      </c>
      <c r="R91" s="29">
        <v>20749384</v>
      </c>
      <c r="S91" s="29">
        <v>0</v>
      </c>
      <c r="T91" t="s">
        <v>343</v>
      </c>
      <c r="U91" t="s">
        <v>354</v>
      </c>
      <c r="V91" t="s">
        <v>455</v>
      </c>
      <c r="W91" t="s">
        <v>679</v>
      </c>
    </row>
    <row r="92" spans="1:23" x14ac:dyDescent="0.3">
      <c r="A92" t="s">
        <v>147</v>
      </c>
      <c r="B92" t="s">
        <v>164</v>
      </c>
      <c r="C92" t="s">
        <v>165</v>
      </c>
      <c r="D92" t="s">
        <v>189</v>
      </c>
      <c r="E92">
        <v>12820</v>
      </c>
      <c r="F92" s="29">
        <v>33114736</v>
      </c>
      <c r="G92">
        <v>27520</v>
      </c>
      <c r="H92" s="29">
        <v>33114736</v>
      </c>
      <c r="I92">
        <v>23381</v>
      </c>
      <c r="J92" s="29">
        <v>4139342</v>
      </c>
      <c r="K92" s="29">
        <v>33114736</v>
      </c>
      <c r="L92">
        <v>43887</v>
      </c>
      <c r="N92" t="s">
        <v>247</v>
      </c>
      <c r="O92" s="29">
        <v>33114736</v>
      </c>
      <c r="P92" s="29">
        <v>0</v>
      </c>
      <c r="Q92" s="29">
        <v>33114736</v>
      </c>
      <c r="R92" s="29">
        <v>33114736</v>
      </c>
      <c r="S92" s="29">
        <v>0</v>
      </c>
      <c r="T92" t="s">
        <v>343</v>
      </c>
      <c r="U92" t="s">
        <v>354</v>
      </c>
      <c r="V92" t="s">
        <v>456</v>
      </c>
      <c r="W92" t="s">
        <v>680</v>
      </c>
    </row>
    <row r="93" spans="1:23" x14ac:dyDescent="0.3">
      <c r="A93" t="s">
        <v>147</v>
      </c>
      <c r="B93" t="s">
        <v>163</v>
      </c>
      <c r="C93" t="s">
        <v>149</v>
      </c>
      <c r="D93" t="s">
        <v>189</v>
      </c>
      <c r="E93">
        <v>15920</v>
      </c>
      <c r="F93" s="29">
        <v>20749384</v>
      </c>
      <c r="G93">
        <v>29020</v>
      </c>
      <c r="H93" s="29">
        <v>20749384</v>
      </c>
      <c r="I93">
        <v>23387</v>
      </c>
      <c r="J93" s="29">
        <v>2593673</v>
      </c>
      <c r="K93" s="29">
        <v>20749384</v>
      </c>
      <c r="L93">
        <v>43889</v>
      </c>
      <c r="N93" t="s">
        <v>246</v>
      </c>
      <c r="O93" s="29">
        <v>20749384</v>
      </c>
      <c r="P93" s="29">
        <v>0</v>
      </c>
      <c r="Q93" s="29">
        <v>20749384</v>
      </c>
      <c r="R93" s="29">
        <v>20749384</v>
      </c>
      <c r="S93" s="29">
        <v>0</v>
      </c>
      <c r="T93" t="s">
        <v>343</v>
      </c>
      <c r="U93" t="s">
        <v>354</v>
      </c>
      <c r="V93" t="s">
        <v>457</v>
      </c>
      <c r="W93" t="s">
        <v>681</v>
      </c>
    </row>
    <row r="94" spans="1:23" x14ac:dyDescent="0.3">
      <c r="A94" t="s">
        <v>147</v>
      </c>
      <c r="B94" t="s">
        <v>163</v>
      </c>
      <c r="C94" t="s">
        <v>149</v>
      </c>
      <c r="D94" t="s">
        <v>189</v>
      </c>
      <c r="E94">
        <v>6620</v>
      </c>
      <c r="F94" s="29">
        <v>44720720</v>
      </c>
      <c r="G94">
        <v>34520</v>
      </c>
      <c r="H94" s="29">
        <v>44720720</v>
      </c>
      <c r="I94">
        <v>23398</v>
      </c>
      <c r="J94" s="29">
        <v>5590090</v>
      </c>
      <c r="K94" s="29">
        <v>44720720</v>
      </c>
      <c r="L94">
        <v>43900</v>
      </c>
      <c r="N94" t="s">
        <v>244</v>
      </c>
      <c r="O94" s="29">
        <v>44720720</v>
      </c>
      <c r="P94" s="29">
        <v>0</v>
      </c>
      <c r="Q94" s="29">
        <v>44720720</v>
      </c>
      <c r="R94" s="29">
        <v>44720720</v>
      </c>
      <c r="S94" s="29">
        <v>0</v>
      </c>
      <c r="T94" t="s">
        <v>343</v>
      </c>
      <c r="U94" t="s">
        <v>354</v>
      </c>
      <c r="V94" t="s">
        <v>458</v>
      </c>
      <c r="W94" t="s">
        <v>682</v>
      </c>
    </row>
    <row r="95" spans="1:23" x14ac:dyDescent="0.3">
      <c r="A95" t="s">
        <v>147</v>
      </c>
      <c r="B95" t="s">
        <v>163</v>
      </c>
      <c r="C95" t="s">
        <v>149</v>
      </c>
      <c r="D95" t="s">
        <v>189</v>
      </c>
      <c r="E95">
        <v>7620</v>
      </c>
      <c r="F95" s="29">
        <v>58642928</v>
      </c>
      <c r="G95">
        <v>34320</v>
      </c>
      <c r="H95" s="29">
        <v>58642928</v>
      </c>
      <c r="I95">
        <v>23404</v>
      </c>
      <c r="J95" s="29">
        <v>7330366</v>
      </c>
      <c r="K95" s="29">
        <v>58642928</v>
      </c>
      <c r="L95">
        <v>43895</v>
      </c>
      <c r="N95" t="s">
        <v>246</v>
      </c>
      <c r="O95" s="29">
        <v>58642928</v>
      </c>
      <c r="P95" s="29">
        <v>0</v>
      </c>
      <c r="Q95" s="29">
        <v>58642928</v>
      </c>
      <c r="R95" s="29">
        <v>58642928</v>
      </c>
      <c r="S95" s="29">
        <v>0</v>
      </c>
      <c r="T95" t="s">
        <v>343</v>
      </c>
      <c r="U95" t="s">
        <v>354</v>
      </c>
      <c r="V95" t="s">
        <v>459</v>
      </c>
      <c r="W95" t="s">
        <v>683</v>
      </c>
    </row>
    <row r="96" spans="1:23" x14ac:dyDescent="0.3">
      <c r="A96" t="s">
        <v>147</v>
      </c>
      <c r="B96" t="s">
        <v>164</v>
      </c>
      <c r="C96" t="s">
        <v>165</v>
      </c>
      <c r="D96" t="s">
        <v>189</v>
      </c>
      <c r="E96">
        <v>11620</v>
      </c>
      <c r="F96" s="29">
        <v>51910320</v>
      </c>
      <c r="G96">
        <v>36120</v>
      </c>
      <c r="H96" s="29">
        <v>51910320</v>
      </c>
      <c r="I96">
        <v>23415</v>
      </c>
      <c r="J96" s="29">
        <v>6488790</v>
      </c>
      <c r="K96" s="29">
        <v>51910320</v>
      </c>
      <c r="L96">
        <v>43896</v>
      </c>
      <c r="N96" t="s">
        <v>250</v>
      </c>
      <c r="O96" s="29">
        <v>51910320</v>
      </c>
      <c r="P96" s="29">
        <v>0</v>
      </c>
      <c r="Q96" s="29">
        <v>51910320</v>
      </c>
      <c r="R96" s="29">
        <v>51910320</v>
      </c>
      <c r="S96" s="29">
        <v>0</v>
      </c>
      <c r="T96" t="s">
        <v>343</v>
      </c>
      <c r="U96" t="s">
        <v>354</v>
      </c>
      <c r="V96" t="s">
        <v>460</v>
      </c>
      <c r="W96" t="s">
        <v>684</v>
      </c>
    </row>
    <row r="97" spans="1:23" x14ac:dyDescent="0.3">
      <c r="A97" t="s">
        <v>147</v>
      </c>
      <c r="B97" t="s">
        <v>164</v>
      </c>
      <c r="C97" t="s">
        <v>165</v>
      </c>
      <c r="D97" t="s">
        <v>189</v>
      </c>
      <c r="E97">
        <v>11920</v>
      </c>
      <c r="F97" s="29">
        <v>58642928</v>
      </c>
      <c r="G97">
        <v>33820</v>
      </c>
      <c r="H97" s="29">
        <v>58642928</v>
      </c>
      <c r="I97">
        <v>23412</v>
      </c>
      <c r="J97" s="29">
        <v>7330366</v>
      </c>
      <c r="K97" s="29">
        <v>58642928</v>
      </c>
      <c r="L97">
        <v>43895</v>
      </c>
      <c r="N97" t="s">
        <v>251</v>
      </c>
      <c r="O97" s="29">
        <v>58642928</v>
      </c>
      <c r="P97" s="29">
        <v>0</v>
      </c>
      <c r="Q97" s="29">
        <v>58642928</v>
      </c>
      <c r="R97" s="29">
        <v>58642928</v>
      </c>
      <c r="S97" s="29">
        <v>0</v>
      </c>
      <c r="T97" t="s">
        <v>343</v>
      </c>
      <c r="U97" t="s">
        <v>354</v>
      </c>
      <c r="V97" t="s">
        <v>461</v>
      </c>
      <c r="W97" t="s">
        <v>685</v>
      </c>
    </row>
    <row r="98" spans="1:23" x14ac:dyDescent="0.3">
      <c r="A98" t="s">
        <v>147</v>
      </c>
      <c r="B98" t="s">
        <v>164</v>
      </c>
      <c r="C98" t="s">
        <v>165</v>
      </c>
      <c r="D98" t="s">
        <v>189</v>
      </c>
      <c r="E98">
        <v>11820</v>
      </c>
      <c r="F98" s="29">
        <v>76623568</v>
      </c>
      <c r="G98">
        <v>35120</v>
      </c>
      <c r="H98" s="29">
        <v>76623568</v>
      </c>
      <c r="I98">
        <v>23409</v>
      </c>
      <c r="J98" s="29">
        <v>9577946</v>
      </c>
      <c r="K98" s="29">
        <v>76623568</v>
      </c>
      <c r="L98">
        <v>43895</v>
      </c>
      <c r="N98" t="s">
        <v>246</v>
      </c>
      <c r="O98" s="29">
        <v>76623568</v>
      </c>
      <c r="P98" s="29">
        <v>0</v>
      </c>
      <c r="Q98" s="29">
        <v>76623568</v>
      </c>
      <c r="R98" s="29">
        <v>76623568</v>
      </c>
      <c r="S98" s="29">
        <v>0</v>
      </c>
      <c r="T98" t="s">
        <v>343</v>
      </c>
      <c r="U98" t="s">
        <v>354</v>
      </c>
      <c r="V98" t="s">
        <v>462</v>
      </c>
      <c r="W98" t="s">
        <v>686</v>
      </c>
    </row>
    <row r="99" spans="1:23" x14ac:dyDescent="0.3">
      <c r="A99" t="s">
        <v>144</v>
      </c>
      <c r="B99" t="s">
        <v>146</v>
      </c>
      <c r="C99">
        <v>0</v>
      </c>
      <c r="D99" t="s">
        <v>188</v>
      </c>
      <c r="E99">
        <v>20320</v>
      </c>
      <c r="F99" s="29">
        <v>84543460</v>
      </c>
      <c r="G99">
        <v>36220</v>
      </c>
      <c r="H99" s="29">
        <v>84261648</v>
      </c>
      <c r="I99">
        <v>23429</v>
      </c>
      <c r="J99" s="29">
        <v>8454346</v>
      </c>
      <c r="K99" s="29">
        <v>84261648</v>
      </c>
      <c r="L99">
        <v>43900</v>
      </c>
      <c r="N99" t="s">
        <v>252</v>
      </c>
      <c r="O99" s="29">
        <v>84543460</v>
      </c>
      <c r="P99" s="29">
        <v>0</v>
      </c>
      <c r="Q99" s="29">
        <v>84543460</v>
      </c>
      <c r="R99" s="29">
        <v>84543460</v>
      </c>
      <c r="S99" s="29">
        <v>0</v>
      </c>
      <c r="T99" t="s">
        <v>343</v>
      </c>
      <c r="U99" t="s">
        <v>342</v>
      </c>
      <c r="V99" t="s">
        <v>463</v>
      </c>
      <c r="W99" t="s">
        <v>687</v>
      </c>
    </row>
    <row r="100" spans="1:23" x14ac:dyDescent="0.3">
      <c r="A100" t="s">
        <v>144</v>
      </c>
      <c r="B100" t="s">
        <v>146</v>
      </c>
      <c r="C100">
        <v>0</v>
      </c>
      <c r="D100" t="s">
        <v>188</v>
      </c>
      <c r="E100">
        <v>20620</v>
      </c>
      <c r="F100" s="29">
        <v>25936730</v>
      </c>
      <c r="G100">
        <v>38720</v>
      </c>
      <c r="H100" s="29">
        <v>25504451</v>
      </c>
      <c r="I100">
        <v>23431</v>
      </c>
      <c r="J100" s="29">
        <v>2593673</v>
      </c>
      <c r="K100" s="29">
        <v>25504451</v>
      </c>
      <c r="L100">
        <v>43906</v>
      </c>
      <c r="N100" t="s">
        <v>253</v>
      </c>
      <c r="O100" s="29">
        <v>25936730</v>
      </c>
      <c r="P100" s="29">
        <v>0</v>
      </c>
      <c r="Q100" s="29">
        <v>25936730</v>
      </c>
      <c r="R100" s="29">
        <v>25936730</v>
      </c>
      <c r="S100" s="29">
        <v>0</v>
      </c>
      <c r="T100" t="s">
        <v>343</v>
      </c>
      <c r="U100" t="s">
        <v>342</v>
      </c>
      <c r="V100" t="s">
        <v>464</v>
      </c>
      <c r="W100" t="s">
        <v>688</v>
      </c>
    </row>
    <row r="101" spans="1:23" x14ac:dyDescent="0.3">
      <c r="A101" t="s">
        <v>147</v>
      </c>
      <c r="B101" t="s">
        <v>161</v>
      </c>
      <c r="C101" t="s">
        <v>158</v>
      </c>
      <c r="D101" t="s">
        <v>189</v>
      </c>
      <c r="E101">
        <v>21220</v>
      </c>
      <c r="F101" s="29">
        <v>33114736</v>
      </c>
      <c r="G101">
        <v>39720</v>
      </c>
      <c r="H101" s="29">
        <v>33114736</v>
      </c>
      <c r="I101">
        <v>23445</v>
      </c>
      <c r="J101" s="29">
        <v>4139342</v>
      </c>
      <c r="K101" s="29">
        <v>33114736</v>
      </c>
      <c r="L101">
        <v>43902</v>
      </c>
      <c r="N101" t="s">
        <v>254</v>
      </c>
      <c r="O101" s="29">
        <v>33114736</v>
      </c>
      <c r="P101" s="29">
        <v>0</v>
      </c>
      <c r="Q101" s="29">
        <v>33114736</v>
      </c>
      <c r="R101" s="29">
        <v>33114736</v>
      </c>
      <c r="S101" s="29">
        <v>0</v>
      </c>
      <c r="T101" t="s">
        <v>343</v>
      </c>
      <c r="U101" t="s">
        <v>353</v>
      </c>
      <c r="V101" t="s">
        <v>465</v>
      </c>
      <c r="W101" t="s">
        <v>689</v>
      </c>
    </row>
    <row r="102" spans="1:23" x14ac:dyDescent="0.3">
      <c r="A102" t="s">
        <v>147</v>
      </c>
      <c r="B102" t="s">
        <v>163</v>
      </c>
      <c r="C102" t="s">
        <v>149</v>
      </c>
      <c r="D102" t="s">
        <v>189</v>
      </c>
      <c r="E102">
        <v>6920</v>
      </c>
      <c r="F102" s="29">
        <v>44720720</v>
      </c>
      <c r="G102">
        <v>39620</v>
      </c>
      <c r="H102" s="29">
        <v>44720720</v>
      </c>
      <c r="I102">
        <v>23438</v>
      </c>
      <c r="J102" s="29">
        <v>5590090</v>
      </c>
      <c r="K102" s="29">
        <v>44720720</v>
      </c>
      <c r="L102">
        <v>43902</v>
      </c>
      <c r="N102" t="s">
        <v>247</v>
      </c>
      <c r="O102" s="29">
        <v>44720720</v>
      </c>
      <c r="P102" s="29">
        <v>0</v>
      </c>
      <c r="Q102" s="29">
        <v>44720720</v>
      </c>
      <c r="R102" s="29">
        <v>44720720</v>
      </c>
      <c r="S102" s="29">
        <v>0</v>
      </c>
      <c r="T102" t="s">
        <v>343</v>
      </c>
      <c r="U102" t="s">
        <v>354</v>
      </c>
      <c r="V102" t="s">
        <v>466</v>
      </c>
      <c r="W102" t="s">
        <v>690</v>
      </c>
    </row>
    <row r="103" spans="1:23" x14ac:dyDescent="0.3">
      <c r="A103" t="s">
        <v>147</v>
      </c>
      <c r="B103" t="s">
        <v>163</v>
      </c>
      <c r="C103" t="s">
        <v>149</v>
      </c>
      <c r="D103" t="s">
        <v>189</v>
      </c>
      <c r="E103">
        <v>6520</v>
      </c>
      <c r="F103" s="29">
        <v>51910320</v>
      </c>
      <c r="G103">
        <v>41520</v>
      </c>
      <c r="H103" s="29">
        <v>51910320</v>
      </c>
      <c r="I103">
        <v>23447</v>
      </c>
      <c r="J103" s="29">
        <v>6488790</v>
      </c>
      <c r="K103" s="29">
        <v>51910320</v>
      </c>
      <c r="L103">
        <v>43908</v>
      </c>
      <c r="N103" t="s">
        <v>246</v>
      </c>
      <c r="O103" s="29">
        <v>51910320</v>
      </c>
      <c r="P103" s="29">
        <v>0</v>
      </c>
      <c r="Q103" s="29">
        <v>51910320</v>
      </c>
      <c r="R103" s="29">
        <v>51910320</v>
      </c>
      <c r="S103" s="29">
        <v>0</v>
      </c>
      <c r="T103" t="s">
        <v>343</v>
      </c>
      <c r="U103" t="s">
        <v>354</v>
      </c>
      <c r="V103" t="s">
        <v>467</v>
      </c>
      <c r="W103" t="s">
        <v>691</v>
      </c>
    </row>
    <row r="104" spans="1:23" x14ac:dyDescent="0.3">
      <c r="A104" t="s">
        <v>147</v>
      </c>
      <c r="B104" t="s">
        <v>161</v>
      </c>
      <c r="C104" t="s">
        <v>158</v>
      </c>
      <c r="D104" t="s">
        <v>189</v>
      </c>
      <c r="E104">
        <v>21520</v>
      </c>
      <c r="F104" s="29">
        <v>80634026</v>
      </c>
      <c r="G104">
        <v>37220</v>
      </c>
      <c r="H104" s="29">
        <v>80634026</v>
      </c>
      <c r="I104">
        <v>23432</v>
      </c>
      <c r="J104" s="29">
        <v>7330366</v>
      </c>
      <c r="K104" s="29">
        <v>72081932</v>
      </c>
      <c r="L104">
        <v>43900</v>
      </c>
      <c r="N104" t="s">
        <v>255</v>
      </c>
      <c r="O104" s="29">
        <v>80634026</v>
      </c>
      <c r="P104" s="29">
        <v>0</v>
      </c>
      <c r="Q104" s="29">
        <v>80634026</v>
      </c>
      <c r="R104" s="29">
        <v>80634026</v>
      </c>
      <c r="S104" s="29">
        <v>0</v>
      </c>
      <c r="T104" t="s">
        <v>343</v>
      </c>
      <c r="U104" t="s">
        <v>353</v>
      </c>
      <c r="V104" t="s">
        <v>468</v>
      </c>
      <c r="W104" t="s">
        <v>692</v>
      </c>
    </row>
    <row r="105" spans="1:23" x14ac:dyDescent="0.3">
      <c r="A105" t="s">
        <v>144</v>
      </c>
      <c r="B105" t="s">
        <v>146</v>
      </c>
      <c r="C105">
        <v>0</v>
      </c>
      <c r="D105" t="s">
        <v>188</v>
      </c>
      <c r="E105">
        <v>20420</v>
      </c>
      <c r="F105" s="29">
        <v>84543460</v>
      </c>
      <c r="G105">
        <v>39020</v>
      </c>
      <c r="H105" s="29">
        <v>83416213</v>
      </c>
      <c r="I105">
        <v>23444</v>
      </c>
      <c r="J105" s="29">
        <v>8454346</v>
      </c>
      <c r="K105" s="29">
        <v>83416213</v>
      </c>
      <c r="L105">
        <v>43901</v>
      </c>
      <c r="N105" t="s">
        <v>256</v>
      </c>
      <c r="O105" s="29">
        <v>84543460</v>
      </c>
      <c r="P105" s="29">
        <v>0</v>
      </c>
      <c r="Q105" s="29">
        <v>84543460</v>
      </c>
      <c r="R105" s="29">
        <v>84543460</v>
      </c>
      <c r="S105" s="29">
        <v>0</v>
      </c>
      <c r="T105" t="s">
        <v>343</v>
      </c>
      <c r="U105" t="s">
        <v>342</v>
      </c>
      <c r="V105" t="s">
        <v>469</v>
      </c>
      <c r="W105" t="s">
        <v>693</v>
      </c>
    </row>
    <row r="106" spans="1:23" x14ac:dyDescent="0.3">
      <c r="A106" t="s">
        <v>147</v>
      </c>
      <c r="B106" t="s">
        <v>163</v>
      </c>
      <c r="C106" t="s">
        <v>149</v>
      </c>
      <c r="D106" t="s">
        <v>188</v>
      </c>
      <c r="E106">
        <v>19820</v>
      </c>
      <c r="F106" s="29">
        <v>80634026</v>
      </c>
      <c r="G106">
        <v>42320</v>
      </c>
      <c r="H106" s="29">
        <v>72081932</v>
      </c>
      <c r="I106">
        <v>23446</v>
      </c>
      <c r="J106" s="29">
        <v>7330366</v>
      </c>
      <c r="K106" s="29">
        <v>72081932</v>
      </c>
      <c r="L106">
        <v>43908</v>
      </c>
      <c r="N106" t="s">
        <v>257</v>
      </c>
      <c r="O106" s="29">
        <v>80634026</v>
      </c>
      <c r="P106" s="29">
        <v>0</v>
      </c>
      <c r="Q106" s="29">
        <v>80634026</v>
      </c>
      <c r="R106" s="29">
        <v>80634026</v>
      </c>
      <c r="S106" s="29">
        <v>0</v>
      </c>
      <c r="T106" t="s">
        <v>343</v>
      </c>
      <c r="U106" t="s">
        <v>354</v>
      </c>
      <c r="V106" t="s">
        <v>470</v>
      </c>
      <c r="W106" t="s">
        <v>694</v>
      </c>
    </row>
    <row r="107" spans="1:23" x14ac:dyDescent="0.3">
      <c r="A107" t="s">
        <v>147</v>
      </c>
      <c r="B107" t="s">
        <v>164</v>
      </c>
      <c r="C107" t="s">
        <v>165</v>
      </c>
      <c r="D107" t="s">
        <v>189</v>
      </c>
      <c r="E107">
        <v>12320</v>
      </c>
      <c r="F107" s="29">
        <v>67634768</v>
      </c>
      <c r="G107">
        <v>42220</v>
      </c>
      <c r="H107" s="29">
        <v>67634768</v>
      </c>
      <c r="I107">
        <v>23452</v>
      </c>
      <c r="J107" s="29">
        <v>8454346</v>
      </c>
      <c r="K107" s="29">
        <v>67634768</v>
      </c>
      <c r="L107">
        <v>43907</v>
      </c>
      <c r="N107" t="s">
        <v>258</v>
      </c>
      <c r="O107" s="29">
        <v>67634768</v>
      </c>
      <c r="P107" s="29">
        <v>0</v>
      </c>
      <c r="Q107" s="29">
        <v>67634768</v>
      </c>
      <c r="R107" s="29">
        <v>67634768</v>
      </c>
      <c r="S107" s="29">
        <v>0</v>
      </c>
      <c r="T107" t="s">
        <v>343</v>
      </c>
      <c r="U107" t="s">
        <v>354</v>
      </c>
      <c r="V107" t="s">
        <v>471</v>
      </c>
      <c r="W107" t="s">
        <v>695</v>
      </c>
    </row>
    <row r="108" spans="1:23" x14ac:dyDescent="0.3">
      <c r="A108" t="s">
        <v>147</v>
      </c>
      <c r="B108" t="s">
        <v>163</v>
      </c>
      <c r="C108" t="s">
        <v>149</v>
      </c>
      <c r="D108" t="s">
        <v>189</v>
      </c>
      <c r="E108">
        <v>6020</v>
      </c>
      <c r="F108" s="29">
        <v>22848776</v>
      </c>
      <c r="G108">
        <v>46920</v>
      </c>
      <c r="H108" s="29">
        <v>22848776</v>
      </c>
      <c r="I108">
        <v>23472</v>
      </c>
      <c r="J108" s="29">
        <v>2856097</v>
      </c>
      <c r="K108" s="29">
        <v>22848776</v>
      </c>
      <c r="L108">
        <v>43935</v>
      </c>
      <c r="N108" t="s">
        <v>246</v>
      </c>
      <c r="O108" s="29">
        <v>22848776</v>
      </c>
      <c r="P108" s="29">
        <v>0</v>
      </c>
      <c r="Q108" s="29">
        <v>22848776</v>
      </c>
      <c r="R108" s="29">
        <v>22848776</v>
      </c>
      <c r="S108" s="29">
        <v>0</v>
      </c>
      <c r="T108" t="s">
        <v>343</v>
      </c>
      <c r="U108" t="s">
        <v>354</v>
      </c>
      <c r="V108" t="s">
        <v>472</v>
      </c>
      <c r="W108" t="s">
        <v>696</v>
      </c>
    </row>
    <row r="109" spans="1:23" x14ac:dyDescent="0.3">
      <c r="A109" t="s">
        <v>147</v>
      </c>
      <c r="B109" t="s">
        <v>166</v>
      </c>
      <c r="C109" t="s">
        <v>149</v>
      </c>
      <c r="D109" t="s">
        <v>188</v>
      </c>
      <c r="E109">
        <v>16720</v>
      </c>
      <c r="F109" s="29">
        <v>1075974567</v>
      </c>
      <c r="G109">
        <v>30220</v>
      </c>
      <c r="H109" s="29">
        <v>1075974567</v>
      </c>
      <c r="I109">
        <v>23419</v>
      </c>
      <c r="J109" s="29">
        <v>1075974567</v>
      </c>
      <c r="K109" s="29">
        <v>1075974567</v>
      </c>
      <c r="L109">
        <v>43888</v>
      </c>
      <c r="N109" t="s">
        <v>259</v>
      </c>
      <c r="O109" s="29">
        <v>1075974567</v>
      </c>
      <c r="P109" s="29">
        <v>0</v>
      </c>
      <c r="Q109" s="29">
        <v>1075974567</v>
      </c>
      <c r="R109" s="29">
        <v>1075974567</v>
      </c>
      <c r="S109" s="29">
        <v>0</v>
      </c>
      <c r="T109" t="s">
        <v>343</v>
      </c>
      <c r="U109" t="s">
        <v>354</v>
      </c>
      <c r="V109" t="s">
        <v>473</v>
      </c>
      <c r="W109" t="s">
        <v>697</v>
      </c>
    </row>
    <row r="110" spans="1:23" x14ac:dyDescent="0.3">
      <c r="A110" t="s">
        <v>147</v>
      </c>
      <c r="B110" t="s">
        <v>163</v>
      </c>
      <c r="C110" t="s">
        <v>149</v>
      </c>
      <c r="D110" t="s">
        <v>188</v>
      </c>
      <c r="E110">
        <v>28020</v>
      </c>
      <c r="F110" s="29">
        <v>65973294</v>
      </c>
      <c r="G110">
        <v>48420</v>
      </c>
      <c r="H110" s="29">
        <v>62308111</v>
      </c>
      <c r="I110">
        <v>23502</v>
      </c>
      <c r="J110" s="29">
        <v>3665183</v>
      </c>
      <c r="K110" s="29">
        <v>62308111</v>
      </c>
      <c r="L110">
        <v>43935</v>
      </c>
      <c r="N110" t="s">
        <v>260</v>
      </c>
      <c r="O110" s="29">
        <v>65973294</v>
      </c>
      <c r="P110" s="29">
        <v>0</v>
      </c>
      <c r="Q110" s="29">
        <v>65973294</v>
      </c>
      <c r="R110" s="29">
        <v>65973294</v>
      </c>
      <c r="S110" s="29">
        <v>0</v>
      </c>
      <c r="T110" t="s">
        <v>343</v>
      </c>
      <c r="U110" t="s">
        <v>354</v>
      </c>
      <c r="V110" t="s">
        <v>474</v>
      </c>
      <c r="W110" t="s">
        <v>698</v>
      </c>
    </row>
    <row r="111" spans="1:23" x14ac:dyDescent="0.3">
      <c r="A111" t="s">
        <v>144</v>
      </c>
      <c r="B111" t="s">
        <v>146</v>
      </c>
      <c r="C111">
        <v>0</v>
      </c>
      <c r="D111" t="s">
        <v>188</v>
      </c>
      <c r="E111">
        <v>20420</v>
      </c>
      <c r="F111" s="29">
        <v>107015460</v>
      </c>
      <c r="G111">
        <v>47120</v>
      </c>
      <c r="H111" s="29">
        <v>94887041</v>
      </c>
      <c r="I111">
        <v>23510</v>
      </c>
      <c r="J111" s="29">
        <v>10701546</v>
      </c>
      <c r="K111" s="29">
        <v>94887041</v>
      </c>
      <c r="L111">
        <v>43934</v>
      </c>
      <c r="N111" t="s">
        <v>261</v>
      </c>
      <c r="O111" s="29">
        <v>107015460</v>
      </c>
      <c r="P111" s="29">
        <v>0</v>
      </c>
      <c r="Q111" s="29">
        <v>107015460</v>
      </c>
      <c r="R111" s="29">
        <v>107015460</v>
      </c>
      <c r="S111" s="29">
        <v>0</v>
      </c>
      <c r="T111" t="s">
        <v>343</v>
      </c>
      <c r="U111" t="s">
        <v>342</v>
      </c>
      <c r="V111" t="s">
        <v>475</v>
      </c>
      <c r="W111" t="s">
        <v>699</v>
      </c>
    </row>
    <row r="112" spans="1:23" x14ac:dyDescent="0.3">
      <c r="A112" t="s">
        <v>147</v>
      </c>
      <c r="B112" t="s">
        <v>167</v>
      </c>
      <c r="C112" t="s">
        <v>168</v>
      </c>
      <c r="D112" t="s">
        <v>189</v>
      </c>
      <c r="E112">
        <v>8920</v>
      </c>
      <c r="F112" s="29">
        <v>25936730</v>
      </c>
      <c r="G112">
        <v>14620</v>
      </c>
      <c r="H112" s="29">
        <v>25936730</v>
      </c>
      <c r="I112">
        <v>23287</v>
      </c>
      <c r="J112" s="29">
        <v>2593673</v>
      </c>
      <c r="K112" s="29">
        <v>25936730</v>
      </c>
      <c r="L112">
        <v>43881</v>
      </c>
      <c r="N112" t="s">
        <v>262</v>
      </c>
      <c r="O112" s="29">
        <v>25936730</v>
      </c>
      <c r="P112" s="29">
        <v>0</v>
      </c>
      <c r="Q112" s="29">
        <v>25936730</v>
      </c>
      <c r="R112" s="29">
        <v>25936730</v>
      </c>
      <c r="S112" s="29">
        <v>0</v>
      </c>
      <c r="T112" t="s">
        <v>355</v>
      </c>
      <c r="V112" t="s">
        <v>476</v>
      </c>
      <c r="W112" t="s">
        <v>700</v>
      </c>
    </row>
    <row r="113" spans="1:23" x14ac:dyDescent="0.3">
      <c r="A113" t="s">
        <v>147</v>
      </c>
      <c r="B113" t="s">
        <v>169</v>
      </c>
      <c r="C113" t="s">
        <v>168</v>
      </c>
      <c r="D113" t="s">
        <v>189</v>
      </c>
      <c r="E113">
        <v>9520</v>
      </c>
      <c r="F113" s="29">
        <v>55900900</v>
      </c>
      <c r="G113">
        <v>11620</v>
      </c>
      <c r="H113" s="29">
        <v>55900900</v>
      </c>
      <c r="I113">
        <v>23288</v>
      </c>
      <c r="J113" s="29">
        <v>5590090</v>
      </c>
      <c r="K113" s="29">
        <v>55900900</v>
      </c>
      <c r="L113">
        <v>43871</v>
      </c>
      <c r="N113" t="s">
        <v>263</v>
      </c>
      <c r="O113" s="29">
        <v>55900900</v>
      </c>
      <c r="P113" s="29">
        <v>0</v>
      </c>
      <c r="Q113" s="29">
        <v>55900900</v>
      </c>
      <c r="R113" s="29">
        <v>55900900</v>
      </c>
      <c r="S113" s="29">
        <v>0</v>
      </c>
      <c r="T113" t="s">
        <v>355</v>
      </c>
      <c r="V113" t="s">
        <v>477</v>
      </c>
      <c r="W113" t="s">
        <v>701</v>
      </c>
    </row>
    <row r="114" spans="1:23" x14ac:dyDescent="0.3">
      <c r="A114" t="s">
        <v>147</v>
      </c>
      <c r="B114" t="s">
        <v>167</v>
      </c>
      <c r="C114" t="s">
        <v>168</v>
      </c>
      <c r="D114" t="s">
        <v>189</v>
      </c>
      <c r="E114">
        <v>9220</v>
      </c>
      <c r="F114" s="29">
        <v>58642928</v>
      </c>
      <c r="G114">
        <v>11820</v>
      </c>
      <c r="H114" s="29">
        <v>58642928</v>
      </c>
      <c r="I114">
        <v>23297</v>
      </c>
      <c r="J114" s="29">
        <v>7330366</v>
      </c>
      <c r="K114" s="29">
        <v>58642928</v>
      </c>
      <c r="L114">
        <v>43871</v>
      </c>
      <c r="N114" t="s">
        <v>264</v>
      </c>
      <c r="O114" s="29">
        <v>58642928</v>
      </c>
      <c r="P114" s="29">
        <v>0</v>
      </c>
      <c r="Q114" s="29">
        <v>58642928</v>
      </c>
      <c r="R114" s="29">
        <v>58642928</v>
      </c>
      <c r="S114" s="29">
        <v>0</v>
      </c>
      <c r="T114" t="s">
        <v>355</v>
      </c>
      <c r="V114" t="s">
        <v>478</v>
      </c>
      <c r="W114" t="s">
        <v>702</v>
      </c>
    </row>
    <row r="115" spans="1:23" x14ac:dyDescent="0.3">
      <c r="A115" t="s">
        <v>147</v>
      </c>
      <c r="B115" t="s">
        <v>167</v>
      </c>
      <c r="C115" t="s">
        <v>168</v>
      </c>
      <c r="D115" t="s">
        <v>189</v>
      </c>
      <c r="E115">
        <v>9120</v>
      </c>
      <c r="F115" s="29">
        <v>37109205</v>
      </c>
      <c r="G115">
        <v>11020</v>
      </c>
      <c r="H115" s="29">
        <v>37109205</v>
      </c>
      <c r="I115">
        <v>23282</v>
      </c>
      <c r="J115" s="29">
        <v>3534210</v>
      </c>
      <c r="K115" s="29">
        <v>37109205</v>
      </c>
      <c r="L115">
        <v>43867</v>
      </c>
      <c r="N115" t="s">
        <v>210</v>
      </c>
      <c r="O115" s="29">
        <v>37109205</v>
      </c>
      <c r="P115" s="29">
        <v>0</v>
      </c>
      <c r="Q115" s="29">
        <v>37109205</v>
      </c>
      <c r="R115" s="29">
        <v>37109205</v>
      </c>
      <c r="S115" s="29">
        <v>0</v>
      </c>
      <c r="T115" t="s">
        <v>355</v>
      </c>
      <c r="V115" t="s">
        <v>479</v>
      </c>
      <c r="W115" t="s">
        <v>703</v>
      </c>
    </row>
    <row r="116" spans="1:23" x14ac:dyDescent="0.3">
      <c r="A116" t="s">
        <v>147</v>
      </c>
      <c r="B116" t="s">
        <v>167</v>
      </c>
      <c r="C116" t="s">
        <v>168</v>
      </c>
      <c r="D116" t="s">
        <v>189</v>
      </c>
      <c r="E116">
        <v>9020</v>
      </c>
      <c r="F116" s="29">
        <v>76968843</v>
      </c>
      <c r="G116">
        <v>12220</v>
      </c>
      <c r="H116" s="29">
        <v>76968843</v>
      </c>
      <c r="I116">
        <v>23291</v>
      </c>
      <c r="J116" s="29">
        <v>7330366</v>
      </c>
      <c r="K116" s="29">
        <v>76968843</v>
      </c>
      <c r="L116">
        <v>43871</v>
      </c>
      <c r="N116" t="s">
        <v>265</v>
      </c>
      <c r="O116" s="29">
        <v>76968843</v>
      </c>
      <c r="P116" s="29">
        <v>0</v>
      </c>
      <c r="Q116" s="29">
        <v>76968843</v>
      </c>
      <c r="R116" s="29">
        <v>76968843</v>
      </c>
      <c r="S116" s="29">
        <v>0</v>
      </c>
      <c r="T116" t="s">
        <v>355</v>
      </c>
      <c r="V116" t="s">
        <v>480</v>
      </c>
      <c r="W116" t="s">
        <v>704</v>
      </c>
    </row>
    <row r="117" spans="1:23" x14ac:dyDescent="0.3">
      <c r="A117" t="s">
        <v>147</v>
      </c>
      <c r="B117" t="s">
        <v>167</v>
      </c>
      <c r="C117" t="s">
        <v>168</v>
      </c>
      <c r="D117" t="s">
        <v>189</v>
      </c>
      <c r="E117">
        <v>9320</v>
      </c>
      <c r="F117" s="29">
        <v>44720720</v>
      </c>
      <c r="G117">
        <v>11420</v>
      </c>
      <c r="H117" s="29">
        <v>44720720</v>
      </c>
      <c r="I117">
        <v>23294</v>
      </c>
      <c r="J117" s="29">
        <v>5590090</v>
      </c>
      <c r="K117" s="29">
        <v>44720720</v>
      </c>
      <c r="L117">
        <v>43872</v>
      </c>
      <c r="N117" t="s">
        <v>247</v>
      </c>
      <c r="O117" s="29">
        <v>44720720</v>
      </c>
      <c r="P117" s="29">
        <v>0</v>
      </c>
      <c r="Q117" s="29">
        <v>44720720</v>
      </c>
      <c r="R117" s="29">
        <v>44720720</v>
      </c>
      <c r="S117" s="29">
        <v>0</v>
      </c>
      <c r="T117" t="s">
        <v>355</v>
      </c>
      <c r="V117" t="s">
        <v>481</v>
      </c>
      <c r="W117" t="s">
        <v>705</v>
      </c>
    </row>
    <row r="118" spans="1:23" x14ac:dyDescent="0.3">
      <c r="A118" t="s">
        <v>147</v>
      </c>
      <c r="B118" t="s">
        <v>169</v>
      </c>
      <c r="C118" t="s">
        <v>168</v>
      </c>
      <c r="D118" t="s">
        <v>189</v>
      </c>
      <c r="E118">
        <v>9720</v>
      </c>
      <c r="F118" s="29">
        <v>64887900</v>
      </c>
      <c r="G118">
        <v>11220</v>
      </c>
      <c r="H118" s="29">
        <v>64887900</v>
      </c>
      <c r="I118">
        <v>23290</v>
      </c>
      <c r="J118" s="29">
        <v>6488790</v>
      </c>
      <c r="K118" s="29">
        <v>64887900</v>
      </c>
      <c r="L118">
        <v>43868</v>
      </c>
      <c r="N118" t="s">
        <v>263</v>
      </c>
      <c r="O118" s="29">
        <v>64887900</v>
      </c>
      <c r="P118" s="29">
        <v>0</v>
      </c>
      <c r="Q118" s="29">
        <v>64887900</v>
      </c>
      <c r="R118" s="29">
        <v>64887900</v>
      </c>
      <c r="S118" s="29">
        <v>0</v>
      </c>
      <c r="T118" t="s">
        <v>355</v>
      </c>
      <c r="V118" t="s">
        <v>482</v>
      </c>
      <c r="W118" t="s">
        <v>706</v>
      </c>
    </row>
    <row r="119" spans="1:23" x14ac:dyDescent="0.3">
      <c r="A119" t="s">
        <v>147</v>
      </c>
      <c r="B119" t="s">
        <v>167</v>
      </c>
      <c r="C119" t="s">
        <v>168</v>
      </c>
      <c r="D119" t="s">
        <v>189</v>
      </c>
      <c r="E119">
        <v>19620</v>
      </c>
      <c r="F119" s="29">
        <v>28560970</v>
      </c>
      <c r="G119">
        <v>32220</v>
      </c>
      <c r="H119" s="29">
        <v>28465767</v>
      </c>
      <c r="I119">
        <v>23416</v>
      </c>
      <c r="J119" s="29">
        <v>2856097</v>
      </c>
      <c r="K119" s="29">
        <v>28465767</v>
      </c>
      <c r="L119">
        <v>43894</v>
      </c>
      <c r="N119" t="s">
        <v>266</v>
      </c>
      <c r="O119" s="29">
        <v>28560970</v>
      </c>
      <c r="P119" s="29">
        <v>0</v>
      </c>
      <c r="Q119" s="29">
        <v>28560970</v>
      </c>
      <c r="R119" s="29">
        <v>28560970</v>
      </c>
      <c r="S119" s="29">
        <v>0</v>
      </c>
      <c r="T119" t="s">
        <v>355</v>
      </c>
      <c r="V119" t="s">
        <v>483</v>
      </c>
      <c r="W119" t="s">
        <v>707</v>
      </c>
    </row>
    <row r="120" spans="1:23" x14ac:dyDescent="0.3">
      <c r="A120" t="s">
        <v>147</v>
      </c>
      <c r="B120" t="s">
        <v>170</v>
      </c>
      <c r="C120" t="s">
        <v>171</v>
      </c>
      <c r="D120" t="s">
        <v>189</v>
      </c>
      <c r="E120">
        <v>10120</v>
      </c>
      <c r="F120" s="29">
        <v>27303480</v>
      </c>
      <c r="G120">
        <v>18320</v>
      </c>
      <c r="H120" s="29">
        <v>27303480</v>
      </c>
      <c r="I120">
        <v>23308</v>
      </c>
      <c r="J120" s="29">
        <v>3033720</v>
      </c>
      <c r="K120" s="29">
        <v>27303480</v>
      </c>
      <c r="L120">
        <v>43875</v>
      </c>
      <c r="N120" t="s">
        <v>267</v>
      </c>
      <c r="O120" s="29">
        <v>27303480</v>
      </c>
      <c r="P120" s="29">
        <v>0</v>
      </c>
      <c r="Q120" s="29">
        <v>27303480</v>
      </c>
      <c r="R120" s="29">
        <v>27303480</v>
      </c>
      <c r="S120" s="29">
        <v>0</v>
      </c>
      <c r="T120" t="s">
        <v>356</v>
      </c>
      <c r="V120" t="s">
        <v>484</v>
      </c>
      <c r="W120" t="s">
        <v>708</v>
      </c>
    </row>
    <row r="121" spans="1:23" x14ac:dyDescent="0.3">
      <c r="A121" t="s">
        <v>147</v>
      </c>
      <c r="B121" t="s">
        <v>172</v>
      </c>
      <c r="C121" t="s">
        <v>171</v>
      </c>
      <c r="D121" t="s">
        <v>189</v>
      </c>
      <c r="E121">
        <v>10220</v>
      </c>
      <c r="F121" s="29">
        <v>50310810</v>
      </c>
      <c r="G121">
        <v>19320</v>
      </c>
      <c r="H121" s="29">
        <v>50310810</v>
      </c>
      <c r="I121">
        <v>23322</v>
      </c>
      <c r="J121" s="29">
        <v>5590090</v>
      </c>
      <c r="K121" s="29">
        <v>50310810</v>
      </c>
      <c r="L121">
        <v>43875</v>
      </c>
      <c r="N121" t="s">
        <v>267</v>
      </c>
      <c r="O121" s="29">
        <v>50310810</v>
      </c>
      <c r="P121" s="29">
        <v>0</v>
      </c>
      <c r="Q121" s="29">
        <v>50310810</v>
      </c>
      <c r="R121" s="29">
        <v>50310810</v>
      </c>
      <c r="S121" s="29">
        <v>0</v>
      </c>
      <c r="T121" t="s">
        <v>356</v>
      </c>
      <c r="V121" t="s">
        <v>485</v>
      </c>
      <c r="W121" t="s">
        <v>709</v>
      </c>
    </row>
    <row r="122" spans="1:23" x14ac:dyDescent="0.3">
      <c r="A122" t="s">
        <v>147</v>
      </c>
      <c r="B122" t="s">
        <v>172</v>
      </c>
      <c r="C122" t="s">
        <v>171</v>
      </c>
      <c r="D122" t="s">
        <v>189</v>
      </c>
      <c r="E122">
        <v>10020</v>
      </c>
      <c r="F122" s="29">
        <v>23343057</v>
      </c>
      <c r="G122">
        <v>16820</v>
      </c>
      <c r="H122" s="29">
        <v>23343057</v>
      </c>
      <c r="I122">
        <v>23309</v>
      </c>
      <c r="J122" s="29">
        <v>2593673</v>
      </c>
      <c r="K122" s="29">
        <v>23343057</v>
      </c>
      <c r="L122">
        <v>43873</v>
      </c>
      <c r="N122" t="s">
        <v>267</v>
      </c>
      <c r="O122" s="29">
        <v>23343057</v>
      </c>
      <c r="P122" s="29">
        <v>0</v>
      </c>
      <c r="Q122" s="29">
        <v>23343057</v>
      </c>
      <c r="R122" s="29">
        <v>23343057</v>
      </c>
      <c r="S122" s="29">
        <v>0</v>
      </c>
      <c r="T122" t="s">
        <v>356</v>
      </c>
      <c r="V122" t="s">
        <v>486</v>
      </c>
      <c r="W122" t="s">
        <v>710</v>
      </c>
    </row>
    <row r="123" spans="1:23" x14ac:dyDescent="0.3">
      <c r="A123" t="s">
        <v>147</v>
      </c>
      <c r="B123" t="s">
        <v>170</v>
      </c>
      <c r="C123" t="s">
        <v>171</v>
      </c>
      <c r="D123" t="s">
        <v>189</v>
      </c>
      <c r="E123">
        <v>14220</v>
      </c>
      <c r="F123" s="29">
        <v>18333918</v>
      </c>
      <c r="G123">
        <v>22020</v>
      </c>
      <c r="H123" s="29">
        <v>18333918</v>
      </c>
      <c r="I123">
        <v>23340</v>
      </c>
      <c r="J123" s="29">
        <v>2037102</v>
      </c>
      <c r="K123" s="29">
        <v>18333918</v>
      </c>
      <c r="L123">
        <v>43881</v>
      </c>
      <c r="N123" t="s">
        <v>267</v>
      </c>
      <c r="O123" s="29">
        <v>18333918</v>
      </c>
      <c r="P123" s="29">
        <v>0</v>
      </c>
      <c r="Q123" s="29">
        <v>18333918</v>
      </c>
      <c r="R123" s="29">
        <v>18333918</v>
      </c>
      <c r="S123" s="29">
        <v>0</v>
      </c>
      <c r="T123" t="s">
        <v>356</v>
      </c>
      <c r="V123" t="s">
        <v>487</v>
      </c>
      <c r="W123" t="s">
        <v>711</v>
      </c>
    </row>
    <row r="124" spans="1:23" x14ac:dyDescent="0.3">
      <c r="A124" t="s">
        <v>147</v>
      </c>
      <c r="B124" t="s">
        <v>172</v>
      </c>
      <c r="C124" t="s">
        <v>171</v>
      </c>
      <c r="D124" t="s">
        <v>189</v>
      </c>
      <c r="E124">
        <v>14020</v>
      </c>
      <c r="F124" s="29">
        <v>25936730</v>
      </c>
      <c r="G124">
        <v>19720</v>
      </c>
      <c r="H124" s="29">
        <v>25936730</v>
      </c>
      <c r="I124">
        <v>23335</v>
      </c>
      <c r="J124" s="29">
        <v>2593673</v>
      </c>
      <c r="K124" s="29">
        <v>25936730</v>
      </c>
      <c r="L124">
        <v>43875</v>
      </c>
      <c r="N124" t="s">
        <v>263</v>
      </c>
      <c r="O124" s="29">
        <v>25936730</v>
      </c>
      <c r="P124" s="29">
        <v>0</v>
      </c>
      <c r="Q124" s="29">
        <v>25936730</v>
      </c>
      <c r="R124" s="29">
        <v>25936730</v>
      </c>
      <c r="S124" s="29">
        <v>0</v>
      </c>
      <c r="T124" t="s">
        <v>356</v>
      </c>
      <c r="V124" t="s">
        <v>488</v>
      </c>
      <c r="W124" t="s">
        <v>712</v>
      </c>
    </row>
    <row r="125" spans="1:23" x14ac:dyDescent="0.3">
      <c r="A125" t="s">
        <v>147</v>
      </c>
      <c r="B125" t="s">
        <v>170</v>
      </c>
      <c r="C125" t="s">
        <v>171</v>
      </c>
      <c r="D125" t="s">
        <v>189</v>
      </c>
      <c r="E125">
        <v>14120</v>
      </c>
      <c r="F125" s="29">
        <v>23343057</v>
      </c>
      <c r="G125">
        <v>21820</v>
      </c>
      <c r="H125" s="29">
        <v>23343057</v>
      </c>
      <c r="I125">
        <v>23341</v>
      </c>
      <c r="J125" s="29">
        <v>2593673</v>
      </c>
      <c r="K125" s="29">
        <v>23343057</v>
      </c>
      <c r="L125">
        <v>43881</v>
      </c>
      <c r="N125" t="s">
        <v>267</v>
      </c>
      <c r="O125" s="29">
        <v>23343057</v>
      </c>
      <c r="P125" s="29">
        <v>0</v>
      </c>
      <c r="Q125" s="29">
        <v>23343057</v>
      </c>
      <c r="R125" s="29">
        <v>23343057</v>
      </c>
      <c r="S125" s="29">
        <v>0</v>
      </c>
      <c r="T125" t="s">
        <v>356</v>
      </c>
      <c r="V125" t="s">
        <v>489</v>
      </c>
      <c r="W125" t="s">
        <v>713</v>
      </c>
    </row>
    <row r="126" spans="1:23" x14ac:dyDescent="0.3">
      <c r="A126" t="s">
        <v>147</v>
      </c>
      <c r="B126" t="s">
        <v>170</v>
      </c>
      <c r="C126" t="s">
        <v>171</v>
      </c>
      <c r="D126" t="s">
        <v>189</v>
      </c>
      <c r="E126">
        <v>18720</v>
      </c>
      <c r="F126" s="29">
        <v>43483320</v>
      </c>
      <c r="G126">
        <v>30620</v>
      </c>
      <c r="H126" s="29">
        <v>43483320</v>
      </c>
      <c r="I126">
        <v>23408</v>
      </c>
      <c r="J126" s="29">
        <v>4831480</v>
      </c>
      <c r="K126" s="29">
        <v>43483320</v>
      </c>
      <c r="L126">
        <v>43893</v>
      </c>
      <c r="N126" t="s">
        <v>268</v>
      </c>
      <c r="O126" s="29">
        <v>43483320</v>
      </c>
      <c r="P126" s="29">
        <v>0</v>
      </c>
      <c r="Q126" s="29">
        <v>43483320</v>
      </c>
      <c r="R126" s="29">
        <v>43483320</v>
      </c>
      <c r="S126" s="29">
        <v>0</v>
      </c>
      <c r="T126" t="s">
        <v>356</v>
      </c>
      <c r="V126" t="s">
        <v>490</v>
      </c>
      <c r="W126" t="s">
        <v>714</v>
      </c>
    </row>
    <row r="127" spans="1:23" x14ac:dyDescent="0.3">
      <c r="A127" t="s">
        <v>147</v>
      </c>
      <c r="B127" t="s">
        <v>172</v>
      </c>
      <c r="C127" t="s">
        <v>171</v>
      </c>
      <c r="D127" t="s">
        <v>189</v>
      </c>
      <c r="E127">
        <v>31120</v>
      </c>
      <c r="F127" s="29">
        <v>21236040</v>
      </c>
      <c r="G127">
        <v>50120</v>
      </c>
      <c r="H127" s="29">
        <v>21236040</v>
      </c>
      <c r="I127">
        <v>23530</v>
      </c>
      <c r="J127" s="29">
        <v>3033720</v>
      </c>
      <c r="K127" s="29">
        <v>21236040</v>
      </c>
      <c r="L127">
        <v>43938</v>
      </c>
      <c r="N127" t="s">
        <v>250</v>
      </c>
      <c r="O127" s="29">
        <v>21236040</v>
      </c>
      <c r="P127" s="29">
        <v>0</v>
      </c>
      <c r="Q127" s="29">
        <v>21236040</v>
      </c>
      <c r="R127" s="29">
        <v>21236040</v>
      </c>
      <c r="S127" s="29">
        <v>0</v>
      </c>
      <c r="T127" t="s">
        <v>356</v>
      </c>
      <c r="V127" t="s">
        <v>491</v>
      </c>
      <c r="W127" t="s">
        <v>715</v>
      </c>
    </row>
    <row r="128" spans="1:23" x14ac:dyDescent="0.3">
      <c r="A128" t="s">
        <v>147</v>
      </c>
      <c r="B128" t="s">
        <v>172</v>
      </c>
      <c r="C128" t="s">
        <v>171</v>
      </c>
      <c r="D128" t="s">
        <v>189</v>
      </c>
      <c r="E128">
        <v>23520</v>
      </c>
      <c r="F128" s="29">
        <v>27303480</v>
      </c>
      <c r="G128">
        <v>23534</v>
      </c>
      <c r="H128" s="29">
        <v>25382124</v>
      </c>
      <c r="I128">
        <v>23534</v>
      </c>
      <c r="J128" s="29">
        <v>3033720</v>
      </c>
      <c r="K128" s="29">
        <v>25382124</v>
      </c>
      <c r="L128">
        <v>43943</v>
      </c>
      <c r="N128" t="s">
        <v>269</v>
      </c>
      <c r="O128" s="29">
        <v>27303480</v>
      </c>
      <c r="P128" s="29">
        <v>0</v>
      </c>
      <c r="Q128" s="29">
        <v>27303480</v>
      </c>
      <c r="R128" s="29">
        <v>27303480</v>
      </c>
      <c r="S128" s="29">
        <v>0</v>
      </c>
      <c r="T128" t="s">
        <v>356</v>
      </c>
      <c r="V128" t="s">
        <v>492</v>
      </c>
      <c r="W128" t="s">
        <v>716</v>
      </c>
    </row>
    <row r="129" spans="1:23" x14ac:dyDescent="0.3">
      <c r="A129" t="s">
        <v>147</v>
      </c>
      <c r="B129" t="s">
        <v>172</v>
      </c>
      <c r="C129" t="s">
        <v>171</v>
      </c>
      <c r="D129" t="s">
        <v>189</v>
      </c>
      <c r="E129">
        <v>31220</v>
      </c>
      <c r="F129" s="29">
        <v>41067580</v>
      </c>
      <c r="G129">
        <v>52520</v>
      </c>
      <c r="H129" s="29">
        <v>38651840</v>
      </c>
      <c r="I129">
        <v>23537</v>
      </c>
      <c r="J129" s="29">
        <v>4831480</v>
      </c>
      <c r="K129" s="29">
        <v>38651840</v>
      </c>
      <c r="L129">
        <v>43942</v>
      </c>
      <c r="N129" t="s">
        <v>247</v>
      </c>
      <c r="O129" s="29">
        <v>41067580</v>
      </c>
      <c r="P129" s="29">
        <v>0</v>
      </c>
      <c r="Q129" s="29">
        <v>41067580</v>
      </c>
      <c r="R129" s="29">
        <v>41067580</v>
      </c>
      <c r="S129" s="29">
        <v>0</v>
      </c>
      <c r="T129" t="s">
        <v>356</v>
      </c>
      <c r="V129" t="s">
        <v>493</v>
      </c>
      <c r="W129" t="s">
        <v>717</v>
      </c>
    </row>
    <row r="130" spans="1:23" x14ac:dyDescent="0.3">
      <c r="A130" t="s">
        <v>147</v>
      </c>
      <c r="B130" t="s">
        <v>173</v>
      </c>
      <c r="C130" t="s">
        <v>171</v>
      </c>
      <c r="D130" t="s">
        <v>189</v>
      </c>
      <c r="E130">
        <v>23420</v>
      </c>
      <c r="F130" s="29">
        <v>37254078</v>
      </c>
      <c r="G130">
        <v>50320</v>
      </c>
      <c r="H130" s="29">
        <v>33114736</v>
      </c>
      <c r="I130">
        <v>23516</v>
      </c>
      <c r="J130" s="29">
        <v>4139342</v>
      </c>
      <c r="K130" s="29">
        <v>33114736</v>
      </c>
      <c r="L130">
        <v>43941</v>
      </c>
      <c r="N130" t="s">
        <v>247</v>
      </c>
      <c r="O130" s="29">
        <v>37254078</v>
      </c>
      <c r="P130" s="29">
        <v>0</v>
      </c>
      <c r="Q130" s="29">
        <v>37254078</v>
      </c>
      <c r="R130" s="29">
        <v>37254078</v>
      </c>
      <c r="S130" s="29">
        <v>0</v>
      </c>
      <c r="T130" t="s">
        <v>356</v>
      </c>
      <c r="V130" t="s">
        <v>494</v>
      </c>
      <c r="W130" t="s">
        <v>718</v>
      </c>
    </row>
    <row r="131" spans="1:23" x14ac:dyDescent="0.3">
      <c r="A131" t="s">
        <v>147</v>
      </c>
      <c r="B131" t="s">
        <v>172</v>
      </c>
      <c r="C131" t="s">
        <v>171</v>
      </c>
      <c r="D131" t="s">
        <v>189</v>
      </c>
      <c r="E131">
        <v>23020</v>
      </c>
      <c r="F131" s="29">
        <v>37254078</v>
      </c>
      <c r="G131">
        <v>52820</v>
      </c>
      <c r="H131" s="29">
        <v>34494517</v>
      </c>
      <c r="I131">
        <v>23544</v>
      </c>
      <c r="J131" s="29">
        <v>4139342</v>
      </c>
      <c r="K131" s="29">
        <v>34494517</v>
      </c>
      <c r="L131">
        <v>43945</v>
      </c>
      <c r="N131" t="s">
        <v>270</v>
      </c>
      <c r="O131" s="29">
        <v>37254078</v>
      </c>
      <c r="P131" s="29">
        <v>0</v>
      </c>
      <c r="Q131" s="29">
        <v>37254078</v>
      </c>
      <c r="R131" s="29">
        <v>37254078</v>
      </c>
      <c r="S131" s="29">
        <v>0</v>
      </c>
      <c r="T131" t="s">
        <v>356</v>
      </c>
      <c r="V131" t="s">
        <v>495</v>
      </c>
      <c r="W131" t="s">
        <v>719</v>
      </c>
    </row>
    <row r="132" spans="1:23" x14ac:dyDescent="0.3">
      <c r="A132" t="s">
        <v>147</v>
      </c>
      <c r="B132" t="s">
        <v>172</v>
      </c>
      <c r="C132" t="s">
        <v>171</v>
      </c>
      <c r="D132" t="s">
        <v>189</v>
      </c>
      <c r="E132">
        <v>22920</v>
      </c>
      <c r="F132" s="29">
        <v>50310810</v>
      </c>
      <c r="G132">
        <v>48820</v>
      </c>
      <c r="H132" s="29">
        <v>44720720</v>
      </c>
      <c r="I132">
        <v>23503</v>
      </c>
      <c r="J132" s="29">
        <v>5590090</v>
      </c>
      <c r="K132" s="29">
        <v>44720720</v>
      </c>
      <c r="L132">
        <v>43937</v>
      </c>
      <c r="N132" t="s">
        <v>250</v>
      </c>
      <c r="O132" s="29">
        <v>50310810</v>
      </c>
      <c r="P132" s="29">
        <v>0</v>
      </c>
      <c r="Q132" s="29">
        <v>50310810</v>
      </c>
      <c r="R132" s="29">
        <v>50310810</v>
      </c>
      <c r="S132" s="29">
        <v>0</v>
      </c>
      <c r="T132" t="s">
        <v>356</v>
      </c>
      <c r="V132" t="s">
        <v>496</v>
      </c>
      <c r="W132" t="s">
        <v>720</v>
      </c>
    </row>
    <row r="133" spans="1:23" x14ac:dyDescent="0.3">
      <c r="A133" t="s">
        <v>147</v>
      </c>
      <c r="B133" t="s">
        <v>173</v>
      </c>
      <c r="C133" t="s">
        <v>171</v>
      </c>
      <c r="D133" t="s">
        <v>189</v>
      </c>
      <c r="E133">
        <v>22820</v>
      </c>
      <c r="F133" s="29">
        <v>33820360</v>
      </c>
      <c r="G133">
        <v>53820</v>
      </c>
      <c r="H133" s="29">
        <v>33820360</v>
      </c>
      <c r="I133">
        <v>23507</v>
      </c>
      <c r="J133" s="29">
        <v>4831480</v>
      </c>
      <c r="K133" s="29">
        <v>33820360</v>
      </c>
      <c r="L133">
        <v>43948</v>
      </c>
      <c r="N133" t="s">
        <v>271</v>
      </c>
      <c r="O133" s="29">
        <v>33820360</v>
      </c>
      <c r="P133" s="29">
        <v>0</v>
      </c>
      <c r="Q133" s="29">
        <v>33820360</v>
      </c>
      <c r="R133" s="29">
        <v>33820360</v>
      </c>
      <c r="S133" s="29">
        <v>0</v>
      </c>
      <c r="T133" t="s">
        <v>356</v>
      </c>
      <c r="V133" t="s">
        <v>497</v>
      </c>
      <c r="W133" t="s">
        <v>721</v>
      </c>
    </row>
    <row r="134" spans="1:23" x14ac:dyDescent="0.3">
      <c r="A134" t="s">
        <v>147</v>
      </c>
      <c r="B134" t="s">
        <v>170</v>
      </c>
      <c r="C134" t="s">
        <v>171</v>
      </c>
      <c r="D134" t="s">
        <v>189</v>
      </c>
      <c r="E134">
        <v>22720</v>
      </c>
      <c r="F134" s="29">
        <v>44720720</v>
      </c>
      <c r="G134">
        <v>52920</v>
      </c>
      <c r="H134" s="29">
        <v>44720720</v>
      </c>
      <c r="I134">
        <v>23543</v>
      </c>
      <c r="J134" s="29">
        <v>5590090</v>
      </c>
      <c r="K134" s="29">
        <v>44720720</v>
      </c>
      <c r="L134">
        <v>43944</v>
      </c>
      <c r="N134" t="s">
        <v>247</v>
      </c>
      <c r="O134" s="29">
        <v>44720720</v>
      </c>
      <c r="P134" s="29">
        <v>0</v>
      </c>
      <c r="Q134" s="29">
        <v>44720720</v>
      </c>
      <c r="R134" s="29">
        <v>44720720</v>
      </c>
      <c r="S134" s="29">
        <v>0</v>
      </c>
      <c r="T134" t="s">
        <v>356</v>
      </c>
      <c r="V134" t="s">
        <v>498</v>
      </c>
      <c r="W134" t="s">
        <v>722</v>
      </c>
    </row>
    <row r="135" spans="1:23" x14ac:dyDescent="0.3">
      <c r="A135" t="s">
        <v>147</v>
      </c>
      <c r="B135" t="s">
        <v>170</v>
      </c>
      <c r="C135" t="s">
        <v>171</v>
      </c>
      <c r="D135" t="s">
        <v>189</v>
      </c>
      <c r="E135">
        <v>22320</v>
      </c>
      <c r="F135" s="29">
        <v>23343057</v>
      </c>
      <c r="G135">
        <v>53420</v>
      </c>
      <c r="H135" s="29">
        <v>21527486</v>
      </c>
      <c r="I135">
        <v>23542</v>
      </c>
      <c r="J135" s="29">
        <v>2593673</v>
      </c>
      <c r="K135" s="29">
        <v>21527486</v>
      </c>
      <c r="L135">
        <v>43944</v>
      </c>
      <c r="N135" t="s">
        <v>272</v>
      </c>
      <c r="O135" s="29">
        <v>23343057</v>
      </c>
      <c r="P135" s="29">
        <v>0</v>
      </c>
      <c r="Q135" s="29">
        <v>23343057</v>
      </c>
      <c r="R135" s="29">
        <v>23343057</v>
      </c>
      <c r="S135" s="29">
        <v>0</v>
      </c>
      <c r="T135" t="s">
        <v>356</v>
      </c>
      <c r="V135" t="s">
        <v>499</v>
      </c>
      <c r="W135" t="s">
        <v>723</v>
      </c>
    </row>
    <row r="136" spans="1:23" x14ac:dyDescent="0.3">
      <c r="A136" t="s">
        <v>147</v>
      </c>
      <c r="B136" t="s">
        <v>172</v>
      </c>
      <c r="C136" t="s">
        <v>171</v>
      </c>
      <c r="D136" t="s">
        <v>189</v>
      </c>
      <c r="E136">
        <v>23120</v>
      </c>
      <c r="F136" s="29">
        <v>37254078</v>
      </c>
      <c r="G136">
        <v>52620</v>
      </c>
      <c r="H136" s="29">
        <v>34632495</v>
      </c>
      <c r="I136">
        <v>23540</v>
      </c>
      <c r="J136" s="29">
        <v>4139342</v>
      </c>
      <c r="K136" s="29">
        <v>34632495</v>
      </c>
      <c r="L136">
        <v>43943</v>
      </c>
      <c r="N136" t="s">
        <v>273</v>
      </c>
      <c r="O136" s="29">
        <v>37254078</v>
      </c>
      <c r="P136" s="29">
        <v>0</v>
      </c>
      <c r="Q136" s="29">
        <v>37254078</v>
      </c>
      <c r="R136" s="29">
        <v>37254078</v>
      </c>
      <c r="S136" s="29">
        <v>0</v>
      </c>
      <c r="T136" t="s">
        <v>356</v>
      </c>
      <c r="V136" t="s">
        <v>500</v>
      </c>
      <c r="W136" t="s">
        <v>724</v>
      </c>
    </row>
    <row r="137" spans="1:23" x14ac:dyDescent="0.3">
      <c r="A137" t="s">
        <v>147</v>
      </c>
      <c r="B137" t="s">
        <v>174</v>
      </c>
      <c r="C137" t="s">
        <v>171</v>
      </c>
      <c r="D137" t="s">
        <v>189</v>
      </c>
      <c r="E137">
        <v>23220</v>
      </c>
      <c r="F137" s="29">
        <v>23343057</v>
      </c>
      <c r="G137">
        <v>51720</v>
      </c>
      <c r="H137" s="29">
        <v>22046221</v>
      </c>
      <c r="I137">
        <v>23532</v>
      </c>
      <c r="J137" s="29">
        <v>2593673</v>
      </c>
      <c r="K137" s="29">
        <v>22046221</v>
      </c>
      <c r="L137">
        <v>43942</v>
      </c>
      <c r="N137" t="s">
        <v>274</v>
      </c>
      <c r="O137" s="29">
        <v>23343057</v>
      </c>
      <c r="P137" s="29">
        <v>0</v>
      </c>
      <c r="Q137" s="29">
        <v>23343057</v>
      </c>
      <c r="R137" s="29">
        <v>23343057</v>
      </c>
      <c r="S137" s="29">
        <v>0</v>
      </c>
      <c r="T137" t="s">
        <v>356</v>
      </c>
      <c r="V137" t="s">
        <v>501</v>
      </c>
      <c r="W137" t="s">
        <v>725</v>
      </c>
    </row>
    <row r="138" spans="1:23" x14ac:dyDescent="0.3">
      <c r="A138" t="s">
        <v>147</v>
      </c>
      <c r="B138" t="s">
        <v>164</v>
      </c>
      <c r="C138" t="s">
        <v>175</v>
      </c>
      <c r="D138" t="s">
        <v>189</v>
      </c>
      <c r="E138">
        <v>5120</v>
      </c>
      <c r="F138" s="29">
        <v>76623568</v>
      </c>
      <c r="G138">
        <v>8520</v>
      </c>
      <c r="H138" s="29">
        <v>76623568</v>
      </c>
      <c r="I138">
        <v>23263</v>
      </c>
      <c r="J138" s="29">
        <v>9577946</v>
      </c>
      <c r="K138" s="29">
        <v>76623568</v>
      </c>
      <c r="L138">
        <v>43860</v>
      </c>
      <c r="N138" t="s">
        <v>198</v>
      </c>
      <c r="O138" s="29">
        <v>76623568</v>
      </c>
      <c r="P138" s="29">
        <v>0</v>
      </c>
      <c r="Q138" s="29">
        <v>76623568</v>
      </c>
      <c r="R138" s="29">
        <v>76623568</v>
      </c>
      <c r="S138" s="29">
        <v>0</v>
      </c>
      <c r="T138" t="s">
        <v>357</v>
      </c>
      <c r="V138" t="s">
        <v>502</v>
      </c>
      <c r="W138" t="s">
        <v>726</v>
      </c>
    </row>
    <row r="139" spans="1:23" x14ac:dyDescent="0.3">
      <c r="A139" t="s">
        <v>147</v>
      </c>
      <c r="B139" t="s">
        <v>164</v>
      </c>
      <c r="C139" t="s">
        <v>175</v>
      </c>
      <c r="D139" t="s">
        <v>189</v>
      </c>
      <c r="E139">
        <v>5020</v>
      </c>
      <c r="F139" s="29">
        <v>76623568</v>
      </c>
      <c r="G139">
        <v>8420</v>
      </c>
      <c r="H139" s="29">
        <v>76623568</v>
      </c>
      <c r="I139">
        <v>23262</v>
      </c>
      <c r="J139" s="29">
        <v>9577946</v>
      </c>
      <c r="K139" s="29">
        <v>76623568</v>
      </c>
      <c r="L139">
        <v>43860</v>
      </c>
      <c r="N139" t="s">
        <v>250</v>
      </c>
      <c r="O139" s="29">
        <v>76623568</v>
      </c>
      <c r="P139" s="29">
        <v>0</v>
      </c>
      <c r="Q139" s="29">
        <v>76623568</v>
      </c>
      <c r="R139" s="29">
        <v>76623568</v>
      </c>
      <c r="S139" s="29">
        <v>0</v>
      </c>
      <c r="T139" t="s">
        <v>357</v>
      </c>
      <c r="V139" t="s">
        <v>503</v>
      </c>
      <c r="W139" t="s">
        <v>727</v>
      </c>
    </row>
    <row r="140" spans="1:23" x14ac:dyDescent="0.3">
      <c r="A140" t="s">
        <v>147</v>
      </c>
      <c r="B140" t="s">
        <v>164</v>
      </c>
      <c r="C140" t="s">
        <v>175</v>
      </c>
      <c r="D140" t="s">
        <v>189</v>
      </c>
      <c r="E140">
        <v>12520</v>
      </c>
      <c r="F140" s="29">
        <v>44720720</v>
      </c>
      <c r="G140">
        <v>21290</v>
      </c>
      <c r="H140" s="29">
        <v>44720720</v>
      </c>
      <c r="I140">
        <v>23345</v>
      </c>
      <c r="J140" s="29">
        <v>5590090</v>
      </c>
      <c r="K140" s="29">
        <v>44720720</v>
      </c>
      <c r="L140">
        <v>43880</v>
      </c>
      <c r="N140" t="s">
        <v>249</v>
      </c>
      <c r="O140" s="29">
        <v>44720720</v>
      </c>
      <c r="P140" s="29">
        <v>0</v>
      </c>
      <c r="Q140" s="29">
        <v>44720720</v>
      </c>
      <c r="R140" s="29">
        <v>44720720</v>
      </c>
      <c r="S140" s="29">
        <v>0</v>
      </c>
      <c r="T140" t="s">
        <v>357</v>
      </c>
      <c r="V140" t="s">
        <v>504</v>
      </c>
      <c r="W140" t="s">
        <v>728</v>
      </c>
    </row>
    <row r="141" spans="1:23" x14ac:dyDescent="0.3">
      <c r="A141" t="s">
        <v>147</v>
      </c>
      <c r="B141" t="s">
        <v>164</v>
      </c>
      <c r="C141" t="s">
        <v>175</v>
      </c>
      <c r="D141" t="s">
        <v>189</v>
      </c>
      <c r="E141">
        <v>10620</v>
      </c>
      <c r="F141" s="29">
        <v>38651840</v>
      </c>
      <c r="G141">
        <v>18920</v>
      </c>
      <c r="H141" s="29">
        <v>38651840</v>
      </c>
      <c r="I141">
        <v>23317</v>
      </c>
      <c r="J141" s="29">
        <v>4831480</v>
      </c>
      <c r="K141" s="29">
        <v>38651840</v>
      </c>
      <c r="L141">
        <v>43878</v>
      </c>
      <c r="N141" t="s">
        <v>250</v>
      </c>
      <c r="O141" s="29">
        <v>38651840</v>
      </c>
      <c r="P141" s="29">
        <v>0</v>
      </c>
      <c r="Q141" s="29">
        <v>38651840</v>
      </c>
      <c r="R141" s="29">
        <v>38651840</v>
      </c>
      <c r="S141" s="29">
        <v>0</v>
      </c>
      <c r="T141" t="s">
        <v>357</v>
      </c>
      <c r="V141" t="s">
        <v>505</v>
      </c>
      <c r="W141" t="s">
        <v>729</v>
      </c>
    </row>
    <row r="142" spans="1:23" x14ac:dyDescent="0.3">
      <c r="A142" t="s">
        <v>147</v>
      </c>
      <c r="B142" t="s">
        <v>164</v>
      </c>
      <c r="C142" t="s">
        <v>175</v>
      </c>
      <c r="D142" t="s">
        <v>189</v>
      </c>
      <c r="E142">
        <v>11420</v>
      </c>
      <c r="F142" s="29">
        <v>58642928</v>
      </c>
      <c r="G142">
        <v>21720</v>
      </c>
      <c r="H142" s="29">
        <v>58642928</v>
      </c>
      <c r="I142">
        <v>23333</v>
      </c>
      <c r="J142" s="29">
        <v>7330366</v>
      </c>
      <c r="K142" s="29">
        <v>58642928</v>
      </c>
      <c r="L142">
        <v>43881</v>
      </c>
      <c r="N142" t="s">
        <v>264</v>
      </c>
      <c r="O142" s="29">
        <v>58642928</v>
      </c>
      <c r="P142" s="29">
        <v>0</v>
      </c>
      <c r="Q142" s="29">
        <v>58642928</v>
      </c>
      <c r="R142" s="29">
        <v>58642928</v>
      </c>
      <c r="S142" s="29">
        <v>0</v>
      </c>
      <c r="T142" t="s">
        <v>357</v>
      </c>
      <c r="V142" t="s">
        <v>506</v>
      </c>
      <c r="W142" t="s">
        <v>730</v>
      </c>
    </row>
    <row r="143" spans="1:23" x14ac:dyDescent="0.3">
      <c r="A143" t="s">
        <v>147</v>
      </c>
      <c r="B143" t="s">
        <v>164</v>
      </c>
      <c r="C143" t="s">
        <v>175</v>
      </c>
      <c r="D143" t="s">
        <v>189</v>
      </c>
      <c r="E143">
        <v>12720</v>
      </c>
      <c r="F143" s="29">
        <v>20749384</v>
      </c>
      <c r="G143">
        <v>20620</v>
      </c>
      <c r="H143" s="29">
        <v>20749384</v>
      </c>
      <c r="I143">
        <v>23351</v>
      </c>
      <c r="J143" s="29">
        <v>2593673</v>
      </c>
      <c r="K143" s="29">
        <v>20749384</v>
      </c>
      <c r="L143">
        <v>43879</v>
      </c>
      <c r="N143" t="s">
        <v>249</v>
      </c>
      <c r="O143" s="29">
        <v>20749384</v>
      </c>
      <c r="P143" s="29">
        <v>0</v>
      </c>
      <c r="Q143" s="29">
        <v>20749384</v>
      </c>
      <c r="R143" s="29">
        <v>20749384</v>
      </c>
      <c r="S143" s="29">
        <v>0</v>
      </c>
      <c r="T143" t="s">
        <v>357</v>
      </c>
      <c r="V143" t="s">
        <v>507</v>
      </c>
      <c r="W143" t="s">
        <v>731</v>
      </c>
    </row>
    <row r="144" spans="1:23" x14ac:dyDescent="0.3">
      <c r="A144" t="s">
        <v>147</v>
      </c>
      <c r="B144" t="s">
        <v>164</v>
      </c>
      <c r="C144" t="s">
        <v>175</v>
      </c>
      <c r="D144" t="s">
        <v>189</v>
      </c>
      <c r="E144">
        <v>10820</v>
      </c>
      <c r="F144" s="29">
        <v>38651840</v>
      </c>
      <c r="G144">
        <v>24720</v>
      </c>
      <c r="H144" s="29">
        <v>38651840</v>
      </c>
      <c r="I144">
        <v>23356</v>
      </c>
      <c r="J144" s="29">
        <v>4831480</v>
      </c>
      <c r="K144" s="29">
        <v>38651840</v>
      </c>
      <c r="L144">
        <v>43881</v>
      </c>
      <c r="N144" t="s">
        <v>249</v>
      </c>
      <c r="O144" s="29">
        <v>38651840</v>
      </c>
      <c r="P144" s="29">
        <v>0</v>
      </c>
      <c r="Q144" s="29">
        <v>38651840</v>
      </c>
      <c r="R144" s="29">
        <v>38651840</v>
      </c>
      <c r="S144" s="29">
        <v>0</v>
      </c>
      <c r="T144" t="s">
        <v>357</v>
      </c>
      <c r="V144" t="s">
        <v>508</v>
      </c>
      <c r="W144" t="s">
        <v>732</v>
      </c>
    </row>
    <row r="145" spans="1:23" x14ac:dyDescent="0.3">
      <c r="A145" t="s">
        <v>147</v>
      </c>
      <c r="B145" t="s">
        <v>164</v>
      </c>
      <c r="C145" t="s">
        <v>175</v>
      </c>
      <c r="D145" t="s">
        <v>189</v>
      </c>
      <c r="E145">
        <v>11020</v>
      </c>
      <c r="F145" s="29">
        <v>38651840</v>
      </c>
      <c r="G145">
        <v>24220</v>
      </c>
      <c r="H145" s="29">
        <v>38651840</v>
      </c>
      <c r="I145">
        <v>23353</v>
      </c>
      <c r="J145" s="29">
        <v>4831480</v>
      </c>
      <c r="K145" s="29">
        <v>38651840</v>
      </c>
      <c r="L145">
        <v>43881</v>
      </c>
      <c r="N145" t="s">
        <v>249</v>
      </c>
      <c r="O145" s="29">
        <v>38651840</v>
      </c>
      <c r="P145" s="29">
        <v>0</v>
      </c>
      <c r="Q145" s="29">
        <v>38651840</v>
      </c>
      <c r="R145" s="29">
        <v>38651840</v>
      </c>
      <c r="S145" s="29">
        <v>0</v>
      </c>
      <c r="T145" t="s">
        <v>357</v>
      </c>
      <c r="V145" t="s">
        <v>509</v>
      </c>
      <c r="W145" t="s">
        <v>733</v>
      </c>
    </row>
    <row r="146" spans="1:23" x14ac:dyDescent="0.3">
      <c r="A146" t="s">
        <v>147</v>
      </c>
      <c r="B146" t="s">
        <v>164</v>
      </c>
      <c r="C146" t="s">
        <v>175</v>
      </c>
      <c r="D146" t="s">
        <v>189</v>
      </c>
      <c r="E146">
        <v>11520</v>
      </c>
      <c r="F146" s="29">
        <v>22848776</v>
      </c>
      <c r="G146">
        <v>20920</v>
      </c>
      <c r="H146" s="29">
        <v>22848776</v>
      </c>
      <c r="I146">
        <v>23342</v>
      </c>
      <c r="J146" s="29">
        <v>2856097</v>
      </c>
      <c r="K146" s="29">
        <v>22848776</v>
      </c>
      <c r="L146">
        <v>43878</v>
      </c>
      <c r="N146" t="s">
        <v>275</v>
      </c>
      <c r="O146" s="29">
        <v>22848776</v>
      </c>
      <c r="P146" s="29">
        <v>0</v>
      </c>
      <c r="Q146" s="29">
        <v>22848776</v>
      </c>
      <c r="R146" s="29">
        <v>22848776</v>
      </c>
      <c r="S146" s="29">
        <v>0</v>
      </c>
      <c r="T146" t="s">
        <v>357</v>
      </c>
      <c r="V146" t="s">
        <v>510</v>
      </c>
      <c r="W146" t="s">
        <v>734</v>
      </c>
    </row>
    <row r="147" spans="1:23" x14ac:dyDescent="0.3">
      <c r="A147" t="s">
        <v>147</v>
      </c>
      <c r="B147" t="s">
        <v>164</v>
      </c>
      <c r="C147" t="s">
        <v>175</v>
      </c>
      <c r="D147" t="s">
        <v>189</v>
      </c>
      <c r="E147">
        <v>18020</v>
      </c>
      <c r="F147" s="29">
        <v>28530403</v>
      </c>
      <c r="G147">
        <v>27020</v>
      </c>
      <c r="H147" s="29">
        <v>25936730</v>
      </c>
      <c r="I147">
        <v>23385</v>
      </c>
      <c r="J147" s="29">
        <v>2593673</v>
      </c>
      <c r="K147" s="29">
        <v>25936730</v>
      </c>
      <c r="L147">
        <v>43886</v>
      </c>
      <c r="N147" t="s">
        <v>263</v>
      </c>
      <c r="O147" s="29">
        <v>28530403</v>
      </c>
      <c r="P147" s="29">
        <v>0</v>
      </c>
      <c r="Q147" s="29">
        <v>28530403</v>
      </c>
      <c r="R147" s="29">
        <v>28530403</v>
      </c>
      <c r="S147" s="29">
        <v>0</v>
      </c>
      <c r="T147" t="s">
        <v>357</v>
      </c>
      <c r="V147" t="s">
        <v>511</v>
      </c>
      <c r="W147" t="s">
        <v>731</v>
      </c>
    </row>
    <row r="148" spans="1:23" x14ac:dyDescent="0.3">
      <c r="A148" t="s">
        <v>147</v>
      </c>
      <c r="B148" t="s">
        <v>164</v>
      </c>
      <c r="C148" t="s">
        <v>175</v>
      </c>
      <c r="D148" t="s">
        <v>189</v>
      </c>
      <c r="E148">
        <v>18520</v>
      </c>
      <c r="F148" s="29">
        <v>53146280</v>
      </c>
      <c r="G148">
        <v>30820</v>
      </c>
      <c r="H148" s="29">
        <v>48314800</v>
      </c>
      <c r="I148">
        <v>23393</v>
      </c>
      <c r="J148" s="29">
        <v>4831480</v>
      </c>
      <c r="K148" s="29">
        <v>48314800</v>
      </c>
      <c r="L148">
        <v>43893</v>
      </c>
      <c r="N148" t="s">
        <v>263</v>
      </c>
      <c r="O148" s="29">
        <v>53146280</v>
      </c>
      <c r="P148" s="29">
        <v>0</v>
      </c>
      <c r="Q148" s="29">
        <v>53146280</v>
      </c>
      <c r="R148" s="29">
        <v>53146280</v>
      </c>
      <c r="S148" s="29">
        <v>0</v>
      </c>
      <c r="T148" t="s">
        <v>357</v>
      </c>
      <c r="V148" t="s">
        <v>512</v>
      </c>
      <c r="W148" t="s">
        <v>735</v>
      </c>
    </row>
    <row r="149" spans="1:23" x14ac:dyDescent="0.3">
      <c r="A149" t="s">
        <v>147</v>
      </c>
      <c r="B149" t="s">
        <v>148</v>
      </c>
      <c r="C149" t="s">
        <v>175</v>
      </c>
      <c r="D149" t="s">
        <v>189</v>
      </c>
      <c r="E149">
        <v>20720</v>
      </c>
      <c r="F149" s="29">
        <v>152250000</v>
      </c>
      <c r="G149">
        <v>42520</v>
      </c>
      <c r="H149" s="29">
        <v>139683333</v>
      </c>
      <c r="I149">
        <v>23458</v>
      </c>
      <c r="J149" s="29">
        <v>14500000</v>
      </c>
      <c r="K149" s="29">
        <v>139683333</v>
      </c>
      <c r="L149">
        <v>43907</v>
      </c>
      <c r="N149" t="s">
        <v>276</v>
      </c>
      <c r="O149" s="29">
        <v>152250000</v>
      </c>
      <c r="P149" s="29">
        <v>0</v>
      </c>
      <c r="Q149" s="29">
        <v>152250000</v>
      </c>
      <c r="R149" s="29">
        <v>152250000</v>
      </c>
      <c r="S149" s="29">
        <v>0</v>
      </c>
      <c r="T149" t="s">
        <v>357</v>
      </c>
      <c r="V149" t="s">
        <v>513</v>
      </c>
      <c r="W149" t="s">
        <v>736</v>
      </c>
    </row>
    <row r="150" spans="1:23" x14ac:dyDescent="0.3">
      <c r="A150" t="s">
        <v>147</v>
      </c>
      <c r="B150" t="s">
        <v>164</v>
      </c>
      <c r="C150" t="s">
        <v>175</v>
      </c>
      <c r="D150" t="s">
        <v>188</v>
      </c>
      <c r="E150">
        <v>20020</v>
      </c>
      <c r="F150" s="29">
        <v>107015460</v>
      </c>
      <c r="G150">
        <v>31420</v>
      </c>
      <c r="H150" s="29">
        <v>107015460</v>
      </c>
      <c r="I150">
        <v>23407</v>
      </c>
      <c r="J150" s="29">
        <v>10701546</v>
      </c>
      <c r="K150" s="29">
        <v>107015460</v>
      </c>
      <c r="L150">
        <v>43895</v>
      </c>
      <c r="N150" t="s">
        <v>263</v>
      </c>
      <c r="O150" s="29">
        <v>107015460</v>
      </c>
      <c r="P150" s="29">
        <v>0</v>
      </c>
      <c r="Q150" s="29">
        <v>107015460</v>
      </c>
      <c r="R150" s="29">
        <v>107015460</v>
      </c>
      <c r="S150" s="29">
        <v>0</v>
      </c>
      <c r="T150" t="s">
        <v>357</v>
      </c>
      <c r="V150" t="s">
        <v>514</v>
      </c>
      <c r="W150" t="s">
        <v>737</v>
      </c>
    </row>
    <row r="151" spans="1:23" x14ac:dyDescent="0.3">
      <c r="A151" t="s">
        <v>147</v>
      </c>
      <c r="B151" t="s">
        <v>164</v>
      </c>
      <c r="C151" t="s">
        <v>175</v>
      </c>
      <c r="D151" t="s">
        <v>188</v>
      </c>
      <c r="E151">
        <v>25520</v>
      </c>
      <c r="F151" s="29">
        <v>90990487</v>
      </c>
      <c r="G151">
        <v>44020</v>
      </c>
      <c r="H151" s="29">
        <v>90990487</v>
      </c>
      <c r="I151">
        <v>23463</v>
      </c>
      <c r="J151" s="29">
        <v>9577946</v>
      </c>
      <c r="K151" s="29">
        <v>90990487</v>
      </c>
      <c r="L151">
        <v>43923</v>
      </c>
      <c r="N151" t="s">
        <v>277</v>
      </c>
      <c r="O151" s="29">
        <v>90990487</v>
      </c>
      <c r="P151" s="29">
        <v>0</v>
      </c>
      <c r="Q151" s="29">
        <v>90990487</v>
      </c>
      <c r="R151" s="29">
        <v>90990487</v>
      </c>
      <c r="S151" s="29">
        <v>0</v>
      </c>
      <c r="T151" t="s">
        <v>357</v>
      </c>
      <c r="V151" t="s">
        <v>515</v>
      </c>
      <c r="W151" t="s">
        <v>738</v>
      </c>
    </row>
    <row r="152" spans="1:23" x14ac:dyDescent="0.3">
      <c r="A152" t="s">
        <v>147</v>
      </c>
      <c r="B152" t="s">
        <v>164</v>
      </c>
      <c r="C152" t="s">
        <v>175</v>
      </c>
      <c r="D152" t="s">
        <v>188</v>
      </c>
      <c r="E152">
        <v>25420</v>
      </c>
      <c r="F152" s="29">
        <v>120854962</v>
      </c>
      <c r="G152">
        <v>43420</v>
      </c>
      <c r="H152" s="29">
        <v>116538714</v>
      </c>
      <c r="I152">
        <v>23464</v>
      </c>
      <c r="J152" s="29">
        <v>12948746</v>
      </c>
      <c r="K152" s="29">
        <v>116538714</v>
      </c>
      <c r="L152">
        <v>43915</v>
      </c>
      <c r="N152" t="s">
        <v>267</v>
      </c>
      <c r="O152" s="29">
        <v>120854962</v>
      </c>
      <c r="P152" s="29">
        <v>0</v>
      </c>
      <c r="Q152" s="29">
        <v>120854962</v>
      </c>
      <c r="R152" s="29">
        <v>120854962</v>
      </c>
      <c r="S152" s="29">
        <v>0</v>
      </c>
      <c r="T152" t="s">
        <v>357</v>
      </c>
      <c r="V152" t="s">
        <v>516</v>
      </c>
      <c r="W152" t="s">
        <v>739</v>
      </c>
    </row>
    <row r="153" spans="1:23" x14ac:dyDescent="0.3">
      <c r="A153" t="s">
        <v>147</v>
      </c>
      <c r="B153" t="s">
        <v>176</v>
      </c>
      <c r="C153" t="s">
        <v>175</v>
      </c>
      <c r="D153" t="s">
        <v>188</v>
      </c>
      <c r="E153">
        <v>27720</v>
      </c>
      <c r="F153" s="29">
        <v>23343057</v>
      </c>
      <c r="G153">
        <v>46220</v>
      </c>
      <c r="H153" s="29">
        <v>23170145</v>
      </c>
      <c r="I153">
        <v>23482</v>
      </c>
      <c r="J153" s="29">
        <v>2593673</v>
      </c>
      <c r="K153" s="29">
        <v>23170145</v>
      </c>
      <c r="L153">
        <v>43927</v>
      </c>
      <c r="N153" t="s">
        <v>278</v>
      </c>
      <c r="O153" s="29">
        <v>23343057</v>
      </c>
      <c r="P153" s="29">
        <v>0</v>
      </c>
      <c r="Q153" s="29">
        <v>23343057</v>
      </c>
      <c r="R153" s="29">
        <v>23343057</v>
      </c>
      <c r="S153" s="29">
        <v>0</v>
      </c>
      <c r="T153" t="s">
        <v>357</v>
      </c>
      <c r="V153" t="s">
        <v>517</v>
      </c>
      <c r="W153" t="s">
        <v>740</v>
      </c>
    </row>
    <row r="154" spans="1:23" x14ac:dyDescent="0.3">
      <c r="A154" t="s">
        <v>147</v>
      </c>
      <c r="B154" t="s">
        <v>176</v>
      </c>
      <c r="C154" t="s">
        <v>175</v>
      </c>
      <c r="D154" t="s">
        <v>188</v>
      </c>
      <c r="E154">
        <v>27620</v>
      </c>
      <c r="F154" s="29">
        <v>31807890</v>
      </c>
      <c r="G154">
        <v>46320</v>
      </c>
      <c r="H154" s="29">
        <v>23343057</v>
      </c>
      <c r="I154">
        <v>23479</v>
      </c>
      <c r="J154" s="29">
        <v>2593673</v>
      </c>
      <c r="K154" s="29">
        <v>23343057</v>
      </c>
      <c r="L154">
        <v>43927</v>
      </c>
      <c r="N154" t="s">
        <v>279</v>
      </c>
      <c r="O154" s="29">
        <v>31807890</v>
      </c>
      <c r="P154" s="29">
        <v>0</v>
      </c>
      <c r="Q154" s="29">
        <v>31807890</v>
      </c>
      <c r="R154" s="29">
        <v>31807890</v>
      </c>
      <c r="S154" s="29">
        <v>0</v>
      </c>
      <c r="T154" t="s">
        <v>357</v>
      </c>
      <c r="V154" t="s">
        <v>518</v>
      </c>
      <c r="W154" t="s">
        <v>741</v>
      </c>
    </row>
    <row r="155" spans="1:23" x14ac:dyDescent="0.3">
      <c r="A155" t="s">
        <v>147</v>
      </c>
      <c r="B155" t="s">
        <v>164</v>
      </c>
      <c r="C155" t="s">
        <v>175</v>
      </c>
      <c r="D155" t="s">
        <v>189</v>
      </c>
      <c r="E155">
        <v>27020</v>
      </c>
      <c r="F155" s="29">
        <v>259367330</v>
      </c>
      <c r="G155">
        <v>46420</v>
      </c>
      <c r="H155" s="29">
        <v>23170145</v>
      </c>
      <c r="I155">
        <v>23480</v>
      </c>
      <c r="J155" s="29">
        <v>2593673</v>
      </c>
      <c r="K155" s="29">
        <v>23170145</v>
      </c>
      <c r="L155">
        <v>43928</v>
      </c>
      <c r="N155" t="s">
        <v>280</v>
      </c>
      <c r="O155" s="29">
        <v>259367330</v>
      </c>
      <c r="P155" s="29">
        <v>0</v>
      </c>
      <c r="Q155" s="29">
        <v>259367330</v>
      </c>
      <c r="R155" s="29">
        <v>259367330</v>
      </c>
      <c r="S155" s="29">
        <v>0</v>
      </c>
      <c r="T155" t="s">
        <v>357</v>
      </c>
      <c r="V155" t="s">
        <v>519</v>
      </c>
      <c r="W155" t="s">
        <v>742</v>
      </c>
    </row>
    <row r="156" spans="1:23" x14ac:dyDescent="0.3">
      <c r="A156" t="s">
        <v>147</v>
      </c>
      <c r="B156" t="s">
        <v>177</v>
      </c>
      <c r="C156" t="s">
        <v>178</v>
      </c>
      <c r="D156" t="s">
        <v>189</v>
      </c>
      <c r="E156">
        <v>13620</v>
      </c>
      <c r="F156" s="29">
        <v>92997806</v>
      </c>
      <c r="G156">
        <v>25020</v>
      </c>
      <c r="H156" s="29">
        <v>88488821</v>
      </c>
      <c r="I156">
        <v>23355</v>
      </c>
      <c r="J156" s="29">
        <v>8454346</v>
      </c>
      <c r="K156" s="29">
        <v>88488821</v>
      </c>
      <c r="L156">
        <v>43886</v>
      </c>
      <c r="N156" t="s">
        <v>281</v>
      </c>
      <c r="O156" s="29">
        <v>92997806</v>
      </c>
      <c r="P156" s="29">
        <v>0</v>
      </c>
      <c r="Q156" s="29">
        <v>92997806</v>
      </c>
      <c r="R156" s="29">
        <v>92997806</v>
      </c>
      <c r="S156" s="29">
        <v>0</v>
      </c>
      <c r="T156" t="s">
        <v>358</v>
      </c>
      <c r="V156" t="s">
        <v>520</v>
      </c>
      <c r="W156" t="s">
        <v>743</v>
      </c>
    </row>
    <row r="157" spans="1:23" x14ac:dyDescent="0.3">
      <c r="A157" t="s">
        <v>147</v>
      </c>
      <c r="B157" t="s">
        <v>177</v>
      </c>
      <c r="C157" t="s">
        <v>178</v>
      </c>
      <c r="D157" t="s">
        <v>189</v>
      </c>
      <c r="E157">
        <v>13820</v>
      </c>
      <c r="F157" s="29">
        <v>92997806</v>
      </c>
      <c r="G157">
        <v>32420</v>
      </c>
      <c r="H157" s="29">
        <v>85670706</v>
      </c>
      <c r="I157">
        <v>23406</v>
      </c>
      <c r="J157" s="29">
        <v>8454346</v>
      </c>
      <c r="K157" s="29">
        <v>85670706</v>
      </c>
      <c r="L157">
        <v>43894</v>
      </c>
      <c r="N157" t="s">
        <v>282</v>
      </c>
      <c r="O157" s="29">
        <v>92997806</v>
      </c>
      <c r="P157" s="29">
        <v>0</v>
      </c>
      <c r="Q157" s="29">
        <v>92997806</v>
      </c>
      <c r="R157" s="29">
        <v>92997806</v>
      </c>
      <c r="S157" s="29">
        <v>0</v>
      </c>
      <c r="T157" t="s">
        <v>358</v>
      </c>
      <c r="V157" t="s">
        <v>521</v>
      </c>
      <c r="W157" t="s">
        <v>744</v>
      </c>
    </row>
    <row r="158" spans="1:23" x14ac:dyDescent="0.3">
      <c r="A158" t="s">
        <v>147</v>
      </c>
      <c r="B158" t="s">
        <v>179</v>
      </c>
      <c r="C158" t="s">
        <v>178</v>
      </c>
      <c r="D158" t="s">
        <v>189</v>
      </c>
      <c r="E158">
        <v>13420</v>
      </c>
      <c r="F158" s="29">
        <v>56650000</v>
      </c>
      <c r="G158">
        <v>45920</v>
      </c>
      <c r="H158" s="29">
        <v>49500000</v>
      </c>
      <c r="I158">
        <v>23473</v>
      </c>
      <c r="J158" s="29">
        <v>5500000</v>
      </c>
      <c r="K158" s="29">
        <v>49500000</v>
      </c>
      <c r="L158">
        <v>43927</v>
      </c>
      <c r="N158" t="s">
        <v>268</v>
      </c>
      <c r="O158" s="29">
        <v>56650000</v>
      </c>
      <c r="P158" s="29">
        <v>0</v>
      </c>
      <c r="Q158" s="29">
        <v>56650000</v>
      </c>
      <c r="R158" s="29">
        <v>56650000</v>
      </c>
      <c r="S158" s="29">
        <v>0</v>
      </c>
      <c r="T158" t="s">
        <v>358</v>
      </c>
      <c r="V158" t="s">
        <v>522</v>
      </c>
      <c r="W158" t="s">
        <v>745</v>
      </c>
    </row>
    <row r="159" spans="1:23" x14ac:dyDescent="0.3">
      <c r="A159" t="s">
        <v>147</v>
      </c>
      <c r="B159" t="s">
        <v>179</v>
      </c>
      <c r="C159" t="s">
        <v>180</v>
      </c>
      <c r="D159" t="s">
        <v>189</v>
      </c>
      <c r="E159">
        <v>21820</v>
      </c>
      <c r="F159" s="29">
        <v>76086000</v>
      </c>
      <c r="G159">
        <v>31020</v>
      </c>
      <c r="H159" s="29">
        <v>75807302</v>
      </c>
      <c r="I159">
        <v>23413</v>
      </c>
      <c r="J159" s="29">
        <v>8454346</v>
      </c>
      <c r="K159" s="29">
        <v>75807302</v>
      </c>
      <c r="L159">
        <v>43893</v>
      </c>
      <c r="N159" t="s">
        <v>283</v>
      </c>
      <c r="O159" s="29">
        <v>76086000</v>
      </c>
      <c r="P159" s="29">
        <v>0</v>
      </c>
      <c r="Q159" s="29">
        <v>76086000</v>
      </c>
      <c r="R159" s="29">
        <v>76086000</v>
      </c>
      <c r="S159" s="29">
        <v>0</v>
      </c>
      <c r="T159" t="s">
        <v>358</v>
      </c>
      <c r="V159" t="s">
        <v>523</v>
      </c>
      <c r="W159" t="s">
        <v>746</v>
      </c>
    </row>
    <row r="160" spans="1:23" x14ac:dyDescent="0.3">
      <c r="A160" t="s">
        <v>147</v>
      </c>
      <c r="B160">
        <v>2018011000695</v>
      </c>
      <c r="C160" t="s">
        <v>180</v>
      </c>
      <c r="D160" t="s">
        <v>189</v>
      </c>
      <c r="E160">
        <v>25820</v>
      </c>
      <c r="F160" s="29">
        <v>76086000</v>
      </c>
      <c r="G160">
        <v>45820</v>
      </c>
      <c r="H160" s="29">
        <v>75807302</v>
      </c>
      <c r="I160">
        <v>23477</v>
      </c>
      <c r="J160" s="29">
        <v>8454346</v>
      </c>
      <c r="K160" s="29">
        <v>75807302</v>
      </c>
      <c r="L160">
        <v>43924</v>
      </c>
      <c r="N160" t="s">
        <v>283</v>
      </c>
      <c r="O160" s="29">
        <v>76086000</v>
      </c>
      <c r="P160" s="29">
        <v>0</v>
      </c>
      <c r="Q160" s="29">
        <v>76086000</v>
      </c>
      <c r="R160" s="29">
        <v>76086000</v>
      </c>
      <c r="S160" s="29">
        <v>0</v>
      </c>
      <c r="T160" t="s">
        <v>358</v>
      </c>
      <c r="V160" t="s">
        <v>524</v>
      </c>
      <c r="W160" t="s">
        <v>747</v>
      </c>
    </row>
    <row r="161" spans="1:23" x14ac:dyDescent="0.3">
      <c r="A161" t="s">
        <v>147</v>
      </c>
      <c r="B161" t="s">
        <v>181</v>
      </c>
      <c r="C161" t="s">
        <v>178</v>
      </c>
      <c r="D161" t="s">
        <v>189</v>
      </c>
      <c r="E161">
        <v>29820</v>
      </c>
      <c r="F161" s="29">
        <v>117717006</v>
      </c>
      <c r="G161">
        <v>47020</v>
      </c>
      <c r="H161" s="29">
        <v>94173605</v>
      </c>
      <c r="I161">
        <v>23501</v>
      </c>
      <c r="J161" s="29">
        <v>10701546</v>
      </c>
      <c r="K161" s="29">
        <v>94173605</v>
      </c>
      <c r="L161">
        <v>43935</v>
      </c>
      <c r="N161" t="s">
        <v>284</v>
      </c>
      <c r="O161" s="29">
        <v>117717006</v>
      </c>
      <c r="P161" s="29">
        <v>0</v>
      </c>
      <c r="Q161" s="29">
        <v>117717006</v>
      </c>
      <c r="R161" s="29">
        <v>117717006</v>
      </c>
      <c r="S161" s="29">
        <v>0</v>
      </c>
      <c r="T161" t="s">
        <v>358</v>
      </c>
      <c r="V161" t="s">
        <v>525</v>
      </c>
      <c r="W161" t="s">
        <v>748</v>
      </c>
    </row>
    <row r="162" spans="1:23" x14ac:dyDescent="0.3">
      <c r="A162" t="s">
        <v>147</v>
      </c>
      <c r="B162" t="s">
        <v>181</v>
      </c>
      <c r="C162" t="s">
        <v>182</v>
      </c>
      <c r="D162" t="s">
        <v>189</v>
      </c>
      <c r="E162">
        <v>29020</v>
      </c>
      <c r="F162" s="29">
        <v>45093813</v>
      </c>
      <c r="G162">
        <v>49320</v>
      </c>
      <c r="H162" s="29">
        <v>42517024</v>
      </c>
      <c r="I162">
        <v>23495</v>
      </c>
      <c r="J162" s="29">
        <v>4831480</v>
      </c>
      <c r="K162" s="29">
        <v>42517024</v>
      </c>
      <c r="L162">
        <v>43937</v>
      </c>
      <c r="N162" t="s">
        <v>285</v>
      </c>
      <c r="O162" s="29">
        <v>45093813</v>
      </c>
      <c r="P162" s="29">
        <v>0</v>
      </c>
      <c r="Q162" s="29">
        <v>45093813</v>
      </c>
      <c r="R162" s="29">
        <v>45093813</v>
      </c>
      <c r="S162" s="29">
        <v>0</v>
      </c>
      <c r="T162" t="s">
        <v>358</v>
      </c>
      <c r="V162" t="s">
        <v>526</v>
      </c>
      <c r="W162" t="s">
        <v>749</v>
      </c>
    </row>
    <row r="163" spans="1:23" x14ac:dyDescent="0.3">
      <c r="A163" t="s">
        <v>147</v>
      </c>
      <c r="B163">
        <v>2018011000704</v>
      </c>
      <c r="C163" t="s">
        <v>182</v>
      </c>
      <c r="D163" t="s">
        <v>189</v>
      </c>
      <c r="E163">
        <v>29220</v>
      </c>
      <c r="F163" s="29">
        <v>24207615</v>
      </c>
      <c r="G163">
        <v>49220</v>
      </c>
      <c r="H163" s="29">
        <v>22737867</v>
      </c>
      <c r="I163">
        <v>23505</v>
      </c>
      <c r="J163" s="29">
        <v>2593673</v>
      </c>
      <c r="K163" s="29">
        <v>22737867</v>
      </c>
      <c r="L163">
        <v>43936</v>
      </c>
      <c r="N163" t="s">
        <v>286</v>
      </c>
      <c r="O163" s="29">
        <v>24207615</v>
      </c>
      <c r="P163" s="29">
        <v>0</v>
      </c>
      <c r="Q163" s="29">
        <v>24207615</v>
      </c>
      <c r="R163" s="29">
        <v>24207615</v>
      </c>
      <c r="S163" s="29">
        <v>0</v>
      </c>
      <c r="T163" t="s">
        <v>358</v>
      </c>
      <c r="V163" t="s">
        <v>527</v>
      </c>
      <c r="W163" t="s">
        <v>750</v>
      </c>
    </row>
    <row r="164" spans="1:23" x14ac:dyDescent="0.3">
      <c r="A164" t="s">
        <v>147</v>
      </c>
      <c r="B164" t="s">
        <v>179</v>
      </c>
      <c r="C164" t="s">
        <v>182</v>
      </c>
      <c r="D164" t="s">
        <v>189</v>
      </c>
      <c r="E164">
        <v>30020</v>
      </c>
      <c r="F164" s="29">
        <v>32985960</v>
      </c>
      <c r="G164">
        <v>49720</v>
      </c>
      <c r="H164" s="29">
        <v>30040785</v>
      </c>
      <c r="I164">
        <v>23531</v>
      </c>
      <c r="J164" s="29">
        <v>3534210</v>
      </c>
      <c r="K164" s="29">
        <v>30040785</v>
      </c>
      <c r="L164">
        <v>43938</v>
      </c>
      <c r="N164" t="s">
        <v>274</v>
      </c>
      <c r="O164" s="29">
        <v>32985960</v>
      </c>
      <c r="P164" s="29">
        <v>0</v>
      </c>
      <c r="Q164" s="29">
        <v>32985960</v>
      </c>
      <c r="R164" s="29">
        <v>32985960</v>
      </c>
      <c r="S164" s="29">
        <v>0</v>
      </c>
      <c r="T164" t="s">
        <v>358</v>
      </c>
      <c r="V164" t="s">
        <v>528</v>
      </c>
      <c r="W164" t="s">
        <v>751</v>
      </c>
    </row>
    <row r="165" spans="1:23" x14ac:dyDescent="0.3">
      <c r="A165" t="s">
        <v>147</v>
      </c>
      <c r="B165" t="s">
        <v>183</v>
      </c>
      <c r="C165" t="s">
        <v>182</v>
      </c>
      <c r="D165" t="s">
        <v>189</v>
      </c>
      <c r="E165">
        <v>29320</v>
      </c>
      <c r="F165" s="29">
        <v>65973294</v>
      </c>
      <c r="G165">
        <v>52320</v>
      </c>
      <c r="H165" s="29">
        <v>62796802</v>
      </c>
      <c r="I165">
        <v>23518</v>
      </c>
      <c r="J165" s="29">
        <v>7330366</v>
      </c>
      <c r="K165" s="29">
        <v>62796802</v>
      </c>
      <c r="L165">
        <v>43944</v>
      </c>
      <c r="N165" t="s">
        <v>287</v>
      </c>
      <c r="O165" s="29">
        <v>65973294</v>
      </c>
      <c r="P165" s="29">
        <v>0</v>
      </c>
      <c r="Q165" s="29">
        <v>65973294</v>
      </c>
      <c r="R165" s="29">
        <v>65973294</v>
      </c>
      <c r="S165" s="29">
        <v>0</v>
      </c>
      <c r="T165" t="s">
        <v>358</v>
      </c>
      <c r="V165" t="s">
        <v>529</v>
      </c>
      <c r="W165" t="s">
        <v>752</v>
      </c>
    </row>
    <row r="166" spans="1:23" x14ac:dyDescent="0.3">
      <c r="A166" t="s">
        <v>147</v>
      </c>
      <c r="B166" t="s">
        <v>177</v>
      </c>
      <c r="C166" t="s">
        <v>184</v>
      </c>
      <c r="D166" t="s">
        <v>189</v>
      </c>
      <c r="E166">
        <v>29420</v>
      </c>
      <c r="F166" s="29">
        <v>65973294</v>
      </c>
      <c r="G166">
        <v>46720</v>
      </c>
      <c r="H166" s="29">
        <v>64751566</v>
      </c>
      <c r="I166">
        <v>23491</v>
      </c>
      <c r="J166" s="29">
        <v>7330366</v>
      </c>
      <c r="K166" s="29">
        <v>64751566</v>
      </c>
      <c r="L166">
        <v>43929</v>
      </c>
      <c r="N166" t="s">
        <v>288</v>
      </c>
      <c r="O166" s="29">
        <v>65973294</v>
      </c>
      <c r="P166" s="29">
        <v>0</v>
      </c>
      <c r="Q166" s="29">
        <v>65973294</v>
      </c>
      <c r="R166" s="29">
        <v>65973294</v>
      </c>
      <c r="S166" s="29">
        <v>0</v>
      </c>
      <c r="T166" t="s">
        <v>358</v>
      </c>
      <c r="V166" t="s">
        <v>530</v>
      </c>
      <c r="W166" t="s">
        <v>753</v>
      </c>
    </row>
    <row r="167" spans="1:23" x14ac:dyDescent="0.3">
      <c r="A167" t="s">
        <v>147</v>
      </c>
      <c r="B167" t="s">
        <v>185</v>
      </c>
      <c r="C167" t="s">
        <v>184</v>
      </c>
      <c r="D167" t="s">
        <v>189</v>
      </c>
      <c r="E167">
        <v>29520</v>
      </c>
      <c r="F167" s="29">
        <v>76089114</v>
      </c>
      <c r="G167">
        <v>48220</v>
      </c>
      <c r="H167" s="29">
        <v>74398245</v>
      </c>
      <c r="I167">
        <v>23490</v>
      </c>
      <c r="J167" s="29">
        <v>6763447</v>
      </c>
      <c r="K167" s="29">
        <v>74398245</v>
      </c>
      <c r="L167">
        <v>43935</v>
      </c>
      <c r="N167" t="s">
        <v>289</v>
      </c>
      <c r="O167" s="29">
        <v>76089114</v>
      </c>
      <c r="P167" s="29">
        <v>0</v>
      </c>
      <c r="Q167" s="29">
        <v>76089114</v>
      </c>
      <c r="R167" s="29">
        <v>76089114</v>
      </c>
      <c r="S167" s="29">
        <v>0</v>
      </c>
      <c r="T167" t="s">
        <v>358</v>
      </c>
      <c r="V167" t="s">
        <v>531</v>
      </c>
      <c r="W167" t="s">
        <v>754</v>
      </c>
    </row>
    <row r="168" spans="1:23" x14ac:dyDescent="0.3">
      <c r="A168" t="s">
        <v>147</v>
      </c>
      <c r="B168">
        <v>2018011000704</v>
      </c>
      <c r="C168" t="s">
        <v>182</v>
      </c>
      <c r="D168" t="s">
        <v>189</v>
      </c>
      <c r="E168">
        <v>29620</v>
      </c>
      <c r="F168" s="29">
        <v>65973294</v>
      </c>
      <c r="G168">
        <v>47320</v>
      </c>
      <c r="H168" s="29">
        <v>64751566</v>
      </c>
      <c r="I168">
        <v>23497</v>
      </c>
      <c r="J168" s="29">
        <v>7330366</v>
      </c>
      <c r="K168" s="29">
        <v>64751566</v>
      </c>
      <c r="L168">
        <v>43936</v>
      </c>
      <c r="N168" t="s">
        <v>290</v>
      </c>
      <c r="O168" s="29">
        <v>65973294</v>
      </c>
      <c r="P168" s="29">
        <v>0</v>
      </c>
      <c r="Q168" s="29">
        <v>65973294</v>
      </c>
      <c r="R168" s="29">
        <v>65973294</v>
      </c>
      <c r="S168" s="29">
        <v>0</v>
      </c>
      <c r="T168" t="s">
        <v>358</v>
      </c>
      <c r="V168" t="s">
        <v>532</v>
      </c>
      <c r="W168" t="s">
        <v>755</v>
      </c>
    </row>
    <row r="169" spans="1:23" x14ac:dyDescent="0.3">
      <c r="A169" t="s">
        <v>147</v>
      </c>
      <c r="B169">
        <v>2018011000692</v>
      </c>
      <c r="C169" t="s">
        <v>175</v>
      </c>
      <c r="D169" t="s">
        <v>188</v>
      </c>
      <c r="E169">
        <v>2320</v>
      </c>
      <c r="F169" s="29">
        <v>24269760</v>
      </c>
      <c r="G169">
        <v>3920</v>
      </c>
      <c r="H169" s="29">
        <v>24269760</v>
      </c>
      <c r="I169">
        <v>2925</v>
      </c>
      <c r="J169" s="29">
        <v>3033720</v>
      </c>
      <c r="K169" s="29">
        <v>24269760</v>
      </c>
      <c r="L169">
        <v>43941</v>
      </c>
      <c r="N169" t="s">
        <v>246</v>
      </c>
      <c r="O169" s="29">
        <v>24269760</v>
      </c>
      <c r="P169" s="29">
        <v>0</v>
      </c>
      <c r="Q169" s="29">
        <v>24269760</v>
      </c>
      <c r="R169" s="29">
        <v>24269760</v>
      </c>
      <c r="S169" s="29">
        <v>0</v>
      </c>
      <c r="T169" t="s">
        <v>359</v>
      </c>
      <c r="V169" t="s">
        <v>533</v>
      </c>
      <c r="W169" t="s">
        <v>756</v>
      </c>
    </row>
    <row r="170" spans="1:23" x14ac:dyDescent="0.3">
      <c r="A170" t="s">
        <v>147</v>
      </c>
      <c r="B170">
        <v>2018011000692</v>
      </c>
      <c r="C170" t="s">
        <v>175</v>
      </c>
      <c r="D170" t="s">
        <v>189</v>
      </c>
      <c r="E170">
        <v>1820</v>
      </c>
      <c r="F170" s="29">
        <v>18333918</v>
      </c>
      <c r="G170">
        <v>2420</v>
      </c>
      <c r="H170" s="29">
        <v>18333918</v>
      </c>
      <c r="I170">
        <v>2915</v>
      </c>
      <c r="J170" s="29">
        <v>2037102</v>
      </c>
      <c r="K170" s="29">
        <v>18333918</v>
      </c>
      <c r="L170">
        <v>43910</v>
      </c>
      <c r="N170" t="s">
        <v>291</v>
      </c>
      <c r="O170" s="29">
        <v>18333918</v>
      </c>
      <c r="P170" s="29">
        <v>0</v>
      </c>
      <c r="Q170" s="29">
        <v>18333918</v>
      </c>
      <c r="R170" s="29">
        <v>18333918</v>
      </c>
      <c r="S170" s="29">
        <v>0</v>
      </c>
      <c r="T170" t="s">
        <v>359</v>
      </c>
      <c r="V170" t="s">
        <v>534</v>
      </c>
      <c r="W170" t="s">
        <v>757</v>
      </c>
    </row>
    <row r="171" spans="1:23" x14ac:dyDescent="0.3">
      <c r="A171" t="s">
        <v>147</v>
      </c>
      <c r="B171">
        <v>2018011000692</v>
      </c>
      <c r="C171" t="s">
        <v>175</v>
      </c>
      <c r="D171" t="s">
        <v>189</v>
      </c>
      <c r="E171">
        <v>1820</v>
      </c>
      <c r="F171" s="29">
        <v>35342100</v>
      </c>
      <c r="G171">
        <v>2820</v>
      </c>
      <c r="H171" s="29">
        <v>35342100</v>
      </c>
      <c r="I171">
        <v>2436</v>
      </c>
      <c r="J171" s="29">
        <v>3534210</v>
      </c>
      <c r="K171" s="29">
        <v>35342100</v>
      </c>
      <c r="N171" t="s">
        <v>292</v>
      </c>
      <c r="O171" s="29">
        <v>35342100</v>
      </c>
      <c r="P171" s="29">
        <v>0</v>
      </c>
      <c r="Q171" s="29">
        <v>35342100</v>
      </c>
      <c r="R171" s="29">
        <v>35342100</v>
      </c>
      <c r="S171" s="29">
        <v>0</v>
      </c>
      <c r="T171" t="s">
        <v>360</v>
      </c>
      <c r="V171" t="s">
        <v>535</v>
      </c>
      <c r="W171" t="s">
        <v>758</v>
      </c>
    </row>
    <row r="172" spans="1:23" x14ac:dyDescent="0.3">
      <c r="A172" t="s">
        <v>147</v>
      </c>
      <c r="B172">
        <v>2018011000692</v>
      </c>
      <c r="C172" t="s">
        <v>175</v>
      </c>
      <c r="D172" t="s">
        <v>189</v>
      </c>
      <c r="E172">
        <v>1420</v>
      </c>
      <c r="F172" s="29">
        <v>16296816</v>
      </c>
      <c r="G172">
        <v>2620</v>
      </c>
      <c r="H172" s="29">
        <v>162969816</v>
      </c>
      <c r="I172">
        <v>2434</v>
      </c>
      <c r="J172" s="29">
        <v>2037102</v>
      </c>
      <c r="K172" s="29">
        <v>16296816</v>
      </c>
      <c r="L172">
        <v>43900</v>
      </c>
      <c r="N172" t="s">
        <v>293</v>
      </c>
      <c r="O172" s="29">
        <v>16296816</v>
      </c>
      <c r="P172" s="29">
        <v>0</v>
      </c>
      <c r="Q172" s="29">
        <v>16296816</v>
      </c>
      <c r="R172" s="29">
        <v>16296816</v>
      </c>
      <c r="S172" s="29">
        <v>0</v>
      </c>
      <c r="T172" t="s">
        <v>360</v>
      </c>
      <c r="V172" t="s">
        <v>536</v>
      </c>
      <c r="W172" t="s">
        <v>759</v>
      </c>
    </row>
    <row r="173" spans="1:23" x14ac:dyDescent="0.3">
      <c r="A173" t="s">
        <v>147</v>
      </c>
      <c r="B173">
        <v>2018011000692</v>
      </c>
      <c r="C173" t="s">
        <v>175</v>
      </c>
      <c r="D173" t="s">
        <v>189</v>
      </c>
      <c r="E173">
        <v>1620</v>
      </c>
      <c r="F173" s="29">
        <v>20749384</v>
      </c>
      <c r="G173">
        <v>2720</v>
      </c>
      <c r="H173" s="29">
        <v>20749384</v>
      </c>
      <c r="I173">
        <v>2435</v>
      </c>
      <c r="J173" s="29">
        <v>2593673</v>
      </c>
      <c r="K173" s="29">
        <v>20749384</v>
      </c>
      <c r="L173">
        <v>43900</v>
      </c>
      <c r="N173" t="s">
        <v>293</v>
      </c>
      <c r="O173" s="29">
        <v>20749384</v>
      </c>
      <c r="P173" s="29">
        <v>0</v>
      </c>
      <c r="Q173" s="29">
        <v>20749384</v>
      </c>
      <c r="R173" s="29">
        <v>20749384</v>
      </c>
      <c r="S173" s="29">
        <v>0</v>
      </c>
      <c r="T173" t="s">
        <v>360</v>
      </c>
      <c r="V173" t="s">
        <v>537</v>
      </c>
      <c r="W173" t="s">
        <v>760</v>
      </c>
    </row>
    <row r="174" spans="1:23" x14ac:dyDescent="0.3">
      <c r="A174" t="s">
        <v>147</v>
      </c>
      <c r="B174">
        <v>2018011000692</v>
      </c>
      <c r="C174" t="s">
        <v>175</v>
      </c>
      <c r="D174" t="s">
        <v>189</v>
      </c>
      <c r="E174">
        <v>1320</v>
      </c>
      <c r="F174" s="29">
        <v>10634060</v>
      </c>
      <c r="G174">
        <v>2520</v>
      </c>
      <c r="H174" s="29">
        <v>10634060</v>
      </c>
      <c r="I174">
        <v>2433</v>
      </c>
      <c r="J174" s="29">
        <v>2539673</v>
      </c>
      <c r="K174" s="29">
        <v>10634060</v>
      </c>
      <c r="L174">
        <v>43900</v>
      </c>
      <c r="N174" t="s">
        <v>294</v>
      </c>
      <c r="O174" s="29">
        <v>10634060</v>
      </c>
      <c r="P174" s="29">
        <v>0</v>
      </c>
      <c r="Q174" s="29">
        <v>10634060</v>
      </c>
      <c r="R174" s="29">
        <v>10634060</v>
      </c>
      <c r="S174" s="29">
        <v>0</v>
      </c>
      <c r="T174" t="s">
        <v>360</v>
      </c>
      <c r="V174" t="s">
        <v>538</v>
      </c>
      <c r="W174" t="s">
        <v>761</v>
      </c>
    </row>
    <row r="175" spans="1:23" x14ac:dyDescent="0.3">
      <c r="A175" t="s">
        <v>144</v>
      </c>
      <c r="B175" t="s">
        <v>186</v>
      </c>
      <c r="C175">
        <v>0</v>
      </c>
      <c r="D175" t="s">
        <v>189</v>
      </c>
      <c r="E175">
        <v>220</v>
      </c>
      <c r="F175" s="29">
        <v>4030000</v>
      </c>
      <c r="G175">
        <v>3520</v>
      </c>
      <c r="H175" s="29">
        <v>4030000</v>
      </c>
      <c r="I175">
        <v>402643</v>
      </c>
      <c r="J175" s="29">
        <v>417589</v>
      </c>
      <c r="K175" s="29">
        <v>4030000</v>
      </c>
      <c r="L175">
        <v>43894</v>
      </c>
      <c r="N175" t="s">
        <v>295</v>
      </c>
      <c r="O175" s="29">
        <v>4030000</v>
      </c>
      <c r="P175" s="29">
        <v>0</v>
      </c>
      <c r="Q175" s="29">
        <v>4030000</v>
      </c>
      <c r="R175" s="29">
        <v>4030000</v>
      </c>
      <c r="S175" s="29">
        <v>0</v>
      </c>
      <c r="T175" t="s">
        <v>361</v>
      </c>
      <c r="U175" t="s">
        <v>350</v>
      </c>
      <c r="V175" t="s">
        <v>539</v>
      </c>
      <c r="W175" t="s">
        <v>762</v>
      </c>
    </row>
    <row r="176" spans="1:23" x14ac:dyDescent="0.3">
      <c r="A176" t="s">
        <v>144</v>
      </c>
      <c r="B176" t="s">
        <v>186</v>
      </c>
      <c r="C176">
        <v>0</v>
      </c>
      <c r="D176" t="s">
        <v>189</v>
      </c>
      <c r="E176">
        <v>920</v>
      </c>
      <c r="F176" s="29">
        <v>40579870</v>
      </c>
      <c r="G176">
        <v>3020</v>
      </c>
      <c r="H176" s="29">
        <v>40579870</v>
      </c>
      <c r="I176">
        <v>402642</v>
      </c>
      <c r="J176" s="29">
        <v>4057987</v>
      </c>
      <c r="K176" s="29">
        <v>40579870</v>
      </c>
      <c r="L176">
        <v>43892</v>
      </c>
      <c r="N176" t="s">
        <v>296</v>
      </c>
      <c r="O176" s="29">
        <v>40579870</v>
      </c>
      <c r="P176" s="29">
        <v>0</v>
      </c>
      <c r="Q176" s="29">
        <v>40579870</v>
      </c>
      <c r="R176" s="29">
        <v>40579870</v>
      </c>
      <c r="S176" s="29">
        <v>0</v>
      </c>
      <c r="T176" t="s">
        <v>361</v>
      </c>
      <c r="U176" t="s">
        <v>350</v>
      </c>
      <c r="V176" t="s">
        <v>540</v>
      </c>
      <c r="W176" t="s">
        <v>763</v>
      </c>
    </row>
    <row r="177" spans="1:23" x14ac:dyDescent="0.3">
      <c r="A177" t="s">
        <v>147</v>
      </c>
      <c r="B177">
        <v>2018011000692</v>
      </c>
      <c r="C177" t="s">
        <v>175</v>
      </c>
      <c r="D177" t="s">
        <v>189</v>
      </c>
      <c r="E177">
        <v>1420</v>
      </c>
      <c r="F177" s="29">
        <v>448281550</v>
      </c>
      <c r="G177">
        <v>6020</v>
      </c>
      <c r="H177" s="29">
        <v>31500000</v>
      </c>
      <c r="I177">
        <v>402663</v>
      </c>
      <c r="J177" s="29">
        <v>3500000</v>
      </c>
      <c r="K177" s="29">
        <v>31500000</v>
      </c>
      <c r="L177">
        <v>43907</v>
      </c>
      <c r="N177" t="s">
        <v>297</v>
      </c>
      <c r="O177" s="29">
        <v>448281550</v>
      </c>
      <c r="P177" s="29">
        <v>0</v>
      </c>
      <c r="Q177" s="29">
        <v>448281550</v>
      </c>
      <c r="R177" s="29">
        <v>448281550</v>
      </c>
      <c r="S177" s="29">
        <v>0</v>
      </c>
      <c r="T177" t="s">
        <v>361</v>
      </c>
      <c r="V177" t="s">
        <v>541</v>
      </c>
      <c r="W177" t="s">
        <v>764</v>
      </c>
    </row>
    <row r="178" spans="1:23" x14ac:dyDescent="0.3">
      <c r="A178" t="s">
        <v>147</v>
      </c>
      <c r="B178">
        <v>2018011000692</v>
      </c>
      <c r="C178" t="s">
        <v>175</v>
      </c>
      <c r="D178" t="s">
        <v>189</v>
      </c>
      <c r="E178">
        <v>1420</v>
      </c>
      <c r="F178" s="29">
        <v>448281550</v>
      </c>
      <c r="G178">
        <v>5920</v>
      </c>
      <c r="H178" s="29">
        <v>18198112</v>
      </c>
      <c r="I178">
        <v>402662</v>
      </c>
      <c r="J178" s="29">
        <v>2037102</v>
      </c>
      <c r="K178" s="29">
        <v>18198112</v>
      </c>
      <c r="L178">
        <v>43906</v>
      </c>
      <c r="N178" t="s">
        <v>298</v>
      </c>
      <c r="O178" s="29">
        <v>448281550</v>
      </c>
      <c r="P178" s="29">
        <v>0</v>
      </c>
      <c r="Q178" s="29">
        <v>448281550</v>
      </c>
      <c r="R178" s="29">
        <v>448281550</v>
      </c>
      <c r="S178" s="29">
        <v>0</v>
      </c>
      <c r="T178" t="s">
        <v>361</v>
      </c>
      <c r="V178" t="s">
        <v>542</v>
      </c>
      <c r="W178" t="s">
        <v>765</v>
      </c>
    </row>
    <row r="179" spans="1:23" x14ac:dyDescent="0.3">
      <c r="A179" t="s">
        <v>147</v>
      </c>
      <c r="B179">
        <v>2018011000692</v>
      </c>
      <c r="C179" t="s">
        <v>175</v>
      </c>
      <c r="D179" t="s">
        <v>189</v>
      </c>
      <c r="E179">
        <v>1720</v>
      </c>
      <c r="F179" s="29">
        <v>28766667</v>
      </c>
      <c r="G179">
        <v>4920</v>
      </c>
      <c r="H179" s="29">
        <v>27500000</v>
      </c>
      <c r="I179">
        <v>1641</v>
      </c>
      <c r="J179" s="29">
        <v>2750000</v>
      </c>
      <c r="K179" s="29">
        <v>27500000</v>
      </c>
      <c r="L179">
        <v>43909</v>
      </c>
      <c r="N179" t="s">
        <v>299</v>
      </c>
      <c r="O179" s="29">
        <v>28766667</v>
      </c>
      <c r="P179" s="29">
        <v>0</v>
      </c>
      <c r="Q179" s="29">
        <v>28766667</v>
      </c>
      <c r="R179" s="29">
        <v>28766667</v>
      </c>
      <c r="S179" s="29">
        <v>0</v>
      </c>
      <c r="T179" t="s">
        <v>362</v>
      </c>
      <c r="V179" t="s">
        <v>543</v>
      </c>
      <c r="W179" t="s">
        <v>766</v>
      </c>
    </row>
    <row r="180" spans="1:23" x14ac:dyDescent="0.3">
      <c r="A180" t="s">
        <v>147</v>
      </c>
      <c r="B180">
        <v>2018011000692</v>
      </c>
      <c r="C180" t="s">
        <v>175</v>
      </c>
      <c r="D180" t="s">
        <v>189</v>
      </c>
      <c r="E180">
        <v>1820</v>
      </c>
      <c r="F180" s="29">
        <v>15415792</v>
      </c>
      <c r="G180">
        <v>5020</v>
      </c>
      <c r="H180" s="29">
        <v>15415792</v>
      </c>
      <c r="I180">
        <v>1642</v>
      </c>
      <c r="J180" s="29">
        <v>1651692</v>
      </c>
      <c r="K180" s="29">
        <v>15415792</v>
      </c>
      <c r="L180">
        <v>43910</v>
      </c>
      <c r="N180" t="s">
        <v>299</v>
      </c>
      <c r="O180" s="29">
        <v>15415792</v>
      </c>
      <c r="P180" s="29">
        <v>0</v>
      </c>
      <c r="Q180" s="29">
        <v>15415792</v>
      </c>
      <c r="R180" s="29">
        <v>15415792</v>
      </c>
      <c r="S180" s="29">
        <v>0</v>
      </c>
      <c r="T180" t="s">
        <v>362</v>
      </c>
      <c r="V180" t="s">
        <v>544</v>
      </c>
      <c r="W180" t="s">
        <v>767</v>
      </c>
    </row>
    <row r="181" spans="1:23" x14ac:dyDescent="0.3">
      <c r="A181" t="s">
        <v>147</v>
      </c>
      <c r="B181">
        <v>2018011000692</v>
      </c>
      <c r="C181" t="s">
        <v>175</v>
      </c>
      <c r="D181" t="s">
        <v>189</v>
      </c>
      <c r="E181">
        <v>1320</v>
      </c>
      <c r="F181" s="29">
        <v>19352469</v>
      </c>
      <c r="G181">
        <v>3320</v>
      </c>
      <c r="H181" s="29">
        <v>19352469</v>
      </c>
      <c r="I181">
        <v>1633</v>
      </c>
      <c r="J181" s="29">
        <v>2037102</v>
      </c>
      <c r="K181" s="29">
        <v>19352469</v>
      </c>
      <c r="L181">
        <v>43900</v>
      </c>
      <c r="N181" t="s">
        <v>300</v>
      </c>
      <c r="O181" s="29">
        <v>19352469</v>
      </c>
      <c r="P181" s="29">
        <v>0</v>
      </c>
      <c r="Q181" s="29">
        <v>19352469</v>
      </c>
      <c r="R181" s="29">
        <v>19352469</v>
      </c>
      <c r="S181" s="29">
        <v>0</v>
      </c>
      <c r="T181" t="s">
        <v>362</v>
      </c>
      <c r="V181" t="s">
        <v>545</v>
      </c>
      <c r="W181" t="s">
        <v>768</v>
      </c>
    </row>
    <row r="182" spans="1:23" x14ac:dyDescent="0.3">
      <c r="A182" t="s">
        <v>147</v>
      </c>
      <c r="B182">
        <v>2018011000692</v>
      </c>
      <c r="C182" t="s">
        <v>175</v>
      </c>
      <c r="D182" t="s">
        <v>189</v>
      </c>
      <c r="E182">
        <v>1620</v>
      </c>
      <c r="F182" s="29">
        <v>33833333</v>
      </c>
      <c r="G182">
        <v>4820</v>
      </c>
      <c r="H182" s="29">
        <v>33833333</v>
      </c>
      <c r="I182">
        <v>1640</v>
      </c>
      <c r="J182" s="29">
        <v>3500000</v>
      </c>
      <c r="K182" s="29">
        <v>33833333</v>
      </c>
      <c r="L182">
        <v>43909</v>
      </c>
      <c r="N182" t="s">
        <v>301</v>
      </c>
      <c r="O182" s="29">
        <v>33833333</v>
      </c>
      <c r="P182" s="29">
        <v>0</v>
      </c>
      <c r="Q182" s="29">
        <v>33833333</v>
      </c>
      <c r="R182" s="29">
        <v>33833333</v>
      </c>
      <c r="S182" s="29">
        <v>0</v>
      </c>
      <c r="T182" t="s">
        <v>362</v>
      </c>
      <c r="V182" t="s">
        <v>546</v>
      </c>
      <c r="W182" t="s">
        <v>769</v>
      </c>
    </row>
    <row r="183" spans="1:23" x14ac:dyDescent="0.3">
      <c r="A183" t="s">
        <v>147</v>
      </c>
      <c r="B183">
        <v>2018011000692</v>
      </c>
      <c r="C183" t="s">
        <v>175</v>
      </c>
      <c r="D183" t="s">
        <v>189</v>
      </c>
      <c r="E183">
        <v>1720</v>
      </c>
      <c r="F183" s="29">
        <v>31500000</v>
      </c>
      <c r="G183">
        <v>2120</v>
      </c>
      <c r="H183" s="29">
        <v>26858341</v>
      </c>
      <c r="I183">
        <v>832</v>
      </c>
      <c r="J183" s="29">
        <v>2750000</v>
      </c>
      <c r="K183" s="29">
        <v>26858341</v>
      </c>
      <c r="L183">
        <v>43899</v>
      </c>
      <c r="N183" t="s">
        <v>302</v>
      </c>
      <c r="O183" s="29">
        <v>31500000</v>
      </c>
      <c r="P183" s="29">
        <v>0</v>
      </c>
      <c r="Q183" s="29">
        <v>31500000</v>
      </c>
      <c r="R183" s="29">
        <v>31500000</v>
      </c>
      <c r="S183" s="29">
        <v>0</v>
      </c>
      <c r="T183" t="s">
        <v>363</v>
      </c>
      <c r="V183" t="s">
        <v>547</v>
      </c>
      <c r="W183" t="s">
        <v>770</v>
      </c>
    </row>
    <row r="184" spans="1:23" x14ac:dyDescent="0.3">
      <c r="A184" t="s">
        <v>144</v>
      </c>
      <c r="B184" t="s">
        <v>186</v>
      </c>
      <c r="C184">
        <v>0</v>
      </c>
      <c r="D184" t="s">
        <v>189</v>
      </c>
      <c r="E184">
        <v>520</v>
      </c>
      <c r="F184" s="29">
        <v>25543550</v>
      </c>
      <c r="G184">
        <v>1620</v>
      </c>
      <c r="H184" s="29">
        <v>25543500</v>
      </c>
      <c r="I184">
        <v>1897</v>
      </c>
      <c r="J184" s="29">
        <v>2554350</v>
      </c>
      <c r="K184" s="29">
        <v>25543500</v>
      </c>
      <c r="L184">
        <v>43892</v>
      </c>
      <c r="N184" t="s">
        <v>292</v>
      </c>
      <c r="O184" s="29">
        <v>25543550</v>
      </c>
      <c r="P184" s="29">
        <v>0</v>
      </c>
      <c r="Q184" s="29">
        <v>25543550</v>
      </c>
      <c r="R184" s="29">
        <v>25543550</v>
      </c>
      <c r="S184" s="29">
        <v>0</v>
      </c>
      <c r="T184" t="s">
        <v>364</v>
      </c>
      <c r="U184" t="s">
        <v>350</v>
      </c>
      <c r="V184" t="s">
        <v>548</v>
      </c>
      <c r="W184" t="s">
        <v>771</v>
      </c>
    </row>
    <row r="185" spans="1:23" x14ac:dyDescent="0.3">
      <c r="A185" t="s">
        <v>147</v>
      </c>
      <c r="B185">
        <v>2018011000692</v>
      </c>
      <c r="C185" t="s">
        <v>175</v>
      </c>
      <c r="D185" t="s">
        <v>189</v>
      </c>
      <c r="E185">
        <v>1820</v>
      </c>
      <c r="F185" s="29">
        <v>27500000</v>
      </c>
      <c r="G185">
        <v>2220</v>
      </c>
      <c r="H185" s="29">
        <v>26675000</v>
      </c>
      <c r="I185">
        <v>1900</v>
      </c>
      <c r="J185" s="29">
        <v>2750000</v>
      </c>
      <c r="K185" s="29">
        <v>26675000</v>
      </c>
      <c r="L185">
        <v>43900</v>
      </c>
      <c r="N185" t="s">
        <v>303</v>
      </c>
      <c r="O185" s="29">
        <v>27500000</v>
      </c>
      <c r="P185" s="29">
        <v>0</v>
      </c>
      <c r="Q185" s="29">
        <v>27500000</v>
      </c>
      <c r="R185" s="29">
        <v>27500000</v>
      </c>
      <c r="S185" s="29">
        <v>0</v>
      </c>
      <c r="T185" t="s">
        <v>364</v>
      </c>
      <c r="V185" t="s">
        <v>549</v>
      </c>
      <c r="W185" t="s">
        <v>772</v>
      </c>
    </row>
    <row r="186" spans="1:23" x14ac:dyDescent="0.3">
      <c r="A186" t="s">
        <v>147</v>
      </c>
      <c r="B186">
        <v>2018011000692</v>
      </c>
      <c r="C186" t="s">
        <v>175</v>
      </c>
      <c r="D186" t="s">
        <v>189</v>
      </c>
      <c r="E186">
        <v>1720</v>
      </c>
      <c r="F186" s="29">
        <v>16516920</v>
      </c>
      <c r="G186">
        <v>2320</v>
      </c>
      <c r="H186" s="29">
        <v>16021412</v>
      </c>
      <c r="I186">
        <v>1899</v>
      </c>
      <c r="J186" s="29">
        <v>1651692</v>
      </c>
      <c r="K186" s="29">
        <v>16021412</v>
      </c>
      <c r="L186">
        <v>43900</v>
      </c>
      <c r="N186" t="s">
        <v>304</v>
      </c>
      <c r="O186" s="29">
        <v>16516920</v>
      </c>
      <c r="P186" s="29">
        <v>0</v>
      </c>
      <c r="Q186" s="29">
        <v>16516920</v>
      </c>
      <c r="R186" s="29">
        <v>16516920</v>
      </c>
      <c r="S186" s="29">
        <v>0</v>
      </c>
      <c r="T186" t="s">
        <v>364</v>
      </c>
      <c r="V186" t="s">
        <v>550</v>
      </c>
      <c r="W186" t="s">
        <v>773</v>
      </c>
    </row>
    <row r="187" spans="1:23" x14ac:dyDescent="0.3">
      <c r="A187" t="s">
        <v>144</v>
      </c>
      <c r="B187" t="s">
        <v>186</v>
      </c>
      <c r="C187">
        <v>0</v>
      </c>
      <c r="D187" t="s">
        <v>189</v>
      </c>
      <c r="E187">
        <v>1220</v>
      </c>
      <c r="F187" s="29">
        <v>56938660</v>
      </c>
      <c r="G187">
        <v>2120</v>
      </c>
      <c r="H187" s="29">
        <v>31769800</v>
      </c>
      <c r="I187">
        <v>763</v>
      </c>
      <c r="J187" s="29">
        <v>3176980</v>
      </c>
      <c r="K187" s="29">
        <v>31769800</v>
      </c>
      <c r="L187">
        <v>43892</v>
      </c>
      <c r="N187" t="s">
        <v>292</v>
      </c>
      <c r="O187" s="29">
        <v>56938660</v>
      </c>
      <c r="P187" s="29">
        <v>0</v>
      </c>
      <c r="Q187" s="29">
        <v>56938660</v>
      </c>
      <c r="R187" s="29">
        <v>56938660</v>
      </c>
      <c r="S187" s="29">
        <v>0</v>
      </c>
      <c r="T187" t="s">
        <v>365</v>
      </c>
      <c r="U187" t="s">
        <v>350</v>
      </c>
      <c r="V187" t="s">
        <v>551</v>
      </c>
      <c r="W187" t="s">
        <v>774</v>
      </c>
    </row>
    <row r="188" spans="1:23" x14ac:dyDescent="0.3">
      <c r="A188" t="s">
        <v>144</v>
      </c>
      <c r="B188" t="s">
        <v>186</v>
      </c>
      <c r="C188">
        <v>0</v>
      </c>
      <c r="D188" t="s">
        <v>189</v>
      </c>
      <c r="E188">
        <v>1220</v>
      </c>
      <c r="F188" s="29">
        <v>56938660</v>
      </c>
      <c r="G188">
        <v>2020</v>
      </c>
      <c r="H188" s="29">
        <v>25168860</v>
      </c>
      <c r="I188">
        <v>764</v>
      </c>
      <c r="J188" s="29">
        <v>2516886</v>
      </c>
      <c r="K188" s="29">
        <v>25168860</v>
      </c>
      <c r="L188">
        <v>43892</v>
      </c>
      <c r="N188" t="s">
        <v>292</v>
      </c>
      <c r="O188" s="29">
        <v>56938660</v>
      </c>
      <c r="P188" s="29">
        <v>0</v>
      </c>
      <c r="Q188" s="29">
        <v>56938660</v>
      </c>
      <c r="R188" s="29">
        <v>56938660</v>
      </c>
      <c r="S188" s="29">
        <v>0</v>
      </c>
      <c r="T188" t="s">
        <v>365</v>
      </c>
      <c r="U188" t="s">
        <v>350</v>
      </c>
      <c r="V188" t="s">
        <v>552</v>
      </c>
      <c r="W188" t="s">
        <v>775</v>
      </c>
    </row>
    <row r="189" spans="1:23" x14ac:dyDescent="0.3">
      <c r="A189" t="s">
        <v>147</v>
      </c>
      <c r="B189">
        <v>2018011000692</v>
      </c>
      <c r="C189" t="s">
        <v>175</v>
      </c>
      <c r="D189" t="s">
        <v>189</v>
      </c>
      <c r="E189">
        <v>1820</v>
      </c>
      <c r="F189" s="29">
        <v>65337200</v>
      </c>
      <c r="G189">
        <v>2820</v>
      </c>
      <c r="H189" s="29">
        <v>23375000</v>
      </c>
      <c r="I189">
        <v>774</v>
      </c>
      <c r="J189" s="29">
        <v>2750000</v>
      </c>
      <c r="K189" s="29">
        <v>23375000</v>
      </c>
      <c r="L189">
        <v>43934</v>
      </c>
      <c r="N189" t="s">
        <v>305</v>
      </c>
      <c r="O189" s="29">
        <v>65337200</v>
      </c>
      <c r="P189" s="29">
        <v>0</v>
      </c>
      <c r="Q189" s="29">
        <v>65337200</v>
      </c>
      <c r="R189" s="29">
        <v>65337200</v>
      </c>
      <c r="S189" s="29">
        <v>0</v>
      </c>
      <c r="T189" t="s">
        <v>365</v>
      </c>
      <c r="V189" t="s">
        <v>553</v>
      </c>
      <c r="W189" t="s">
        <v>776</v>
      </c>
    </row>
    <row r="190" spans="1:23" x14ac:dyDescent="0.3">
      <c r="A190" t="s">
        <v>147</v>
      </c>
      <c r="B190">
        <v>2018011000692</v>
      </c>
      <c r="C190" t="s">
        <v>175</v>
      </c>
      <c r="D190" t="s">
        <v>189</v>
      </c>
      <c r="E190">
        <v>1820</v>
      </c>
      <c r="F190" s="29">
        <v>65337200</v>
      </c>
      <c r="G190">
        <v>2620</v>
      </c>
      <c r="H190" s="29">
        <v>20749384</v>
      </c>
      <c r="I190">
        <v>775</v>
      </c>
      <c r="J190" s="29">
        <v>2593673</v>
      </c>
      <c r="K190" s="29">
        <v>20749384</v>
      </c>
      <c r="L190">
        <v>43934</v>
      </c>
      <c r="N190" t="s">
        <v>306</v>
      </c>
      <c r="O190" s="29">
        <v>65337200</v>
      </c>
      <c r="P190" s="29">
        <v>0</v>
      </c>
      <c r="Q190" s="29">
        <v>65337200</v>
      </c>
      <c r="R190" s="29">
        <v>65337200</v>
      </c>
      <c r="S190" s="29">
        <v>0</v>
      </c>
      <c r="T190" t="s">
        <v>365</v>
      </c>
      <c r="V190" t="s">
        <v>554</v>
      </c>
      <c r="W190" t="s">
        <v>777</v>
      </c>
    </row>
    <row r="191" spans="1:23" x14ac:dyDescent="0.3">
      <c r="A191" t="s">
        <v>147</v>
      </c>
      <c r="B191" t="s">
        <v>164</v>
      </c>
      <c r="C191" t="s">
        <v>175</v>
      </c>
      <c r="D191" t="s">
        <v>189</v>
      </c>
      <c r="E191">
        <v>1920</v>
      </c>
      <c r="F191" s="29">
        <v>225282400</v>
      </c>
      <c r="G191">
        <v>2920</v>
      </c>
      <c r="H191" s="29">
        <v>17315367</v>
      </c>
      <c r="I191">
        <v>772</v>
      </c>
      <c r="J191" s="29">
        <v>2037102</v>
      </c>
      <c r="K191" s="29">
        <v>17315367</v>
      </c>
      <c r="L191">
        <v>43934</v>
      </c>
      <c r="N191" t="s">
        <v>305</v>
      </c>
      <c r="O191" s="29">
        <v>225282400</v>
      </c>
      <c r="P191" s="29">
        <v>0</v>
      </c>
      <c r="Q191" s="29">
        <v>225282400</v>
      </c>
      <c r="R191" s="29">
        <v>225282400</v>
      </c>
      <c r="S191" s="29">
        <v>0</v>
      </c>
      <c r="T191" t="s">
        <v>365</v>
      </c>
      <c r="V191" t="s">
        <v>555</v>
      </c>
      <c r="W191" t="s">
        <v>778</v>
      </c>
    </row>
    <row r="192" spans="1:23" x14ac:dyDescent="0.3">
      <c r="A192" t="s">
        <v>147</v>
      </c>
      <c r="B192" t="s">
        <v>164</v>
      </c>
      <c r="C192" t="s">
        <v>175</v>
      </c>
      <c r="D192" t="s">
        <v>189</v>
      </c>
      <c r="E192">
        <v>1820</v>
      </c>
      <c r="F192" s="29">
        <v>65337200</v>
      </c>
      <c r="G192">
        <v>2720</v>
      </c>
      <c r="H192" s="29">
        <v>13213536</v>
      </c>
      <c r="I192">
        <v>773</v>
      </c>
      <c r="J192" s="29">
        <v>1651692</v>
      </c>
      <c r="K192" s="29">
        <v>13213536</v>
      </c>
      <c r="L192">
        <v>43934</v>
      </c>
      <c r="N192" t="s">
        <v>306</v>
      </c>
      <c r="O192" s="29">
        <v>65337200</v>
      </c>
      <c r="P192" s="29">
        <v>0</v>
      </c>
      <c r="Q192" s="29">
        <v>65337200</v>
      </c>
      <c r="R192" s="29">
        <v>65337200</v>
      </c>
      <c r="S192" s="29">
        <v>0</v>
      </c>
      <c r="T192" t="s">
        <v>365</v>
      </c>
      <c r="V192" t="s">
        <v>556</v>
      </c>
      <c r="W192" t="s">
        <v>779</v>
      </c>
    </row>
    <row r="193" spans="1:23" x14ac:dyDescent="0.3">
      <c r="A193" t="s">
        <v>147</v>
      </c>
      <c r="B193">
        <v>2018011000692</v>
      </c>
      <c r="C193" t="s">
        <v>175</v>
      </c>
      <c r="D193" t="s">
        <v>189</v>
      </c>
      <c r="E193">
        <v>1220</v>
      </c>
      <c r="F193" s="29">
        <v>47166920</v>
      </c>
      <c r="G193">
        <v>2220</v>
      </c>
      <c r="H193" s="29">
        <v>26766667</v>
      </c>
      <c r="I193">
        <v>1529</v>
      </c>
      <c r="J193" s="29">
        <v>2750000</v>
      </c>
      <c r="K193" s="29">
        <v>26766667</v>
      </c>
      <c r="L193">
        <v>43899</v>
      </c>
      <c r="N193" t="s">
        <v>307</v>
      </c>
      <c r="O193" s="29">
        <v>47166920</v>
      </c>
      <c r="P193" s="29">
        <v>0</v>
      </c>
      <c r="Q193" s="29">
        <v>47166920</v>
      </c>
      <c r="R193" s="29">
        <v>47166920</v>
      </c>
      <c r="S193" s="29">
        <v>0</v>
      </c>
      <c r="T193" t="s">
        <v>366</v>
      </c>
      <c r="V193" t="s">
        <v>557</v>
      </c>
      <c r="W193" t="s">
        <v>780</v>
      </c>
    </row>
    <row r="194" spans="1:23" x14ac:dyDescent="0.3">
      <c r="A194" t="s">
        <v>147</v>
      </c>
      <c r="B194">
        <v>2018011000692</v>
      </c>
      <c r="C194" t="s">
        <v>175</v>
      </c>
      <c r="D194" t="s">
        <v>189</v>
      </c>
      <c r="E194">
        <v>1220</v>
      </c>
      <c r="F194" s="29">
        <v>47166920</v>
      </c>
      <c r="G194">
        <v>2320</v>
      </c>
      <c r="H194" s="29">
        <v>16076469</v>
      </c>
      <c r="I194">
        <v>1530</v>
      </c>
      <c r="J194" s="29">
        <v>1651692</v>
      </c>
      <c r="K194" s="29">
        <v>16076469</v>
      </c>
      <c r="L194">
        <v>43899</v>
      </c>
      <c r="N194" t="s">
        <v>308</v>
      </c>
      <c r="O194" s="29">
        <v>47166920</v>
      </c>
      <c r="P194" s="29">
        <v>0</v>
      </c>
      <c r="Q194" s="29">
        <v>47166920</v>
      </c>
      <c r="R194" s="29">
        <v>47166920</v>
      </c>
      <c r="S194" s="29">
        <v>0</v>
      </c>
      <c r="T194" t="s">
        <v>366</v>
      </c>
      <c r="V194" t="s">
        <v>558</v>
      </c>
      <c r="W194" t="s">
        <v>781</v>
      </c>
    </row>
    <row r="195" spans="1:23" x14ac:dyDescent="0.3">
      <c r="A195" t="s">
        <v>147</v>
      </c>
      <c r="B195">
        <v>2018011000692</v>
      </c>
      <c r="C195" t="s">
        <v>175</v>
      </c>
      <c r="D195" t="s">
        <v>189</v>
      </c>
      <c r="E195">
        <v>820</v>
      </c>
      <c r="F195" s="29">
        <v>28600000</v>
      </c>
      <c r="G195">
        <v>3720</v>
      </c>
      <c r="H195" s="29">
        <v>26491673</v>
      </c>
      <c r="I195">
        <v>3932</v>
      </c>
      <c r="J195" s="29">
        <v>2750000</v>
      </c>
      <c r="K195" s="29">
        <v>26491673</v>
      </c>
      <c r="L195">
        <v>43906</v>
      </c>
      <c r="N195" t="s">
        <v>268</v>
      </c>
      <c r="O195" s="29">
        <v>28600000</v>
      </c>
      <c r="P195" s="29">
        <v>0</v>
      </c>
      <c r="Q195" s="29">
        <v>28600000</v>
      </c>
      <c r="R195" s="29">
        <v>28600000</v>
      </c>
      <c r="S195" s="29">
        <v>0</v>
      </c>
      <c r="T195" t="s">
        <v>367</v>
      </c>
      <c r="V195" t="s">
        <v>559</v>
      </c>
      <c r="W195" t="s">
        <v>782</v>
      </c>
    </row>
    <row r="196" spans="1:23" x14ac:dyDescent="0.3">
      <c r="A196" t="s">
        <v>147</v>
      </c>
      <c r="B196">
        <v>2018011000692</v>
      </c>
      <c r="C196" t="s">
        <v>175</v>
      </c>
      <c r="D196" t="s">
        <v>189</v>
      </c>
      <c r="E196">
        <v>1120</v>
      </c>
      <c r="F196" s="29">
        <v>18333918</v>
      </c>
      <c r="G196">
        <v>3920</v>
      </c>
      <c r="H196" s="29">
        <v>18333918</v>
      </c>
      <c r="I196">
        <v>3935</v>
      </c>
      <c r="J196" s="29">
        <v>2037102</v>
      </c>
      <c r="K196" s="29">
        <v>18333918</v>
      </c>
      <c r="L196">
        <v>43907</v>
      </c>
      <c r="N196" t="s">
        <v>268</v>
      </c>
      <c r="O196" s="29">
        <v>18333918</v>
      </c>
      <c r="P196" s="29">
        <v>0</v>
      </c>
      <c r="Q196" s="29">
        <v>18333918</v>
      </c>
      <c r="R196" s="29">
        <v>18333918</v>
      </c>
      <c r="S196" s="29">
        <v>0</v>
      </c>
      <c r="T196" t="s">
        <v>367</v>
      </c>
      <c r="V196" t="s">
        <v>560</v>
      </c>
      <c r="W196" t="s">
        <v>783</v>
      </c>
    </row>
    <row r="197" spans="1:23" x14ac:dyDescent="0.3">
      <c r="A197" t="s">
        <v>147</v>
      </c>
      <c r="B197">
        <v>2018011000692</v>
      </c>
      <c r="C197" t="s">
        <v>175</v>
      </c>
      <c r="D197" t="s">
        <v>189</v>
      </c>
      <c r="E197">
        <v>1220</v>
      </c>
      <c r="F197" s="29">
        <v>18333918</v>
      </c>
      <c r="G197">
        <v>3620</v>
      </c>
      <c r="H197" s="29">
        <v>18333918</v>
      </c>
      <c r="I197">
        <v>3929</v>
      </c>
      <c r="J197" s="29">
        <v>2037102</v>
      </c>
      <c r="K197" s="29">
        <v>18333918</v>
      </c>
      <c r="L197">
        <v>43901</v>
      </c>
      <c r="N197" t="s">
        <v>309</v>
      </c>
      <c r="O197" s="29">
        <v>18333918</v>
      </c>
      <c r="P197" s="29">
        <v>0</v>
      </c>
      <c r="Q197" s="29">
        <v>18333918</v>
      </c>
      <c r="R197" s="29">
        <v>18333918</v>
      </c>
      <c r="S197" s="29">
        <v>0</v>
      </c>
      <c r="T197" t="s">
        <v>367</v>
      </c>
      <c r="V197" t="s">
        <v>561</v>
      </c>
      <c r="W197" t="s">
        <v>784</v>
      </c>
    </row>
    <row r="198" spans="1:23" x14ac:dyDescent="0.3">
      <c r="A198" t="s">
        <v>147</v>
      </c>
      <c r="B198">
        <v>2018011000692</v>
      </c>
      <c r="C198" t="s">
        <v>175</v>
      </c>
      <c r="D198" t="s">
        <v>189</v>
      </c>
      <c r="E198">
        <v>1320</v>
      </c>
      <c r="F198" s="29">
        <v>23343057</v>
      </c>
      <c r="G198">
        <v>3520</v>
      </c>
      <c r="H198" s="29">
        <v>23343057</v>
      </c>
      <c r="I198">
        <v>3930</v>
      </c>
      <c r="J198" s="29">
        <v>2593673</v>
      </c>
      <c r="K198" s="29">
        <v>23343057</v>
      </c>
      <c r="L198">
        <v>43901</v>
      </c>
      <c r="N198" t="s">
        <v>267</v>
      </c>
      <c r="O198" s="29">
        <v>23343057</v>
      </c>
      <c r="P198" s="29">
        <v>0</v>
      </c>
      <c r="Q198" s="29">
        <v>23343057</v>
      </c>
      <c r="R198" s="29">
        <v>23343057</v>
      </c>
      <c r="S198" s="29">
        <v>0</v>
      </c>
      <c r="T198" t="s">
        <v>367</v>
      </c>
      <c r="V198" t="s">
        <v>562</v>
      </c>
      <c r="W198" t="s">
        <v>785</v>
      </c>
    </row>
    <row r="199" spans="1:23" x14ac:dyDescent="0.3">
      <c r="A199" t="s">
        <v>147</v>
      </c>
      <c r="B199" t="s">
        <v>148</v>
      </c>
      <c r="C199" t="s">
        <v>171</v>
      </c>
      <c r="D199" t="s">
        <v>188</v>
      </c>
      <c r="E199">
        <v>1820</v>
      </c>
      <c r="F199" s="29">
        <v>24269760</v>
      </c>
      <c r="G199">
        <v>5420</v>
      </c>
      <c r="H199" s="29">
        <v>24269760</v>
      </c>
      <c r="I199">
        <v>3949</v>
      </c>
      <c r="J199" s="29">
        <v>3033720</v>
      </c>
      <c r="K199" s="29">
        <v>24269760</v>
      </c>
      <c r="L199">
        <v>43943</v>
      </c>
      <c r="N199" t="s">
        <v>246</v>
      </c>
      <c r="O199" s="29">
        <v>24269760</v>
      </c>
      <c r="P199" s="29">
        <v>0</v>
      </c>
      <c r="Q199" s="29">
        <v>24269760</v>
      </c>
      <c r="R199" s="29">
        <v>24269760</v>
      </c>
      <c r="S199" s="29">
        <v>0</v>
      </c>
      <c r="T199" t="s">
        <v>367</v>
      </c>
      <c r="V199" t="s">
        <v>563</v>
      </c>
      <c r="W199" t="s">
        <v>786</v>
      </c>
    </row>
    <row r="200" spans="1:23" x14ac:dyDescent="0.3">
      <c r="A200" t="s">
        <v>147</v>
      </c>
      <c r="B200" t="s">
        <v>164</v>
      </c>
      <c r="C200" t="s">
        <v>175</v>
      </c>
      <c r="D200" t="s">
        <v>189</v>
      </c>
      <c r="E200">
        <v>1120</v>
      </c>
      <c r="F200" s="29">
        <v>125354400</v>
      </c>
      <c r="G200">
        <v>1720</v>
      </c>
      <c r="H200" s="29">
        <v>23343057</v>
      </c>
      <c r="I200">
        <v>120806</v>
      </c>
      <c r="J200" s="29">
        <v>2593673</v>
      </c>
      <c r="K200" s="29">
        <v>23343057</v>
      </c>
      <c r="L200">
        <v>43906</v>
      </c>
      <c r="N200" t="s">
        <v>310</v>
      </c>
      <c r="O200" s="29">
        <v>125354400</v>
      </c>
      <c r="P200" s="29">
        <v>0</v>
      </c>
      <c r="Q200" s="29">
        <v>125354400</v>
      </c>
      <c r="R200" s="29">
        <v>125354400</v>
      </c>
      <c r="S200" s="29">
        <v>0</v>
      </c>
      <c r="T200" t="s">
        <v>368</v>
      </c>
      <c r="V200" t="s">
        <v>564</v>
      </c>
      <c r="W200" t="s">
        <v>787</v>
      </c>
    </row>
    <row r="201" spans="1:23" x14ac:dyDescent="0.3">
      <c r="A201" t="s">
        <v>147</v>
      </c>
      <c r="B201" t="s">
        <v>148</v>
      </c>
      <c r="C201" t="s">
        <v>171</v>
      </c>
      <c r="D201" t="s">
        <v>188</v>
      </c>
      <c r="E201">
        <v>1420</v>
      </c>
      <c r="F201" s="29">
        <v>24269760</v>
      </c>
      <c r="G201">
        <v>2620</v>
      </c>
      <c r="H201" s="29">
        <v>24269760</v>
      </c>
      <c r="I201">
        <v>120812</v>
      </c>
      <c r="J201" s="29">
        <v>3033720</v>
      </c>
      <c r="K201" s="29">
        <v>24269760</v>
      </c>
      <c r="L201">
        <v>43948</v>
      </c>
      <c r="N201" t="s">
        <v>241</v>
      </c>
      <c r="O201" s="29">
        <v>24269760</v>
      </c>
      <c r="P201" s="29">
        <v>0</v>
      </c>
      <c r="Q201" s="29">
        <v>24269760</v>
      </c>
      <c r="R201" s="29">
        <v>24269760</v>
      </c>
      <c r="S201" s="29">
        <v>0</v>
      </c>
      <c r="T201" t="s">
        <v>368</v>
      </c>
      <c r="V201" t="s">
        <v>565</v>
      </c>
      <c r="W201" t="s">
        <v>788</v>
      </c>
    </row>
    <row r="202" spans="1:23" x14ac:dyDescent="0.3">
      <c r="A202" t="s">
        <v>144</v>
      </c>
      <c r="B202" t="s">
        <v>186</v>
      </c>
      <c r="C202">
        <v>0</v>
      </c>
      <c r="D202" t="s">
        <v>189</v>
      </c>
      <c r="E202">
        <v>820</v>
      </c>
      <c r="F202" s="29">
        <v>18320000</v>
      </c>
      <c r="G202">
        <v>1820</v>
      </c>
      <c r="H202" s="29">
        <v>15572000</v>
      </c>
      <c r="I202">
        <v>2163</v>
      </c>
      <c r="J202" s="29">
        <v>1832000</v>
      </c>
      <c r="K202" s="29">
        <v>15572000</v>
      </c>
      <c r="L202">
        <v>43890</v>
      </c>
      <c r="N202" t="s">
        <v>311</v>
      </c>
      <c r="O202" s="29">
        <v>18320000</v>
      </c>
      <c r="P202" s="29">
        <v>0</v>
      </c>
      <c r="Q202" s="29">
        <v>18320000</v>
      </c>
      <c r="R202" s="29">
        <v>18320000</v>
      </c>
      <c r="S202" s="29">
        <v>0</v>
      </c>
      <c r="T202" t="s">
        <v>369</v>
      </c>
      <c r="U202" t="s">
        <v>350</v>
      </c>
      <c r="V202" t="s">
        <v>566</v>
      </c>
      <c r="W202" t="s">
        <v>789</v>
      </c>
    </row>
    <row r="203" spans="1:23" x14ac:dyDescent="0.3">
      <c r="A203" t="s">
        <v>147</v>
      </c>
      <c r="B203" t="s">
        <v>164</v>
      </c>
      <c r="C203" t="s">
        <v>175</v>
      </c>
      <c r="D203" t="s">
        <v>189</v>
      </c>
      <c r="E203">
        <v>2020</v>
      </c>
      <c r="F203" s="29">
        <v>34753065</v>
      </c>
      <c r="G203">
        <v>2020</v>
      </c>
      <c r="H203" s="29">
        <v>34753065</v>
      </c>
      <c r="I203">
        <v>2164</v>
      </c>
      <c r="J203" s="29">
        <v>3534210</v>
      </c>
      <c r="K203" s="29">
        <v>34753065</v>
      </c>
      <c r="L203">
        <v>43895</v>
      </c>
      <c r="N203" t="s">
        <v>312</v>
      </c>
      <c r="O203" s="29">
        <v>34753065</v>
      </c>
      <c r="P203" s="29">
        <v>0</v>
      </c>
      <c r="Q203" s="29">
        <v>34753065</v>
      </c>
      <c r="R203" s="29">
        <v>34753065</v>
      </c>
      <c r="S203" s="29">
        <v>0</v>
      </c>
      <c r="T203" t="s">
        <v>369</v>
      </c>
      <c r="V203" t="s">
        <v>567</v>
      </c>
      <c r="W203" t="s">
        <v>790</v>
      </c>
    </row>
    <row r="204" spans="1:23" x14ac:dyDescent="0.3">
      <c r="A204" t="s">
        <v>147</v>
      </c>
      <c r="B204" t="s">
        <v>164</v>
      </c>
      <c r="C204" t="s">
        <v>175</v>
      </c>
      <c r="D204" t="s">
        <v>189</v>
      </c>
      <c r="E204">
        <v>2120</v>
      </c>
      <c r="F204" s="29">
        <v>26125000</v>
      </c>
      <c r="G204">
        <v>3020</v>
      </c>
      <c r="H204" s="29">
        <v>26125000</v>
      </c>
      <c r="I204">
        <v>2174</v>
      </c>
      <c r="J204" s="29">
        <v>2750000</v>
      </c>
      <c r="K204" s="29">
        <v>26125000</v>
      </c>
      <c r="L204">
        <v>43909</v>
      </c>
      <c r="N204" t="s">
        <v>313</v>
      </c>
      <c r="O204" s="29">
        <v>26125000</v>
      </c>
      <c r="P204" s="29">
        <v>0</v>
      </c>
      <c r="Q204" s="29">
        <v>26125000</v>
      </c>
      <c r="R204" s="29">
        <v>26125000</v>
      </c>
      <c r="S204" s="29">
        <v>0</v>
      </c>
      <c r="T204" t="s">
        <v>369</v>
      </c>
      <c r="V204" t="s">
        <v>568</v>
      </c>
      <c r="W204" t="s">
        <v>791</v>
      </c>
    </row>
    <row r="205" spans="1:23" x14ac:dyDescent="0.3">
      <c r="A205" t="s">
        <v>147</v>
      </c>
      <c r="B205" t="s">
        <v>164</v>
      </c>
      <c r="C205" t="s">
        <v>175</v>
      </c>
      <c r="D205" t="s">
        <v>189</v>
      </c>
      <c r="E205">
        <v>1720</v>
      </c>
      <c r="F205" s="29">
        <v>31500000</v>
      </c>
      <c r="G205">
        <v>3120</v>
      </c>
      <c r="H205" s="29">
        <v>31500000</v>
      </c>
      <c r="I205">
        <v>2175</v>
      </c>
      <c r="J205" s="29">
        <v>3500000</v>
      </c>
      <c r="K205" s="29">
        <v>31500000</v>
      </c>
      <c r="L205">
        <v>43910</v>
      </c>
      <c r="N205" t="s">
        <v>314</v>
      </c>
      <c r="O205" s="29">
        <v>31500000</v>
      </c>
      <c r="P205" s="29">
        <v>0</v>
      </c>
      <c r="Q205" s="29">
        <v>31500000</v>
      </c>
      <c r="R205" s="29">
        <v>31500000</v>
      </c>
      <c r="S205" s="29">
        <v>0</v>
      </c>
      <c r="T205" t="s">
        <v>369</v>
      </c>
      <c r="V205" t="s">
        <v>569</v>
      </c>
      <c r="W205" t="s">
        <v>792</v>
      </c>
    </row>
    <row r="206" spans="1:23" x14ac:dyDescent="0.3">
      <c r="A206" t="s">
        <v>147</v>
      </c>
      <c r="B206" t="s">
        <v>164</v>
      </c>
      <c r="C206" t="s">
        <v>175</v>
      </c>
      <c r="D206" t="s">
        <v>189</v>
      </c>
      <c r="E206">
        <v>1920</v>
      </c>
      <c r="F206" s="29">
        <v>16167228</v>
      </c>
      <c r="G206">
        <v>2920</v>
      </c>
      <c r="H206" s="29">
        <v>16167228</v>
      </c>
      <c r="I206">
        <v>2173</v>
      </c>
      <c r="J206" s="29">
        <v>2593673</v>
      </c>
      <c r="K206" s="29">
        <v>16167228</v>
      </c>
      <c r="L206">
        <v>43907</v>
      </c>
      <c r="N206" t="s">
        <v>315</v>
      </c>
      <c r="O206" s="29">
        <v>16167228</v>
      </c>
      <c r="P206" s="29">
        <v>0</v>
      </c>
      <c r="Q206" s="29">
        <v>16167228</v>
      </c>
      <c r="R206" s="29">
        <v>16167228</v>
      </c>
      <c r="S206" s="29">
        <v>0</v>
      </c>
      <c r="T206" t="s">
        <v>369</v>
      </c>
      <c r="V206" t="s">
        <v>570</v>
      </c>
      <c r="W206" t="s">
        <v>793</v>
      </c>
    </row>
    <row r="207" spans="1:23" x14ac:dyDescent="0.3">
      <c r="A207" t="s">
        <v>147</v>
      </c>
      <c r="B207" t="s">
        <v>148</v>
      </c>
      <c r="C207" t="s">
        <v>171</v>
      </c>
      <c r="D207" t="s">
        <v>188</v>
      </c>
      <c r="E207">
        <v>2420</v>
      </c>
      <c r="F207" s="29">
        <v>24269760</v>
      </c>
      <c r="G207">
        <v>3520</v>
      </c>
      <c r="H207" s="29">
        <v>24269760</v>
      </c>
      <c r="I207">
        <v>2176</v>
      </c>
      <c r="J207" s="29">
        <v>3033720</v>
      </c>
      <c r="K207" s="29">
        <v>24269760</v>
      </c>
      <c r="L207">
        <v>43938</v>
      </c>
      <c r="N207" t="s">
        <v>316</v>
      </c>
      <c r="O207" s="29">
        <v>24269760</v>
      </c>
      <c r="P207" s="29">
        <v>0</v>
      </c>
      <c r="Q207" s="29">
        <v>24269760</v>
      </c>
      <c r="R207" s="29">
        <v>24269760</v>
      </c>
      <c r="S207" s="29">
        <v>0</v>
      </c>
      <c r="T207" t="s">
        <v>369</v>
      </c>
      <c r="V207" t="s">
        <v>571</v>
      </c>
      <c r="W207" t="s">
        <v>794</v>
      </c>
    </row>
    <row r="208" spans="1:23" x14ac:dyDescent="0.3">
      <c r="A208" t="s">
        <v>144</v>
      </c>
      <c r="B208" t="s">
        <v>187</v>
      </c>
      <c r="C208">
        <v>0</v>
      </c>
      <c r="D208" t="s">
        <v>189</v>
      </c>
      <c r="E208">
        <v>620</v>
      </c>
      <c r="F208" s="29">
        <v>25081900</v>
      </c>
      <c r="G208">
        <v>3620</v>
      </c>
      <c r="H208" s="29">
        <v>7200000</v>
      </c>
      <c r="I208">
        <v>2307</v>
      </c>
      <c r="J208" s="29">
        <v>3600000</v>
      </c>
      <c r="K208" s="29">
        <v>7200000</v>
      </c>
      <c r="L208">
        <v>43880</v>
      </c>
      <c r="N208" t="s">
        <v>317</v>
      </c>
      <c r="O208" s="29">
        <v>25081900</v>
      </c>
      <c r="P208" s="29">
        <v>0</v>
      </c>
      <c r="Q208" s="29">
        <v>25081900</v>
      </c>
      <c r="R208" s="29">
        <v>25081900</v>
      </c>
      <c r="S208" s="29">
        <v>0</v>
      </c>
      <c r="T208" t="s">
        <v>370</v>
      </c>
      <c r="U208" t="s">
        <v>350</v>
      </c>
      <c r="V208" t="s">
        <v>572</v>
      </c>
      <c r="W208" t="s">
        <v>795</v>
      </c>
    </row>
    <row r="209" spans="1:23" x14ac:dyDescent="0.3">
      <c r="A209" t="s">
        <v>147</v>
      </c>
      <c r="B209">
        <v>2018011000692</v>
      </c>
      <c r="C209" t="s">
        <v>175</v>
      </c>
      <c r="D209" t="s">
        <v>189</v>
      </c>
      <c r="E209">
        <v>1720</v>
      </c>
      <c r="F209" s="29">
        <v>31807890</v>
      </c>
      <c r="G209">
        <v>7520</v>
      </c>
      <c r="H209" s="29">
        <v>31807890</v>
      </c>
      <c r="I209">
        <v>2319</v>
      </c>
      <c r="J209" s="29">
        <v>3534210</v>
      </c>
      <c r="K209" s="29">
        <v>31807890</v>
      </c>
      <c r="L209">
        <v>43920</v>
      </c>
      <c r="N209" t="s">
        <v>318</v>
      </c>
      <c r="O209" s="29">
        <v>31807890</v>
      </c>
      <c r="P209" s="29">
        <v>0</v>
      </c>
      <c r="Q209" s="29">
        <v>31807890</v>
      </c>
      <c r="R209" s="29">
        <v>31807890</v>
      </c>
      <c r="S209" s="29">
        <v>0</v>
      </c>
      <c r="T209" t="s">
        <v>370</v>
      </c>
      <c r="V209" t="s">
        <v>573</v>
      </c>
      <c r="W209" t="s">
        <v>796</v>
      </c>
    </row>
    <row r="210" spans="1:23" x14ac:dyDescent="0.3">
      <c r="A210" t="s">
        <v>147</v>
      </c>
      <c r="B210">
        <v>2018011000692</v>
      </c>
      <c r="C210" t="s">
        <v>175</v>
      </c>
      <c r="D210" t="s">
        <v>189</v>
      </c>
      <c r="E210">
        <v>1820</v>
      </c>
      <c r="F210" s="29">
        <v>24750000</v>
      </c>
      <c r="G210">
        <v>6920</v>
      </c>
      <c r="H210" s="29">
        <v>24750000</v>
      </c>
      <c r="I210">
        <v>2318</v>
      </c>
      <c r="J210" s="29">
        <v>2750000</v>
      </c>
      <c r="K210" s="29">
        <v>24750000</v>
      </c>
      <c r="L210">
        <v>43909</v>
      </c>
      <c r="N210" t="s">
        <v>319</v>
      </c>
      <c r="O210" s="29">
        <v>24750000</v>
      </c>
      <c r="P210" s="29">
        <v>0</v>
      </c>
      <c r="Q210" s="29">
        <v>24750000</v>
      </c>
      <c r="R210" s="29">
        <v>24750000</v>
      </c>
      <c r="S210" s="29">
        <v>0</v>
      </c>
      <c r="T210" t="s">
        <v>370</v>
      </c>
      <c r="V210" t="s">
        <v>574</v>
      </c>
      <c r="W210" t="s">
        <v>797</v>
      </c>
    </row>
    <row r="211" spans="1:23" x14ac:dyDescent="0.3">
      <c r="A211" t="s">
        <v>144</v>
      </c>
      <c r="B211" t="s">
        <v>187</v>
      </c>
      <c r="C211">
        <v>0</v>
      </c>
      <c r="D211" t="s">
        <v>189</v>
      </c>
      <c r="E211">
        <v>620</v>
      </c>
      <c r="F211" s="29">
        <v>25081900</v>
      </c>
      <c r="G211">
        <v>4420</v>
      </c>
      <c r="H211" s="29">
        <v>17881900</v>
      </c>
      <c r="I211">
        <v>2308</v>
      </c>
      <c r="J211" s="29">
        <v>8940950</v>
      </c>
      <c r="K211" s="29">
        <v>17881900</v>
      </c>
      <c r="L211">
        <v>43885</v>
      </c>
      <c r="N211" t="s">
        <v>317</v>
      </c>
      <c r="O211" s="29">
        <v>25081900</v>
      </c>
      <c r="P211" s="29">
        <v>0</v>
      </c>
      <c r="Q211" s="29">
        <v>25081900</v>
      </c>
      <c r="R211" s="29">
        <v>25081900</v>
      </c>
      <c r="S211" s="29">
        <v>0</v>
      </c>
      <c r="T211" t="s">
        <v>370</v>
      </c>
      <c r="U211" t="s">
        <v>350</v>
      </c>
      <c r="V211" t="s">
        <v>575</v>
      </c>
      <c r="W211" t="s">
        <v>798</v>
      </c>
    </row>
    <row r="212" spans="1:23" x14ac:dyDescent="0.3">
      <c r="A212" t="s">
        <v>147</v>
      </c>
      <c r="B212">
        <v>2018011000692</v>
      </c>
      <c r="C212" t="s">
        <v>175</v>
      </c>
      <c r="D212" t="s">
        <v>189</v>
      </c>
      <c r="E212">
        <v>1920</v>
      </c>
      <c r="F212" s="29">
        <v>12883198</v>
      </c>
      <c r="G212">
        <v>6420</v>
      </c>
      <c r="H212" s="29">
        <v>12883198</v>
      </c>
      <c r="I212">
        <v>2317</v>
      </c>
      <c r="J212" s="29">
        <v>1651692</v>
      </c>
      <c r="K212" s="29">
        <v>12883198</v>
      </c>
      <c r="L212">
        <v>43907</v>
      </c>
      <c r="N212" t="s">
        <v>320</v>
      </c>
      <c r="O212" s="29">
        <v>12883198</v>
      </c>
      <c r="P212" s="29">
        <v>0</v>
      </c>
      <c r="Q212" s="29">
        <v>12883198</v>
      </c>
      <c r="R212" s="29">
        <v>12883198</v>
      </c>
      <c r="S212" s="29">
        <v>0</v>
      </c>
      <c r="T212" t="s">
        <v>370</v>
      </c>
      <c r="V212" t="s">
        <v>576</v>
      </c>
      <c r="W212" t="s">
        <v>799</v>
      </c>
    </row>
    <row r="213" spans="1:23" x14ac:dyDescent="0.3">
      <c r="A213" t="s">
        <v>147</v>
      </c>
      <c r="B213" t="s">
        <v>164</v>
      </c>
      <c r="C213" t="s">
        <v>175</v>
      </c>
      <c r="D213" t="s">
        <v>189</v>
      </c>
      <c r="E213">
        <v>1820</v>
      </c>
      <c r="F213" s="29">
        <v>33574995</v>
      </c>
      <c r="G213">
        <v>5020</v>
      </c>
      <c r="H213" s="29">
        <v>33574995</v>
      </c>
      <c r="I213">
        <v>2044</v>
      </c>
      <c r="J213" s="29">
        <v>1767105</v>
      </c>
      <c r="K213" s="29">
        <v>33574995</v>
      </c>
      <c r="L213">
        <v>43907</v>
      </c>
      <c r="N213" t="s">
        <v>321</v>
      </c>
      <c r="O213" s="29">
        <v>33574995</v>
      </c>
      <c r="P213" s="29">
        <v>0</v>
      </c>
      <c r="Q213" s="29">
        <v>33574995</v>
      </c>
      <c r="R213" s="29">
        <v>33574995</v>
      </c>
      <c r="S213" s="29">
        <v>0</v>
      </c>
      <c r="T213" t="s">
        <v>371</v>
      </c>
      <c r="V213" t="s">
        <v>577</v>
      </c>
      <c r="W213" t="s">
        <v>800</v>
      </c>
    </row>
    <row r="214" spans="1:23" x14ac:dyDescent="0.3">
      <c r="A214" t="s">
        <v>147</v>
      </c>
      <c r="B214" t="s">
        <v>164</v>
      </c>
      <c r="C214" t="s">
        <v>175</v>
      </c>
      <c r="D214" t="s">
        <v>189</v>
      </c>
      <c r="E214">
        <v>1920</v>
      </c>
      <c r="F214" s="29">
        <v>26125000</v>
      </c>
      <c r="G214">
        <v>4820</v>
      </c>
      <c r="H214" s="29">
        <v>26125000</v>
      </c>
      <c r="I214">
        <v>2043</v>
      </c>
      <c r="J214" s="29">
        <v>2750000</v>
      </c>
      <c r="K214" s="29">
        <v>26125000</v>
      </c>
      <c r="L214">
        <v>43903</v>
      </c>
      <c r="N214" t="s">
        <v>322</v>
      </c>
      <c r="O214" s="29">
        <v>26125000</v>
      </c>
      <c r="P214" s="29">
        <v>0</v>
      </c>
      <c r="Q214" s="29">
        <v>26125000</v>
      </c>
      <c r="R214" s="29">
        <v>26125000</v>
      </c>
      <c r="S214" s="29">
        <v>0</v>
      </c>
      <c r="T214" t="s">
        <v>371</v>
      </c>
      <c r="V214" t="s">
        <v>578</v>
      </c>
      <c r="W214" t="s">
        <v>801</v>
      </c>
    </row>
    <row r="215" spans="1:23" x14ac:dyDescent="0.3">
      <c r="A215" t="s">
        <v>147</v>
      </c>
      <c r="B215" t="s">
        <v>164</v>
      </c>
      <c r="C215" t="s">
        <v>175</v>
      </c>
      <c r="D215" t="s">
        <v>189</v>
      </c>
      <c r="E215">
        <v>2020</v>
      </c>
      <c r="F215" s="29">
        <v>27500000</v>
      </c>
      <c r="G215">
        <v>6620</v>
      </c>
      <c r="H215" s="29">
        <v>26125000</v>
      </c>
      <c r="I215">
        <v>2051</v>
      </c>
      <c r="J215" s="29">
        <v>2750000</v>
      </c>
      <c r="K215" s="29">
        <v>26125000</v>
      </c>
      <c r="L215">
        <v>43923</v>
      </c>
      <c r="N215" t="s">
        <v>321</v>
      </c>
      <c r="O215" s="29">
        <v>27500000</v>
      </c>
      <c r="P215" s="29">
        <v>0</v>
      </c>
      <c r="Q215" s="29">
        <v>27500000</v>
      </c>
      <c r="R215" s="29">
        <v>27500000</v>
      </c>
      <c r="S215" s="29">
        <v>0</v>
      </c>
      <c r="T215" t="s">
        <v>371</v>
      </c>
      <c r="V215" t="s">
        <v>579</v>
      </c>
      <c r="W215" t="s">
        <v>802</v>
      </c>
    </row>
    <row r="216" spans="1:23" x14ac:dyDescent="0.3">
      <c r="A216" t="s">
        <v>147</v>
      </c>
      <c r="B216" t="s">
        <v>164</v>
      </c>
      <c r="C216" t="s">
        <v>175</v>
      </c>
      <c r="D216" t="s">
        <v>189</v>
      </c>
      <c r="E216">
        <v>2120</v>
      </c>
      <c r="F216" s="29">
        <v>16516920</v>
      </c>
      <c r="G216">
        <v>6520</v>
      </c>
      <c r="H216" s="29">
        <v>16516920</v>
      </c>
      <c r="I216">
        <v>2050</v>
      </c>
      <c r="J216" s="29">
        <v>1651692</v>
      </c>
      <c r="K216" s="29">
        <v>16516920</v>
      </c>
      <c r="L216">
        <v>43923</v>
      </c>
      <c r="N216" t="s">
        <v>323</v>
      </c>
      <c r="O216" s="29">
        <v>16516920</v>
      </c>
      <c r="P216" s="29">
        <v>0</v>
      </c>
      <c r="Q216" s="29">
        <v>16516920</v>
      </c>
      <c r="R216" s="29">
        <v>16516920</v>
      </c>
      <c r="S216" s="29">
        <v>0</v>
      </c>
      <c r="T216" t="s">
        <v>371</v>
      </c>
      <c r="V216" t="s">
        <v>580</v>
      </c>
      <c r="W216" t="s">
        <v>803</v>
      </c>
    </row>
    <row r="217" spans="1:23" x14ac:dyDescent="0.3">
      <c r="A217" t="s">
        <v>147</v>
      </c>
      <c r="B217" t="s">
        <v>164</v>
      </c>
      <c r="C217" t="s">
        <v>171</v>
      </c>
      <c r="D217" t="s">
        <v>189</v>
      </c>
      <c r="E217">
        <v>2820</v>
      </c>
      <c r="F217" s="29">
        <v>23343057</v>
      </c>
      <c r="G217">
        <v>7320</v>
      </c>
      <c r="H217" s="29">
        <v>23343057</v>
      </c>
      <c r="I217">
        <v>2059</v>
      </c>
      <c r="J217" s="29">
        <v>2593673</v>
      </c>
      <c r="K217" s="29">
        <v>23343057</v>
      </c>
      <c r="L217">
        <v>43924</v>
      </c>
      <c r="N217" t="s">
        <v>324</v>
      </c>
      <c r="O217" s="29">
        <v>23343057</v>
      </c>
      <c r="P217" s="29">
        <v>0</v>
      </c>
      <c r="Q217" s="29">
        <v>23343057</v>
      </c>
      <c r="R217" s="29">
        <v>23343057</v>
      </c>
      <c r="S217" s="29">
        <v>0</v>
      </c>
      <c r="T217" t="s">
        <v>371</v>
      </c>
      <c r="V217" t="s">
        <v>581</v>
      </c>
      <c r="W217" t="s">
        <v>804</v>
      </c>
    </row>
    <row r="218" spans="1:23" x14ac:dyDescent="0.3">
      <c r="A218" t="s">
        <v>144</v>
      </c>
      <c r="B218" t="s">
        <v>187</v>
      </c>
      <c r="C218">
        <v>0</v>
      </c>
      <c r="D218" t="s">
        <v>189</v>
      </c>
      <c r="E218">
        <v>820</v>
      </c>
      <c r="F218" s="29">
        <v>44000000</v>
      </c>
      <c r="G218">
        <v>4120</v>
      </c>
      <c r="H218" s="29">
        <v>44000000</v>
      </c>
      <c r="I218">
        <v>2042</v>
      </c>
      <c r="J218" s="29">
        <v>4800000</v>
      </c>
      <c r="K218" s="29">
        <v>44000000</v>
      </c>
      <c r="L218">
        <v>43894</v>
      </c>
      <c r="N218" t="s">
        <v>324</v>
      </c>
      <c r="O218" s="29">
        <v>44000000</v>
      </c>
      <c r="P218" s="29">
        <v>0</v>
      </c>
      <c r="Q218" s="29">
        <v>44000000</v>
      </c>
      <c r="R218" s="29">
        <v>44000000</v>
      </c>
      <c r="S218" s="29">
        <v>0</v>
      </c>
      <c r="T218" t="s">
        <v>371</v>
      </c>
      <c r="U218" t="s">
        <v>350</v>
      </c>
      <c r="V218" t="s">
        <v>582</v>
      </c>
      <c r="W218" t="s">
        <v>805</v>
      </c>
    </row>
    <row r="219" spans="1:23" x14ac:dyDescent="0.3">
      <c r="A219" t="s">
        <v>147</v>
      </c>
      <c r="B219">
        <v>2018011000692</v>
      </c>
      <c r="C219" t="s">
        <v>175</v>
      </c>
      <c r="D219" t="s">
        <v>189</v>
      </c>
      <c r="E219">
        <v>2520</v>
      </c>
      <c r="F219" s="29">
        <v>33250000</v>
      </c>
      <c r="G219">
        <v>7520</v>
      </c>
      <c r="H219" s="29">
        <v>31500000</v>
      </c>
      <c r="I219">
        <v>2060</v>
      </c>
      <c r="J219" s="29">
        <v>3500000</v>
      </c>
      <c r="K219" s="29">
        <v>31500000</v>
      </c>
      <c r="L219">
        <v>43928</v>
      </c>
      <c r="N219" t="s">
        <v>325</v>
      </c>
      <c r="O219" s="29">
        <v>33250000</v>
      </c>
      <c r="P219" s="29">
        <v>0</v>
      </c>
      <c r="Q219" s="29">
        <v>33250000</v>
      </c>
      <c r="R219" s="29">
        <v>33250000</v>
      </c>
      <c r="S219" s="29">
        <v>0</v>
      </c>
      <c r="T219" t="s">
        <v>371</v>
      </c>
      <c r="V219" t="s">
        <v>583</v>
      </c>
      <c r="W219" t="s">
        <v>806</v>
      </c>
    </row>
    <row r="220" spans="1:23" x14ac:dyDescent="0.3">
      <c r="A220" t="s">
        <v>144</v>
      </c>
      <c r="B220" t="s">
        <v>187</v>
      </c>
      <c r="C220">
        <v>0</v>
      </c>
      <c r="D220" t="s">
        <v>189</v>
      </c>
      <c r="E220">
        <v>420</v>
      </c>
      <c r="F220" s="29">
        <v>63971850</v>
      </c>
      <c r="G220">
        <v>1920</v>
      </c>
      <c r="H220" s="29">
        <v>31250000</v>
      </c>
      <c r="I220">
        <v>2967</v>
      </c>
      <c r="J220" s="29">
        <v>3125000</v>
      </c>
      <c r="K220" s="29">
        <v>31250000</v>
      </c>
      <c r="L220">
        <v>43886</v>
      </c>
      <c r="N220" t="s">
        <v>292</v>
      </c>
      <c r="O220" s="29">
        <v>63971850</v>
      </c>
      <c r="P220" s="29">
        <v>0</v>
      </c>
      <c r="Q220" s="29">
        <v>63971850</v>
      </c>
      <c r="R220" s="29">
        <v>63971850</v>
      </c>
      <c r="S220" s="29">
        <v>0</v>
      </c>
      <c r="T220" t="s">
        <v>372</v>
      </c>
      <c r="U220" t="s">
        <v>350</v>
      </c>
      <c r="V220" t="s">
        <v>584</v>
      </c>
      <c r="W220" t="s">
        <v>807</v>
      </c>
    </row>
    <row r="221" spans="1:23" x14ac:dyDescent="0.3">
      <c r="A221" t="s">
        <v>144</v>
      </c>
      <c r="B221" t="s">
        <v>187</v>
      </c>
      <c r="C221">
        <v>0</v>
      </c>
      <c r="D221" t="s">
        <v>189</v>
      </c>
      <c r="E221">
        <v>420</v>
      </c>
      <c r="F221" s="29">
        <v>63971850</v>
      </c>
      <c r="G221">
        <v>2020</v>
      </c>
      <c r="H221" s="29">
        <v>3805450</v>
      </c>
      <c r="I221">
        <v>2968</v>
      </c>
      <c r="J221" s="29">
        <v>380545</v>
      </c>
      <c r="K221" s="29">
        <v>3805450</v>
      </c>
      <c r="L221">
        <v>43886</v>
      </c>
      <c r="N221" t="s">
        <v>292</v>
      </c>
      <c r="O221" s="29">
        <v>63971850</v>
      </c>
      <c r="P221" s="29">
        <v>0</v>
      </c>
      <c r="Q221" s="29">
        <v>63971850</v>
      </c>
      <c r="R221" s="29">
        <v>63971850</v>
      </c>
      <c r="S221" s="29">
        <v>0</v>
      </c>
      <c r="T221" t="s">
        <v>372</v>
      </c>
      <c r="U221" t="s">
        <v>350</v>
      </c>
      <c r="V221" t="s">
        <v>584</v>
      </c>
      <c r="W221" t="s">
        <v>808</v>
      </c>
    </row>
    <row r="222" spans="1:23" x14ac:dyDescent="0.3">
      <c r="A222" t="s">
        <v>147</v>
      </c>
      <c r="B222">
        <v>2018011000692</v>
      </c>
      <c r="C222" t="s">
        <v>175</v>
      </c>
      <c r="D222" t="s">
        <v>189</v>
      </c>
      <c r="E222">
        <v>1520</v>
      </c>
      <c r="F222" s="29">
        <v>31807890</v>
      </c>
      <c r="G222">
        <v>3220</v>
      </c>
      <c r="H222" s="29">
        <v>31807890</v>
      </c>
      <c r="I222">
        <v>2971</v>
      </c>
      <c r="J222" s="29">
        <v>3534210</v>
      </c>
      <c r="K222" s="29">
        <v>31807890</v>
      </c>
      <c r="L222">
        <v>43908</v>
      </c>
      <c r="N222" t="s">
        <v>326</v>
      </c>
      <c r="O222" s="29">
        <v>31807890</v>
      </c>
      <c r="P222" s="29">
        <v>0</v>
      </c>
      <c r="Q222" s="29">
        <v>31807890</v>
      </c>
      <c r="R222" s="29">
        <v>31807890</v>
      </c>
      <c r="S222" s="29">
        <v>0</v>
      </c>
      <c r="T222" t="s">
        <v>372</v>
      </c>
      <c r="V222" t="s">
        <v>585</v>
      </c>
      <c r="W222" t="s">
        <v>809</v>
      </c>
    </row>
    <row r="223" spans="1:23" x14ac:dyDescent="0.3">
      <c r="A223" t="s">
        <v>147</v>
      </c>
      <c r="B223">
        <v>2018011000692</v>
      </c>
      <c r="C223" t="s">
        <v>175</v>
      </c>
      <c r="D223" t="s">
        <v>189</v>
      </c>
      <c r="E223">
        <v>1620</v>
      </c>
      <c r="F223" s="29">
        <v>23343057</v>
      </c>
      <c r="G223">
        <v>4120</v>
      </c>
      <c r="H223" s="29">
        <v>23343057</v>
      </c>
      <c r="I223">
        <v>2979</v>
      </c>
      <c r="J223" s="29">
        <v>2593673</v>
      </c>
      <c r="K223" s="29">
        <v>23343057</v>
      </c>
      <c r="L223">
        <v>43914</v>
      </c>
      <c r="N223" t="s">
        <v>326</v>
      </c>
      <c r="O223" s="29">
        <v>23343057</v>
      </c>
      <c r="P223" s="29">
        <v>0</v>
      </c>
      <c r="Q223" s="29">
        <v>23343057</v>
      </c>
      <c r="R223" s="29">
        <v>23343057</v>
      </c>
      <c r="S223" s="29">
        <v>0</v>
      </c>
      <c r="T223" t="s">
        <v>372</v>
      </c>
      <c r="V223" t="s">
        <v>586</v>
      </c>
      <c r="W223" t="s">
        <v>810</v>
      </c>
    </row>
    <row r="224" spans="1:23" x14ac:dyDescent="0.3">
      <c r="A224" t="s">
        <v>147</v>
      </c>
      <c r="B224">
        <v>2018011000692</v>
      </c>
      <c r="C224" t="s">
        <v>175</v>
      </c>
      <c r="D224" t="s">
        <v>189</v>
      </c>
      <c r="E224">
        <v>1820</v>
      </c>
      <c r="F224" s="29">
        <v>24639894</v>
      </c>
      <c r="G224">
        <v>2820</v>
      </c>
      <c r="H224" s="29">
        <v>24639894</v>
      </c>
      <c r="I224">
        <v>2970</v>
      </c>
      <c r="J224" s="29">
        <v>2593673</v>
      </c>
      <c r="K224" s="29">
        <v>24639894</v>
      </c>
      <c r="L224">
        <v>43903</v>
      </c>
      <c r="N224" t="s">
        <v>327</v>
      </c>
      <c r="O224" s="29">
        <v>24639894</v>
      </c>
      <c r="P224" s="29">
        <v>0</v>
      </c>
      <c r="Q224" s="29">
        <v>24639894</v>
      </c>
      <c r="R224" s="29">
        <v>24639894</v>
      </c>
      <c r="S224" s="29">
        <v>0</v>
      </c>
      <c r="T224" t="s">
        <v>372</v>
      </c>
      <c r="V224" t="s">
        <v>587</v>
      </c>
      <c r="W224" t="s">
        <v>811</v>
      </c>
    </row>
    <row r="225" spans="1:23" x14ac:dyDescent="0.3">
      <c r="A225" t="s">
        <v>147</v>
      </c>
      <c r="B225">
        <v>2018011000692</v>
      </c>
      <c r="C225" t="s">
        <v>175</v>
      </c>
      <c r="D225" t="s">
        <v>189</v>
      </c>
      <c r="E225">
        <v>1920</v>
      </c>
      <c r="F225" s="29">
        <v>18333918</v>
      </c>
      <c r="G225">
        <v>3320</v>
      </c>
      <c r="H225" s="29">
        <v>18333918</v>
      </c>
      <c r="I225">
        <v>2972</v>
      </c>
      <c r="J225" s="29">
        <v>2037102</v>
      </c>
      <c r="K225" s="29">
        <v>18333918</v>
      </c>
      <c r="L225">
        <v>43909</v>
      </c>
      <c r="N225" t="s">
        <v>326</v>
      </c>
      <c r="O225" s="29">
        <v>18333918</v>
      </c>
      <c r="P225" s="29">
        <v>0</v>
      </c>
      <c r="Q225" s="29">
        <v>18333918</v>
      </c>
      <c r="R225" s="29">
        <v>18333918</v>
      </c>
      <c r="S225" s="29">
        <v>0</v>
      </c>
      <c r="T225" t="s">
        <v>372</v>
      </c>
      <c r="V225" t="s">
        <v>588</v>
      </c>
      <c r="W225" t="s">
        <v>812</v>
      </c>
    </row>
    <row r="226" spans="1:23" x14ac:dyDescent="0.3">
      <c r="A226" t="s">
        <v>147</v>
      </c>
      <c r="B226">
        <v>2018011000692</v>
      </c>
      <c r="C226" t="s">
        <v>175</v>
      </c>
      <c r="D226" t="s">
        <v>189</v>
      </c>
      <c r="E226">
        <v>2020</v>
      </c>
      <c r="F226" s="29">
        <v>19352469</v>
      </c>
      <c r="G226">
        <v>2720</v>
      </c>
      <c r="H226" s="29">
        <v>19352469</v>
      </c>
      <c r="I226">
        <v>2969</v>
      </c>
      <c r="J226" s="29">
        <v>2037102</v>
      </c>
      <c r="K226" s="29">
        <v>19352469</v>
      </c>
      <c r="L226">
        <v>43902</v>
      </c>
      <c r="N226" t="s">
        <v>328</v>
      </c>
      <c r="O226" s="29">
        <v>19352469</v>
      </c>
      <c r="P226" s="29">
        <v>0</v>
      </c>
      <c r="Q226" s="29">
        <v>19352469</v>
      </c>
      <c r="R226" s="29">
        <v>19352469</v>
      </c>
      <c r="S226" s="29">
        <v>0</v>
      </c>
      <c r="T226" t="s">
        <v>372</v>
      </c>
      <c r="V226" t="s">
        <v>589</v>
      </c>
      <c r="W226" t="s">
        <v>813</v>
      </c>
    </row>
    <row r="227" spans="1:23" x14ac:dyDescent="0.3">
      <c r="A227" t="s">
        <v>144</v>
      </c>
      <c r="B227" t="s">
        <v>187</v>
      </c>
      <c r="C227">
        <v>0</v>
      </c>
      <c r="D227" t="s">
        <v>189</v>
      </c>
      <c r="E227">
        <v>1220</v>
      </c>
      <c r="F227" s="29">
        <v>51646570</v>
      </c>
      <c r="G227">
        <v>920</v>
      </c>
      <c r="H227" s="29">
        <v>50097173</v>
      </c>
      <c r="I227">
        <v>1857</v>
      </c>
      <c r="J227" s="29">
        <v>5164657</v>
      </c>
      <c r="K227" s="29">
        <v>50097173</v>
      </c>
      <c r="L227">
        <v>43891</v>
      </c>
      <c r="N227" t="s">
        <v>329</v>
      </c>
      <c r="O227" s="29">
        <v>51646570</v>
      </c>
      <c r="P227" s="29">
        <v>0</v>
      </c>
      <c r="Q227" s="29">
        <v>51646570</v>
      </c>
      <c r="R227" s="29">
        <v>51646570</v>
      </c>
      <c r="S227" s="29">
        <v>0</v>
      </c>
      <c r="T227" t="s">
        <v>373</v>
      </c>
      <c r="U227" t="s">
        <v>350</v>
      </c>
      <c r="V227" t="s">
        <v>590</v>
      </c>
      <c r="W227" t="s">
        <v>814</v>
      </c>
    </row>
    <row r="228" spans="1:23" x14ac:dyDescent="0.3">
      <c r="A228" t="s">
        <v>147</v>
      </c>
      <c r="B228">
        <v>2018011000692</v>
      </c>
      <c r="C228" t="s">
        <v>175</v>
      </c>
      <c r="D228" t="s">
        <v>189</v>
      </c>
      <c r="E228">
        <v>2020</v>
      </c>
      <c r="F228" s="29">
        <v>16076469</v>
      </c>
      <c r="G228">
        <v>3520</v>
      </c>
      <c r="H228" s="29">
        <v>16076469</v>
      </c>
      <c r="I228">
        <v>1858</v>
      </c>
      <c r="J228" s="29">
        <v>1651692</v>
      </c>
      <c r="K228" s="29">
        <v>16076469</v>
      </c>
      <c r="L228">
        <v>43899</v>
      </c>
      <c r="N228" t="s">
        <v>330</v>
      </c>
      <c r="O228" s="29">
        <v>16076469</v>
      </c>
      <c r="P228" s="29">
        <v>0</v>
      </c>
      <c r="Q228" s="29">
        <v>16076469</v>
      </c>
      <c r="R228" s="29">
        <v>16076469</v>
      </c>
      <c r="S228" s="29">
        <v>0</v>
      </c>
      <c r="T228" t="s">
        <v>373</v>
      </c>
      <c r="V228" t="s">
        <v>591</v>
      </c>
      <c r="W228" t="s">
        <v>815</v>
      </c>
    </row>
    <row r="229" spans="1:23" x14ac:dyDescent="0.3">
      <c r="A229" t="s">
        <v>147</v>
      </c>
      <c r="B229" t="s">
        <v>164</v>
      </c>
      <c r="C229" t="s">
        <v>175</v>
      </c>
      <c r="D229" t="s">
        <v>189</v>
      </c>
      <c r="E229">
        <v>1520</v>
      </c>
      <c r="F229" s="29">
        <v>29500000</v>
      </c>
      <c r="G229">
        <v>3320</v>
      </c>
      <c r="H229" s="29">
        <v>27500000</v>
      </c>
      <c r="I229">
        <v>1106</v>
      </c>
      <c r="J229" s="29">
        <v>2750000</v>
      </c>
      <c r="K229" s="29">
        <v>27500000</v>
      </c>
      <c r="L229">
        <v>43909</v>
      </c>
      <c r="N229" t="s">
        <v>331</v>
      </c>
      <c r="O229" s="29">
        <v>29500000</v>
      </c>
      <c r="P229" s="29">
        <v>0</v>
      </c>
      <c r="Q229" s="29">
        <v>29500000</v>
      </c>
      <c r="R229" s="29">
        <v>29500000</v>
      </c>
      <c r="S229" s="29">
        <v>0</v>
      </c>
      <c r="T229" t="s">
        <v>374</v>
      </c>
      <c r="V229" t="s">
        <v>592</v>
      </c>
      <c r="W229" t="s">
        <v>816</v>
      </c>
    </row>
    <row r="230" spans="1:23" x14ac:dyDescent="0.3">
      <c r="A230" t="s">
        <v>144</v>
      </c>
      <c r="B230" t="s">
        <v>186</v>
      </c>
      <c r="C230">
        <v>0</v>
      </c>
      <c r="D230" t="s">
        <v>189</v>
      </c>
      <c r="E230">
        <v>720</v>
      </c>
      <c r="F230" s="29">
        <v>4000000</v>
      </c>
      <c r="G230">
        <v>3420</v>
      </c>
      <c r="H230" s="29">
        <v>4000000</v>
      </c>
      <c r="I230">
        <v>1107</v>
      </c>
      <c r="J230" s="29">
        <v>400000</v>
      </c>
      <c r="K230" s="29">
        <v>4000000</v>
      </c>
      <c r="L230">
        <v>43910</v>
      </c>
      <c r="N230" t="s">
        <v>332</v>
      </c>
      <c r="O230" s="29">
        <v>4000000</v>
      </c>
      <c r="P230" s="29">
        <v>0</v>
      </c>
      <c r="Q230" s="29">
        <v>4000000</v>
      </c>
      <c r="R230" s="29">
        <v>4000000</v>
      </c>
      <c r="S230" s="29">
        <v>0</v>
      </c>
      <c r="T230" t="s">
        <v>374</v>
      </c>
      <c r="U230" t="s">
        <v>350</v>
      </c>
      <c r="V230" t="s">
        <v>593</v>
      </c>
      <c r="W230" t="s">
        <v>817</v>
      </c>
    </row>
    <row r="231" spans="1:23" x14ac:dyDescent="0.3">
      <c r="A231" t="s">
        <v>147</v>
      </c>
      <c r="B231" t="s">
        <v>164</v>
      </c>
      <c r="C231" t="s">
        <v>175</v>
      </c>
      <c r="D231" t="s">
        <v>189</v>
      </c>
      <c r="E231">
        <v>1420</v>
      </c>
      <c r="F231" s="29">
        <v>128027550</v>
      </c>
      <c r="G231">
        <v>2620</v>
      </c>
      <c r="H231" s="29">
        <v>18333918</v>
      </c>
      <c r="I231">
        <v>1101</v>
      </c>
      <c r="J231" s="29">
        <v>2037102</v>
      </c>
      <c r="K231" s="29">
        <v>18333918</v>
      </c>
      <c r="L231">
        <v>43902</v>
      </c>
      <c r="N231" t="s">
        <v>333</v>
      </c>
      <c r="O231" s="29">
        <v>128027550</v>
      </c>
      <c r="P231" s="29">
        <v>0</v>
      </c>
      <c r="Q231" s="29">
        <v>128027550</v>
      </c>
      <c r="R231" s="29">
        <v>128027550</v>
      </c>
      <c r="S231" s="29">
        <v>0</v>
      </c>
      <c r="T231" t="s">
        <v>374</v>
      </c>
      <c r="V231" t="s">
        <v>594</v>
      </c>
      <c r="W231" t="s">
        <v>818</v>
      </c>
    </row>
    <row r="232" spans="1:23" x14ac:dyDescent="0.3">
      <c r="A232" t="s">
        <v>147</v>
      </c>
      <c r="B232" t="s">
        <v>169</v>
      </c>
      <c r="C232" t="s">
        <v>171</v>
      </c>
      <c r="D232" t="s">
        <v>188</v>
      </c>
      <c r="E232">
        <v>2020</v>
      </c>
      <c r="F232" s="29">
        <v>34807890</v>
      </c>
      <c r="G232">
        <v>4720</v>
      </c>
      <c r="H232" s="29">
        <v>31807890</v>
      </c>
      <c r="I232">
        <v>1108</v>
      </c>
      <c r="J232" s="29">
        <v>3534210</v>
      </c>
      <c r="K232" s="29">
        <v>31807890</v>
      </c>
      <c r="L232">
        <v>43934</v>
      </c>
      <c r="N232" t="s">
        <v>334</v>
      </c>
      <c r="O232" s="29">
        <v>34807890</v>
      </c>
      <c r="P232" s="29">
        <v>0</v>
      </c>
      <c r="Q232" s="29">
        <v>34807890</v>
      </c>
      <c r="R232" s="29">
        <v>34807890</v>
      </c>
      <c r="S232" s="29">
        <v>0</v>
      </c>
      <c r="T232" t="s">
        <v>374</v>
      </c>
      <c r="V232" t="s">
        <v>595</v>
      </c>
      <c r="W232" t="s">
        <v>819</v>
      </c>
    </row>
    <row r="233" spans="1:23" x14ac:dyDescent="0.3">
      <c r="A233" t="s">
        <v>147</v>
      </c>
      <c r="B233" t="s">
        <v>176</v>
      </c>
      <c r="C233" t="s">
        <v>171</v>
      </c>
      <c r="D233" t="s">
        <v>188</v>
      </c>
      <c r="E233">
        <v>1920</v>
      </c>
      <c r="F233" s="29">
        <v>20000000</v>
      </c>
      <c r="G233">
        <v>5020</v>
      </c>
      <c r="H233" s="29">
        <v>20000000</v>
      </c>
      <c r="I233">
        <v>1109</v>
      </c>
      <c r="J233" s="29">
        <v>0</v>
      </c>
      <c r="K233" s="29">
        <v>20000000</v>
      </c>
      <c r="L233">
        <v>43938</v>
      </c>
      <c r="N233" t="s">
        <v>335</v>
      </c>
      <c r="O233" s="29">
        <v>20000000</v>
      </c>
      <c r="P233" s="29">
        <v>0</v>
      </c>
      <c r="Q233" s="29">
        <v>20000000</v>
      </c>
      <c r="R233" s="29">
        <v>20000000</v>
      </c>
      <c r="S233" s="29">
        <v>0</v>
      </c>
      <c r="T233" t="s">
        <v>374</v>
      </c>
      <c r="V233" t="s">
        <v>596</v>
      </c>
      <c r="W233" t="s">
        <v>820</v>
      </c>
    </row>
    <row r="234" spans="1:23" x14ac:dyDescent="0.3">
      <c r="A234" t="s">
        <v>147</v>
      </c>
      <c r="B234" t="s">
        <v>148</v>
      </c>
      <c r="C234" t="s">
        <v>171</v>
      </c>
      <c r="D234" t="s">
        <v>188</v>
      </c>
      <c r="E234">
        <v>2120</v>
      </c>
      <c r="F234" s="29">
        <v>24269760</v>
      </c>
      <c r="G234">
        <v>5120</v>
      </c>
      <c r="H234" s="29">
        <v>24269760</v>
      </c>
      <c r="I234">
        <v>1110</v>
      </c>
      <c r="J234" s="29">
        <v>3033720</v>
      </c>
      <c r="K234" s="29">
        <v>24269760</v>
      </c>
      <c r="L234">
        <v>43944</v>
      </c>
      <c r="N234" t="s">
        <v>336</v>
      </c>
      <c r="O234" s="29">
        <v>24269760</v>
      </c>
      <c r="P234" s="29">
        <v>0</v>
      </c>
      <c r="Q234" s="29">
        <v>24269760</v>
      </c>
      <c r="R234" s="29">
        <v>24269760</v>
      </c>
      <c r="S234" s="29">
        <v>0</v>
      </c>
      <c r="T234" t="s">
        <v>374</v>
      </c>
      <c r="V234" t="s">
        <v>597</v>
      </c>
      <c r="W234" t="s">
        <v>821</v>
      </c>
    </row>
    <row r="235" spans="1:23" x14ac:dyDescent="0.3">
      <c r="A235" t="s">
        <v>147</v>
      </c>
      <c r="B235" t="s">
        <v>164</v>
      </c>
      <c r="C235" t="s">
        <v>175</v>
      </c>
      <c r="D235" t="s">
        <v>189</v>
      </c>
      <c r="E235">
        <v>2020</v>
      </c>
      <c r="F235" s="29">
        <v>16516920</v>
      </c>
      <c r="G235">
        <v>4420</v>
      </c>
      <c r="H235" s="29">
        <v>16516920</v>
      </c>
      <c r="I235">
        <v>2788</v>
      </c>
      <c r="J235" s="29">
        <v>1651692</v>
      </c>
      <c r="K235" s="29">
        <v>16516920</v>
      </c>
      <c r="L235">
        <v>43909</v>
      </c>
      <c r="N235" t="s">
        <v>262</v>
      </c>
      <c r="O235" s="29">
        <v>16516920</v>
      </c>
      <c r="P235" s="29">
        <v>0</v>
      </c>
      <c r="Q235" s="29">
        <v>16516920</v>
      </c>
      <c r="R235" s="29">
        <v>16516920</v>
      </c>
      <c r="S235" s="29">
        <v>0</v>
      </c>
      <c r="T235" t="s">
        <v>375</v>
      </c>
      <c r="V235" t="s">
        <v>598</v>
      </c>
      <c r="W235" t="s">
        <v>822</v>
      </c>
    </row>
    <row r="236" spans="1:23" x14ac:dyDescent="0.3">
      <c r="A236" t="s">
        <v>147</v>
      </c>
      <c r="B236" t="s">
        <v>164</v>
      </c>
      <c r="C236" t="s">
        <v>175</v>
      </c>
      <c r="D236" t="s">
        <v>189</v>
      </c>
      <c r="E236">
        <v>1520</v>
      </c>
      <c r="F236" s="29">
        <v>19352469</v>
      </c>
      <c r="G236">
        <v>3920</v>
      </c>
      <c r="H236" s="29">
        <v>19352469</v>
      </c>
      <c r="I236">
        <v>2787</v>
      </c>
      <c r="J236" s="29">
        <v>2037102</v>
      </c>
      <c r="K236" s="29">
        <v>19352469</v>
      </c>
      <c r="L236">
        <v>43908</v>
      </c>
      <c r="N236" t="s">
        <v>337</v>
      </c>
      <c r="O236" s="29">
        <v>19352469</v>
      </c>
      <c r="P236" s="29">
        <v>0</v>
      </c>
      <c r="Q236" s="29">
        <v>19352469</v>
      </c>
      <c r="R236" s="29">
        <v>19352469</v>
      </c>
      <c r="S236" s="29">
        <v>0</v>
      </c>
      <c r="T236" t="s">
        <v>375</v>
      </c>
      <c r="V236" t="s">
        <v>599</v>
      </c>
      <c r="W236" t="s">
        <v>823</v>
      </c>
    </row>
    <row r="237" spans="1:23" x14ac:dyDescent="0.3">
      <c r="A237" t="s">
        <v>144</v>
      </c>
      <c r="B237" t="s">
        <v>187</v>
      </c>
      <c r="C237">
        <v>0</v>
      </c>
      <c r="D237" t="s">
        <v>189</v>
      </c>
      <c r="E237">
        <v>420</v>
      </c>
      <c r="F237" s="29">
        <v>55584900</v>
      </c>
      <c r="G237">
        <v>2320</v>
      </c>
      <c r="H237" s="29">
        <v>55584900</v>
      </c>
      <c r="I237">
        <v>2815</v>
      </c>
      <c r="J237" s="29">
        <v>5558490</v>
      </c>
      <c r="K237" s="29">
        <v>55584900</v>
      </c>
      <c r="L237">
        <v>43892</v>
      </c>
      <c r="N237" t="s">
        <v>296</v>
      </c>
      <c r="O237" s="29">
        <v>55584900</v>
      </c>
      <c r="P237" s="29">
        <v>0</v>
      </c>
      <c r="Q237" s="29">
        <v>55584900</v>
      </c>
      <c r="R237" s="29">
        <v>55584900</v>
      </c>
      <c r="S237" s="29">
        <v>0</v>
      </c>
      <c r="T237" t="s">
        <v>376</v>
      </c>
      <c r="U237" t="s">
        <v>350</v>
      </c>
      <c r="V237" t="s">
        <v>600</v>
      </c>
      <c r="W237" t="s">
        <v>824</v>
      </c>
    </row>
  </sheetData>
  <pageMargins left="0.7" right="0.7" top="0.75" bottom="0.75" header="0.3" footer="0.3"/>
  <pageSetup orientation="portrait" horizontalDpi="300" verticalDpi="300"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Validaciones</vt:lpstr>
      <vt:lpstr>archivo</vt:lpstr>
      <vt:lpstr>Resumen</vt:lpstr>
      <vt:lpstr>Proyectos</vt:lpstr>
      <vt:lpstr>Seguimiento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Tatiana Rodriguez</dc:creator>
  <cp:lastModifiedBy>Acer</cp:lastModifiedBy>
  <dcterms:created xsi:type="dcterms:W3CDTF">2020-04-21T15:43:09Z</dcterms:created>
  <dcterms:modified xsi:type="dcterms:W3CDTF">2020-06-02T22:02:41Z</dcterms:modified>
</cp:coreProperties>
</file>