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JANETH\2025\CONTROL INTERNO\RIESGOS\"/>
    </mc:Choice>
  </mc:AlternateContent>
  <bookViews>
    <workbookView xWindow="-105" yWindow="-105" windowWidth="23250" windowHeight="12450" tabRatio="606" firstSheet="6" activeTab="6"/>
  </bookViews>
  <sheets>
    <sheet name="Actividades por subcomponente" sheetId="7" state="hidden" r:id="rId1"/>
    <sheet name="Actividades por subcompone" sheetId="11" state="hidden" r:id="rId2"/>
    <sheet name="List" sheetId="12" state="hidden" r:id="rId3"/>
    <sheet name="Control de cambios " sheetId="9" state="hidden" r:id="rId4"/>
    <sheet name="Control de cambios" sheetId="8" state="hidden" r:id="rId5"/>
    <sheet name="Hoja2" sheetId="5" state="hidden" r:id="rId6"/>
    <sheet name="Plan Anticorrupción 2024 (2)" sheetId="14" r:id="rId7"/>
    <sheet name="Riesgos Corrupción Procesos" sheetId="13" r:id="rId8"/>
    <sheet name=" Riesgos DT Corrupcion" sheetId="16" r:id="rId9"/>
  </sheets>
  <externalReferences>
    <externalReference r:id="rId10"/>
    <externalReference r:id="rId11"/>
    <externalReference r:id="rId12"/>
    <externalReference r:id="rId13"/>
    <externalReference r:id="rId14"/>
    <externalReference r:id="rId15"/>
  </externalReferences>
  <definedNames>
    <definedName name="_xlnm._FilterDatabase" localSheetId="8" hidden="1">' Riesgos DT Corrupcion'!$A$3:$K$3</definedName>
    <definedName name="_xlnm._FilterDatabase" localSheetId="6" hidden="1">'Plan Anticorrupción 2024 (2)'!$A$2:$AB$2</definedName>
    <definedName name="_xlnm._FilterDatabase" localSheetId="7" hidden="1">'Riesgos Corrupción Procesos'!$A$3:$V$19</definedName>
    <definedName name="_xlcn.WorksheetConnection_PlanAnticorrupción2024A3L671" hidden="1">'[6]Plan Anticorrupción 2024'!$A$3:$L$68</definedName>
    <definedName name="OLE_LINK1" localSheetId="6">'Plan Anticorrupción 2024 (2)'!#REF!</definedName>
  </definedNames>
  <calcPr calcId="162913"/>
  <pivotCaches>
    <pivotCache cacheId="0" r:id="rId16"/>
    <pivotCache cacheId="1" r:id="rId17"/>
  </pivotCaches>
  <fileRecoveryPr repairLoad="1"/>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o" name="Rango" connection="WorksheetConnection_Plan Anticorrupción 2024!$A$3:$L$67"/>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6" i="14" l="1"/>
  <c r="W66" i="14"/>
  <c r="V66" i="14"/>
  <c r="O66" i="14"/>
  <c r="N66" i="14"/>
  <c r="M66" i="14"/>
  <c r="R66" i="14" s="1"/>
  <c r="X65" i="14"/>
  <c r="W65" i="14"/>
  <c r="V65" i="14"/>
  <c r="R65" i="14"/>
  <c r="O65" i="14"/>
  <c r="N65" i="14"/>
  <c r="M65" i="14"/>
  <c r="Q65" i="14" s="1"/>
  <c r="X64" i="14"/>
  <c r="W64" i="14"/>
  <c r="V64" i="14"/>
  <c r="L64" i="14"/>
  <c r="O64" i="14" s="1"/>
  <c r="X63" i="14"/>
  <c r="W63" i="14"/>
  <c r="V63" i="14"/>
  <c r="L63" i="14"/>
  <c r="O63" i="14" s="1"/>
  <c r="L62" i="14"/>
  <c r="O62" i="14" s="1"/>
  <c r="X62" i="14" s="1"/>
  <c r="O61" i="14"/>
  <c r="X61" i="14" s="1"/>
  <c r="N61" i="14"/>
  <c r="W61" i="14" s="1"/>
  <c r="M61" i="14"/>
  <c r="V61" i="14" s="1"/>
  <c r="L60" i="14"/>
  <c r="O60" i="14" s="1"/>
  <c r="X60" i="14" s="1"/>
  <c r="X59" i="14"/>
  <c r="L59" i="14"/>
  <c r="O59" i="14" s="1"/>
  <c r="L58" i="14"/>
  <c r="O58" i="14" s="1"/>
  <c r="X58" i="14" s="1"/>
  <c r="W57" i="14"/>
  <c r="V57" i="14"/>
  <c r="Q57" i="14"/>
  <c r="P57" i="14"/>
  <c r="O57" i="14"/>
  <c r="X57" i="14" s="1"/>
  <c r="N57" i="14"/>
  <c r="M57" i="14"/>
  <c r="O56" i="14"/>
  <c r="X56" i="14" s="1"/>
  <c r="N56" i="14"/>
  <c r="W56" i="14" s="1"/>
  <c r="M56" i="14"/>
  <c r="V56" i="14" s="1"/>
  <c r="X55" i="14"/>
  <c r="W55" i="14"/>
  <c r="V55" i="14"/>
  <c r="L55" i="14"/>
  <c r="O55" i="14" s="1"/>
  <c r="X54" i="14"/>
  <c r="W54" i="14"/>
  <c r="V54" i="14"/>
  <c r="L54" i="14"/>
  <c r="O54" i="14" s="1"/>
  <c r="X53" i="14"/>
  <c r="W53" i="14"/>
  <c r="V53" i="14"/>
  <c r="L53" i="14"/>
  <c r="O53" i="14" s="1"/>
  <c r="X52" i="14"/>
  <c r="W52" i="14"/>
  <c r="V52" i="14"/>
  <c r="R52" i="14"/>
  <c r="O52" i="14"/>
  <c r="N52" i="14"/>
  <c r="M52" i="14"/>
  <c r="Q52" i="14" s="1"/>
  <c r="L52" i="14"/>
  <c r="O51" i="14"/>
  <c r="X51" i="14" s="1"/>
  <c r="N51" i="14"/>
  <c r="W51" i="14" s="1"/>
  <c r="M51" i="14"/>
  <c r="X50" i="14"/>
  <c r="W50" i="14"/>
  <c r="V50" i="14"/>
  <c r="R50" i="14"/>
  <c r="Q50" i="14"/>
  <c r="O50" i="14"/>
  <c r="N50" i="14"/>
  <c r="M50" i="14"/>
  <c r="P50" i="14" s="1"/>
  <c r="X49" i="14"/>
  <c r="W49" i="14"/>
  <c r="V49" i="14"/>
  <c r="R49" i="14"/>
  <c r="Q49" i="14"/>
  <c r="O49" i="14"/>
  <c r="N49" i="14"/>
  <c r="M49" i="14"/>
  <c r="P49" i="14" s="1"/>
  <c r="L48" i="14"/>
  <c r="O48" i="14" s="1"/>
  <c r="X48" i="14" s="1"/>
  <c r="W47" i="14"/>
  <c r="V47" i="14"/>
  <c r="Q47" i="14"/>
  <c r="P47" i="14"/>
  <c r="O47" i="14"/>
  <c r="X47" i="14" s="1"/>
  <c r="N47" i="14"/>
  <c r="M47" i="14"/>
  <c r="X46" i="14"/>
  <c r="W46" i="14"/>
  <c r="V46" i="14"/>
  <c r="O46" i="14"/>
  <c r="N46" i="14"/>
  <c r="M46" i="14"/>
  <c r="P46" i="14" s="1"/>
  <c r="X45" i="14"/>
  <c r="W45" i="14"/>
  <c r="V45" i="14"/>
  <c r="O45" i="14"/>
  <c r="N45" i="14"/>
  <c r="M45" i="14"/>
  <c r="R45" i="14" s="1"/>
  <c r="X44" i="14"/>
  <c r="W44" i="14"/>
  <c r="V44" i="14"/>
  <c r="Q44" i="14"/>
  <c r="P44" i="14"/>
  <c r="O44" i="14"/>
  <c r="R44" i="14" s="1"/>
  <c r="N44" i="14"/>
  <c r="M44" i="14"/>
  <c r="X43" i="14"/>
  <c r="W43" i="14"/>
  <c r="V43" i="14"/>
  <c r="O43" i="14"/>
  <c r="N43" i="14"/>
  <c r="M43" i="14"/>
  <c r="X42" i="14"/>
  <c r="W42" i="14"/>
  <c r="O42" i="14"/>
  <c r="N42" i="14"/>
  <c r="M42" i="14"/>
  <c r="V42" i="14" s="1"/>
  <c r="L41" i="14"/>
  <c r="O41" i="14" s="1"/>
  <c r="X41" i="14" s="1"/>
  <c r="R40" i="14"/>
  <c r="Q40" i="14"/>
  <c r="O40" i="14"/>
  <c r="X40" i="14" s="1"/>
  <c r="N40" i="14"/>
  <c r="W40" i="14" s="1"/>
  <c r="M40" i="14"/>
  <c r="V40" i="14" s="1"/>
  <c r="X39" i="14"/>
  <c r="W39" i="14"/>
  <c r="V39" i="14"/>
  <c r="R39" i="14"/>
  <c r="Q39" i="14"/>
  <c r="P39" i="14"/>
  <c r="O39" i="14"/>
  <c r="N39" i="14"/>
  <c r="M39" i="14"/>
  <c r="L39" i="14"/>
  <c r="O38" i="14"/>
  <c r="X38" i="14" s="1"/>
  <c r="N38" i="14"/>
  <c r="W38" i="14" s="1"/>
  <c r="M38" i="14"/>
  <c r="W37" i="14"/>
  <c r="V37" i="14"/>
  <c r="Q37" i="14"/>
  <c r="P37" i="14"/>
  <c r="O37" i="14"/>
  <c r="X37" i="14" s="1"/>
  <c r="N37" i="14"/>
  <c r="M37" i="14"/>
  <c r="L36" i="14"/>
  <c r="O36" i="14" s="1"/>
  <c r="X36" i="14" s="1"/>
  <c r="X35" i="14"/>
  <c r="W35" i="14"/>
  <c r="V35" i="14"/>
  <c r="O35" i="14"/>
  <c r="N35" i="14"/>
  <c r="M35" i="14"/>
  <c r="R35" i="14" s="1"/>
  <c r="V34" i="14"/>
  <c r="P34" i="14"/>
  <c r="O34" i="14"/>
  <c r="X34" i="14" s="1"/>
  <c r="N34" i="14"/>
  <c r="W34" i="14" s="1"/>
  <c r="M34" i="14"/>
  <c r="X33" i="14"/>
  <c r="O33" i="14"/>
  <c r="N33" i="14"/>
  <c r="W33" i="14" s="1"/>
  <c r="M33" i="14"/>
  <c r="V33" i="14" s="1"/>
  <c r="W32" i="14"/>
  <c r="V32" i="14"/>
  <c r="R32" i="14"/>
  <c r="Q32" i="14"/>
  <c r="P32" i="14"/>
  <c r="O32" i="14"/>
  <c r="X32" i="14" s="1"/>
  <c r="N32" i="14"/>
  <c r="M32" i="14"/>
  <c r="W31" i="14"/>
  <c r="V31" i="14"/>
  <c r="Q31" i="14"/>
  <c r="P31" i="14"/>
  <c r="O31" i="14"/>
  <c r="N31" i="14"/>
  <c r="M31" i="14"/>
  <c r="O30" i="14"/>
  <c r="X30" i="14" s="1"/>
  <c r="N30" i="14"/>
  <c r="W30" i="14" s="1"/>
  <c r="M30" i="14"/>
  <c r="O29" i="14"/>
  <c r="X29" i="14" s="1"/>
  <c r="N29" i="14"/>
  <c r="W29" i="14" s="1"/>
  <c r="M29" i="14"/>
  <c r="V29" i="14" s="1"/>
  <c r="L29" i="14"/>
  <c r="X28" i="14"/>
  <c r="W28" i="14"/>
  <c r="V28" i="14"/>
  <c r="O28" i="14"/>
  <c r="N28" i="14"/>
  <c r="M28" i="14"/>
  <c r="R28" i="14" s="1"/>
  <c r="L27" i="14"/>
  <c r="O27" i="14" s="1"/>
  <c r="X27" i="14" s="1"/>
  <c r="V26" i="14"/>
  <c r="P26" i="14"/>
  <c r="O26" i="14"/>
  <c r="X26" i="14" s="1"/>
  <c r="N26" i="14"/>
  <c r="W26" i="14" s="1"/>
  <c r="M26" i="14"/>
  <c r="X25" i="14"/>
  <c r="W25" i="14"/>
  <c r="V25" i="14"/>
  <c r="O25" i="14"/>
  <c r="N25" i="14"/>
  <c r="M25" i="14"/>
  <c r="X24" i="14"/>
  <c r="W24" i="14"/>
  <c r="V24" i="14"/>
  <c r="O24" i="14"/>
  <c r="N24" i="14"/>
  <c r="M24" i="14"/>
  <c r="R24" i="14" s="1"/>
  <c r="X23" i="14"/>
  <c r="W23" i="14"/>
  <c r="V23" i="14"/>
  <c r="R23" i="14"/>
  <c r="Q23" i="14"/>
  <c r="O23" i="14"/>
  <c r="N23" i="14"/>
  <c r="M23" i="14"/>
  <c r="P23" i="14" s="1"/>
  <c r="P22" i="14"/>
  <c r="O22" i="14"/>
  <c r="X22" i="14" s="1"/>
  <c r="N22" i="14"/>
  <c r="W22" i="14" s="1"/>
  <c r="M22" i="14"/>
  <c r="O21" i="14"/>
  <c r="X21" i="14" s="1"/>
  <c r="N21" i="14"/>
  <c r="W21" i="14" s="1"/>
  <c r="M21" i="14"/>
  <c r="X20" i="14"/>
  <c r="W20" i="14"/>
  <c r="O20" i="14"/>
  <c r="N20" i="14"/>
  <c r="M20" i="14"/>
  <c r="V20" i="14" s="1"/>
  <c r="O19" i="14"/>
  <c r="X19" i="14" s="1"/>
  <c r="N19" i="14"/>
  <c r="W19" i="14" s="1"/>
  <c r="M19" i="14"/>
  <c r="V19" i="14" s="1"/>
  <c r="X18" i="14"/>
  <c r="V18" i="14"/>
  <c r="P18" i="14"/>
  <c r="O18" i="14"/>
  <c r="N18" i="14"/>
  <c r="W18" i="14" s="1"/>
  <c r="M18" i="14"/>
  <c r="L17" i="14"/>
  <c r="X16" i="14"/>
  <c r="W16" i="14"/>
  <c r="V16" i="14"/>
  <c r="R16" i="14"/>
  <c r="O16" i="14"/>
  <c r="N16" i="14"/>
  <c r="M16" i="14"/>
  <c r="Q16" i="14" s="1"/>
  <c r="L15" i="14"/>
  <c r="O15" i="14" s="1"/>
  <c r="X15" i="14" s="1"/>
  <c r="O14" i="14"/>
  <c r="X14" i="14" s="1"/>
  <c r="N14" i="14"/>
  <c r="W14" i="14" s="1"/>
  <c r="M14" i="14"/>
  <c r="V14" i="14" s="1"/>
  <c r="W13" i="14"/>
  <c r="V13" i="14"/>
  <c r="Q13" i="14"/>
  <c r="P13" i="14"/>
  <c r="O13" i="14"/>
  <c r="X13" i="14" s="1"/>
  <c r="N13" i="14"/>
  <c r="M13" i="14"/>
  <c r="L13" i="14"/>
  <c r="L12" i="14"/>
  <c r="O12" i="14" s="1"/>
  <c r="X12" i="14" s="1"/>
  <c r="L11" i="14"/>
  <c r="O11" i="14" s="1"/>
  <c r="X11" i="14" s="1"/>
  <c r="L10" i="14"/>
  <c r="O10" i="14" s="1"/>
  <c r="X10" i="14" s="1"/>
  <c r="L9" i="14"/>
  <c r="O9" i="14" s="1"/>
  <c r="X9" i="14" s="1"/>
  <c r="X8" i="14"/>
  <c r="W8" i="14"/>
  <c r="V8" i="14"/>
  <c r="O8" i="14"/>
  <c r="L8" i="14"/>
  <c r="N8" i="14" s="1"/>
  <c r="X7" i="14"/>
  <c r="W7" i="14"/>
  <c r="V7" i="14"/>
  <c r="L7" i="14"/>
  <c r="L6" i="14"/>
  <c r="O6" i="14" s="1"/>
  <c r="X6" i="14" s="1"/>
  <c r="X5" i="14"/>
  <c r="W5" i="14"/>
  <c r="V5" i="14"/>
  <c r="L5" i="14"/>
  <c r="L4" i="14"/>
  <c r="X3" i="14"/>
  <c r="L3" i="14"/>
  <c r="O3" i="14" s="1"/>
  <c r="V21" i="14" l="1"/>
  <c r="R21" i="14"/>
  <c r="Q21" i="14"/>
  <c r="P21" i="14"/>
  <c r="R47" i="14"/>
  <c r="R57" i="14"/>
  <c r="R13" i="14"/>
  <c r="Q24" i="14"/>
  <c r="Q34" i="14"/>
  <c r="R34" i="14"/>
  <c r="X31" i="14"/>
  <c r="R31" i="14"/>
  <c r="O4" i="14"/>
  <c r="X4" i="14" s="1"/>
  <c r="N4" i="14"/>
  <c r="W4" i="14" s="1"/>
  <c r="O17" i="14"/>
  <c r="X17" i="14" s="1"/>
  <c r="N17" i="14"/>
  <c r="W17" i="14" s="1"/>
  <c r="M17" i="14"/>
  <c r="M4" i="14"/>
  <c r="M27" i="14"/>
  <c r="N27" i="14"/>
  <c r="W27" i="14" s="1"/>
  <c r="P24" i="14"/>
  <c r="R37" i="14"/>
  <c r="N7" i="14"/>
  <c r="O7" i="14"/>
  <c r="M7" i="14"/>
  <c r="Q38" i="14"/>
  <c r="V38" i="14"/>
  <c r="R38" i="14"/>
  <c r="P38" i="14"/>
  <c r="M48" i="14"/>
  <c r="M58" i="14"/>
  <c r="M11" i="14"/>
  <c r="R25" i="14"/>
  <c r="Q25" i="14"/>
  <c r="P25" i="14"/>
  <c r="N48" i="14"/>
  <c r="W48" i="14" s="1"/>
  <c r="N58" i="14"/>
  <c r="W58" i="14" s="1"/>
  <c r="M62" i="14"/>
  <c r="N11" i="14"/>
  <c r="W11" i="14" s="1"/>
  <c r="P14" i="14"/>
  <c r="Q18" i="14"/>
  <c r="P42" i="14"/>
  <c r="P45" i="14"/>
  <c r="M55" i="14"/>
  <c r="N62" i="14"/>
  <c r="W62" i="14" s="1"/>
  <c r="Q14" i="14"/>
  <c r="R18" i="14"/>
  <c r="P35" i="14"/>
  <c r="Q42" i="14"/>
  <c r="Q45" i="14"/>
  <c r="N55" i="14"/>
  <c r="R14" i="14"/>
  <c r="V22" i="14"/>
  <c r="R22" i="14"/>
  <c r="Q22" i="14"/>
  <c r="Q35" i="14"/>
  <c r="R42" i="14"/>
  <c r="P52" i="14"/>
  <c r="P65" i="14"/>
  <c r="O5" i="14"/>
  <c r="N5" i="14"/>
  <c r="M5" i="14"/>
  <c r="P51" i="14"/>
  <c r="V51" i="14"/>
  <c r="R51" i="14"/>
  <c r="Q51" i="14"/>
  <c r="Q43" i="14"/>
  <c r="P43" i="14"/>
  <c r="R43" i="14"/>
  <c r="P29" i="14"/>
  <c r="M6" i="14"/>
  <c r="P19" i="14"/>
  <c r="Q29" i="14"/>
  <c r="N6" i="14"/>
  <c r="W6" i="14" s="1"/>
  <c r="M12" i="14"/>
  <c r="Q19" i="14"/>
  <c r="Q26" i="14"/>
  <c r="R29" i="14"/>
  <c r="M53" i="14"/>
  <c r="M63" i="14"/>
  <c r="M9" i="14"/>
  <c r="N12" i="14"/>
  <c r="W12" i="14" s="1"/>
  <c r="R19" i="14"/>
  <c r="R26" i="14"/>
  <c r="N53" i="14"/>
  <c r="M60" i="14"/>
  <c r="N63" i="14"/>
  <c r="N9" i="14"/>
  <c r="W9" i="14" s="1"/>
  <c r="N60" i="14"/>
  <c r="W60" i="14" s="1"/>
  <c r="P16" i="14"/>
  <c r="V30" i="14"/>
  <c r="R30" i="14"/>
  <c r="Q30" i="14"/>
  <c r="P30" i="14"/>
  <c r="P40" i="14"/>
  <c r="P56" i="14"/>
  <c r="P61" i="14"/>
  <c r="P66" i="14"/>
  <c r="N10" i="14"/>
  <c r="W10" i="14" s="1"/>
  <c r="M15" i="14"/>
  <c r="P33" i="14"/>
  <c r="M41" i="14"/>
  <c r="Q56" i="14"/>
  <c r="Q61" i="14"/>
  <c r="Q66" i="14"/>
  <c r="P20" i="14"/>
  <c r="Q33" i="14"/>
  <c r="N41" i="14"/>
  <c r="W41" i="14" s="1"/>
  <c r="Q46" i="14"/>
  <c r="M54" i="14"/>
  <c r="R56" i="14"/>
  <c r="M59" i="14"/>
  <c r="R61" i="14"/>
  <c r="N3" i="14"/>
  <c r="W3" i="14" s="1"/>
  <c r="Q20" i="14"/>
  <c r="P28" i="14"/>
  <c r="N36" i="14"/>
  <c r="W36" i="14" s="1"/>
  <c r="R46" i="14"/>
  <c r="N54" i="14"/>
  <c r="N59" i="14"/>
  <c r="W59" i="14" s="1"/>
  <c r="M64" i="14"/>
  <c r="N64" i="14"/>
  <c r="M10" i="14"/>
  <c r="M3" i="14"/>
  <c r="N15" i="14"/>
  <c r="W15" i="14" s="1"/>
  <c r="M36" i="14"/>
  <c r="R33" i="14"/>
  <c r="M8" i="14"/>
  <c r="R20" i="14"/>
  <c r="Q28" i="14"/>
  <c r="V27" i="14" l="1"/>
  <c r="Q27" i="14"/>
  <c r="R27" i="14"/>
  <c r="P27" i="14"/>
  <c r="R17" i="14"/>
  <c r="V17" i="14"/>
  <c r="Q17" i="14"/>
  <c r="P17" i="14"/>
  <c r="P59" i="14"/>
  <c r="V59" i="14"/>
  <c r="R59" i="14"/>
  <c r="Q59" i="14"/>
  <c r="P54" i="14"/>
  <c r="R54" i="14"/>
  <c r="Q54" i="14"/>
  <c r="R5" i="14"/>
  <c r="Q5" i="14"/>
  <c r="P5" i="14"/>
  <c r="V62" i="14"/>
  <c r="R62" i="14"/>
  <c r="Q62" i="14"/>
  <c r="P62" i="14"/>
  <c r="P9" i="14"/>
  <c r="R9" i="14"/>
  <c r="Q9" i="14"/>
  <c r="V9" i="14"/>
  <c r="R8" i="14"/>
  <c r="Q8" i="14"/>
  <c r="P8" i="14"/>
  <c r="Q63" i="14"/>
  <c r="R63" i="14"/>
  <c r="P63" i="14"/>
  <c r="V11" i="14"/>
  <c r="R11" i="14"/>
  <c r="Q11" i="14"/>
  <c r="P11" i="14"/>
  <c r="Q41" i="14"/>
  <c r="P41" i="14"/>
  <c r="V41" i="14"/>
  <c r="R41" i="14"/>
  <c r="Q15" i="14"/>
  <c r="P15" i="14"/>
  <c r="V15" i="14"/>
  <c r="R15" i="14"/>
  <c r="R6" i="14"/>
  <c r="Q6" i="14"/>
  <c r="P6" i="14"/>
  <c r="V6" i="14"/>
  <c r="R55" i="14"/>
  <c r="Q55" i="14"/>
  <c r="P55" i="14"/>
  <c r="P4" i="14"/>
  <c r="V4" i="14"/>
  <c r="R4" i="14"/>
  <c r="Q4" i="14"/>
  <c r="P60" i="14"/>
  <c r="R60" i="14"/>
  <c r="Q60" i="14"/>
  <c r="V60" i="14"/>
  <c r="R53" i="14"/>
  <c r="Q53" i="14"/>
  <c r="P53" i="14"/>
  <c r="V58" i="14"/>
  <c r="R58" i="14"/>
  <c r="Q58" i="14"/>
  <c r="P58" i="14"/>
  <c r="P36" i="14"/>
  <c r="V36" i="14"/>
  <c r="R36" i="14"/>
  <c r="Q36" i="14"/>
  <c r="Q48" i="14"/>
  <c r="V48" i="14"/>
  <c r="R48" i="14"/>
  <c r="P48" i="14"/>
  <c r="P3" i="14"/>
  <c r="R3" i="14"/>
  <c r="Q3" i="14"/>
  <c r="V3" i="14"/>
  <c r="R10" i="14"/>
  <c r="Q10" i="14"/>
  <c r="P10" i="14"/>
  <c r="V10" i="14"/>
  <c r="R12" i="14"/>
  <c r="P12" i="14"/>
  <c r="V12" i="14"/>
  <c r="Q12" i="14"/>
  <c r="R64" i="14"/>
  <c r="Q64" i="14"/>
  <c r="P64" i="14"/>
  <c r="R7" i="14"/>
  <c r="Q7" i="14"/>
  <c r="P7" i="14"/>
</calcChain>
</file>

<file path=xl/connections.xml><?xml version="1.0" encoding="utf-8"?>
<connections xmlns="http://schemas.openxmlformats.org/spreadsheetml/2006/main">
  <connection id="1"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Plan Anticorrupción 2024!$A$3:$L$67" type="102" refreshedVersion="6" minRefreshableVersion="5">
    <extLst>
      <ext xmlns:x15="http://schemas.microsoft.com/office/spreadsheetml/2010/11/main" uri="{DE250136-89BD-433C-8126-D09CA5730AF9}">
        <x15:connection id="Rango" autoDelete="1">
          <x15:rangePr sourceName="_xlcn.WorksheetConnection_PlanAnticorrupción2024A3L671"/>
        </x15:connection>
      </ext>
    </extLst>
  </connection>
</connections>
</file>

<file path=xl/sharedStrings.xml><?xml version="1.0" encoding="utf-8"?>
<sst xmlns="http://schemas.openxmlformats.org/spreadsheetml/2006/main" count="2312" uniqueCount="679">
  <si>
    <t>Etiquetas de fila</t>
  </si>
  <si>
    <t>1. GESTIÓN DEL RIESGO DE CORRUPCIÓN</t>
  </si>
  <si>
    <t>1.2. Construcción del Mapa de Riesgos de Corrupción</t>
  </si>
  <si>
    <t xml:space="preserve">1.3. Consulta y divulgación </t>
  </si>
  <si>
    <t>1.4. Monitoreo y revisión</t>
  </si>
  <si>
    <t>1.5. Seguimiento</t>
  </si>
  <si>
    <t xml:space="preserve">1.1.  Política de Administración de Riesgos                                       </t>
  </si>
  <si>
    <t xml:space="preserve">2. MECANISMOS PARA MEJORAR LA ATENCIÓN AL CIUDADANO </t>
  </si>
  <si>
    <t>2.2. Fortalecimiento de los canales de atención</t>
  </si>
  <si>
    <t>2.3. Talento Humano</t>
  </si>
  <si>
    <t>2.4. Normativo y procedimental</t>
  </si>
  <si>
    <t>2.5. Relacionamiento con el ciudadano</t>
  </si>
  <si>
    <t xml:space="preserve">3. MECANISMOS PARA LA TRANSPARENCIA Y ACCESO A LA INFORMACIÓN </t>
  </si>
  <si>
    <t>3.1. Lineamientos de transparencia activa</t>
  </si>
  <si>
    <t>3.2. Lineamientos de transparencia pasiva</t>
  </si>
  <si>
    <t>3.3. Elaboración de los instrumentos de gestión de la información</t>
  </si>
  <si>
    <t>3.4. Criterio diferencial de accesibilidad</t>
  </si>
  <si>
    <t>3.5. Monitoreo del acceso a la información pública</t>
  </si>
  <si>
    <t>4. ESTRATEGIA DE RENDICIÓN DE CUENTAS</t>
  </si>
  <si>
    <t>4.1. Etapa de aprestamiento</t>
  </si>
  <si>
    <t>4.2. Etapa de Diseño</t>
  </si>
  <si>
    <t>4.3. Etapa de preparación</t>
  </si>
  <si>
    <t>4.4. Etapa de ejecución - acciones de diálogo</t>
  </si>
  <si>
    <t>4.4. Etapa de ejecución - entrega de información</t>
  </si>
  <si>
    <t>4.5. Etapa de seguimiento y evaluación</t>
  </si>
  <si>
    <t>4.5 Etapa de ejecución - acciones de diálogo</t>
  </si>
  <si>
    <t xml:space="preserve">5. INICIATIVAS ADICIONALES  </t>
  </si>
  <si>
    <t>5.1. Política de integridad</t>
  </si>
  <si>
    <t>5.2. Participación ciudadana</t>
  </si>
  <si>
    <t>Total general</t>
  </si>
  <si>
    <t>COMPONENTE/SUBCOMPONENTE</t>
  </si>
  <si>
    <t>Número de actividades</t>
  </si>
  <si>
    <t>1.1.  Política de Administración de Riesgos</t>
  </si>
  <si>
    <t>Oficina Asesora de Planeación</t>
  </si>
  <si>
    <t>1.3. Consulta y divulgación</t>
  </si>
  <si>
    <t>Oficina de Control Interno</t>
  </si>
  <si>
    <t>2. MECANISMOS PARA MEJORAR LA ATENCIÓN AL CIUDADANO</t>
  </si>
  <si>
    <t>Dirección de Tecnologías de la Información y Comunicaciones</t>
  </si>
  <si>
    <t>Oficina de Relación con el Ciudadano</t>
  </si>
  <si>
    <t>Subdirección Administrativa y Financiera - Administrativa</t>
  </si>
  <si>
    <t>Subdirección de Talento Humano</t>
  </si>
  <si>
    <t>Oficina Asesora Jurídica</t>
  </si>
  <si>
    <t>Subdirección Administrativa y Financiera - Documental</t>
  </si>
  <si>
    <t>3. MECANISMOS PARA LA TRANSPARENCIA Y ACCESO A LA INFORMACIÓN</t>
  </si>
  <si>
    <t>Oficina Asesora de Comunicaciones</t>
  </si>
  <si>
    <t>Subdirección Administrativa y Financiera - Contratación</t>
  </si>
  <si>
    <t>Oficina Asesora Jurídica
 Dirección de Tecnologías de la Información y Comunicaciones</t>
  </si>
  <si>
    <t>Dirección de Regulación y Habilitación</t>
  </si>
  <si>
    <t>Oficina de Relación con el Ciudadano Oficina Asesora de Planeación</t>
  </si>
  <si>
    <t>5. INICIATIVAS ADICIONALES</t>
  </si>
  <si>
    <t>CONCEPTO</t>
  </si>
  <si>
    <t>Cumple</t>
  </si>
  <si>
    <t>No cumple</t>
  </si>
  <si>
    <t>Sin meta programada</t>
  </si>
  <si>
    <r>
      <t xml:space="preserve">PLAN ANTICORRUPCIÓN Y DE ATENCIÓN AL CIUDADANO 
</t>
    </r>
    <r>
      <rPr>
        <b/>
        <sz val="16"/>
        <rFont val="Arial"/>
        <family val="2"/>
      </rPr>
      <t>CONTROL DE CAMBIOS</t>
    </r>
  </si>
  <si>
    <t>VERSIÓN</t>
  </si>
  <si>
    <t>JUSTIFICACIÓN DEL CAMBIO</t>
  </si>
  <si>
    <t>DESCRIPCIÓN DEL CAMBIO</t>
  </si>
  <si>
    <t>FECHA DE VIGENCIA</t>
  </si>
  <si>
    <t>N/A</t>
  </si>
  <si>
    <t>Versión Inicial</t>
  </si>
  <si>
    <t>Aprobada en Acta de reunión #13 del comité de gestión y desempeño del 30 de diciembre 2021</t>
  </si>
  <si>
    <t>se realiza observación por parte de la Oficina de Relación con el Ciudadano</t>
  </si>
  <si>
    <t>Se ajusta las siguientes actividades en cuanto a redacción:
2.2.6.Mantener actualizada la herramienta que contiene la información de los productos, servicios, trámites y procedimientos de cara al ciudadano, con los respectivos requisitos, tiempos y dependencias que lo atiende para facilitar la distribución de las peticiones al interior del Instituto.
2.4.1. Actualizar, publicar y socializar el protocolo de atención al ciudadano y carta de trato digno.
Se elimina la actividad:
4.1.6 Identificar, documentar y socializar el contexto interno y externo de la entidad para promover la implementación de los ejercicios de rendición de cuenta
Se ajustan los productos a 2 en el año por cada una de las siguientes actividades:
2.5.2 Realizar encuestas de percepción de los ciudadanos 
3.1.6 Actualizar la información que le compete a la oficina de relación  con el  ciudadano en la sección de Transparencia y acceso a la información pública  del portal web.</t>
  </si>
  <si>
    <t>cambios presentados por las observaciones realizadas por la Oficina de Relación con el ciudadano al  PAAC vigencia 2022</t>
  </si>
  <si>
    <t>se realiza observación por parte de la Dirección Gestión de Sistemas de Información e Infraestructura.</t>
  </si>
  <si>
    <t xml:space="preserve">Teniendo en cuenta que en la vigencia anterior se realizó una reestructuración organizacional de la Entidad en la cual los activos de información se construyen sobre bienes y servicios, con capacidades funcionales y operativas.
Es de imperiosa necesidad generar un análisis gerencial y constructivo de cada uno de los procesos misionales y su respectivo soporte a los subprocesos, por consiguiente demandara más tiempo para identificar la validación correcta de los nuevos activos de información, mayor esfuerzo y disponibilidad de recursos humanos tanto de enlaces y facilitadores de calidad así como disponibilidad de tiempo de los líderes de los procesos.
 Por consiguiente  solicitó su apoyo para generar la modificación  de la  siguiente línea del  Plan Anticorrupción y Servicio al Ciudadano, la cual cuenta con una meta de  12 procesos y se requiere la disminución a  6 procesos: </t>
  </si>
  <si>
    <t>Cambios realizados por solicitudpor parte de la Dirección Gestión de Sistemas de Información e Infraestructura.</t>
  </si>
  <si>
    <t>se realiza revisión en la Oficina Asesora de Planeación y se realiza ajustes en algunas actividades</t>
  </si>
  <si>
    <t>1.3.2. Publicar en la portal web el Mapa de Riesgos institucional 2022 del IGAC
Evidencias de las 5 actividades realizadas para la adecuación de espacios físicos de atención y servicio al ciudadano de acuerdo con la NTC 6047, conforme al plan de infraestructura 2022</t>
  </si>
  <si>
    <t>cambios presentados por revisión general del plan dentro de la OAP</t>
  </si>
  <si>
    <t>COMPONENTE</t>
  </si>
  <si>
    <t>SUBCOMPONENTE</t>
  </si>
  <si>
    <t>ACTIVIDADES</t>
  </si>
  <si>
    <t>RESPONSABLE DE LA ACTIVIDAD</t>
  </si>
  <si>
    <t xml:space="preserve">1.1  Política de Administración de Riesgos                                       </t>
  </si>
  <si>
    <t>1.1.1. Revisar y  actualizar la Política de Administración de Riesgos.</t>
  </si>
  <si>
    <t>1.1.2. Socializar  la Política de Administración de Riesgos del IGAC</t>
  </si>
  <si>
    <t>1.2.1. Actualizar el Mapa de Riesgos de Corrupción del IGAC</t>
  </si>
  <si>
    <t>1.2.2. Ajustar el Mapa de Riesgos de Corrupción del IGAC teniendo en cuenta la Política de Administración de Riesgos modificada</t>
  </si>
  <si>
    <t>1.2.3. Informar a la Oficina Asesora de Planeación los actos de corrupción de conocimiento del GIT Control Disciplinario</t>
  </si>
  <si>
    <t>GIT Control Disciplinario</t>
  </si>
  <si>
    <t xml:space="preserve">1.3.1. Realizar consulta de participación a los grupos de interés para la actualización de los mapas de riesgos de corrupción del IGAC.  </t>
  </si>
  <si>
    <t>1.3.2. Publicar en la portal web el Mapa de Riesgos institucional 2021 del IGAC</t>
  </si>
  <si>
    <t>1.4.1. Realizar reporte resultado del seguimiento a la gestión de los riesgos institucionales</t>
  </si>
  <si>
    <t>1.5.1. Realizar seguimiento a los controles de los riesgos de corrupción identificados para el año 2020 y publicarlos en la pagina web</t>
  </si>
  <si>
    <t>2.1. Estructura administrativa y direccionamiento estratégico</t>
  </si>
  <si>
    <t>2.1.1. Presentar informe al Comité de Gestión y Desempeño relacionado a la atención al ciudadano con el proposito de tomar decisiones y detectar oportunidades de mejora</t>
  </si>
  <si>
    <t>GIT Servicio al Ciudadano</t>
  </si>
  <si>
    <t>2.2.1. Aplicar autodiagnósticos de espacios físicos de atención y servicio al ciudadano en las direcciones territoriales con sedes propias del IGAC, conforme al cronograma plantedo, y así identificar los ajustes requeridos para garantizar su accesibilidad de acuerdo con la NTC 6047</t>
  </si>
  <si>
    <t>GIT Servicios Administrativos</t>
  </si>
  <si>
    <t>2.2.2. Adelantar actividades que conlleven a la adecuación de espacios físicos de atención y servicio al ciudadano de acuerdo con la NTC 6047</t>
  </si>
  <si>
    <t>2.2.3. Realizar diagnóstico y plan de trabajo para cubrir las brechas identificadas del portal web frente a la NTC 5854 de accesibilidad en los niveles (A, AA y AAA), así como la usabilidad web en los criterios evaluados por el FURAG.</t>
  </si>
  <si>
    <t>Oficina de Informática y Telecomunicaciones</t>
  </si>
  <si>
    <t>2.2.4. Realizar en la vigencia las acciones determinadas en el plan de trabajo, frente a los criterios de a la accesibilidad y usabilidad evaluados por el FURAG.</t>
  </si>
  <si>
    <t xml:space="preserve">2.2.7. Realizar mantenimiento, conservación de licencias, actualización de manuales y seguimiento al funcionamiento del software instalado en los puntos de atención del IGAC, correspondiente al proyecto de inclusión del MinTIC - ConVerTIC </t>
  </si>
  <si>
    <r>
      <t>2.2.8. Elaborar y socializar una</t>
    </r>
    <r>
      <rPr>
        <sz val="12"/>
        <rFont val="Calibri"/>
        <family val="2"/>
        <scheme val="minor"/>
      </rPr>
      <t xml:space="preserve"> herramienta dinámica</t>
    </r>
    <r>
      <rPr>
        <sz val="12"/>
        <color theme="1"/>
        <rFont val="Calibri"/>
        <family val="2"/>
        <scheme val="minor"/>
      </rPr>
      <t xml:space="preserve"> de los productos, servicios, trámites y procedimientos de cara al ciudadano, con los respectivos requisitos, tiempos y dependencias que lo atiende para facilitar la distribución de las peticiones al interior del instituto</t>
    </r>
  </si>
  <si>
    <t xml:space="preserve">2.2.9. Levantar diagnóstico del formulario de PQRDS de la pagina web </t>
  </si>
  <si>
    <t>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t>
  </si>
  <si>
    <t>GIT Talento Humano</t>
  </si>
  <si>
    <t>2.3.2. Incentivar al talento humano que se destaque en la prestación del servicio al ciudadano</t>
  </si>
  <si>
    <t>2.3.3. Socializar y sensibilizar a funcionarios y contratistas del IGAC sobre la normatividad disciplinaria vigente.</t>
  </si>
  <si>
    <t>2.3.4. Promover que todos los funcionarios realicen el curso virtual de Lenguaje Claro del DNP</t>
  </si>
  <si>
    <t xml:space="preserve">2.3.5. Revisar y actualizar de ser necesario, la caracterización de las personas que atienden público por canal de atención, evaluando capacidad, competencia, actitud de servicio y tipo de vinculación, así como análisis de la suficiencia de talento humano </t>
  </si>
  <si>
    <t xml:space="preserve">2.3.6. Diseñar y difundir mínimo 2 campañas al año de servicio al ciudadano , reforzando el significado que tiene para los servidores el ejercicio de la función pública y su responsabilidad con la ciudadanía. </t>
  </si>
  <si>
    <t>2.3.7. Implementar mecanismos de evaluación periódica del desempeño de los servidores en torno al servicio al ciudadano</t>
  </si>
  <si>
    <t>2.4.1. Actualizar, publicar y socializar Guía de protocolo de atención al ciudadano y carta de trato digno</t>
  </si>
  <si>
    <t xml:space="preserve">2.4.2. Actualizar y socializar procedimiento trámite de peticiones, quejas, reclamos, sugerencias y denuncias, incluyendo capítulo de enfoque diferencial </t>
  </si>
  <si>
    <t>2.4.3. Actualizar y socializar procedimiento de correspondencia para la gestión de las peticiones</t>
  </si>
  <si>
    <t xml:space="preserve">GIT Gestión Documental </t>
  </si>
  <si>
    <t>2.4.4. Mantener y solicitar la notificación de los servicios de interoperabilidad con las entidades del gobierno bajo X-Road</t>
  </si>
  <si>
    <t>2.4.5. Socializar e implementar la política de protección de datos personales.</t>
  </si>
  <si>
    <t>2.5.1. Revisar y ajustar la caracterización de los grupos de valor</t>
  </si>
  <si>
    <t xml:space="preserve">2.5.2. Realizar encuestas de percepción de los ciudadanos </t>
  </si>
  <si>
    <t>2.5.3. Hacer seguimiento a la implementación de la política de protección de datos personales</t>
  </si>
  <si>
    <t>3.1.1. Mantener actualizada la sección de Transparencia y Acceso a la Información Pública de la portal web</t>
  </si>
  <si>
    <t>3.1.2. Socializar el procedimiento de "Actualización normograma institucional", con la finalidad de garantizar que se realice la oportuna publicación de las normas en el aplicativo dispuesto por la Entidad.</t>
  </si>
  <si>
    <t>3.1.3. Identificar información institucional de interés para los ciudadanos o grupos de interés, adicional a la mínima requerida por la Ley 1712 de 2014 y su decreto reglamentario.</t>
  </si>
  <si>
    <t xml:space="preserve">3.1.4. Realizar ejercicios o encuestas participativas con los grupos de interés a través de redes sociales, indagando acerca de la información que desean conocer del instituto </t>
  </si>
  <si>
    <t>Oficina de Difusión y Mercadeo</t>
  </si>
  <si>
    <t>3.1.5. Mantener actualizados los numerales 4. Normatividad y 7.6. Defensa Judicial de la sección Transparencia y acceso a la información pública del portal web, conforme a lo requerido en el Índice de Transparencia y de Acceso a la información Pública</t>
  </si>
  <si>
    <t>3.1.6. Organizar y actualizar el numeral 8. "Contratación" de la sección Transparencia y acceso a la información pública del portal web, correspondiente a temas de contratación de la entidad.</t>
  </si>
  <si>
    <t>GIT Gestión Contractual</t>
  </si>
  <si>
    <t>3.1.7. Actualizar el numeral 1. "Mecanismos de contacto con el sujeto obligado" de la sección Transparencia y acceso a la información pública  del portal web.</t>
  </si>
  <si>
    <t>3.1.8. Organizar y actualizar el numeral 3. "Estructura orgánica y talento humano" de la sección Transparencia y acceso a la información pública  de la portal web, incluyendo la actualización mensual del directorio de  la planta de personal con la información requerida en el artículo 2.1.1.2.1.5 del Decreto Reglamentario 1081 de 2015</t>
  </si>
  <si>
    <t>3.1.9. Actualizar el numeral 2. Información de interés de la sección Transparencia y acceso a la información pública  del portal web.</t>
  </si>
  <si>
    <t>3.1.10. Socializar y divulgar los instrumentos de gestión de la información, su uso, ubicación e importancia</t>
  </si>
  <si>
    <t>3.2.2. Socializar la Ley 1712 de 2014 Transparencia y acceso a la información pública a todos los funcionarios y contratistas, incuyendo las implicaciones de su incumplimiento</t>
  </si>
  <si>
    <t>3.3.1. Realizar y publicar el registro de activos de información de procesos priorizados, conseguir su aprobación por acto administrativo y publicarlos en la portal web</t>
  </si>
  <si>
    <t>Oficina de Informática y Telecomunicaciones - GIT Gestión Documental</t>
  </si>
  <si>
    <t>3.3.2. Coordinar la elaboración, aprobación y publicación el Indice de Información Clasificada y Reservada de acuerdo al Decreto 1081 de 2015, de los procesos que tengan identificados activos de información</t>
  </si>
  <si>
    <t>3.3.3. Socializar, revisar y actualizar de ser necesario el esquema de publicación del IGAC</t>
  </si>
  <si>
    <t>3.3.4. Presentar la propuesta de las Tablas de Retención Documental al Archivo General de la Nación (AGN) para su convalidación</t>
  </si>
  <si>
    <t xml:space="preserve">3.3.5. Actualizar, aprobar y publicar el Programa de Gestión Documental </t>
  </si>
  <si>
    <t>3.3.6. Socializar a funcionarios y contratistas los instrumentos archivísticos establecidos por el IGAC</t>
  </si>
  <si>
    <r>
      <t>3.4.1. Gestionar</t>
    </r>
    <r>
      <rPr>
        <sz val="12"/>
        <color rgb="FFFF0000"/>
        <rFont val="Calibri"/>
        <family val="2"/>
        <scheme val="minor"/>
      </rPr>
      <t xml:space="preserve"> </t>
    </r>
    <r>
      <rPr>
        <sz val="12"/>
        <color theme="1"/>
        <rFont val="Calibri"/>
        <family val="2"/>
        <scheme val="minor"/>
      </rPr>
      <t>la traducción del propósito central y del objetivo retador dirigidos a los grupos étnicos conforme lo dispone el artículo 8 de la Ley 1381 de 2010</t>
    </r>
  </si>
  <si>
    <t>3.5.1. Realizar, tabular y publicar informe de los resultados de la encuesta sobre Transparencia y acceso a la información del sitio Web oficial</t>
  </si>
  <si>
    <t>3.5.2. Identificar y aplicar mejoras priorizadas en la sección de transparencia de la página web</t>
  </si>
  <si>
    <t>3.5.3. Diseñar encuesta para medir el grado de percepción que tienen los ciudadanos frente a la información suministrada en la sección de transparencia de la página web</t>
  </si>
  <si>
    <t>3.5.4. Generar requerimientos para el diseño y puesta en marcha de la encuesta que mida la percepción de los ciudadanos frente a la información suministrada en la sección de transparencia de la página web</t>
  </si>
  <si>
    <t>4. RENDICIÓN DE CUENTAS</t>
  </si>
  <si>
    <t xml:space="preserve">4.1.2. Validar y socializar a los grupos de valor internos y externos el autodiagnóstico y el reto de la rendición de cuentas para  identificar fortalezas, retos y aspectos a mejorar </t>
  </si>
  <si>
    <t>4.1.3. Realizar socializaciones y campañas en participación, rendición de cuentas y control social para todos los servidores públicos y específicamente al equipo líder de rendición de cuenta</t>
  </si>
  <si>
    <t>GIT Talento humano</t>
  </si>
  <si>
    <t>4.1.4. Identificar los enlaces de cada dependencia y cada dirección territorial para suministro de información orientada a la rendición de cuentas</t>
  </si>
  <si>
    <t>4.1.Etapa de aprestamiento</t>
  </si>
  <si>
    <t>4.1.5. Conformar el equipo líder con las siguientes áreas establecidas en el MURC: Planeación, Financiera o Hacienda, Administrativo, Control Interno, Sistemas, Comunicación o prensa, Servicio al Ciudadano, Misionales</t>
  </si>
  <si>
    <t>4.2.1. Realizar y socializar un ejercicio participativo del Plan Anticorrupción y de Atención al Ciudadano, a nivel interno y externo del IGAC</t>
  </si>
  <si>
    <t>4.2.2. Elaborar, someter a participación y publicar la estrategia de rendición de cuentas</t>
  </si>
  <si>
    <t>4.2.3. Socializar e implementar el procedimiento de Regulación de la Entidad, junto con su correspondiente formato, atendiendo a lo dispuesto en la Resolución 3564 de 2015</t>
  </si>
  <si>
    <t>4.3.1. Identificar, recolectar y digitalizar la información necesaria para la rendición de cuentas, de acuerdo con la estrategía de rendición de cuentas diseñada.</t>
  </si>
  <si>
    <t>4.3.2. Socializar temas de rendición de cuentas con los grupos de valor externos o asociaciones identificados para fortalecer capacidades de diálogo</t>
  </si>
  <si>
    <t>4.3.3. Realizar las convocatorias a las actividades de rendición de cuenta de acuerdo con la estrategia planteada</t>
  </si>
  <si>
    <t>4.4.1. Consolidar y presentar el informe al Congreso 2020-2021, incluyendo estados contables y financieros de la Entidad</t>
  </si>
  <si>
    <t>4.4.2. Elaboracion  y publicación en la página web del informe de rendición de cuentas del Acuerdo de Paz</t>
  </si>
  <si>
    <t>4.4.3. Elaborar y publicar informe de gestión y materiales de apoyo audiovisual analizando la información desde el enfoque de derechos humanos y en lenguaje claro</t>
  </si>
  <si>
    <t xml:space="preserve">4.4.4. Generar un espacio de participación ciudadana respecto al Plan Estratégico Institucional </t>
  </si>
  <si>
    <t>4.4.5. Divulgar los avances respecto a la implementación del Acuerdo de Paz conforme a los lineamientos nacionales</t>
  </si>
  <si>
    <t xml:space="preserve">4.4.6. Dar directrices a las direcciones territoriales involucradas en la estrategia de Rendición de cuentas del avance de los compromisos del acuerdo de Paz </t>
  </si>
  <si>
    <t>4.4.7. Realizar y /o participar en ferias de servicio</t>
  </si>
  <si>
    <t>4.4.8. Llevar a cabo acciones de dialogo con los ciudadanos o grupos de interés desde  las áreas misionales de la entidad, aplicando, entre otros, programas de uso de tecnología para participación ciudadana y Gobierno abierto</t>
  </si>
  <si>
    <t>4.4.9. Convocar y realizar audiencia pública de rendición de cuentas del IGAC</t>
  </si>
  <si>
    <t>4.4.10. Verificar que se hayan realizado los ejercicios de participación durante el diseño de los proyectos normativos con la ciudadanía y actores interesados.</t>
  </si>
  <si>
    <t>4.5.1. Recopilar, sistematizar y analizar las propuestas y observaciones efectuadas por la ciudadanía  en la audiencia pública de rendición de cuentas.</t>
  </si>
  <si>
    <t xml:space="preserve">4.5.2. Analizar la información, la pertinencia y viabilidad de las observaciones recibidas de los ejercicios de rendición de cuentas y participación ciudadana e incorporar en los planes, procesos o procedimientos los ajustes necesarios, estableciendo acciones de mejora </t>
  </si>
  <si>
    <t>4.5.3. Evaluar el planteamiento y ejecución de cada etapa de la rendición de cuentas frente a la Guía establecida por el DAFP, así como la incorporación de todas las observaciones y denuncias en las acciones de mejora</t>
  </si>
  <si>
    <t>4.5.4. Elaborar y socializar el informe de resultados de la estrategia de rendición de cuentas realizados en el año 2021.</t>
  </si>
  <si>
    <t>5.1.1. Oficializar, publicar y socializar el Código de Integridad conforme al nuevo Plan Estratégico Institucional</t>
  </si>
  <si>
    <t xml:space="preserve">5.1.2. Socializar y divulgar el procedimiento para la identificación y declaración de conflictos de interés </t>
  </si>
  <si>
    <t xml:space="preserve">ACTIVIDADES </t>
  </si>
  <si>
    <t>DEPENDENCIA-ÁREA RESPONSABLE DE LA ACTIVIDAD</t>
  </si>
  <si>
    <t>DEPENDENCIAS O INSTANCIAS QUE CONTRIBUYEN A LA EJECUCIÓN DE LA ACTIVIDAD</t>
  </si>
  <si>
    <t>PRODUCTO 2024</t>
  </si>
  <si>
    <t>FECHA DE INICIO</t>
  </si>
  <si>
    <t>FECHA DE TERMINACIÓN</t>
  </si>
  <si>
    <t>ENERO A ABRIL</t>
  </si>
  <si>
    <t>MAYO A AGOSTO</t>
  </si>
  <si>
    <t>SEPTIEMBRE A DICIEMBRE</t>
  </si>
  <si>
    <t>TOTAL</t>
  </si>
  <si>
    <t xml:space="preserve">% Calculado I Cuatrimestre </t>
  </si>
  <si>
    <t xml:space="preserve">% Calculado II Cuatrimestre </t>
  </si>
  <si>
    <t xml:space="preserve">% Calculado III Cuatrimestre </t>
  </si>
  <si>
    <t>CONCEPTO OCI</t>
  </si>
  <si>
    <t>Comité Institucional de Coordinación de Control Interno</t>
  </si>
  <si>
    <t>Política de Administración de Riesgos del IGAC actualizada, Acta de reunión del Comité de Coordinación de Control Interno.</t>
  </si>
  <si>
    <t>Mayo</t>
  </si>
  <si>
    <t>Diciembre</t>
  </si>
  <si>
    <t>Todas las dependencias</t>
  </si>
  <si>
    <t>Septiembre</t>
  </si>
  <si>
    <t xml:space="preserve">Enero </t>
  </si>
  <si>
    <t>Abril</t>
  </si>
  <si>
    <t>1.2.2. Ajustar el Mapa de Riesgos de Corrupción del IGAC teniendo en cuenta la Política de Administración de Riesgos actualizada</t>
  </si>
  <si>
    <t>1.3.2. Publicar en la portal web el Mapa de Riesgos institucional 2024 del IGAC</t>
  </si>
  <si>
    <t>1.4.1. Realizar informe  del seguimiento a la gestión de los riesgos institucionales</t>
  </si>
  <si>
    <t>Enero</t>
  </si>
  <si>
    <t>1.4.2. Elaborar, presentar y publicar los reportes de seguimiento de las metas institucionales en  las herramientas definidas y a las entidades que lo requieren con el fin de contribuir a la rendición permanente de cuentas de la gestión desarrollada por el IGAC</t>
  </si>
  <si>
    <t>1.5.1. Realizar seguimiento a los controles de los riesgos de corrupción y  publicarlos en la página web</t>
  </si>
  <si>
    <t>NA</t>
  </si>
  <si>
    <t>2.2.1. Realizar un inventario de necesidades para los espacios físicos de atención y servicio al ciudadano en las direcciones territoriales con sedes propias del IGAC, y así identificar los ajustes requeridos para garantizar su accesibilidad de acuerdo con la NTC 6047</t>
  </si>
  <si>
    <t xml:space="preserve">2.2.3. Realizar ejercicios de ciudadanía incógnita en los diferentes canales de atención para garantizar la transparencia y la atención en la sede central y direcciones territoriales </t>
  </si>
  <si>
    <t>2.2.4. Integración de trámites y sede electrónica al portal único del Estado Colombiano</t>
  </si>
  <si>
    <t>2.3.1. Fomentar la cultura de servicio al ciudadano mediante espacios de transferencia de conocimiento internas para fortalecer las competencias de los servidores públicos.</t>
  </si>
  <si>
    <t>Subdirección de Talento Humano, Oficina Asesora de Comunicaciones</t>
  </si>
  <si>
    <t>2.3.2. Realizar  capacitaciones  virtuales o presenciales en temas relacionados con servicio la ciudadano.</t>
  </si>
  <si>
    <t>2.3.3. Revisar y ajustar la metodología para la evaluación y entrega de los incentivos y estimulos a quienes se destaquen en la prestación del servicio.</t>
  </si>
  <si>
    <t>2.3.4. Promover que el 40% de los servidores del Instituto realicen el curso virtual de Lenguaje Claro del DNP</t>
  </si>
  <si>
    <t>Oficina Asesora de Comunicaciones, Oficina de Relación con el Ciudadano</t>
  </si>
  <si>
    <t>2.4.1. Realizar la difusión de los procedimientos de gestión de correspondencia y gestión de archivo.</t>
  </si>
  <si>
    <t xml:space="preserve">Subdirección Administrativa y Financiera - Documental </t>
  </si>
  <si>
    <t>2.4.2. Socializar la política de protección de datos personales.</t>
  </si>
  <si>
    <t>Oficina Asesora de Planeación, Dirección de Tecnologías de la Información y Comunicaciones, Oficina Asesora de Comunicaciones</t>
  </si>
  <si>
    <t>2.5.1 Implementar la segunda fase del plan de relacionamiento con agremiaciones.</t>
  </si>
  <si>
    <t>Todas las dependencias, Direcciones territoriales, Oficina Asesora de Comunicaciones</t>
  </si>
  <si>
    <t>2.5.2. Realizar un ejercicio focalizado de caracterización de grupos de valor</t>
  </si>
  <si>
    <t>2.5.3. Promover que la ciudadanía y partes interesadas en cada dirección territorial y sede central evalúen la atención a la ciudadanía</t>
  </si>
  <si>
    <t>Direcciones territoriales, Oficina Asesora de Comunicaciones</t>
  </si>
  <si>
    <t>2.5.4. Implementar segunda fase de la estrategia de Lenguaje Claro e Incluyente</t>
  </si>
  <si>
    <t>2.5.5. Realizar y /o participar en ferias de servicio a la ciudadanía</t>
  </si>
  <si>
    <t>Oficina Asesora de Comunicaciones, Oficina Comercial</t>
  </si>
  <si>
    <t>2.5.6. Hacer seguimiento a la implementación de la política de protección de datos personales</t>
  </si>
  <si>
    <t>Todas las dependencias, Comité Institucional de Gestión y Desempeño</t>
  </si>
  <si>
    <t>3.1.1. Actualizar la información que le compete a la oficina de relación  con el  ciudadano en la sección de Transparencia y acceso a la información pública, Participa, y Atención y Servicio al Ciudadanía del portal institucional.</t>
  </si>
  <si>
    <t>Oficina Asesora de Comunicaciones, Oficina Asesora Jurídica, Dirección de Tecnologías de la Información y Comunicaciones</t>
  </si>
  <si>
    <t>3.1.2. Mantener actualizada la sección de Transparencia y Acceso a la Información Pública de la portal web.</t>
  </si>
  <si>
    <t>Oficina Asesora de Comunicaciones, Dirección de Tecnologías de la Información y Comunicaciones, Dependencias de procesos misionales.</t>
  </si>
  <si>
    <t>3.1.3. Divulgar el procedimiento de Actualización del Normograma Institucional.</t>
  </si>
  <si>
    <t>Dependencias de procesos misionales</t>
  </si>
  <si>
    <t>3.1.5. Organizar y actualizar la información de contratación de la sección Transparencia y acceso a la información pública del portal web, correspondiente a temas de contratación de la entidad.</t>
  </si>
  <si>
    <t>3.1.6. Tramitar la actualización de la información de talento humano que se encuentra en el portal web y en la IGACNET</t>
  </si>
  <si>
    <t>Oficina Asesora de Comunicaciones, Oficina Asesora de Planeación</t>
  </si>
  <si>
    <t>3.1.7. Mantener actualizados en la página principal las noticias más relevantes para la ciudadanía y los grupos de valor, junto con el Calendario de Actividades en el numeral 1. Información de la Entidad, en el enlace Transparencia y Acceso a la Información Pública.</t>
  </si>
  <si>
    <t xml:space="preserve">3.1.8. Elaborar propuesta base de esquema de publicación  del menú participa atendiendo lo señalado en la resolución 1519 de 2020. </t>
  </si>
  <si>
    <t>Equipo líder de participación ciudadana y rendición de cuentas</t>
  </si>
  <si>
    <t>3.2.1. Socializar y divulgar  la Ley 1712 de 2014 Transparencia y acceso a la información pública a todos los funcionarios y contratistas, incluyendo las implicaciones de su incumplimiento</t>
  </si>
  <si>
    <t>3.3.1. Coordinar la elaboración y publicación del Índice de Información Clasificada y Reservada de acuerdo al Decreto 1081 de 2015, de los procesos que tengan identificados activos de información.</t>
  </si>
  <si>
    <t>Todas las dependencias, Comité Institucional de Gestión y Desempeño, Dirección de Tecnologías de la Información y Comunicaciones</t>
  </si>
  <si>
    <t>3.3.2. Realizar seguimiento al proceso de actualización y convalidación de las Tablas de Retención Documental (TRD) V.6  según  (Estructura Orgánica Decreto 846 de 2021) de conformidad con los requerimientos normativos solicitados por el Archivo General de la Nación.</t>
  </si>
  <si>
    <t>Todas las dependencias, Comité Institucional de Gestión y Desempeño, Oficina Asesora de Comunicaciones</t>
  </si>
  <si>
    <t>3.4.1. Incluir en la página web de la Entidad piezas en lenguaje de señas para el ciudadano con discapacidad auditiva</t>
  </si>
  <si>
    <t>3.5.1. Realizar, tabular y publicar informe de los resultados de la encuesta sobre Transparencia y acceso a la información del portal institucional</t>
  </si>
  <si>
    <t>3.5.2. Implementar las  mejoras identificadas y  priorizadas por las áreas  en la página web de la Entidad</t>
  </si>
  <si>
    <t>Oficina Asesora de Planeación, Oficina de Relación con el Ciudadano, Oficina Asesora de Comunicaciones</t>
  </si>
  <si>
    <t xml:space="preserve">3.5.3. Consolidar y publicar informes trimestrales de los procesos judiciales de la entidad. </t>
  </si>
  <si>
    <t>4.1.1. Identificar y actualizar roles de cada dependencia y cada dirección territorial para suministro de información orientada a la rendición de cuentas</t>
  </si>
  <si>
    <t>4.1.2. Fortalecer las competencias (conocimientos, habilidades, carácter y valores) del equipo lider requeridas para el proceso de rendición de cuentas</t>
  </si>
  <si>
    <t>4.1.3. Realizar autodiagnóstico, autoevaluación, reto y estrategia de rendicion de cuentas  para su validación por parte del equipo líder de participación ciudadana y rendición de cuentas y posterior publicación.</t>
  </si>
  <si>
    <t>Agosto</t>
  </si>
  <si>
    <t>4.1.4. Adelantar una jornada de sensibilización con la alta dirección sobre  la política de participación ciudadana en la gestión pública, especialmente en materia de rendición de cuentas</t>
  </si>
  <si>
    <t>Febrero</t>
  </si>
  <si>
    <t xml:space="preserve">4.1.5. Realizar socializaciones o capacitaciones para los servidores públicos y contratistas de la Entidad en rendición de cuentas, participación ciudadana y control social </t>
  </si>
  <si>
    <t xml:space="preserve">Equipo líder de rendición de cuentas y participación, Oficina de Relación con el Ciudadano                                                                   </t>
  </si>
  <si>
    <t>4.2.1. Socializar e implementar el procedimiento de Regulación de la Entidad, junto con su correspondiente formato, atendiendo a lo dispuesto en la Resolución 1519 de 2020</t>
  </si>
  <si>
    <t xml:space="preserve">Dirección de Regulación y Habilitación </t>
  </si>
  <si>
    <t>4.3.1. Elaborar informe de rendición de cuentas con enfoque en derechos humanos y ODS</t>
  </si>
  <si>
    <t>Equipo lider de participación ciudadana  y rendicion de cuentas, Oficina Asesora de Comunicaciones</t>
  </si>
  <si>
    <t>4.3.2. Realizar consulta participativa de los temas de rendición de cuentas con los grupos de interés  identificados para fortalecer capacidades de diálogo</t>
  </si>
  <si>
    <t>Oficina de Relación con el Ciudadano, Equipo líder  de participación ciudadana y rendición de cuentas</t>
  </si>
  <si>
    <t>4.4.1. Consolidar y presentar el informe al Congreso 2023-2024, incluyendo estados contables y financieros de la Entidad</t>
  </si>
  <si>
    <t>Todas las dependencias y Direcciones Territoriales</t>
  </si>
  <si>
    <t>4.4.2. Elaboración  y publicación en la página web del informe de rendición de cuentas del Acuerdo de Paz</t>
  </si>
  <si>
    <t>Dependencias de procesos misionales, Equipo líder de participación ciudadana y rendición de cuentas, Oficina Asesora de Comunicaciones</t>
  </si>
  <si>
    <t>4.4.3. Elaborar y publicar informe de gestión</t>
  </si>
  <si>
    <t>4.4.4. Ejercicio de diálogo frente a la implementación del Plan Anticorrupción y de Atención al Ciudadano</t>
  </si>
  <si>
    <t>Dependencias de procesos misionales, Oficina Asesora de Planeación</t>
  </si>
  <si>
    <t>4.4.6. Llevar a cabo acciones de dialogo con los ciudadanos o grupos de interés desde  las áreas misionales de la entidad, aplicando, entre otros, programas de uso de tecnología</t>
  </si>
  <si>
    <t>4.5.1 Convocar y realizara al menos dos espacios de diálogo de rendición de cuentas del IGAC</t>
  </si>
  <si>
    <t>Equipo líder de participación ciudadana y rendición de cuentas, Oficina Asesora de Comunicaciones</t>
  </si>
  <si>
    <t>4.5.2 Recopilar, sistematizar y analizar las propuestas y observaciones efectuadas por la ciudadanía  en los espacios de diálogo de rendición de cuentas</t>
  </si>
  <si>
    <t>4.5.3 Elaborar y publicar el informe de resultados de la estrategia de rendición de cuentas realizados en el año 2023.</t>
  </si>
  <si>
    <t>5.1.1. Implementar el autodiagnóstico y las actividades de gestión del código de integridad, teniendo en cuenta el plan de trabajo establecido</t>
  </si>
  <si>
    <t xml:space="preserve">Equipo líder de integridad y conflicto de intereses </t>
  </si>
  <si>
    <t>5.2.1. Realizar los ejercicios de participación durante el diseño de los proyectos normativos con la ciudadanía y actores interesados.</t>
  </si>
  <si>
    <t>Oficina Asesora de Comunicaciones, dependencia del proceso que emite el proyecto normativo, Oficina de Relación con el Ciudadano</t>
  </si>
  <si>
    <t xml:space="preserve">5.2.2. Generar un espacio de participación ciudadana respecto al Plan Estratégico Institucional </t>
  </si>
  <si>
    <t>5.2.3. Realizar y socializar ejercicios participativos del Plan Anticorrupción y de Atención al Ciudadano, a nivel interno y externo del IGAC</t>
  </si>
  <si>
    <t xml:space="preserve">5.2.4. Publicar cuatrimestralmente los conceptos jurídicos emitidos por la OAJ que se consideren importantes para el conocimiento general de los grupos de interés </t>
  </si>
  <si>
    <t>5.2.5. Implementar el autodiagnóstico y las actividades de gestión de conflicto de interés, teniendo en cuenta el plan de trabajo establecido</t>
  </si>
  <si>
    <t>Equipo líder de integridad y conflicto de intereses 
Comité Institucional de Gestión y Desempeño</t>
  </si>
  <si>
    <t>N°</t>
  </si>
  <si>
    <t>Proceso</t>
  </si>
  <si>
    <t>Sub Proceso</t>
  </si>
  <si>
    <t>Riesgo</t>
  </si>
  <si>
    <t>Clasificación del riesgo</t>
  </si>
  <si>
    <t>Q controles</t>
  </si>
  <si>
    <t>Materialización Riesgo 2do Cuatrimestre</t>
  </si>
  <si>
    <t>Descripción control 1</t>
  </si>
  <si>
    <t>Aplica a territorial 1</t>
  </si>
  <si>
    <t>Observación OCI Tercer Cuatri 1</t>
  </si>
  <si>
    <t>Descripción control 2</t>
  </si>
  <si>
    <t>Descripción control 3</t>
  </si>
  <si>
    <t>Aplicabilidad territorial 3</t>
  </si>
  <si>
    <t>R70</t>
  </si>
  <si>
    <t>Evaluación y Seguimiento</t>
  </si>
  <si>
    <t>No Aplica</t>
  </si>
  <si>
    <t xml:space="preserve">Posibilidad de recibir o solicitar dádiva o beneficio por omisión y/o encubrimiento deliberado durante la revisión y verificación de situaciones irregulares conocidas y/o encontradas en el proceso auditor, para favorecimiento propio o de terceros </t>
  </si>
  <si>
    <t>R50</t>
  </si>
  <si>
    <t>Gestión Contractual</t>
  </si>
  <si>
    <t>Posibilidad de direccionar el proceso de selección en beneficio propio o de terceros para la adjudicación de un contrato.</t>
  </si>
  <si>
    <t>Corrupción</t>
  </si>
  <si>
    <t>No</t>
  </si>
  <si>
    <t>El Jefe de la Oficina de Control Interno (OCI) realiza la verificación del formato No Conflicto de interés, con el fin de detectar situaciones de omisiones deliberadas por parte de los auditores. En caso de detectar una posible omisión deliberada se procede a confirmar su existencia y solicitar la investigación disciplinaria correspondiente para el auditor.  _x000D_
Periodicidad: Variable._x000D_
_x000D_
Evidencia: Declaratoria del no conflicto de interés por parte de los integrantes del equipo auditor.</t>
  </si>
  <si>
    <t>NO</t>
  </si>
  <si>
    <t>El responsable en el GIT de Gestión Contractual o el responsable designado en la Dirección Territorial, revisa las condiciones del proceso a adelantar y publica en el SECOP II los documentos que soportan el proceso para conocimiento de los interesados, si se presentan inquietudes u observaciones se remitirán al área u Oficina responsable para contestar y posteriormente se da respuesta a través del SECOP II al solicitante._x000D_
Periodicidad: Variable_x000D_
_x000D_
Evidencia _x000D_
Sede Central y Direcciones Territoriales: Observaciones y respuestas del proceso en la plataforma SECOP II (si aplica).</t>
  </si>
  <si>
    <t>SI</t>
  </si>
  <si>
    <t>Concepto Favorable</t>
  </si>
  <si>
    <t>El responsable en el GIT de Gestión Contractual verifica el cumplimiento de los requisitos de la contratación y en caso de presentar inconsistencias se devolverá el trámite con las observaciones pertinentes para las respectivas correcciones y/o revisiones._x000D_
Periodicidad: Variable_x000D_
_x000D_
Evidencia: Correo electrónico con las observaciones (si aplica)</t>
  </si>
  <si>
    <t>R54</t>
  </si>
  <si>
    <t>Gestión de Bienes y Servicios</t>
  </si>
  <si>
    <t xml:space="preserve">Posibilidad de recibir o solicitar dádiva o beneficio  por el uso del servicio de transporte del IGAC en beneficio propio o de terceros.
</t>
  </si>
  <si>
    <t>R24</t>
  </si>
  <si>
    <t>Gestión de Regulación y Habilitación Catastral</t>
  </si>
  <si>
    <t>Gestión de Habilitación</t>
  </si>
  <si>
    <t xml:space="preserve">Posibilidad de recibir o solicitar dádiva o beneficio por la habilitación de un gestor catastral no idóneo para la prestación del servicio publico catastral con el fin de obtener un beneficio propio o de un tercero </t>
  </si>
  <si>
    <t xml:space="preserve">El Responsable de los servicios de transporte en el proceso de Gestión  Administrativa y el asignado por el Director Territorial, en las Direcciones Territoriales aprueba las solicitudes generadas en la plataforma tecnológica verificando que se encuentren: 1.) autorizadas por el Director General, Secretario(a) general, Directores Técnicos, Subdirectores, Jefes de Oficina, Coordinadores y Directores territoriales, según corresponda, 2.) que se encuentran  completamente diligenciadas  acorde al procedimiento "Control y manejo administrativo del parque automotor".   En caso de que la solicitud no se encuentre acorde a lo mencionado en el procedimiento vigente, no se aprueba, dando la respectiva respuesta al solicitante._x000D_
_x000D_
Periodicidad: Trimestral_x000D_
_x000D_
Evidencias _x000D_
Sede Central: _x000D_
1.) Listado de los casos generados durante el trimestre en la plataforma tecnológica_x000D_
2.) Informe trimestral que presente el análisis y la trazabilidad del servicio del 10% de los  casos generados en la plataforma tecnológica._x000D_
_x000D_
Direcciones Territoriales: _x000D_
1.) Listado de los casos generados durante el trimestre en la plataforma tecnológica_x000D_
</t>
  </si>
  <si>
    <t>El Responsable del subproceso gestiona que en el contrato de vinculación de contratistas se establezcan obligaciones de confidencialidad,  transparencia y exclusividad en los temas del subproceso. En caso de no encontrar las clausulas de  confidencialidad,  transparencia y exclusividad solicitará la inclusión correspondiente al proceso de gestión contractual._x000D_
Periodicidad: Variable._x000D_
_x000D_
Evidencia: Contrato legalizado o Correo electrónico solicitando la inclusión</t>
  </si>
  <si>
    <t>Realizar mesas técnicas conformadas por  abogados, financieros, técnicos catastrales y representante del sindicato, con el fin de verificar el cumplimiento de las condiciones jurídicas, técnicas, económicas y financieras establecidas en la Res. 1040 de 2023. Lo anterior para emitir concepto de viabilidad técnica o de requerimientos al Solicitante._x000D_
_x000D_
Soporte: Registros de asistencia, Oficios para el solicitante con los requerimientos  y/o Concepto Técnico_x000D_
_x000D_
Periodicidad: Variable</t>
  </si>
  <si>
    <t>R9</t>
  </si>
  <si>
    <t>Gestión de Servicio al Ciudadano</t>
  </si>
  <si>
    <t xml:space="preserve">Posibilidad de recibir o solicitar dádiva o beneficio durante la prestación del servicio o en la atención al ciudadano con el fin de obtener un beneficio propio o de un tercero
</t>
  </si>
  <si>
    <t>El Responsable de la Oficina de Relación con el Ciudadano - ORC realiza verificación trimestral de las encuestas contestadas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vinculación._x000D_
Periodicidad: Trimestral_x000D_
_x000D_
Evidencia: Reporte de las encuestas contestadas por los usuarios y/o informe consolidado de las encuestas.</t>
  </si>
  <si>
    <t>El Responsable de la Oficina de Relación con el Ciudadano - ORC hace revisión aleatoria del 60% de las quejas y denuncias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vinculación._x000D_
Periodicidad: Semestral_x000D_
_x000D_
Evidencia: Reporte de  la revisión de quejas y denuncias</t>
  </si>
  <si>
    <t>R81</t>
  </si>
  <si>
    <t>Gestión de Servicios Tecnológicos</t>
  </si>
  <si>
    <t>Posibilidad de recibir o solicitar cualquier dádiva durante la fase precontractual  de los procesos para la adquisición de bienes y servicios del proceso de tecnología con el fin de beneficiarse a nombre propio o de terceros</t>
  </si>
  <si>
    <t>Los profesionales designados por la Dirección de Tecnologías de la información y las comunicaciones, realizan levantamiento de información para la estructuración de procesos de acuerdo a las necesidades identificadas. Así mismo se realizan mesas de trabajo con el proceso de gestión contractual con el fin de realizar seguimiento a la ejecución de los procesos._x000D_
_x000D_
Periodicidad: Variable_x000D_
Evidencia: Matriz de seguimiento a los procesos contractuales y actas de reunión.</t>
  </si>
  <si>
    <t>R21</t>
  </si>
  <si>
    <t>Gestión del Conocimiento Aplicado</t>
  </si>
  <si>
    <t>Posibilidad de pérdida Reputacional por recibir o solicitar cualquier dádiva o beneficio a nombre propio o de terceros con el fin de obtener información reservada o clasificada, o conseguir un resultado de un proyecto de investigación antes de ser publicado</t>
  </si>
  <si>
    <t>El funcionario de planta designado (líder de proceso, supervisor de contratista, supervisor de convenio/contrato interadministrativo),  trimestralmente verifica los perfiles, permisos o accesos de los funcionarios o contratistas, al repositorio único de información de la Dirección, con el fin de asegurar el uso adecuado de la misma y evitar su sustracción o perdida. En caso de encontrar alguna novedad o asignación no permitida, se solicita la eliminación de permisos al funcionario o contratista identificado a través del GLPI._x000D_
  _x000D_
Evidencia: Reporte de GLPI de permisos designados al repositorio único de información de la Dirección.</t>
  </si>
  <si>
    <t>R66</t>
  </si>
  <si>
    <t>Gestión Disciplinaria</t>
  </si>
  <si>
    <t>Posibilidad de sustanciar decisiones contrarias a derecho por efecto de animadversiones, enemistades, amistades intimas o cualquier otra situación de carácter  subjetivo, así como favorecer a los sujetos procesales con decisiones tomadas por efecto de recibimiento o dadivas o favores</t>
  </si>
  <si>
    <t>El Jefe de la Oficina de Control Interno Disciplinario, realiza una o mas mesas de trabajo, semestralmente, con el fin de revisar los procesos disciplinarios activos a cargo de la oficina, verificando el correcto desarrollo de estos. Así mismo, se busca en esta mesa de trabajo, sensibilizar a los asistentes, para que puedan identificar y evitar así incurrir en actos de corrupción._x000D_
_x000D_
Periodicidad: Semestral_x000D_
_x000D_
Evidencia:  Lista de asistencia a mesa de trabajo.</t>
  </si>
  <si>
    <t>R60</t>
  </si>
  <si>
    <t>Gestión Documental</t>
  </si>
  <si>
    <t xml:space="preserve">Posibilidad de recibir o solicitar dádiva o beneficio por sustracción, eliminación o manipulación indebida de la documentación en el Archivo Central  en beneficio propio o de terceros
</t>
  </si>
  <si>
    <t>Los responsables designados por el proceso Gestión Documental  realizan el control de la documentación entregada a modo de préstamo a los funcionarios de la entidad, verificando la aplicación del formato o formatos establecidos en el procedimiento de préstamo de archivo central._x000D_
Periodicidad: Mensual. _x000D_
_x000D_
Evidencias: Registro vigente firmado por el solicitante de los documentos en Archivo Central</t>
  </si>
  <si>
    <t xml:space="preserve">Los responsables designados por el proceso Gestión Documental  realizan seguimiento semestral a la actualización y verificación del inventario documental del Archivo Central, con el fin de controlar y verificar la documentación que reposa en el Archivo Central. En caso de evidenciar que no se ha llevado a cabo la actualización del inventario documental, el proceso de Gestión Documental tomará las acciones pertinentes para efectuar dicha actualización._x000D_
Periodicidad: Semestral_x000D_
_x000D_
Evidencias: Registro Inventario documental actualizado. Para el caso de incumplimiento, plan de trabajo correspondiente. </t>
  </si>
  <si>
    <t>R56</t>
  </si>
  <si>
    <t>Gestión Jurídica</t>
  </si>
  <si>
    <t>Posibilidad de recibir o solicitar dádiva para dar respuesta indebida o fuera de los términos legales, a los procesos judiciales en beneficio propio o de un tercero</t>
  </si>
  <si>
    <t>_x000D_
El funcionario o contratista con funciones de reparto y control de procesos en Sede Central, junto con el reparto  de los mismos verifica que el apoderado efectúe si aplica o no,  la  manifestación de conflicto de interés, inhabilidad o incompatibilidad para actuar en el proceso judicial. _x000D_
Periodicidad: Trimestral._x000D_
_x000D_
Evidencia: Correo electrónico remitido al apoderado sobre  manifestación de conflicto de interés,  inhabilidad o incompatibilidad, y si aplica, la manifestación hecha por este por correo o memorando</t>
  </si>
  <si>
    <t>R48</t>
  </si>
  <si>
    <t>Gestión Presupuestal, Contable y Financiera</t>
  </si>
  <si>
    <t xml:space="preserve">Posibilidad de recibir o solicitar dádiva o beneficio, o inadecuada administración por manejo indebido de recursos financieros por parte de los responsables en la entidad, para beneficio propio o de terceros
</t>
  </si>
  <si>
    <t>El responsable de gestión de Tesorería en la sede central y los profesionales con funciones de Pagadores en las Direcciones Territoriales, reciben las obligaciones, verificando los  soportes requeridos, en caso de determinar que es un traspaso a pagaduría, se elaboran y autorizan las ordenes de pago en el sistema SIIF Nación.  En caso contrario, se devuelve la documentación solicitando los ajustes correspondientes a los responsables._x000D_
_x000D_
Periodicidad: Trimestral_x000D_
_x000D_
Evidencia: _x000D_
Sede Central:_x000D_
1.) Listado de ordenes de pago con traspaso a pagaduría generadas durante el trimestre_x000D_
2.) Órdenes de pago con traspaso a pagaduría con sus respectivos soportes_x000D_
_x000D_
Direcciones Territoriales: _x000D_
1.) Listado de ordenes de pago con traspaso a pagaduría generadas durante el trimestre_x000D_
2.) Órdenes de pago con traspaso a pagaduría con sus respectivos soportes.</t>
  </si>
  <si>
    <t>R29</t>
  </si>
  <si>
    <t>Gestión de Información Geográfica para el SAT</t>
  </si>
  <si>
    <t>Gestión Catastral</t>
  </si>
  <si>
    <t xml:space="preserve">Posibilidad de recibir o solicitar dádiva o beneficio en la prestación de servicios o trámites catastrales, con el fin de obtener un beneficio propio o de un tercero. </t>
  </si>
  <si>
    <t>R30</t>
  </si>
  <si>
    <t>Gestión del Conocimiento Geográfico</t>
  </si>
  <si>
    <t>Posibilidad de recibir o solicitar dádiva o beneficio por generar lineamientos geográficos, certificados o  deslindes que no cumplan con la normatividad vigente,  estándares  o especificaciones técnicas para beneficio propio o de un tercero</t>
  </si>
  <si>
    <t>R31</t>
  </si>
  <si>
    <t>Posibilidad de recibir o solicitar dádiva o beneficio por manipulación y/o sustracción indebida de información  geográfica durante el proceso  previo a su publicación o presentación de resultados, para beneficio propio o de un tercero</t>
  </si>
  <si>
    <t>El Director Territorial o quien él designe, elabora el cronograma de los trámites que serán atendidos durante el mes, dando prioridad a los más antiguos. Al final del mes se debe evaluar el cumplimiento del cronograma, identificar los trámites programados y no atendidos, así como las causales. En caso de identificar novedades en el cumplimiento se reprograman las actividades en el mes siguiente._x000D_
Periodicidad: trimestral._x000D_
_x000D_
Evidencia: _x000D_
Aplica únicamente en las Direcciones Territoriales: _x000D_
1.) Cronograma de trabajo trimestral _x000D_
2.) Reporte del seguimiento trimestral descargado de la herramienta APEX, en el cual se visualicen las fechas de radicación, seguimiento a ejecutores, saldos y peticiones tramitadas, en cumplimiento, respecto a lo programado._x000D_
3.) En caso de no cumplir con lo programado, memorando interno mediante el cual se da  respuesta a las causales de incumplimiento contra el memorando enviado desde Dirección de Gestión Catastral</t>
  </si>
  <si>
    <t>Los  funcionarios y/o contratistas designados de la Subdirección de Geografía, durante el proceso de generación, y una vez finalizado, un estudio o investigación geográfica, acta e informe de deslindes, verifican el cumplimiento de normatividad, especificaciones técnicas y procedimientos vigentes por medio de reuniones, donde se analiza el producto final. En caso de encontrar inconsistencias con el cumplimiento, se solicitan a los responsables de cada proyecto el ajuste del documento.  _x000D_
Periodicidad: Variable_x000D_
_x000D_
Evidencia: Versiones de documentos y/o certificaciones con observaciones o evidencia de asistencia a las reuniones.</t>
  </si>
  <si>
    <t xml:space="preserve">Los funcionarios y/o contratistas designados de la Subdirección de Geografía, responsables de almacenar los productos en el repositorio oficial, verifican la restricción de permisos sobre el repositorio, de manera que se cuente con un único acceso, sin tener posibilidades de edición. En caso de ser requerido, se solicita a través del GLPI la asignación de permisos para el acceso de acuerdo con las personas designadas. En caso de encontrar novedades o perfiles que no deban tener acceso, se debe generar la incidencia en GLPI para retirar los privilegios de acceso, y se informa a la Dirección de Gestión de información Geográfica y a la Subdirección de Geografía para que adelante la investigación dependiendo la situación.  _x000D_
Periodicidad: Variable_x000D_
_x000D_
Evidencias: Reporte de GLPI con la asignación de permisos al repositorio oficial y/o mensajes de correo electrónico remitidos (si aplica) </t>
  </si>
  <si>
    <t>Concepto No Favorable</t>
  </si>
  <si>
    <t>Los Enlaces Territoriales de la Sede central realizan el seguimiento a la ejecución de los trámites catastrales con el fin de verificar el cumplimiento de los mismos en el cual se identifica retrasos, causas y se definen las acciones a realizar para el cumplimiento._x000D_
Periodicidad: Trimestral_x000D_
_x000D_
Evidencia:  Matriz consolidada y/o informe consolidado</t>
  </si>
  <si>
    <t>El funcionario y/o contratista designado de la Subdirección de Geografía, antes de la publicación de una investigación, revisa que no se haya hecho una publicación anterior de una parte o de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lugar._x000D_
Periodicidad: Variable_x000D_
_x000D_
Evidencia: Memorando y/o mensaje de correo electrónico informando la situación (si aplica).</t>
  </si>
  <si>
    <t>Sin meta asignada en el periodo</t>
  </si>
  <si>
    <t>R40</t>
  </si>
  <si>
    <t>Gestión Cartográfica</t>
  </si>
  <si>
    <t xml:space="preserve">Posibilidad de recibir o solicitar dádiva o beneficio por oficializar información de terceros que no cumplan con la normatividad o las especificaciones técnicas definidas en el IGAC para beneficio propio o de un tercero. </t>
  </si>
  <si>
    <t>El  funcionario y/o contratista designado de la Subdirección Cartográfica y Geodésica, realiza el control de calidad de los productos cartográficos para verificar el cumplimiento de las especificaciones técnicas establecidas para cartografía básica. En caso contrario, se devuelve al profesional responsable de la etapa que le antecede para que realice los ajustes correspondientes._x000D_
Periodicidad: Variable_x000D_
_x000D_
Evidencia: Reporte de control de calidad de la generación de productos cartográficos.</t>
  </si>
  <si>
    <t>El  funcionario y/o contratista designado de la Subdirección Cartográfica y Geodésica, realiza la verificación de la totalidad de los productos e insumos cartográficos recibidos y sus características generales con el propósito de realizar el proceso de validación. En caso de encontrar algún faltante, se devuelve al tercero con el respectivo informe por medio  de oficio y/o mensaje de correo electrónico._x000D_
Periodicidad: Variable_x000D_
_x000D_
Evidencia: Lista de verificación de productos e insumos.</t>
  </si>
  <si>
    <t>Se evidencio 30 listas de verificación de productos e insumos.</t>
  </si>
  <si>
    <t>El  funcionario y/o contratista designado de la Subdirección Cartográfica y Geodésica, realiza el control de calidad a los puntos de control terrestre y los de chequeo, con el fin de contar con insumos óptimos en la generación y validación de productos cartográficos._x000D_
Periodicidad: Variable_x000D_
_x000D_
Evidencia: Reportes de control de calidad de la información obtenida en campo.</t>
  </si>
  <si>
    <t>Se evidencio 133 reportes de control de calidad de la información obtenida en campo.</t>
  </si>
  <si>
    <t>R44</t>
  </si>
  <si>
    <t>Gestión Agrologica</t>
  </si>
  <si>
    <t xml:space="preserve">Posibilidad de recibir o solicitar dádivas por la manipulación de la información y alteración de los resultados de los productos agrológicos para beneficio propio o de un tercero </t>
  </si>
  <si>
    <t>El responsable del Sistema de Gestión Integrado (SGI) o el servidor público de apoyo cada vez que ingrese un funcionario o contratista a desarrollar actividades en el Laboratorio Nacional de Suelos (LNS) debe verificar que se firme el compromiso de confidencialidad, imparcialidad, e independencia, con el fin de garantizar que todas las personas se comprometan a implementar y mantener los lineamientos de imparcialidad establecidos en el LNS. El responsable del  SGI realiza seguimiento periódico a los compromisos de confidencialidad, imparcialidad e independencia para garantizar su cumplimiento. _x000D_
Periodicidad: Variable_x000D_
_x000D_
Evidencia: Compromisos firmados de confidencialidad, imparcialidad e independencia, por parte del personal del LNS.</t>
  </si>
  <si>
    <t xml:space="preserve">Los funcionarios designados a las diferentes temáticas, aplican los controles de calidad establecidos en el subproceso de Gestión Agrologica, con el propósito de verificar que se cumplen los parámetros establecidos en cada etapa de la generación de los productos agrologicos. En caso de encontrar desviaciones se regresa a la etapa anterior para su respectivo ajuste o se realiza la trazabilidad de todo el proceso según aplique._x000D_
Periodicidad: Mensual_x000D_
_x000D_
Evidencia: Registros de control de calidad de las diferentes temáticas._x000D_
</t>
  </si>
  <si>
    <t xml:space="preserve">El responsable del Sistema de Gestión Integrado (SGI) o el profesional de apoyo del subproceso de Gestión Agrologica, realiza el seguimiento al cumplimiento de la documentación del SGI y sus controles, como mínimo una vez al mes, lo cual se debe hacer a través de la aplicación de listas de chequeo que permitan evaluar el cumplimiento del paso a paso para generar los productos agrologicos. En caso que se encuentre una desviación o desconocimiento del procedimiento, para generar los productos por alguno de los servidores públicos, se procederá a hacer una reinducción del proceso y de ser necesario se implementan las acciones correctivas y de mejora de acuerdo a la situación presentada. _x000D_
Periodicidad: mensual._x000D_
_x000D_
Evidencia: Informe de aplicación de las listas de chequeo y registros de asistencia (Si aplica)_x000D_
</t>
  </si>
  <si>
    <t>Territorial</t>
  </si>
  <si>
    <t>Atlántico</t>
  </si>
  <si>
    <t>Sin meta asignada en el periodo.</t>
  </si>
  <si>
    <t>Bolívar</t>
  </si>
  <si>
    <t>Cesar</t>
  </si>
  <si>
    <t>Boyacá</t>
  </si>
  <si>
    <t>Caldas</t>
  </si>
  <si>
    <t>Caquetá</t>
  </si>
  <si>
    <t>Casanare</t>
  </si>
  <si>
    <t>Cauca</t>
  </si>
  <si>
    <t>Córdoba</t>
  </si>
  <si>
    <t>Cundinamarca</t>
  </si>
  <si>
    <t>Guajira</t>
  </si>
  <si>
    <t>Huila</t>
  </si>
  <si>
    <t>Magdalena</t>
  </si>
  <si>
    <t>Meta</t>
  </si>
  <si>
    <t>Nariño</t>
  </si>
  <si>
    <t>Norte De Santander</t>
  </si>
  <si>
    <t>Quindío</t>
  </si>
  <si>
    <t>Risaralda</t>
  </si>
  <si>
    <t>Santander</t>
  </si>
  <si>
    <t>Sucre</t>
  </si>
  <si>
    <t>Tolima</t>
  </si>
  <si>
    <t>Valle Del Cauca</t>
  </si>
  <si>
    <t>Sin meta programada para el periodo</t>
  </si>
  <si>
    <t xml:space="preserve">Se evidencian archivos en formato  word por las solicitudes de transoporte en GLPI y el respectivo informe con el  10% de los casos,, sin embargo la muestra solo refleja casos de la SC, sin tener en cuenta la DT, se sugiere incluirlas en el muestra de este informe  </t>
  </si>
  <si>
    <t>Durante el tercer cuatrimestre no se realizron contratos nuevos en la DRH, por lo cual no usó la clausula de confidencialidad</t>
  </si>
  <si>
    <t>Se presenta registro de asistencia del 06/11/2024 de equipo de trabajo de la Dirección de Regulación y Habilitación para revisar propuesta de habilitación del municipio de Tenjo (Se recomienda diligenciar completamente el registro de asistencia incluyendo los temas tratados, conclusiones y compromisos), así mismo se observa memorando del 21/11/2024 en donde se presentan observaciones para que sean atendidas por la alcaldía del municipio de Tenjo en el marco del proceso de habilitación. De acuerdo con lo anterior se observa la ejecución del control.</t>
  </si>
  <si>
    <t>Teniendo en cuenta la información suministrada se evidencian los reportes GLPI donde se gestionan temas como: actualización de usuarios y permisos asignados al repositorio único de información de la Dirección de Investigación y Prospectiva, estas solicitudes fueron realizadas y atendidas por la mesa de ayuda de la DITC en los meses de septiembre y diciembre, de acuerdo con lo anterior se observa la ejecución del control.</t>
  </si>
  <si>
    <t xml:space="preserve">Se evidencia: 1) Registro de asistencia a reunión del 22/08/2024, con 12 participantes y tema a tratar "Revisión de procesos de expedientes disciplinarios dando cumplimiento a la matriz de riesgos de corrupción y reunión para tratar diversos temas de la OCID". 2) Registro de asistencia a reunión del 22/10/2024, con 10 participantes y tema a tratar "Reunión OCID - En cumplimiento de la matriz de riesgos (riesgos de corrupción) y temas varios oficina OCID. En los dos registros de asistencia se observa que uno de los temas tratados fue la sensibilización sobre el quehacer de la oficina, sobre su finalidad preventiva y correctiva que conlleva la efectividad de los principios y la garantía de los derechos, evitando con ello incurrir en actos de corrupción. </t>
  </si>
  <si>
    <t>Para el tercer cuatrimestre se observa la aplicación del control mediante el envío de 26 correos electrónicos solicitando a los diferentes apoderados la manifestación si existe algún conflicto de interés, inhabilidad o incompatibilidad para actuar en el proceso judicial designado.</t>
  </si>
  <si>
    <t>Se evidenciaron las órdenes de pago en SIIF Nación de septiembre – diciembre del 2024, con traspaso a pagaduría de acuerdo con los soportes, por lo que se observa la ejecución del control.</t>
  </si>
  <si>
    <t>Para el tercer cuatrimestre se elaboraron para el mes de septiembre 11 caracterizaciones Territoriales municipales, 14 informes de Asesorías técnicas Comisión Ley 70 - Titulación colectiva de Comunidades Negras, un registro de asistencia; en octubre 18 caracterizaciones, sietes (7) informes de Asesorías técnicas Comisión Ley 70 - Titulación colectiva de Comunidades Negras y un (1) registro de asistencia; noviembre 30 caracterizaciones, 19 informes de Asesorías técnicas Comisión Ley 70 - Titulación colectiva de Comunidades Negras y tres (3) registros de asistencia y diciembre 34 caracterizaciones y dos (2) registros de asistencia.</t>
  </si>
  <si>
    <t>No se han presentado Memorando - Email informando la situación.</t>
  </si>
  <si>
    <t>Meta Tercer Cuatri 1</t>
  </si>
  <si>
    <t>Concepto OCI Tercer Cuatri 1</t>
  </si>
  <si>
    <t>Aprobación OCI Tercer Cuatri 2</t>
  </si>
  <si>
    <t>MetaTercer Cuatri 1</t>
  </si>
  <si>
    <t>MetaTercer Cuatri 2</t>
  </si>
  <si>
    <t>Observación OCI Tercer Cuatri 2</t>
  </si>
  <si>
    <t>Meta Tercer Cuatri 3</t>
  </si>
  <si>
    <t>Aprobación OCI Tercer Cuatri 3</t>
  </si>
  <si>
    <t>Observación OCI Tercer Cuatri 3</t>
  </si>
  <si>
    <t>Materialización Riesgo Tercer Cuatrimestre</t>
  </si>
  <si>
    <t>Se verificó el cronograma de trabajo enviado por el profesional responsable de conservación, donde se muestra el avance en la ejecución de las metas para los tramites de Oficina y Terreno.</t>
  </si>
  <si>
    <t>No se generaron casos en la plataforma GLPI, para el tercer cuatrimestre en la DT Atlántico.</t>
  </si>
  <si>
    <t xml:space="preserve">Se adjuntan los soportes de seguimiento al cronograma de trabajo, no se evidencia el reporte de incumplimiento , por lo anterior, se emite concepto no favorable. </t>
  </si>
  <si>
    <t xml:space="preserve">No se evidencia autoseguimiento, ni soportes de cumplimiento. 
</t>
  </si>
  <si>
    <t>No se evidencia el listado de casos durante el periodo en estudio como lo establece el control, solamente se adjuntan pantallazos de dos solicitudes (mantenimiento y salida) realizados por GLPI; en el autoseguimiento se menciona "se generaron dos GLPI en el mes de mayo, debido a que el vehículo no se ha podido utilizar porque se encuentra fuera de servicio lo cual esta reportado, ante sede central, se cargan evidencias en el DRIVE", difiere de lo que se cargo como evidencia. Por lo anterior, se emite concepto no favorable.</t>
  </si>
  <si>
    <t>De acuerdo con las evidencias aportadas se cuenta con el cronograma propuesto para la realización de los trámites catastrales pendientes de evacuar, se evidencia el reporte en la herramienta Apex de acuerdo con lo establecido.</t>
  </si>
  <si>
    <t>Se evidencia listado de órdenes de pago con traspaso a pagaduría generadas durante el cuatrimestre y órdenes de pago con traspaso a pagaduría con sus respectivos soportes.</t>
  </si>
  <si>
    <t>No se presentaron observaciones al proceso de mínima cuantía que lleva la dirección territorial.</t>
  </si>
  <si>
    <t>Se evidencia listado de los casos generados durante el cuatrimestre en la plataforma tecnológica (GLPI).</t>
  </si>
  <si>
    <t>Se evidencian dos archivos en formato Excel que contienen: 1) cronograma de trabajo para el III Cuatrimestre de 2024 discriminado por municipio y responsable. 2) reporte de seguimiento a ejecutores discriminado por trámites asignados, para las vigencias 2021, 2022 y 2023.</t>
  </si>
  <si>
    <t xml:space="preserve">Se observan tres (3) archivos en formato Excel que contienen información de las órdenes de pago para los meses de septiembre, octubre y noviembre, sin embargo, no tienen la firma del responsable y adicionalmente, no se evidencia el listado de las órdenes de pago con traspaso a pagaduría generadas durante el trimestre ni los soportes de dichas órdenes. </t>
  </si>
  <si>
    <t>Se evidencia una captura de pantalla del correo remitido desde el área de contratación de la Territorial Boyacá, el 17 de diciembre de 2024, en el que se informa que “la contratación para la territorial Boyacá en el cuarto trimestre del año, se desarrolló sin ninguna novedad…”</t>
  </si>
  <si>
    <t>Se adjuntan los soportes de seguimiento al cronograma de trabajo y se evidencia el reporte de incumplimiento, por lo anterior, se emite concepto favorable.</t>
  </si>
  <si>
    <t>Se evidencian soportes de cumplimiento de acuerdo con lo mencionado en el control, para el periodo en evaluación.</t>
  </si>
  <si>
    <t>De acuerdo con las evidencias aportadas se cuenta con el Cronograma propuesto para la realización de los trámites catastrales pendientes de evacuar, se evidencia el reporte en la herramienta Apex de acuerdo con lo establecido.</t>
  </si>
  <si>
    <t>Se evidencia listado de los casos generados durante el trimestre en la plataforma tecnológica (GLPI).</t>
  </si>
  <si>
    <t>Sin meta asignada para este periodo.</t>
  </si>
  <si>
    <t xml:space="preserve">Se observaron los listado de las ordenes de pago con traspaso a pagaduría y ordenes de pago con traspaso a pagaduría.
Por lo anterior, se observa que las evidencias corresponden al periodo objeto de reporte y a la evidencia programada.
</t>
  </si>
  <si>
    <t>La DT, Informa que se adelantó un proceso de mínima cuantía, sin embargo, no hubo inquietudes u observaciones que dieran origen las publicaciones aclaratorias.</t>
  </si>
  <si>
    <t>Se observaron dos archivos en formato pdf de la herramienta de mesa de servicios GLPI salidas de vehículos durante el periodo objeto de seguimiento.</t>
  </si>
  <si>
    <t xml:space="preserve">La DT aporto la siguiente documentación:
* Archivos Excel del cronograma.
* Archivo en formato Excel de Apex, de los tramites de oficina, terreno y saldos no tramitados.
Por lo anterior, se observa que las evidencias corresponden al periodo objeto de reporte y a la evidencia programada.
</t>
  </si>
  <si>
    <t>Se observaron los listado de las ordenes de correspondiente al primer trimestre 2024, sin embargo no se observó información asociada al periodo de seguimiento.</t>
  </si>
  <si>
    <t>La DT, Informa que se celebró un contrato de mínima cuantía, para lo cual aportaron las observaciones y respuestas dadas en la plataforma del SECOP II.</t>
  </si>
  <si>
    <t xml:space="preserve">Se observaron los listado de las ordenes de pago con traspaso a pagaduría y ordenes de pago con traspaso a pagaduría correspondiente a los meses jul a nov.
Por lo anterior, se observa que las evidencias corresponden al periodo objeto de reporte y a la evidencia programada.
</t>
  </si>
  <si>
    <t>La DT, Informa que en los meses de julio a diciembre de 2024, se realizó un poceso de mínima cuantía relacionado con el mantenimiento de la camioneta, por lo tanto desde la oficina jurídica se dio respuesta a las observaciones, o inquietudes de los interesado en el proceso por intermedio de la plataforma SECOP ll, sin embargo, de acuerdo con lo programado, no tierne meta para el periodo.</t>
  </si>
  <si>
    <t>Se observaron dos archivos en formato excel de la herramienta de mesa de servicios GLPI salidas de la camioneta a los Municipios de La Plata, Campoalegre, Aipe, Gigante, Rivera, Nátaga y el Agrado, correspondiente al tercer y cuarto trimestre 2024.</t>
  </si>
  <si>
    <t>Se evidencia en el Drive documento en PDF nombrado “PROGRAMACIÓN_Tramites Catastrales 2024”, adicionalmente se observa archivo Excel denominado “REPORTE APEX III CUATRIMESTRE”. garantizado el cumplimiento de las políticas de ética y transparencia en la prestación de servicios y trámites catastrales, eliminando cualquier posibilidad de recibir o solicitar dádivas o beneficios que pudieran favorecer intereses propios o de terceros. Esta práctica asegura la integridad del proceso y mantiene la confianza de los usuarios en el servicio.</t>
  </si>
  <si>
    <t>Se observa en el Drive tres “3” documentos Excel y un PDF “evidenciándose que, para el periodo evaluado se aplicaron los controles pertinentes. Las bases de datos   contienen información detallada sobre la gestión de los contratos de julio a noviembre de 2024, incluyendo los siguientes datos: número de contrato, cédula de ciudadanía (CC), nombre del contratista, fecha de inicio, fecha final, cobertura inicial y final de la ARL, nivel de riesgo según estudios previos, entidad aseguradora, estado del contrato, observaciones, y novedades realizadas. Esta carga de información asegura la transparencia y el seguimiento adecuado de los contratos y condiciones, permitiendo una revisión exhaustiva y la verificación de la correcta administración de los seguros y coberturas correspondientes.</t>
  </si>
  <si>
    <t>Se observa el reporte de la herramienta GLPI, que incluye todas las solicitudes relacionadas con el uso del vehículo. El análisis del reporte confirma que se presentaron dos (2) requerimientos de uso del vehículo durante el período evaluado. Este informe detalla las solicitudes realizadas, las aprobaciones correspondientes y el cumplimiento de las normativas establecidas para la utilización del vehículo. La ausencia de irregularidades asegura que todos los procedimientos se han seguido de acuerdo con las políticas de gestión y control, garantizando una administración adecuada y transparente de los recursos vehiculares.</t>
  </si>
  <si>
    <t>No se evidencia comunicación interna mediante la cual se da respuesta a las causales de incumplimiento contra el memorando enviado desde Dirección de Gestión Catastral. En el Drive se visualizan cinco (5) documentos en formato Excel sobre tramites Catastrales 2024”, adicionalmente un archivo denominado “INFORME SEP A DICI”.  Se visualiza documento correspondiente al plan de trabajo_2, y dos (2) reportes de seguimiento trimestrales con saldos y peticiones pendientes de tramitar conforme a lo programado sin alcanzar las metas programadas para el periodo evaluado.</t>
  </si>
  <si>
    <t xml:space="preserve">Se evidencia el cargue en Onedrive de las órdenes de pago, toda vez que en el sistema no se realizaron órdenes de pago presupuestal con traslado a pagaduría de la Dirección Territorial Meta, durante el tercer cuatrimestre de 2024. Todos los pagos se efectuaron directamente al beneficiario final". Esta información confirma que los procedimientos de pago se ajustaron a las directrices establecidas, evitando el uso de órdenes de pago con traslado a pagaduría y garantizando una gestión eficiente de los recursos.        </t>
  </si>
  <si>
    <t>Se observa, Un (1) archivo en formato PDF, que contiene imágenes a través de las cuales el profesional del área jurídica de la Dirección Territorial, informa que no se han adelantado procesos de contratación en la plataforma SECOP II y relaciona los soportes de las solicitudes allegadas por los proveedores en relación a los procesos de mínima cuantía publicados por la Territorial Meta en el marco de sus adquisiciones planeadas. En consecuencia, no se han presentado inquietudes u observaciones.</t>
  </si>
  <si>
    <t xml:space="preserve">Se observa el reporte de la herramienta GLPI, que incluye todas las solicitudes relacionadas con el uso de vehículo. El análisis del reporte confirma que se presentaron  (15) requerimientos de uso del vehículo durante el período evaluado. Este informe detalla las solicitudes realizadas, las aprobaciones correspondientes y el cumplimiento de las normativas establecidas para la utilización del vehículo. La ausencia de irregularidades asegura que todos los procedimientos se han seguido de acuerdo con las políticas de gestión y control, garantizando una administración adecuada y transparente de los recursos vehiculares. </t>
  </si>
  <si>
    <t>Se evidencia en el Drive documento en PDF oficio No. 2500DGC-2024-0001559-IE de seguimiento de enero a septiembre de 2024 reportado un avance del 197% de la meta establecida por parte de la DT. Por lo que no requiere memorando de respuesta”, adicionalmente se observa archivo Excel denominado “Reporte APEX radicados julio a 15 de diciembre 2024”.  Se visualiza en los documentos correspondientes al Cronograma de trabajo el reporte de seguimiento cuatrimestral descargado de la herramienta APEX.  La inclusión de información detallada sobre: fechas de radicación, seguimiento a ejecutores, saldos y peticiones tramitadas conforme a lo programado, demostrando gestión eficiente y superior a la meta establecida para el periodo evaluado, lo que confirma la aplicabilidad de los controles pertinentes.</t>
  </si>
  <si>
    <t xml:space="preserve">Se evidencia el cargue en Onedrive de dos archivos en Excel y PDF respectivamente, con las órdenes de pago presupuestal y traslado a pagaduría en el SIIF y   soportes de la Dirección Territorial Nariño durante el tercer cuatrimestre de 2024. Todos los pagos se efectuaron directamente al beneficiario final". Esta información confirma que los procedimientos de pago se ajustaron a las directrices establecidas, garantizando una gestión eficiente de los recursos. </t>
  </si>
  <si>
    <t xml:space="preserve">A pesar de no tener meta establecida para el periodo, se observa en el Drive, Un (1) archivo en formato PDF, que contiene imagen de correo con trazabilidad, denominado “RE Seguimiento Riesgos de Corrupción – DT Nariño - segundo cuatrimestre 2024 RIESGO 50” a través del cual el profesional del área jurídica de la Dirección Territorial Nariño, informa que no se han adelantado procesos de contratación de mínima cuantía en la plataforma SECOP II en el marco de las adquisiciones planeadas. En consecuencia, no se han presentado inquietudes u observaciones. </t>
  </si>
  <si>
    <t xml:space="preserve">Se observa el reporte de la herramienta GLPI, que incluye todas las solicitudes relacionadas con el uso del vehículo. El análisis del reporte confirma que se presentaron siete (7) requerimientos de uso del vehículo durante el período evaluado. Este informe detalla las solicitudes realizadas, las aprobaciones correspondientes y el cumplimiento de las normativas establecidas para la utilización del vehículo. La ausencia de irregularidades asegura que todos los procedimientos se han seguido de acuerdo con las políticas de gestión y control, garantizando una administración adecuada y transparente de los recursos vehiculares. </t>
  </si>
  <si>
    <t>Se evidencia en el Drive “2” dos carpetas (Tramites de oficina y terreno) con   dos (2) archivos de Excel en donde se refleja la programación de trámites individuales y cuadro resumen, adicionalmente se observa archivo Excel denominado “Reporte radicados septiembre a 20 de diciembre 2024”.  Se visualiza documento correspondiente al Cronograma de trabajo el reporte de seguimiento cuatrimestral descargado de la herramienta APEX.  La inclusión de información detallada sobre: fechas de radicación, seguimiento a ejecutores, saldos y peticiones tramitadas conforme a lo programado, demostrando gestión eficiente y superior a la meta establecida para el periodo evaluado, lo que confirma la aplicabilidad de los controles pertinentes.</t>
  </si>
  <si>
    <t>Se evidencia el cargue en Onedrive de tres (3) archivos en PDF, con las órdenes de pago presupuestal y traslado a pagaduría en el SIIF y soportes de la Dirección Territorial Norte de Santa</t>
  </si>
  <si>
    <t xml:space="preserve">Sin meta asignada para el periodo </t>
  </si>
  <si>
    <t>Se observa el reporte de la herramienta GLPI, que incluye todas las solicitudes relacionadas con el uso del vehículo. El análisis del reporte confirma que se presentaron diez (10) requerimientos de uso del vehículo durante el período evaluado. Este informe detalla las solicitudes realizadas, las aprobaciones correspondientes y el cumplimiento de las normativas establecidas para la utilización del vehículo. La ausencia de irregularidades asegura que todos los procedimientos se han seguido de acuerdo con las políticas de gestión y control, garantizando una administración adecuada y transparente de los recursos vehiculares.</t>
  </si>
  <si>
    <t xml:space="preserve">Se evidenció el cronograma de terreno y oficina, las actas de seguimiento de conservación y los reportes de los tramitados y no tramitados al 15 de diciembre del 2024, cumpliendo con el seguimiento programado para realizar este control. La Territorial realizo un total de 7.616 trámites de oficina y 3.691 trámites de terreno cumpliendo con el 100% de las metas programadas. </t>
  </si>
  <si>
    <t xml:space="preserve">Sin meta programada </t>
  </si>
  <si>
    <t xml:space="preserve">Se observó el reporte de los casos generados en la plataforma GLPI durante el 03-09-2024 al 16-12-2024 con respecto a la solicitud de servicio de transporte </t>
  </si>
  <si>
    <t xml:space="preserve">Se evidenció el cronograma de terreno y oficina, las actas de seguimiento de conservación y los reportes de los tramitados y no tramitados al 15 de diciembre del 2024, cumpliendo con el seguimiento programado para realizar este control.  </t>
  </si>
  <si>
    <t>Se observó el listado de órdenes de pago no presupuestales con traspaso a pagaduría generadas hasta agosto del 2024 y las ordenes individuales generadas por SIIF Nación que soportan el listado.</t>
  </si>
  <si>
    <t>Según evidencias aportadas, para el cuatrimestre se adelantaron dos procesos de selección de mínima cuantía. Proceso de fumigación y mantenimiento de vehículo.</t>
  </si>
  <si>
    <t>Se observó el reporte de los casos generados en la plataforma GLPI durante el 22 de noviembre al 13 de diciembre del 2024, con respecto a la solicitud de servicio de transporte.</t>
  </si>
  <si>
    <t>Se evidenció el cronograma de terreno y oficina, las actas de seguimiento de conservación y los reportes de los tramitados y no tramitados al 15 de diciembre del 2024, y un memorando interno de fecha 3 de julio del 2024, con el informe de avance de las metas de avalúos y conservación de la Territorial, cumpliendo con el seguimiento programado para realizar este control.</t>
  </si>
  <si>
    <t>Se observó el listado de órdenes de pago no presupuestales con traspaso a pagaduría generadas desde el mes de julio al mes de septiembre del 2024 y las ordenes individuales generadas por SIIF Nación que soportan el listado.</t>
  </si>
  <si>
    <t>Sin meta asignada en el periodo. Sin embrago la Territorial aporta evidencias de dos procesos de mínima cuantía.</t>
  </si>
  <si>
    <t xml:space="preserve">Se evidenció el cronograma de terreno y oficina, las actas de seguimiento de conservación y los reportes de los tramitados y no tramitados al 15 de diciembre del 2024, cumpliendo con el seguimiento programado para realizar este control. </t>
  </si>
  <si>
    <t>Se observó el Listado de órdenes de pago no presupuestales con traspaso a pagaduría generadas desde el mes de septiembre al mes de diciembre del 2024 y las ordenes individuales generadas por SIIF Nación que soportan el listado.</t>
  </si>
  <si>
    <t>No hay solicitudes de transporte.</t>
  </si>
  <si>
    <t>Se evidenció el cronograma de terreno y oficina, las actas de seguimiento de conservación y los reportes de los tramitados y no tramitados al 15 de diciembre del 2024, a la fecha se encuentran 2.286 tramites, 771 en tiempos de vía administrativa.</t>
  </si>
  <si>
    <t>Se observó el listado de órdenes de pago no presupuestales con traspaso a pagaduría generadas desde el mes de septiembre al 15 de diciembre del 2024 y las ordenes individuales generadas por SIIF Nación que soportan el listado.</t>
  </si>
  <si>
    <t xml:space="preserve">Se observó el reporte de los casos generados en la plataforma GLPI entre agosto, septiembre, octubre y noviembre del 2024, con respecto a la solicitud de servicio de transporte </t>
  </si>
  <si>
    <t>PLAN ANTICORRUPCIÓN Y DE ATENCIÓN AL CIUDADANO 2024
SEGUIMIENTO TERCER CUATRIMESTRE</t>
  </si>
  <si>
    <t>% Programado I Cuatrimestre 
Acumulado</t>
  </si>
  <si>
    <t>% Programado II Cuatrimestre 
Acumulado</t>
  </si>
  <si>
    <t>% Programado III Cuatrimestre 
Acumulado</t>
  </si>
  <si>
    <t>DESCRIPCION DEL AVANCE DE ACTIVIDAD POR  PROCESO DEL TERCER CUATRIMESTRE</t>
  </si>
  <si>
    <t>OBSERVACIÓN OCI</t>
  </si>
  <si>
    <t>PORCENTAJE DE  EJECUCION  I CUATRIMESTRE POR ACTIVIDAD</t>
  </si>
  <si>
    <t>PORCENTAJE DE  EJECUCION  II CUATRIMESTRE POR ACTIVIDAD</t>
  </si>
  <si>
    <t>PORCENTAJE DE  EJECUCION  III CUATRIMESTRE POR ACTIVIDAD</t>
  </si>
  <si>
    <t>Se presenta acta del Comité de Coordinación de Control Interno en donde se aprobó la actualización de la Política de Administración de Riesgos.</t>
  </si>
  <si>
    <t>Evidencia de socialización de la Política de Administración de Riesgos.</t>
  </si>
  <si>
    <t>Se realiza socialización de la Política de Administración de Riesgos, se remite registro de asistencia</t>
  </si>
  <si>
    <t xml:space="preserve">De acuerdo con registro de asistencia del 17 de diciembre de 2024 con la participación de 21 servidores públicos en donde se socializó la actualización de la Política de Administración de Riesgos. </t>
  </si>
  <si>
    <t>Mapa de riesgos institucional actualizado.</t>
  </si>
  <si>
    <t>Sin meta programada para el III Cuatrimestre</t>
  </si>
  <si>
    <t>Mapa de riesgos institucional ajustado a la nueva política de riesgos.</t>
  </si>
  <si>
    <t>Mapa de riesgos institucional ajustado a la nueva política de riesgos</t>
  </si>
  <si>
    <t>De acuerdo con la actualización de la Política de Administración de Riesgos de la entidad, se llevo a cabo la actualización del Mapa de riesgos Institucional el cual se presenta en versión 2.0, en donde se establecen los riesgos de gestión y corrupción por proceso.</t>
  </si>
  <si>
    <t>Correos enviados o registro de asistencia o evidencias de los medios dispuestos para la participación.</t>
  </si>
  <si>
    <t>Mapa de Riesgos institucional publicado.</t>
  </si>
  <si>
    <t>Informe de seguimiento a la gestión de los riesgos institucionales.</t>
  </si>
  <si>
    <t xml:space="preserve">Se generó el Informe de seguimiento a la gestión de los riesgos institucionales del II Cuatrimestre 2024 </t>
  </si>
  <si>
    <t>Teniendo en cuenta documento "Seguimiento de Riesgos del Instituto Geográfico Agustín Codazzi" de septiembre 2024 en donde se presenta el seguimiento reealizado por la Oficina Asesora de Planeación a los riesgos institucionales del segundo cuatrimestre, se observa el desarrollo de la actividad planteada.</t>
  </si>
  <si>
    <t>Publicación en la página web (link).</t>
  </si>
  <si>
    <t xml:space="preserve">Se relacionan los informes que fueron publicados en la página web por parte de la Oficina Asesora de Planeación, correspondientes al tercer cuatrimestre. </t>
  </si>
  <si>
    <t>Se evidencia la publicación de los reportes de seguimiento de las metas institucionales en las herramientas definidas y a las entidades que lo requieren con el fin de contribuir a la rendición permanente de cuentas de la gestión desarrollada por el IGAC, en los siguientes links. 
https://www.igac.gov.co/es/transparencia-y-acceso-a-la-informacion-publica/plan-anticorrupcion-y-de-atencion-al-ciudadano
https://www.igac.gov.co/transparencia-y-acceso-a-la-informacion-publica/planeacion-presupuesto-e-informes/modelo-integrado-de-planeacion-y-gestion-mipg/revision-por-la-direccion
https://www.igac.gov.co/es/transparencia-y-acceso-a-la-informacion-publica/plan-anticorrupcion-y-de-atencion-al-ciudadano
https://www.igac.gov.co/transparencia-y-acceso-a-la-informacion-publica/planeacion-presupuesto-e-informes/otros-planes
https://www.igac.gov.co/transparencia-y-acceso-a-la-informacion-publica/planeacion-presupuesto-e-informes/informes-enviados-al-congreso
https://app.powerbi.com/view?r=eyJrIjoiMTEzZWMyOTItNWVjYi00ZGIwLWE1Y2UtYTExZGU0Y2MzZWZlIiwidCI6ImVkNDlmZTlhLTZlZWEtNDdlNi1iZjUyLWVlOWVjYjVkYTgwNyJ9&amp;pageName=ReportSection1
https://www.igac.gov.co/transparencia-y-acceso-a-la-informacion-publica/planeacion-presupuesto-e-informes/presupuesto-general-ingresos-gastos-inversion</t>
  </si>
  <si>
    <t>Tres (3) seguimientos a los controles de los riesgos de corrupción.</t>
  </si>
  <si>
    <t>Se adjunta archivo Excel con el seguimiento realizado por parte de la Oficina de Control Interno a los riesgos de corrupción de los procesos y de las Direcciones Territoriales, correspondientes al II Cuatrimestre del año 2024.</t>
  </si>
  <si>
    <t>De acuerdo con documento Seguimiento riesgos de corrpución realizado por la Oficina de Control Interno en donde se presenta el consolidado del seguimiento de los procesos y direcciones territoriales se observa el cumplimiento de la actividad.</t>
  </si>
  <si>
    <t>Informe (diagnostico de necesidades  de acuerdo con la NTC 6047.</t>
  </si>
  <si>
    <t>Se remite informe de diagnóstico realizado por la SAF</t>
  </si>
  <si>
    <t>Se evidencia Informe con el diagnóstico de necesidades de acuerdo con la NTC 6047, para la Direcciones Territoriales con sede propia.</t>
  </si>
  <si>
    <t>Evidencias de tres (3) actividades realizadas para la adecuación de espacios físicos de atención y servicio al ciudadano de acuerdo con la NTC 6047, conforme al plan de infraestructura 2023.</t>
  </si>
  <si>
    <t>Se remite informe DT Risaralda, DT Caldas, Lote 5 Bogotá y Cundinamarca, Lote 7 Valle del Cauca</t>
  </si>
  <si>
    <t xml:space="preserve">Como cumplimiento de la actividad se evidencia informe del CONSORCIO SAFKA, quien fue contratado por el IGAC para el mantenimiento y obras menores de la sede central y direcciones territoriales a cargo del IGAC, aunque en el reporte del responsable habla de las direcciones Territoriales de Caldas, Risaralda y Valle del Cauca, lo que se adjunta son informes que soportan las adecuaciones para las Direcciones Territoriales de Caldas, Risaralda, lote 3; Sede Central y Cundinamarca; lote 5 y Cauca y Nariño, lote 7. </t>
  </si>
  <si>
    <t xml:space="preserve">Formatos diligenciados con la información recolectada de la interacción por los diferentes canales. </t>
  </si>
  <si>
    <t>En el marco del compromiso del Instituto Geográfico Agustín Codazzi (IGAC) con la mejora continua en la calidad de los servicios ofrecidos, se ha implementado la estrategia de cliente incógnito como herramienta para evaluar y optimizar la experiencia de los usuarios en los diferentes canales de atención.
Durante la vigencia, se realizaron cuatro ejercicios de cliente incógnito enfocados en los diversos canales de atención al usuario. Estos ejercicios han permitido identificar oportunidades de mejora y reconocer buenas prácticas en la interacción con los usuarios</t>
  </si>
  <si>
    <t>Aunque el producto a entregar de acuerdo a lo relacionado en la actividad es Formatos diligenciados con la información recolectada de la interacción por los diferentes canales, se presentaron dos informes uno denominado “Informe de Cliente Incognito Carpeta Ciudadana Digital Servicios Ofrecidos por el IGAC” y otro “Informe de Cliente Incognito sobre el Canal virtual CHATBOT”, donde se presenta los resultados sobre el ingreso a la carpeta digital con relación a los servicios que ofrece el IGAC y al canal virtual CHATBOT, evidenciándose cumplimiento.</t>
  </si>
  <si>
    <t xml:space="preserve">Diagnóstico, Plan de Trabajo y Seguimiento Plan de Trabajo. </t>
  </si>
  <si>
    <t>De acuerdo con la estrategia de automatización del listado de trámites y OPAS entregado por la Oficina Asesora de Planeación, desde la Dirección de Tecnología a partir del tercer cuatrimestre del año 2024 se reportan los siguientes avances:
Trámites y Subtrámites en la Plataforma ViVi.
En el marco de las pruebas funcionales realizadas por el equipo de catastro, se informa que los siguientes trámites y subtrámites han sido integrados y cargados en la Plataforma ViVi en el ambiente QA. Estos trámites están siendo evaluados por el equipo de Catastro (Nini Yohana Marroquin Collazos / Wilson Javier Nuñez Barrera), para su aprobación final, despliegue en el ambiente de producción y designacion de un usuario de catastro para gestionar los tramites radicados desde la bandeja de Tramites Virtuales de ViVi, a continuacion se listan los tramites, susbtramites y procedimientos que ya fueron incluidos en ViVi:
1.    Cambio de propietario, poseedor u ocupante - Mutación de primera clase
o     Cambio de propietario
o     Cambio de poseedor u ocupante
2.    Segregación y agregación - Mutación de segunda clase
o     Agregación / Englobe
o     Segregación / Desenglobe
o     Cambio en el coeficiente de copropiedad en predios sometidos al régimen de propiedad horizontal, debidamente registrados
3.    Rectificaciones - Corrección en la inscripción de los datos del predio
o     Relacionado con Nombre, Cédula de ciudadanía, Matrícula Inmobiliaria, datos escriturarios y nomenclatura
o     Relacionado con cabida y linderos o ajustes por georreferenciación
4.    Auto estimación de avalúos - Mutación de cuarta clase
o     Auto estimación de avalúos
o     Revisión de avalúo catastral
5.    Nuevas edificaciones, construcciones, demoliciones o cambios en el destino económico de los predios - Mutación de tercera clase
o     Nuevas construcciones (incorporación), demoliciones y modificación de las condiciones y/o características constructivas
o     Modificación del uso de la construcción
o     Modificación del destino económico
6.    Cancelación de la inscripción catastral - Por orden legal, judicial, administrativa, causas naturales o fuerza mayor
o     Por legal, judicial o administrativa
o     Por causas naturales o fuerza mayor
7.    Modificación de la inscripción catastral - Por acto administrativo de entes territoriales
o     Por acto administrativo de entes territoriales
8.    Complementaciones - Información que aporte a completar la base catastral
o     Complementaciones
9.    Procedimientos catastrales con efectos registrales y otros procedimientos
o     Actualización de linderos con efectos registrales
o     Rectificación de área por imprecisa determinación con efectos registrales
o     Rectificación de linderos por acuerdo entre las partes con efectos registrales
10.   Predios o mejoras por edificaciones no declarados u omitidos durante la formación o actualización de la formación catastral - Mutación de Quinta clase
o     Para inscripción de predios
o     Para el caso de mejoras en predios ajenos
generación del Certificado Catastral
La funcionalidad para la generación del certificado catastral también ha sido habilitada en el ambiente QA, para permitiendo que el ciudadano pueda obtener este documento de forma agil tras el despliegue en producción.
Las evidencias documentales de estas actividades incluyen capturas de pantalla, reportes de pruebas funcionales, y documentación técnica que se encuentran disponibles en el repositorio correspondiente. Estas evidencias serán enviadas adjuntas en este correo o a través de un enlace seguro según su preferencia.
ViVi – SNC
Actualmente estamos trabajando para lograr la integración ViVI – SNC Mutación de Primera con sus Subtramites Cambio de Propietario y Cambio de poseedor por persona interesada. Ya se cuenta con documento técnico conciliado con el equipo SNC y los 4 servicios requeridos por ViVi ya se encuentran en desarrollo por parte del equipo SNC para ser expuestos.
ViVi – SCD
ViVi ya se encuentra integración con la autenticación digital, utilizando los Servicios Ciudadanos Digitales – SCD para el ingreso a mediante X-ROAD.</t>
  </si>
  <si>
    <t>En lo relacionado en la actividad en Planner no está descrito el producto a entregar, sin embargo, dentro de lo reportado como avance la de misma se refiere las tareas que se han llevado a cabo para lograr lo propuesto con esta actividad, dentro de lo cual se muestra los Requerimiento servicio requerido SNC, pantallazo de la consulta de tramites en la Ventanilla integrada virtual del IGAC – VIVI y la relación de los tramites y subtramites catastrales. Evidenciándose cumplimiento.</t>
  </si>
  <si>
    <t xml:space="preserve">Generar Diez (10) espacios de transferencia de conocimiento.                                                                                                                                                                                                   </t>
  </si>
  <si>
    <t>Consolidado de los espacios realizados durante la vigencia en relación con la transferencia del conocimiento, que correspondió a 10 en total</t>
  </si>
  <si>
    <t>Se evidencia la realización de los siguientes espacios de transferencia del conocimiento:
- Café del Conocimiento Institucional - Construcción de confianza pública en el marco de la apuesta de una geografía para la vida. 1 de agosto de 2024.
- Socialización Protocolo de servicios IGAC. 21 de agosto de 2024
- Taller de Protocolos de Servicio y toma de conciencia de las personas sordas. 23 de agosto de 2024.
- Protocolo servicios DT Nariño. 28 de agosto de 2024.
- Seminario Internacional de Leguaje Claro. 18 de octubre de 2024.
- Taller experimental, la Inclusión Empieza Aquí. 3 de diciembre de 2024.
- Segundo Taller de Toma De Conciencia de los Ciudadanos Sordos y la Lengua de Señas Colombiana. 12 de noviembre de 2024.
Aunque se adjunta registros de asistencia a los eventos:
- Registro asistencia relacionamiento con grupos étnicos negritudes gitanos LGBTI
- Registro asistencia taller lenguaje claro
Al tratar de verlos estos se encuentran sin información por lo que no se validan.</t>
  </si>
  <si>
    <t>Plan Institucional de Capacitación 2024 en el que se incluyen capacitaciones en temas relacionados con servicio al ciudadano (primer cuatrimestre)
Registros de asistencia y/o certificados de las capacitaciones programadas en el PIC relacionadas a atención al ciudadano (segundo y tercer cuatrimestre)</t>
  </si>
  <si>
    <t>Se anexa registro de asistencia de 8. Capacitación LENGUAJE DE SEÑAS y registro de asistencia VII Encuentro de Servicio a la Ciudadanía</t>
  </si>
  <si>
    <t>Para esta actividad se evidencias dos registros de asistencia unos que tiene que ver con la capacitación de lenguaje de señas y la otra con la capacitación del VII Encuentro de Servicio a la ciudadanía. Lo anterior valida el cumplimiento de la actividad.</t>
  </si>
  <si>
    <t>Metodología para la evaluación y entrega de los incentivos y estímulos a quienes se destaquen en la prestación del servicio. (primer cuatrimestre)                                                                                             
Archivo en excel con los resultados de la evaluación de quienes atienden al ciudadano. (segundo cuatrimestre)                                                                                                                 Registro fotográfico y/o fílmico de la entrega de incentivos establecidos en el Plan de Bienestar e Incentivos 2024 (tercer cuatrimestre)</t>
  </si>
  <si>
    <t>Se anexa archivo en Excel con resultados de la evaluación de quienes atienden al ciudadano
Teniendo en cuenta que el plan tiene vigencia hasta diciembre de 2024 y se encuentra en ejecución, por tal motivo falta por cargar:
2.3.3. Revisar y ajustar la metodología para la evaluación y entrega de los incentivos y estímulos a quienes se destaquen en la prestación del servicio. Pendiente presentación del evento y registro fotográfico, solicitud realizada a la OAC.
Esta actividad se piensa cargar en la tercera semana de diciembre.</t>
  </si>
  <si>
    <t>Se adjunta como evidencia un listado con cuyo título es Servidores que se Destacan en la Prestación del Servicio al Ciudadano y archivo Registro fílmico de la entrega de incentivos establecidos en el Plan de Bienestar e Incentivos 2024. Por lo tanto, se cumple con la actividad.</t>
  </si>
  <si>
    <t>Correo electrónico o pieza comunicacional convocando a realizar el curso a quienes no lo han tomado (cada cuatrimestre).                                                                                                 Base de datos con el seguimiento a la realización del curso  virtual de Lenguaje Claro del DNP (cada cuatrimestre)</t>
  </si>
  <si>
    <t>2.3.4. Promover que el 40% de los servidores del Instituto realicen el curso virtual de Lenguaje Claro del DNP
Correo electrónico o pieza comunicacional convocando a realizar el curso a quienes no lo han tomado.
Base de datos con el seguimiento a la realización del curso virtual de Lenguaje Claro del DNP
Evidencias:
• 6-. Correo electrónico convocatoria a posesionados en el último cuatrimestre
• 7- Base de datos posesionados último cuatrimestre</t>
  </si>
  <si>
    <t>Al revisar los documentos adjuntos: correo electrónico del 5 de agosto de 2024 donde se hizo envió de los formatos de inducción y entrenamiento en puesto de trabajo y la agenda de trabajo para que puedan diligenciar los referidos formatos. Además de la base de datos de los servidores públicos vinculados que participaron en el curso virtual de Lenguaje Claro del DNP. Así se da cumplimiento a la actividad.</t>
  </si>
  <si>
    <t>Evidencias de cinco (5) procesos de difusión (Piezas Publicitarias o Registros de Asistencia) del procedimiento de gestión correspondencia.                                                                                                                                                                         Evidencias de cinco (5) procesos de difusion (Piezas Publicitarias o Registros de Asistencia) del procedimiento de gestión de archivo.</t>
  </si>
  <si>
    <t>Respecto de la actividad, atentamente, me permito confirmar que, fueron cargadas las evidencias que a continuación se relacionan
GESTIÓN DE CORRESPONDENCIA
-Pieza Publicitaria Actualización de Plantillas Comunicaciones Oficiales
-Pieza Publicitaria Consultar Comunicaciones Pendientes Reporte de Paz y Salvo
- Pieza Publicitaria Acción correcta para remitir Comunicaciones internas iniciales
GESTIÓN DE ARCHIVOS
-Oct21_Capacitacion_DT_Atlantico_ Procesos Técnicos de Archivo
-Oct22_Capacitacion_DT Nariño_ArchivoDigital
-Oct31_Capacitación_Dt Risaralda_ procesos técnicos y cierre comisión
-Pieza Actualización Procedimiento de Organización</t>
  </si>
  <si>
    <t xml:space="preserve">Se revisaron dos archivos adjuntos con la siguiente información:
Correo electrónico masivo informando la actualización de las plantillas del SIGAC.
Correo electrónico a todos los servidores públicos, Acción sobre el tramite correcta para remitir Comunicaciones internas iniciales- SIGAC.
Correo electrónico masivo, compartimos los pasos para consultar las comunicaciones pendientes en SIGAC.
Lo anterior, evidencia el cumplimiento de la actividad.
</t>
  </si>
  <si>
    <t>Una (1) pieza comunicativa y registro de asistencia semestral de socialización de la Política de Protección de Datos Personales, junto con un informe anual del resultado de estas socializaciones.</t>
  </si>
  <si>
    <t>El abogado Carlos Ortiz responsable del seguimiento de las actividades de la Política de Datos Personales remitió el 13 de diciembre de 2024 a la Jefe de la Oficina Asesora Jurídica informe del resultado del seguimiento de las socializaciones.</t>
  </si>
  <si>
    <t xml:space="preserve">Se adjunta siete (7) archivos:
- Registro de asistencia “Seguimiento a la implementación de la política de protección de datos personales”, con la asistencia de dos (2) personas.
- Informe de gestión en materia de protección de datos personales, donde consignan que se realizó la revisión, actualización, aprobación y publicación de las nuevas políticas de datos del Instituto, las cuales se encuentran vigentes desde el 24 de septiembre de 2024.
- Registro de asistencia Socialización política de datos personales, del día 20 de agosto de 2024 con la asistencia de 16 personas
- Convocatoria reunión datos personales del 5 de noviembre de 2024
- Tres (3) Correos electrónicos masivos con piezas comunicativas para la Socialización Política de Datos Personales.
Evidenciándose el cumplimiento de la actividad.
</t>
  </si>
  <si>
    <t xml:space="preserve">Convocatoria a reuniones virtuales o presenciales.                            Registro de asistencia a reuniones virtuales o presenciales
Informe de ejecución de la segunda fase del plan de relacionamiento con agremiaciones.  
</t>
  </si>
  <si>
    <t>Informe ejecución plan de relacionamiento con agremiaciones.
Adelantadas convocatorias de reuniones con el gremio constructor y asociados. Evidencia de las invitaciones y como resultado de las gestiones, elaboración cartilla</t>
  </si>
  <si>
    <t>Se evidencia un archivo PDF denominado “Informe año 2024 sobre la gestión en los espacios de relacionamiento con agremiaciones” con fecha 06 de diciembre de 2024, para el periodo febrero a diciembre de 2024, en el cual se incluyen los siguientes aspectos:
1. Problemáticas del sector catastral: se identificaron seis (6) y a partir de éstas se planteó la estrategia a desarrollar.
2. Se mencionan 5 puntos clave para el desarrollo de la estrategia:
a) Visibilidad y canales de comunicación – Relacionamiento más directo
b) Exploración de métodos de interoperabilidad entre los sistemas de las constructoras y el SNC – IGAC.
c) Canal WPS para constructoras
d) Relacionamiento y mesas de soluciones. En este punto se observa una tabla que contiene información relacionada con: i) objetivo, ii) actividad, iii) gremio, iv) sector y v) impacto, así como las conclusiones principales de la gestión de relacionamiento.
e) Cartilla pedagógica – Conservación catastral – Una guía para el usuario constructor – Desarrollador promotor. En este punto se incluye: i) objetivo, ii) alcance, iii) Metodología y articulación de visiones, iv) perfiles y presupuesto de profesionales para el desarrollo del entregable v) producto a entregar vi) tiempo de ejecución vii) costo estimado total.
Con lo anterior, se da cumplimiento a la actividad</t>
  </si>
  <si>
    <t xml:space="preserve">
Informe de caracterización de un grupo de valor focalizado
</t>
  </si>
  <si>
    <t>Participación en feria "Ser para Servir":
El Instituto Geográfico Agustín Codazzi (IGAC) participó en la feria de servicio al ciudadano “SER para SERVIR”, organizada por el Servicio Nacional de Aprendizaje (SENA) y desarrollada en Samaniego, Nariño, el 29 de noviembre. Durante la jornada se contó con el acompañamiento de la Dirección Territorial Nariño y se realizaron las siguientes actividades de cara a la ciudadanía:
- Atención presencial a peticiones del usuario (información sobre requisitos para trámites, certificado catastral gratuito, entre otros).
- Venta de las últimas publicaciones del IGAC.
- Piloto de formación sobre control social a la gestión catastral con comunidad.
El informe se construye en base a los datos recepcionados por los diferentes canales de atención que cuenta la entidad, de esta manera poder identificar las características y descripciones detalladas de los ciudadanos que permiten identificar grupos focales, para fortalecer estrategias y cubrimiento de necesidades de acuerdo a la identificación de población que requiere los servicios de la entidad.</t>
  </si>
  <si>
    <t xml:space="preserve">Se evidencia un archivo en PDF denominado 30062024 informe caracterización ciudadana, correspondiente al informe de caracterización ciudadana y de grupos de valor 2024. 
En el informe se indica que la caracterización ciudadana y de grupos de valor priorizó unos ámbitos de relacionamiento que el IGAC establece con diferentes grupos poblacionales, concretamente: a) atención y gestión de trámites y servicios, b) ámbito territorial, c) espacios de relacionamiento (redes sociales, foros, escenarios de participación ciudadana, entre otros.); y d) relacionamiento con gremios, especialmente con constructoras.
Con lo anterior, se da cumplimiento a la actividad. </t>
  </si>
  <si>
    <t>2 Campañas de promoción a nivel nacional de la evaluación de la atención a la ciudadanía.
2 Informes de resultados de la evaluación de la atención a la ciudadanía publicados.</t>
  </si>
  <si>
    <t>Se realizo la solicitud al grupo digital de la Oficina de Asesora de Comunicaciones, para realizar la publicación del enlace de encuesta de satisfacción y percepción ciudadana 2024. de la misma manera se remitió encuesta por correo electrónico de contáctenos, invitando a la ciudadanía al diligenciamiento de dicha encuesta. (evidencia de correos y publicación)</t>
  </si>
  <si>
    <t>No Cumple</t>
  </si>
  <si>
    <t xml:space="preserve">2 Informes de  la ejecución de la estrategia de lenguaje claro </t>
  </si>
  <si>
    <t>Cargue de la estrategia de lenguaje claro en relación con el portafolio de servicios y estrategia relacionada con el ABC del IGAC</t>
  </si>
  <si>
    <t>Evidencias de realización y/o participación en dos (2) ferias de servicio.</t>
  </si>
  <si>
    <t>Para el segundo semestre de 2024, se participo en dos ferias de servicio, 1. En el municipio de Samaniego - Nariño, el cual fuimos invitados por el Servicio Nacional de Aprendizaje - SENA, jornada en la cual se presta atención a ciudadanía rural para brindar información acerca de los tramites catastrales que adelanta la entidad, de la misma manera se aplico el taller "Ruta de la participación ciudadana", la cual permitía conocer la percepción por parte de la ciudadanía de la entidad. En dicha jornada se tuvo asistencia de 73 ciudadanos. Samaniego - Nariño
2. El mes de noviembre asistimos al municipio de El Tarra - Norte de Santander, liderado por el Departamento Administrativo de Función Publico DAFP. Con el objetivo de aplicar el taller ¿Dónde está mi casa?, para niños y jóvenes de las zonas rurales y urbanas del municipio, con el objetivo de sensibilizar y explorar conceptos relacionados a geografía y cartografía. El Tarra</t>
  </si>
  <si>
    <t xml:space="preserve">Se evidencia un link en donde se encuentran dispuestos dos (2) carpetas denominadas: Samaniego – Nariño y El Tarra, las cuales contienen la siguiente información:
Carpeta Samaniego – Nariño:
a. Un archivo PDF denominado 20241204102011006, que contiene formatos de diagnóstico ciudadano.
b. Un archivo PDF denominado Atención Presencial Samaniego, que contiene listados de asistencia.
c. 19 archivos en formato jpg, con el registro fotográfico de la actividad y un video. 
d. Un archivo PDF denominado Modelo informe Samaniego, que contiene el informe de participación en la feria de servicio.
Carpeta El Tarra
a. Un archivo en PDF denominado Planillas de asistencia Tarra.
b. 20 archivos en formato jpg, con el registro fotográfico de la actividad. 
c. Un archivo en formato Word denominado Informe Comisión El Tarra. 
Con lo cual se da cumplimiento a la actividad. 
</t>
  </si>
  <si>
    <t>Registro de asistencia a reuniones virtuales o presenciales.</t>
  </si>
  <si>
    <t>Se adjunta la evidencia del seguimiento a la implementación de la política de protección de datos personales.</t>
  </si>
  <si>
    <t xml:space="preserve">Se evidencia un archivo en formato Word que contiene un informe en materia de protección de datos personales, un registro de asistencia a reunión del día 11/12/2024 en donde el tema tratado fue: Seguimiento a la implementación de la política de protección de datos personales y, por último, una carpeta denominada EVIDENCIAS P1.rar, en la cual se observan soportes de los correos enviados con las piezas comunicativas relacionadas con tratamiento de datos y registros de asistencia. Con lo cual se da cumplimiento a la actividad. </t>
  </si>
  <si>
    <t xml:space="preserve">Tres (3) Reportes de los cambios realizados en la información que le compete a relación con el ciudadano. </t>
  </si>
  <si>
    <t>Durante el año, la página web de la entidad fue actualizada en sus diferentes secciones, incluyente la de Transparencia, actualmente no sólo cuenta con la información actualizada sino con títulos en lengua de señas colombiana, con el fin de hacerla accesible a la comunidad sorda. https://www.igac.gov.co/transparencia-y-acceso-a-la-informacion-publica Este trabajo fue realizado con el apoyo de la Subdirección de Sistemas de la Información.</t>
  </si>
  <si>
    <t xml:space="preserve">Se evidencian dos archivos en formato PDF y Excel donde se solicita actualizar la información del menú participa y se remite el esquema de publicación de información del mismo </t>
  </si>
  <si>
    <t xml:space="preserve">Un (1) informe de cumplimiento o la directiva de la procuraduría general de la nación  </t>
  </si>
  <si>
    <t>No registra</t>
  </si>
  <si>
    <t xml:space="preserve">Se evidencian dos archivos en formato PDF con el reporte de cumplimiento ITA para el periodo 2024 de la Procuraduría General de la Nación </t>
  </si>
  <si>
    <r>
      <rPr>
        <sz val="11"/>
        <rFont val="Arial"/>
        <family val="2"/>
      </rPr>
      <t>Una (1) pieza comunicativa semestral de divulgación del procedimiento del NORMOGRAMA</t>
    </r>
    <r>
      <rPr>
        <sz val="11"/>
        <color rgb="FFFFC000"/>
        <rFont val="Arial"/>
        <family val="2"/>
      </rPr>
      <t>.</t>
    </r>
  </si>
  <si>
    <t>La Oficina Asesora Jurídica mediante comunicación el 10 de diciembre de 2024 socializó vídeo referente al procedimiento del NORMOGRAMA.</t>
  </si>
  <si>
    <t>Se evidencian dos archivos en formato PDF donde se socializa la actualización del normograma de la entidad</t>
  </si>
  <si>
    <t>Evidencias de los espacios de participación.
Documento resumen con los resultados de la participación.</t>
  </si>
  <si>
    <t>Con el objetivo de diversificar el contenido del podcast del IGAC, Mapeando, se realizó una encuesta en diciembre de 2024 para fomentar la interacción de los usuarios y conocer cuál es el tema que más les interesa de cara al próximo año.</t>
  </si>
  <si>
    <t xml:space="preserve">Se evidencia archivo en formato PDF Seguimiento Plan Anticorrupcion y Atencion al Ciudadno Tercer Cuatrimestre 2024 </t>
  </si>
  <si>
    <t>Enlace de la información de contratación actualizada.</t>
  </si>
  <si>
    <t>Se cargan evidencias del mes de diciembre con corte al 15 del mismo mes.</t>
  </si>
  <si>
    <t xml:space="preserve">Se evidencian archivos en formato Word con los pantallazos de las publicaciones del Plan Anual de Compras, Publicación de Información Contractual y publicidad de la ejecución de contratos de los meses de Octubre Noviembre y Diciembre  </t>
  </si>
  <si>
    <t>Correos electrónicos con la solicitud y/o los cambios de la información de talento humano en la página web y en IGACNET (cada cuatrimestre)</t>
  </si>
  <si>
    <t>En el presente archivo se adjuntan las evidencias correspondientes a las publicaciones de los actos administrativos.
Se anexa archivo en Word donde se evidencian los pantallazos de los nombramientos de funcionarios y su respectivo link: https://www.igac.gov.co/es/nombramientos
Se anexan correos electronicos donde se solicitan la publicacion de la planta de personal
Se anexa archivo en Word donde se evidencia el pantallazo del directorio de su respectivo link: https://www.igac.gov.co/transparencia-y-acceso-a-la-informacion-publica/informacion-de-la-entidad</t>
  </si>
  <si>
    <t xml:space="preserve">Se evidencian siete archivos en formato PDF con los correos electrónicos donde se remite la información actualizada de la planta de personal, directorio funcionarios, publicación estado de la planta y el link de la publicación de los actos administrativos de nombramiento </t>
  </si>
  <si>
    <t xml:space="preserve">En la página principal, las noticias actualizadas. 
En el numeral 1.10. el Calendario de Actividades actualizado. </t>
  </si>
  <si>
    <t>Se presentan dos informes: La actualización de noticias de la página y el calendario de actividades correspondientes al tercer cuatrimestre de 2024</t>
  </si>
  <si>
    <t xml:space="preserve">Se evidencian dos archivos en formato PDF con el Seguimiento Plan Anticorrupción y Atención al Ciudadano tercer cuatrimestre 2024. </t>
  </si>
  <si>
    <t xml:space="preserve">Un documento con esquema de publicación elaborado. </t>
  </si>
  <si>
    <t>Evidencia de la capacitación de la Ley 1712 de 2014.                      Dos (2) Piezas de divulgación de la Ley 1712 de 2014.</t>
  </si>
  <si>
    <t xml:space="preserve">No registra  </t>
  </si>
  <si>
    <t xml:space="preserve">Se evidencian dos archivos en formato PDF correos electrónicos por la socialización de la Ley 712 de 2014 Ley de Transparencia y Acceso a la Información publica </t>
  </si>
  <si>
    <t xml:space="preserve"> Matriz de Índice de información clasificada y reservada actualizado y publicado a  31 de diciembre.</t>
  </si>
  <si>
    <t>La Oficina Asesora Jurídica coordinó la elaboración y publicación del índice de información clasificada y reservada en la página WEB de la entidad, de conformidad lo estipulado por el Decreto 1081 de 2025. Se adjunta documento PDF con link de publicación y las matrices publicadas.</t>
  </si>
  <si>
    <t xml:space="preserve">Se evidencian archivos en formato PDF y EXCEL con el índice de información, registro de activos y la evidencia de la publicación en la pagina web  </t>
  </si>
  <si>
    <t>Soporte de trabajo que evidencien el proceso de actualizacion realizado a las TRD.                                                                                         Evidencia de seguimiento a la convalidación de las TRD.</t>
  </si>
  <si>
    <t>OAP: Debido a que esta actividad tuvo concepto desfavorable en el primer cuatrimestre, se les solicitó subieran las eviencias que faltaron de ese período, si las tenían, cuyo propósito es asegurar que se cumpliera en mayor grado todo el PAAC a lo largo del año, no con el fin de modficar la evaluación realizada por OCI en ese período.
PROCESO: Frente a las evidencias del proceso de Actualización de TRD V6, se remiten las evidencias relacionadas a continuación:
-Informe del estado de avance de los ajustes de las Tablas de Retención Documental ante el Archivo General de la Nación
-Acta No. 6 de Mesa de Trabajo con el Archivo General de la Nación
-(27) Registros de Asistencias donde se evidencia la validación de las Dependencias respectos de las Trd v6</t>
  </si>
  <si>
    <t xml:space="preserve">Se evidencian tres archivos en formato PDF informe final de convalidación TRD V6, Acta de Reunión No.6 del 30/10/2024, correo electrónico del AGN y archivo ZIP con los registros de validación TRD por dependencias </t>
  </si>
  <si>
    <t>Pantallazos de la ubicación de las Piezas en lenguaje de señas para el ciudadano con discapacidad auditiva, en la página web de la Entidad</t>
  </si>
  <si>
    <t>Para este periodo de corte se publicaron 17 piezas en lenguaje de señas para canales y puntos de atención y en trámites y servicio. Actividad cumplida DTIC</t>
  </si>
  <si>
    <t>Se evidencia archivo en formato Word, Evidencia piezas en Lenguaje de Señas Septiembre - Diciembre 2024, se sugiere que que los documentos sean firmados por el responsable del proceso y en las plantillas oficiales de la entidad</t>
  </si>
  <si>
    <t>Publicación del Informe de resultados de la encuesta de satisfacción del ciudadano sobre Transparencia y acceso a la información del portal institucional.</t>
  </si>
  <si>
    <t>Informe parcial de satisfacción y percepción ciudadana a través de los canales presenciales y página web</t>
  </si>
  <si>
    <t>Se evidencia archivo en formato PDF Informe de resultados de encuesta de satisfacción y percepción ciudadana II Semestre 2024, no se evidencia soporte de publicación.</t>
  </si>
  <si>
    <t>Listado de las mejoras realizadas, en la página web de la Entidad</t>
  </si>
  <si>
    <t>Actividad cumplida por DTIC</t>
  </si>
  <si>
    <t xml:space="preserve">Se evidencia archivo en formato Word "Evidencias de las mejoras identificadas y priorizadas por las áreas en la pagina web de la Entidad" se sugiere utilizar las plantillas oficiales de la Entidad y colocar la firma del responsable del proceso </t>
  </si>
  <si>
    <t>Matriz de procesos judiciales trimestral publicada.</t>
  </si>
  <si>
    <t>El proceso de Gestión Jurídica durante el tercer cuatrimestre consolidó la matriz de procesos judiciales y publicó la misma en la página Web de la entidad.</t>
  </si>
  <si>
    <t>Se evidencian dos archivos en formato Excel con la Matriz de Seguimiento Procesos Judiciales y archivo en formato Word con la evidencia de publicación en la pagina web</t>
  </si>
  <si>
    <t>Archivo con la relación de enlaces para rendición de cuentas.                                                                               Documentos  con roles y responsabilidades de las diferentes  areas de la entidad, en materia de rendicion de cuentas.                 Evidencias de socializacion  de roles y responsabilidades.</t>
  </si>
  <si>
    <t>Una (1) Socialización de la herramienta del Manual Único de Rendicion de Cuentas.</t>
  </si>
  <si>
    <t>Instrumento de autodiagnóstico de rendición de cuentas aplicado.
Instrumento de Autoevaluación enfoque de derechos humanos y paz en la rendición de cuentas aplicado. 
Reto de la rendición de cuentas
Estrategia de Rendicion de cuentas. 
Evidencia de aprobación por parte del equipo lider  
Evidencia de la Publicación de los instrumentos validados.</t>
  </si>
  <si>
    <t>Evidencias de la jornada de sensibilización adelantada</t>
  </si>
  <si>
    <t>Base de datos con los registros de asistencia de las capacitaciones en rendición de cuentas, participación ciudadana y control social (segundo y tercer cuatrimestre)</t>
  </si>
  <si>
    <t>Realizar socializaciones o capacitaciones para los servidores públicos y contratistas de la Entidad en rendición de cuentas, participación ciudadana y control social
Base de datos con los registros de asistencia de las capacitaciones en rendición de cuentas, participación ciudadana y control social
Actividad Modalidad Fecha Número de Participantes
1-VII Encuentro de Servicio a la ciudadanía Virtual 12-12-204 330
2-Taller Experiencial, La inclusión comienza por aquí Presencial 4-12-2024 45
3-Lenguaje de Señas Virtual 11-12-2024 134
4-Protocolos de Atención DT Cundinamarca Presencial 5-11-2024 20
5-Restaurando confianza con la ciudadanía Presencial 23-10-2024 23</t>
  </si>
  <si>
    <t>Se observan registros de asistencia de las capacitaciones en rendición de cuentas, participación ciudadana y control social; por lo anterior, se da cumplimiento a la actividad programada para el periodo evaluado.</t>
  </si>
  <si>
    <t>Evidencias de tres (3) socializaciones del procedimiento de regulación.</t>
  </si>
  <si>
    <t>Se adjunta la evidencia correspondiente a la socialización del procedimiento de regulación</t>
  </si>
  <si>
    <t>Se adjunta listado de asistencia de fecha 24/11/2024 de la socialización del procedimiento de regulación, realizada por la Dirección de regulación y habilitación, fue realizada de forma presencial y virtual, de acuerdo a las evidencias presentadas; de acuerdo a lo anterior, se emite concepto favorable de cumplimiento de la actividad del periodo evaluado.</t>
  </si>
  <si>
    <t>Informe de rendición de cuentas con enfoque en derechos humanos y ODS</t>
  </si>
  <si>
    <t>En el marco del compromiso institucional con la transparencia y la participación ciudadana, se llevaron a cabo tres jornadas y espacios de diálogo de rendición de cuentas con un enfoque en derechos humanos y los Objetivos de Desarrollo Sostenible (ODS). De manera previa, se realizaron consultas ciudadanas, las cuales fueron publicadas y divulgadas a través de la página web institucional, promoviendo la interacción activa con la ciudadanía y permitiendo la recepción de apreciaciones, comentarios y sugerencias en el marco de estos ejercicios.
Adicionalmente, se recopilaron, sistematizaron y analizaron las propuestas y observaciones obtenidas durante los espacios de diálogo, fortaleciendo las capacidades de comunicación con los grupos de interés.
Se avanzó en los ajustes al menú Participa de la entidad, conforme a los lineamientos normativos, y se inició su actualización con base en los insumos generados. Como parte de los resultados de este proceso, se elaboraron y publicaron los informes de rendición de cuentas, incluyendo el informe consolidado de resultados de la estrategia implementada durante el año 2023, reafirmando así el compromiso con la transparencia, la participación y la construcción colectiva.</t>
  </si>
  <si>
    <t>Se adjunta archivo PDF, denominado informe de rendición de cuentas vigencia 2024; por lo anterior, se emite concepto favorable de cumplimiento de la actividad; se recomienda por la oficina de control interno, para la suscripción de los informes relacionar quien elaboró y respectivas fechas a que hace referencia, es importante que se firme por el responsable.</t>
  </si>
  <si>
    <t>Realizar una encuesta para la ciudadanía, partes interesadas y grupos de interes.</t>
  </si>
  <si>
    <t>Se adjunta soportes de participación de ciudadanía y de las partes interesadas en los proceso de rendición de cuentas; por lo anterior, se emite concepto favorable de cumplimiento de la actividad; se recomienda reforzar la evaluación de los proceso de rendición de cuentas para la próxima vigencia.</t>
  </si>
  <si>
    <t>Cuatro (4) evidencias de las convocatorias de rendición de cuentas por diferentes medios externos e internos de comunicación.</t>
  </si>
  <si>
    <t>Entre las actividades más importantes de rendición de cuentas, se llevaron a cabo la Rendición de Cuentas DANE – IGAC y el cierre de gestión del IGAC 2024, los cuales se realizaron el 16 de octubre de 2024 y el 27 de noviembre, respectivamente.</t>
  </si>
  <si>
    <t>Se adjuntan archivos con evidencias de la Rendición de Cuentas DANE – IGAC y el cierre de gestión del IGAC 2024; se da cumplimiento a la actividad propuesta.</t>
  </si>
  <si>
    <t>Un (1) Informe al Congreso.</t>
  </si>
  <si>
    <t>Se adjunta informe al Congreso y de rendición de cuentas del sector Estadístico, correspondiente al período de julio de 2023 a junio de 2024</t>
  </si>
  <si>
    <t>Se observa archivo en formato PDF denominado informe al Congreso y de rendición de cuentas del sector Estadístico; por lo anterior, se emite concepto favorable de cumplimiento de la actividad.</t>
  </si>
  <si>
    <t>Un (1) Informe de rendición de cuentas del Acuerdo de paz anual 2023.</t>
  </si>
  <si>
    <t xml:space="preserve">Un (1) Informe de gestión 2023.
</t>
  </si>
  <si>
    <t>Formulario como espacio de diálogo frente a las observaciones e inquietudes que se tengan frente a la implementación del PAAC.</t>
  </si>
  <si>
    <t>Se adjunta justificación por la cual no se pudo ejecutar esta actividad, así como correo de aprobación de la misma por parte del jefe de la Oficina Asesora de Planeación</t>
  </si>
  <si>
    <t>Contenido comunicativo respecto a la implementación del Acuerdo de Paz anual 2022.</t>
  </si>
  <si>
    <t>Entre septiembre y diciembre de 2024, se presentan los avances en la implementación del Acuerdo de Paz, conforme a los lineamientos establecidos a nivel nacional.</t>
  </si>
  <si>
    <t>Se observa un adjunto con los soportes de publicación de los avances en la implementación del Acuerdo de Paz en diferentes redes sociales del Instituto.</t>
  </si>
  <si>
    <t>Evidencias de Cuatro (4) acciones de diálogo, tales como facebook-live, foros y otros.</t>
  </si>
  <si>
    <t>Entre las actividades de rendición de cuentas más importantes, se realizó la Rendición de cuentas DANE - IGAC, el cual tuvo lugar el 16 de octubre de 2024 y el cierre de gestión el cual tuvo lugar el 27 de noviembre de 2024. Entre septiembre y noviembre de 2024, la Dirección de Investigación y Prospectiva llevo a cabo dos actividades tituladas "Viernes de Investigación", orientadas a fortalecer el diálogo con los ciudadanos y promover una participación activa. Esta sesión estuvo dedicada a la exploración y discusión de temas de interés público, con el objetivo de fomentar una mayor transparencia y colaboración entre la administración y la comunidad.</t>
  </si>
  <si>
    <t>Se presentan evidencias de cumplimiento de la actividad de acciones de dialogo con los ciudadanos o grupos de interés, de al Dirección de Investigación y Prospectiva y rendición de cuentas del sector. Por lo anterior, se emite concepto favorable de la ejecución.</t>
  </si>
  <si>
    <t>Dos (2) Informes tipo memorias de los espacios de diálogo publicados</t>
  </si>
  <si>
    <t>Convocatoria e informes de los espacios de diálogos con la ciudadanía, grupos de interés y/o partes interesadas del IGAC</t>
  </si>
  <si>
    <t>Se observan archivos en formato PDF con soportes de convocatoria  e informes de espacios de dialogo; por lo anterior, se emite concepto favorable de cumplimiento de la actividad para el periodo evaluado.</t>
  </si>
  <si>
    <t>Dos (2) Informes tipo memorias de espacios de diálogo publicados incluyendo propuestas y observaciones de la ciudadanía frente a los espacios de diálogo.</t>
  </si>
  <si>
    <t>Se evidencian dos archivos formato PDF, con informes de jornada de diálogo y rendición de cuentas; así las cosas, se emite concepto favorable de cumplimiento de la actividad.</t>
  </si>
  <si>
    <t>Un (1) Informe de resultados de la estrategia de rendición de cuentas</t>
  </si>
  <si>
    <t>n el marco del compromiso institucional con la transparencia y la participación ciudadana, se llevaron a cabo tres jornadas y espacios de diálogo de rendición de cuentas con un enfoque en derechos humanos y los Objetivos de Desarrollo Sostenible (ODS). De manera previa, se realizaron consultas ciudadanas, las cuales fueron publicadas y divulgadas a través de la página web institucional, promoviendo la interacción activa con la ciudadanía y permitiendo la recepción de apreciaciones, comentarios y sugerencias en el marco de estos ejercicios.
Adicionalmente, se recopilaron, sistematizaron y analizaron las propuestas y observaciones obtenidas durante los espacios de diálogo, fortaleciendo las capacidades de comunicación con los grupos de interés.
Se avanzó en los ajustes al menú Participa de la entidad, conforme a los lineamientos normativos, y se inició su actualización con base en los insumos generados. Como parte de los resultados de este proceso, se elaboraron y publicaron los informes de rendición de cuentas, incluyendo el informe consolidado de resultados de la estrategia implementada durante el año 2023, reafirmando así el compromiso con la transparencia, la participación y la construcción colectiva.</t>
  </si>
  <si>
    <t>Se evidencia informe en formato PDF, de la rendición de cuentas del primer y segundo semestre de la vigencia 2023; así las cosas, se da cumplimiento a la actividad programada para el periodo en evaluación.</t>
  </si>
  <si>
    <t>Autodiagnóstico de la implementación de integridad (primer cuatrimestre).                                                                                                
Plan de Gestión del Código de Integridad (primer cuatrimestre).             
Actas de reunión del Equipo Líder de Integridad (cada cuatrimestre).                                                                                        Listas de asistencia, informes, piezas comunicativas y demás evidencias de la ejecución de actividades del Plan de Gestión del Código de Integridad conforme al cronograma planteado (segundo y tercer cuatrimestre).                                                                     
Documento con la evaluación de resultados de la implementación del Código de Integridad (tercer cuatrimestre).</t>
  </si>
  <si>
    <t>Se anexa asistencia de mesa de trabajo ELI 20 NOV 2024
Se anexa asistencia de mesa de trabajo ELI 04 DIC 2024
Se anexa Avances Evaluación Código de Integridad 2122024
Correo pieza comunicativa Recordatorio ¡Tu opinión es muy importante!_Evaluación Código de Integridad
Se anexa asistencia de mesa de trabajo ELI 02 OCT 2024</t>
  </si>
  <si>
    <t>Evidencias de la publicación de proyectos normativos para participación ciudadana y actores interesados
Observaciones y respuestas publicadas en la página web</t>
  </si>
  <si>
    <t xml:space="preserve">Se adjuntan las evidencias relacionadas con la publicación de actos administrativos para comentarios de la ciudadania y las respuestas a los mismos </t>
  </si>
  <si>
    <t>Se presentan comentarios realizados por la ciudadanía relacionados con actos administrativos publicados en el mes de noviembre, asi mismo se observan piezas publicitarias en las que se invita a participar con observaciones frente a los documentos publicados.</t>
  </si>
  <si>
    <t>Evidencias del espacio de participación dispuesto</t>
  </si>
  <si>
    <t>Evidencias de dos ejercicios participativos de rendición de cuentas
Informe de los resultados del ejercicio de participación</t>
  </si>
  <si>
    <t>Un (1) Informe de Conceptos Jurídicos, publicados cuatrimestralmente en la página web.</t>
  </si>
  <si>
    <t xml:space="preserve">La Oficina Asesora Jurídica publicó cuatrimestralmente los conceptos jurídicos emitidos por el proceso y que se consideraron importantes para el conocimiento de la ciudadanía. Se adjunta informe presentado a la jefe de la OAJ, radicado 1200OAJ-2024-0000372-IE. </t>
  </si>
  <si>
    <t>Teniendo en cuenta memorando con Radicado No. 1200OAJ-2024-0000372-IE caso 1366386 del 16-12-2024 en donde se evidencia que se llevo a cabo la publicación del informe del tercer cuatrimestre de conceptos jurídicos en la pagina web, se observa el desarrollo de la actividad.</t>
  </si>
  <si>
    <t>Autodiagnóstico para la gestión de conflicto de intereses (primer cuatrimestre)                                                           
Plan de trabajo para la gestión de conflicto de intereses (primer cuatrimestre)                                                     
Listas de asistencia, informes, piezas comunicativas y demás evidencias de la ejecución de las actividades establecidas en el cronograma (segundo y tercer cuatrimestre)                                                                                  
Acta de seguimiento por parte del Comité Institucional de Gestión y Desempeño a la implementación de la estrategia de gestión de conflicto de intereses (tercer cuatrimestre)</t>
  </si>
  <si>
    <t xml:space="preserve">eniendo en cuenta que el plan tiene vigencia hasta diciembre de 2024 y se encuentra en ejecución, por tal motivo falta por cargar:
5.2.5. Implementar el autodiagnóstico y las actividades de gestión de conflicto de interés, teniendo en cuenta el plan de trabajo establecido. Pendiente reunión CIGD presentación de avances.
Esta actividad se piensa cargar en la tercera semana de diciembre. </t>
  </si>
  <si>
    <t>Se presenta plan de trabajo del Equipo Líder de Integridad, registro de asistencia de reunión del 14/11/2024, correo electrónico invitando a conversatorio de conflicto de interes, sin embargo no se presenta acta del comité institucional de gestión y desempeño donde se realice seguimiento a la implementación de la estrategia de gestión de conflicto de intereses</t>
  </si>
  <si>
    <t>Se observan 4 formatos de confidencialidad firmados por contratistas quienes manejaron información sensible del subproceso de gestión Agrológica.</t>
  </si>
  <si>
    <t>Revisadas las evidencias aportadas, se observó la aplicación de los documentos de control de calidad en diferentes temáticas, entre ellas: actualización de áreas homogéneas de tierras, a la cartografía temática digital, Laboratorio Nacional de Suelos análisis de exactitud, precisión, análisis de blancos, entre otros, observando la ejecución del control en el periodo.</t>
  </si>
  <si>
    <t>Se presentan cuatro informes de aplicación listas de chequeo al personal del Subproceso de Gestión Agrológica que corresponden a los meses de septiembre, octubre, noviembre y diciembre, observando la ejecución del control en el periodo.</t>
  </si>
  <si>
    <t>NO APLICA</t>
  </si>
  <si>
    <t>Observación OCI Tercer Cuatri CONTROL1</t>
  </si>
  <si>
    <t>Aplicabilidad territorial CONTROL 2</t>
  </si>
  <si>
    <t xml:space="preserve">Se evidencian observaciones a los procesos contractuales con sus respuestas. </t>
  </si>
  <si>
    <t>Se evidencia archivo en formato Excel con las encuestas de satisfacción y percepción junto con el análisis de identificación de posibles prácticas que involucran dadivas o beneficios.</t>
  </si>
  <si>
    <t>Se valida archivo en formato excel con el analisis del 60% de las quejas y denuncias al mes de octubre, por las posibles dadivas o beneficios a nombre propio de funcionarios o de terceros.</t>
  </si>
  <si>
    <t>Se evidencia un archivo denominado “1.8 Contratación Infraestructura 2024 Unificado (5)”, que contiene la matriz de seguimiento realizado a los procesos contractuales de: Evaluación postura seguridad, Mant UPS Powersun, RedHat, Proteccion aplicaciones (WAF, DDos, Bot), Plataforma de analítica Nube Azure - CCE., Insumos de impresión, Plataforma de Bases de datos en Nube OCI, Licencias Microsoft, entre otros procesos. Adicionalmente, se evidencian dos archivos en PDF que contienen capturas de pantalla de 2 reuniones (15/10/2024 y 21/11/2024), no obstante, dichos documentos no cumplen con todos los requisitos de un “Acta de reunión”, que permitan evidenciar claramente todos los participantes y cargo/rol, el orden del día, el desarrollo de la reunión, compromisos y firmas de los participantes.</t>
  </si>
  <si>
    <t>Se evidencia el control de préstamo con el diligenciamiento del formato establecido par tal fin, se observa el  registro firmado por el solicitante de los documentos en Archivo Central.</t>
  </si>
  <si>
    <t>Se evidencia Registro Inventario único documental actualizado para los meses de febrero , marzo y abril de 2024 de acuerdo con las evidencias reportadas.</t>
  </si>
  <si>
    <t>Se adjuntó reporte consolidado a nivel nacional de los tramites tanto de Oficina como de Terreno con corte 30-11-2024, con un acumulado para tramites de Oficina correspondientes al 108% de avance, equivalente a 325.963 trámites y para Terreno un avance del 66% correspondiente a 84.205 tramites.</t>
  </si>
  <si>
    <t xml:space="preserve">Para el tercer cuatrimestre los casos de GLPI se tramitaron así:
Septiembre: nueve (9), octubre: cinco (5) resueltas y cuatro (4) cerradas, noviembre: dos (2) resueltas y cuatro (4) cerradas y para diciembre: uno (1) cerrada y dos (2) en curso.  </t>
  </si>
  <si>
    <t>Se revisó la información aportada con 40 informes de Validación de Productos Cartográficos.</t>
  </si>
  <si>
    <t xml:space="preserve">La dirección territorial aporta para el tercer cuatrimestre. listado con órdenes de pago con traspaso a pagaduría, y sus respectivos soportes de septiembre, octubre y noviembre.
</t>
  </si>
  <si>
    <t>Para el tercer cuatrimestre la Dirección Territorial realizó el proceso de Mínima Cuantía - Prestación de Servicios - MC-3583-2024-ATL L (id.CO1.BDOS.7176974), cuyo objeto es Prestación de servicios de mantenimiento preventivo, correctivo con suministro de repuestos, mano de obra calificada y realización de la revisión tecno mecánica para los vehículos de la Dirección Territorial Atlántico.
Evidenciado mediante captura de pantalla del SECOP II.</t>
  </si>
  <si>
    <t>Se evidencian dos archivos en PDF, así: 1) Listado de casos generados por GLPI correspondientes a los meses de agosto, septiembre, octubre y noviembre de 2024, en total se observan 6 casos, de los cuales 4 están en la categoría "servicio de transporte" con ID 310620, 315281, 318870 y 331495. 2) Captura de pantalla de 4 casos relacionados con el transporte prestado para 4 comisiones, identificados con los ID 330658 del 19/11/2024, 315675 del 06/09/2024, 334394 del 04/12/2024 y 335861 del 11/12/2024.</t>
  </si>
  <si>
    <t>No se presentaron casos.  El vehiculo no esta en operación de acuerdo con lo mencionado por el responsable del proceso en el autoseguimiento.</t>
  </si>
  <si>
    <t xml:space="preserve">La DT aportó la siguiente documentación:
* Archivos Excel del cronograma.
* Archivos en formato Excel de Apex, de los tramites de oficina, terreno y saldos no tramitados.
Por lo anterior, se observa que las evidencias corresponden al periodo objeto de reporte y a la evidencia programada.
</t>
  </si>
  <si>
    <t xml:space="preserve">La DT aportó la siguiente documentación:
* Archivos Excel del cronograma.
* Archivos en formato Excel de Apex, de los tramites de oficina, terreno y saldos no tramitados.
Por lo anterior, se observa que las evidencias corresponden al periodo objeto de reporte y a la evidencia programada
</t>
  </si>
  <si>
    <t xml:space="preserve">La DT aportó la siguiente documentación:
* Archivos Excel del cronograma correspondiente al tercer y cuarto trimestre 2024.
* Archivos en formato Excel de Apex, de los tramites de oficina, terreno y saldos no tramitados, correspondiente al tercer y cuarto trimestre de 2024.
</t>
  </si>
  <si>
    <t>Se evidencia el correo del pagador de la DT Magdalena, en el cual se informa lo siguiente: "De acuerdo a lo solicitado, se comunica que durante el tercer cuatrimestre de 2024 no se realizaron órdenes de pago presupuestal con traslado a pagaduría. Todos los pagos se efectuaron directamente al beneficiario final". Esta información confirma que los procedimientos de pago se ajustaron a las directrices establecidas, evitando el uso de órdenes de pago con traslado a pagaduría y garantizando una gestión eficiente de los recursos.</t>
  </si>
  <si>
    <t>Se observó el listado de órdenes de pago no presupuestales con traspaso a pagaduría generadas desde el mes de julio al mes de noviembre del 2024 y las ordenes individuales generadas por SIIF Nación que soportan el listado.</t>
  </si>
  <si>
    <t xml:space="preserve">Se observó el reporte de los casos generados en la plataforma GLPI durante octubre, noviembre y diciembre 2024, respecto a la solicitud de servicio de transporte de la Dirección Territorial. </t>
  </si>
  <si>
    <t>Se observó el reporte de los casos generados en la plataforma GLPI durante el tercer cuatrimestre, con respecto a la solicitud de servicio de transporte.</t>
  </si>
  <si>
    <t xml:space="preserve">S e remite Acta de reunión del Comité de Coordinación de Control Interno. </t>
  </si>
  <si>
    <t xml:space="preserve">Se evidencia un archivo en formato Word denominado 2.5.3 Informe campaña encuesta de satisfacción, el cual contiene:
a. Una captura de pantalla con fecha 13/12/2024 hora: 9:00 pm, correspondiente a la publicación realizada en la página web del IGAC invitando a la ciudadanía a aplicar una encuesta para evaluar el servicio recibido.
b. 3 capturas de pantalla de la publicación de la aplicación de la encuesta en algunas Direcciones Territoriales. 
Sin embargo, no se evidencia el informe con los resultados de la evaluación de la atención a la ciudadanía ni su respectiva publicación. 
Por lo anterior, se da como no cumplida esta actividad. </t>
  </si>
  <si>
    <t xml:space="preserve">Se evidencian 4 archivos (3 en formato PDF y 1 en Word), con las siguientes denominaciones y contenidos:
a. Estrategia Lenguaje Claro Portafolio IGAC simplificado. Contiene el texto y la página en la cual se debe registrar el mismo. Desde la página 1 hasta la 16. 
b. ABC IGAC Estrategia Lenguaje Claro. Contiene tres aspectos relacionados con las generalidades del IGAC, los trámites y servicios y por último, los canales de atención.
c. 2024-12-08 Señalética museos. Corresponde a un correo electrónico de fecha 12/08/2024 remitido por la oficina de relación con el ciudadano, con asunto: Señalética del Museo Nacional de Geografía y Cartografía. En el cuerpo del correo se describe el contenido general de los tres (3) archivos adjuntos. 
d. 2024-07-12 Preguntas Frecuentes Avalúos. Contiene 12 preguntas y respuestas relacionadas con el tema de avalúos. 
Sin embargo, ninguno de los archivos permite evidenciar el informe de la EJECUCIÓN de la estrategia de lenguaje claro tal y como esta definido en el producto, por lo cual, se da como no cumplida esta actividad. </t>
  </si>
  <si>
    <t>Se observa archivo PDF que relaciona una traza de correos electrónicos con una propuesta para cambiar la actividad programada en el PAAC denominada "Ejercicio de diálogo frente a la implementación del Plan Anticorrupción y de Atención al Ciudadano", pero  no es posible evidenciar dicho cambio. Adicionalmente se adjunta un archivo en PDF con la justificación del incumplimiento de la ejecución de la actividad inicial. </t>
  </si>
  <si>
    <t>Se presentan registros de asistencia de reunión del equipo líder de integridad del 02 de octubre, 20 de noviembre y 04 de diciembre, piezas y correo electrónico en donde se invita a los servidores públicos a participar en la encuesta para conocer los niveles de apropiación del código de integridad, avance de 104 respuestas de la encuesta del código de integridad. Se presenta documento Informe Integridad 2024 en el que presentan elementos de la evaluación de los resultados de la implementación del Código de Integridad, se sugiere para próximas ocasiones cargue de la evidencia en los tiempos definidos  así como incluir conclusiones y recomendaciones de la evaluación del Código de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</si>
</sst>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7" x14ac:knownFonts="1">
    <font>
      <sz val="11"/>
      <color theme="1"/>
      <name val="Arial"/>
    </font>
    <font>
      <sz val="12"/>
      <color theme="1"/>
      <name val="Calibri"/>
      <family val="2"/>
      <scheme val="minor"/>
    </font>
    <font>
      <b/>
      <sz val="14"/>
      <color theme="2"/>
      <name val="Calibri"/>
      <family val="2"/>
      <scheme val="minor"/>
    </font>
    <font>
      <sz val="11"/>
      <color theme="1"/>
      <name val="Arial"/>
      <family val="2"/>
    </font>
    <font>
      <sz val="12"/>
      <color rgb="FFFF0000"/>
      <name val="Calibri"/>
      <family val="2"/>
      <scheme val="minor"/>
    </font>
    <font>
      <sz val="12"/>
      <name val="Calibri"/>
      <family val="2"/>
      <scheme val="minor"/>
    </font>
    <font>
      <sz val="12"/>
      <color theme="1"/>
      <name val="Calibri"/>
      <family val="2"/>
      <scheme val="major"/>
    </font>
    <font>
      <b/>
      <sz val="20"/>
      <color theme="1"/>
      <name val="Arial"/>
      <family val="2"/>
    </font>
    <font>
      <b/>
      <sz val="16"/>
      <name val="Arial"/>
      <family val="2"/>
    </font>
    <font>
      <b/>
      <sz val="11"/>
      <color theme="1"/>
      <name val="Calibri"/>
      <family val="2"/>
    </font>
    <font>
      <sz val="9"/>
      <color theme="1"/>
      <name val="Calibri"/>
      <family val="2"/>
    </font>
    <font>
      <sz val="11"/>
      <color theme="1"/>
      <name val="Calibri"/>
      <family val="2"/>
    </font>
    <font>
      <sz val="11"/>
      <name val="Calibri"/>
      <family val="2"/>
    </font>
    <font>
      <sz val="10"/>
      <name val="Calibri"/>
      <family val="2"/>
    </font>
    <font>
      <sz val="11"/>
      <name val="Arial"/>
      <family val="2"/>
    </font>
    <font>
      <sz val="12"/>
      <name val="Arial"/>
      <family val="2"/>
    </font>
    <font>
      <b/>
      <sz val="28"/>
      <name val="Arial"/>
      <family val="2"/>
    </font>
    <font>
      <b/>
      <sz val="26"/>
      <name val="Arial"/>
      <family val="2"/>
    </font>
    <font>
      <sz val="12"/>
      <color theme="1"/>
      <name val="Arial"/>
      <family val="2"/>
    </font>
    <font>
      <sz val="11"/>
      <color theme="3"/>
      <name val="Arial"/>
      <family val="2"/>
    </font>
    <font>
      <b/>
      <sz val="12"/>
      <color theme="2"/>
      <name val="Arial"/>
      <family val="2"/>
    </font>
    <font>
      <b/>
      <sz val="11"/>
      <color theme="1"/>
      <name val="Arial"/>
      <family val="2"/>
    </font>
    <font>
      <sz val="10"/>
      <name val="Arial"/>
      <family val="2"/>
    </font>
    <font>
      <sz val="9"/>
      <color theme="1"/>
      <name val="Arial"/>
      <family val="2"/>
    </font>
    <font>
      <b/>
      <sz val="20"/>
      <name val="Arial"/>
      <family val="2"/>
    </font>
    <font>
      <sz val="10"/>
      <color theme="1"/>
      <name val="Arial"/>
      <family val="2"/>
    </font>
    <font>
      <sz val="10"/>
      <color theme="0"/>
      <name val="Arial"/>
      <family val="2"/>
    </font>
    <font>
      <b/>
      <sz val="14"/>
      <name val="Arial"/>
      <family val="2"/>
    </font>
    <font>
      <b/>
      <sz val="22"/>
      <name val="Arial"/>
      <family val="2"/>
    </font>
    <font>
      <b/>
      <sz val="10"/>
      <color theme="0"/>
      <name val="Arial"/>
      <family val="2"/>
    </font>
    <font>
      <b/>
      <sz val="10"/>
      <color theme="2"/>
      <name val="Arial"/>
      <family val="2"/>
    </font>
    <font>
      <b/>
      <sz val="10"/>
      <name val="Arial"/>
      <family val="2"/>
    </font>
    <font>
      <sz val="11"/>
      <color rgb="FF000000"/>
      <name val="Calibri"/>
      <family val="2"/>
    </font>
    <font>
      <sz val="11"/>
      <color rgb="FF000000"/>
      <name val="Arial"/>
      <family val="2"/>
    </font>
    <font>
      <sz val="11"/>
      <color rgb="FFFFC000"/>
      <name val="Arial"/>
      <family val="2"/>
    </font>
    <font>
      <sz val="11"/>
      <color rgb="FF323130"/>
      <name val="Segoe UI"/>
      <family val="2"/>
    </font>
    <font>
      <sz val="11"/>
      <name val="Calibri"/>
      <family val="2"/>
      <scheme val="minor"/>
    </font>
  </fonts>
  <fills count="16">
    <fill>
      <patternFill patternType="none"/>
    </fill>
    <fill>
      <patternFill patternType="gray125"/>
    </fill>
    <fill>
      <patternFill patternType="solid">
        <fgColor theme="1"/>
        <bgColor rgb="FF7030A0"/>
      </patternFill>
    </fill>
    <fill>
      <patternFill patternType="solid">
        <fgColor theme="9" tint="0.59999389629810485"/>
        <bgColor indexed="64"/>
      </patternFill>
    </fill>
    <fill>
      <patternFill patternType="solid">
        <fgColor theme="9" tint="0.59999389629810485"/>
        <bgColor rgb="FFFFFFFF"/>
      </patternFill>
    </fill>
    <fill>
      <patternFill patternType="solid">
        <fgColor rgb="FFFFFF00"/>
        <bgColor indexed="64"/>
      </patternFill>
    </fill>
    <fill>
      <patternFill patternType="solid">
        <fgColor theme="0"/>
        <bgColor indexed="64"/>
      </patternFill>
    </fill>
    <fill>
      <patternFill patternType="solid">
        <fgColor rgb="FFF2F2F2"/>
        <bgColor rgb="FFF2F2F2"/>
      </patternFill>
    </fill>
    <fill>
      <patternFill patternType="solid">
        <fgColor theme="4" tint="-0.249977111117893"/>
        <bgColor rgb="FF7030A0"/>
      </patternFill>
    </fill>
    <fill>
      <patternFill patternType="solid">
        <fgColor theme="4" tint="-0.499984740745262"/>
        <bgColor indexed="64"/>
      </patternFill>
    </fill>
    <fill>
      <patternFill patternType="solid">
        <fgColor rgb="FFFF0000"/>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499984740745262"/>
        <bgColor rgb="FF7030A0"/>
      </patternFill>
    </fill>
  </fills>
  <borders count="15">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3">
    <xf numFmtId="0" fontId="0" fillId="0" borderId="0"/>
    <xf numFmtId="9" fontId="3" fillId="0" borderId="0" applyFont="0" applyFill="0" applyBorder="0" applyAlignment="0" applyProtection="0"/>
    <xf numFmtId="0" fontId="3" fillId="0" borderId="0"/>
  </cellStyleXfs>
  <cellXfs count="158">
    <xf numFmtId="0" fontId="0" fillId="0" borderId="0" xfId="0"/>
    <xf numFmtId="0" fontId="1" fillId="3" borderId="3" xfId="0" applyFont="1" applyFill="1" applyBorder="1" applyAlignment="1">
      <alignment vertical="center" wrapText="1"/>
    </xf>
    <xf numFmtId="9" fontId="1" fillId="3" borderId="4" xfId="0" applyNumberFormat="1" applyFont="1" applyFill="1" applyBorder="1" applyAlignment="1">
      <alignment vertical="center" wrapText="1"/>
    </xf>
    <xf numFmtId="49" fontId="1" fillId="3" borderId="4" xfId="0" applyNumberFormat="1" applyFont="1" applyFill="1" applyBorder="1" applyAlignment="1">
      <alignmen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vertical="center" wrapText="1"/>
    </xf>
    <xf numFmtId="9" fontId="1" fillId="3" borderId="2" xfId="0" applyNumberFormat="1" applyFont="1" applyFill="1" applyBorder="1" applyAlignment="1">
      <alignment vertical="center" wrapText="1"/>
    </xf>
    <xf numFmtId="49" fontId="1" fillId="3" borderId="2"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5" fillId="3" borderId="5" xfId="0" applyFont="1" applyFill="1" applyBorder="1" applyAlignment="1">
      <alignment vertical="center" wrapText="1"/>
    </xf>
    <xf numFmtId="9" fontId="5" fillId="3" borderId="2" xfId="0" applyNumberFormat="1" applyFont="1" applyFill="1" applyBorder="1" applyAlignment="1">
      <alignment vertical="center" wrapText="1"/>
    </xf>
    <xf numFmtId="0" fontId="5" fillId="3" borderId="2" xfId="0" applyFont="1" applyFill="1" applyBorder="1" applyAlignment="1">
      <alignment vertical="center" wrapText="1"/>
    </xf>
    <xf numFmtId="0" fontId="5" fillId="3" borderId="2" xfId="0" applyFont="1" applyFill="1" applyBorder="1" applyAlignment="1">
      <alignment horizontal="left" vertical="center" wrapText="1"/>
    </xf>
    <xf numFmtId="0" fontId="1" fillId="3" borderId="5" xfId="0" applyFont="1" applyFill="1" applyBorder="1" applyAlignment="1">
      <alignment horizontal="left" vertical="center" wrapText="1"/>
    </xf>
    <xf numFmtId="10" fontId="1" fillId="3" borderId="2" xfId="0" applyNumberFormat="1" applyFont="1" applyFill="1" applyBorder="1" applyAlignment="1">
      <alignment vertical="center" wrapText="1"/>
    </xf>
    <xf numFmtId="0" fontId="1" fillId="3" borderId="2" xfId="0" applyFont="1" applyFill="1" applyBorder="1" applyAlignment="1">
      <alignment vertical="center"/>
    </xf>
    <xf numFmtId="0" fontId="1" fillId="4" borderId="2" xfId="0" applyFont="1" applyFill="1" applyBorder="1" applyAlignment="1">
      <alignment vertical="center" wrapText="1"/>
    </xf>
    <xf numFmtId="0" fontId="1" fillId="3" borderId="6" xfId="0" applyFont="1" applyFill="1" applyBorder="1" applyAlignment="1">
      <alignment horizontal="left" vertical="center" wrapText="1"/>
    </xf>
    <xf numFmtId="10" fontId="1" fillId="3" borderId="7" xfId="0" applyNumberFormat="1" applyFont="1" applyFill="1" applyBorder="1" applyAlignment="1">
      <alignment vertical="center" wrapText="1"/>
    </xf>
    <xf numFmtId="0" fontId="1" fillId="3" borderId="7" xfId="0" applyFont="1" applyFill="1" applyBorder="1" applyAlignment="1">
      <alignment vertical="center" wrapText="1"/>
    </xf>
    <xf numFmtId="0" fontId="1" fillId="3" borderId="7" xfId="0" applyFont="1" applyFill="1" applyBorder="1" applyAlignment="1">
      <alignment horizontal="left" vertical="center" wrapText="1"/>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 fillId="5" borderId="5" xfId="0" applyFont="1" applyFill="1" applyBorder="1" applyAlignment="1">
      <alignment vertical="center" wrapText="1"/>
    </xf>
    <xf numFmtId="10" fontId="1" fillId="5" borderId="2" xfId="0" applyNumberFormat="1" applyFont="1" applyFill="1" applyBorder="1" applyAlignment="1">
      <alignment vertical="center" wrapText="1"/>
    </xf>
    <xf numFmtId="0" fontId="0" fillId="5" borderId="2" xfId="0" applyFill="1" applyBorder="1" applyAlignment="1">
      <alignment horizontal="left" vertical="center" wrapText="1"/>
    </xf>
    <xf numFmtId="0" fontId="6" fillId="5" borderId="2" xfId="0" applyFont="1" applyFill="1" applyBorder="1" applyAlignment="1">
      <alignment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vertical="center" wrapText="1"/>
    </xf>
    <xf numFmtId="0" fontId="9" fillId="7" borderId="8" xfId="0" applyFont="1" applyFill="1" applyBorder="1" applyAlignment="1">
      <alignment horizontal="center" vertical="center"/>
    </xf>
    <xf numFmtId="0" fontId="9" fillId="7" borderId="8" xfId="0" applyFont="1" applyFill="1" applyBorder="1" applyAlignment="1">
      <alignment horizontal="center" vertical="center" wrapText="1"/>
    </xf>
    <xf numFmtId="0" fontId="9" fillId="0" borderId="0" xfId="0" applyFont="1" applyAlignment="1">
      <alignment horizontal="center"/>
    </xf>
    <xf numFmtId="0" fontId="10" fillId="0" borderId="8" xfId="0" applyFont="1" applyBorder="1" applyAlignment="1">
      <alignment horizontal="center" vertical="center"/>
    </xf>
    <xf numFmtId="0" fontId="10" fillId="0" borderId="8" xfId="0" applyFont="1" applyBorder="1" applyAlignment="1">
      <alignment vertical="center"/>
    </xf>
    <xf numFmtId="164" fontId="10" fillId="0" borderId="8" xfId="0" applyNumberFormat="1" applyFont="1" applyBorder="1" applyAlignment="1">
      <alignment horizontal="center" vertical="center" wrapText="1"/>
    </xf>
    <xf numFmtId="0" fontId="11" fillId="0" borderId="0" xfId="0" applyFont="1" applyAlignment="1">
      <alignment vertical="center"/>
    </xf>
    <xf numFmtId="0" fontId="13" fillId="0" borderId="8" xfId="0" applyFont="1" applyBorder="1" applyAlignment="1">
      <alignment horizontal="left" vertical="center" wrapText="1"/>
    </xf>
    <xf numFmtId="0" fontId="12" fillId="0" borderId="0" xfId="0" applyFont="1" applyAlignment="1">
      <alignment horizontal="center" vertical="center"/>
    </xf>
    <xf numFmtId="0" fontId="14" fillId="0" borderId="0" xfId="0" applyFont="1"/>
    <xf numFmtId="0" fontId="12" fillId="0" borderId="1" xfId="0" applyFont="1" applyBorder="1" applyAlignment="1">
      <alignment horizontal="center" vertical="center"/>
    </xf>
    <xf numFmtId="0" fontId="13" fillId="0" borderId="1" xfId="0" applyFont="1" applyBorder="1" applyAlignment="1">
      <alignment horizontal="left" vertical="center" wrapText="1"/>
    </xf>
    <xf numFmtId="0" fontId="0" fillId="0" borderId="2" xfId="0" applyBorder="1" applyAlignment="1">
      <alignment wrapText="1"/>
    </xf>
    <xf numFmtId="0" fontId="0" fillId="0" borderId="2" xfId="0" applyBorder="1" applyAlignment="1">
      <alignment horizontal="center" wrapText="1"/>
    </xf>
    <xf numFmtId="164" fontId="10" fillId="0" borderId="1"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0" fontId="7" fillId="0" borderId="10" xfId="0" applyFont="1" applyBorder="1" applyAlignment="1">
      <alignment vertical="center" wrapText="1"/>
    </xf>
    <xf numFmtId="0" fontId="0" fillId="0" borderId="0" xfId="0" applyAlignment="1">
      <alignment horizontal="center" vertical="center" wrapText="1"/>
    </xf>
    <xf numFmtId="0" fontId="15" fillId="0" borderId="0" xfId="0" applyFont="1" applyAlignment="1">
      <alignment vertical="center" wrapText="1"/>
    </xf>
    <xf numFmtId="0" fontId="17" fillId="0" borderId="0" xfId="0" applyFont="1" applyAlignment="1">
      <alignment vertical="center" wrapText="1"/>
    </xf>
    <xf numFmtId="0" fontId="15" fillId="0" borderId="0" xfId="0" applyFont="1" applyAlignment="1">
      <alignment vertical="center"/>
    </xf>
    <xf numFmtId="1" fontId="15" fillId="0" borderId="0" xfId="0" applyNumberFormat="1" applyFont="1" applyAlignment="1">
      <alignment horizontal="center" vertical="center"/>
    </xf>
    <xf numFmtId="0" fontId="15" fillId="0" borderId="0" xfId="0" applyFont="1" applyAlignment="1">
      <alignment horizontal="center" vertical="center"/>
    </xf>
    <xf numFmtId="0" fontId="20" fillId="6" borderId="0" xfId="0" applyFont="1" applyFill="1" applyAlignment="1">
      <alignment vertical="center"/>
    </xf>
    <xf numFmtId="0" fontId="3" fillId="0" borderId="0" xfId="0" applyFont="1"/>
    <xf numFmtId="0" fontId="21" fillId="7" borderId="9" xfId="0" applyFont="1" applyFill="1" applyBorder="1" applyAlignment="1">
      <alignment horizontal="center" vertical="center" wrapText="1"/>
    </xf>
    <xf numFmtId="0" fontId="18" fillId="0" borderId="8" xfId="2" applyFont="1" applyBorder="1" applyAlignment="1">
      <alignment horizontal="center" vertical="center"/>
    </xf>
    <xf numFmtId="0" fontId="18" fillId="0" borderId="8" xfId="2" applyFont="1" applyBorder="1" applyAlignment="1">
      <alignment vertical="center"/>
    </xf>
    <xf numFmtId="14" fontId="15" fillId="0" borderId="8" xfId="0" applyNumberFormat="1" applyFont="1" applyBorder="1" applyAlignment="1">
      <alignment horizontal="center" vertical="center" wrapText="1"/>
    </xf>
    <xf numFmtId="0" fontId="3" fillId="0" borderId="0" xfId="0" applyFont="1" applyAlignment="1">
      <alignment vertical="center"/>
    </xf>
    <xf numFmtId="0" fontId="18" fillId="0" borderId="8" xfId="0" applyFont="1" applyBorder="1" applyAlignment="1">
      <alignment horizontal="center" vertical="center"/>
    </xf>
    <xf numFmtId="0" fontId="15" fillId="0" borderId="8" xfId="0" applyFont="1" applyBorder="1" applyAlignment="1">
      <alignment horizontal="left" vertical="center" wrapText="1"/>
    </xf>
    <xf numFmtId="0" fontId="14" fillId="0" borderId="1" xfId="0" applyFont="1" applyBorder="1" applyAlignment="1">
      <alignment horizontal="center" vertical="center"/>
    </xf>
    <xf numFmtId="0" fontId="22" fillId="0" borderId="1" xfId="0" applyFont="1" applyBorder="1" applyAlignment="1">
      <alignment horizontal="left" vertical="center" wrapText="1"/>
    </xf>
    <xf numFmtId="164" fontId="23" fillId="0" borderId="1" xfId="0" applyNumberFormat="1" applyFont="1" applyBorder="1" applyAlignment="1">
      <alignment horizontal="center" vertical="center" wrapText="1"/>
    </xf>
    <xf numFmtId="0" fontId="14" fillId="0" borderId="0" xfId="0" applyFont="1" applyAlignment="1">
      <alignment horizontal="center" vertical="center"/>
    </xf>
    <xf numFmtId="0" fontId="3" fillId="0" borderId="2" xfId="0" applyFont="1" applyBorder="1" applyAlignment="1">
      <alignment horizontal="center" wrapText="1"/>
    </xf>
    <xf numFmtId="0" fontId="3" fillId="0" borderId="2" xfId="0" applyFont="1" applyBorder="1" applyAlignment="1">
      <alignment wrapText="1"/>
    </xf>
    <xf numFmtId="164" fontId="23" fillId="0" borderId="2" xfId="0" applyNumberFormat="1" applyFont="1" applyBorder="1" applyAlignment="1">
      <alignment horizontal="center" vertical="center" wrapText="1"/>
    </xf>
    <xf numFmtId="0" fontId="21" fillId="0" borderId="0" xfId="0" applyFont="1" applyAlignment="1">
      <alignment horizontal="center" wrapText="1"/>
    </xf>
    <xf numFmtId="0" fontId="3" fillId="0" borderId="0" xfId="0" applyFont="1" applyAlignment="1">
      <alignment wrapText="1"/>
    </xf>
    <xf numFmtId="0" fontId="0" fillId="0" borderId="0" xfId="0" pivotButton="1" applyAlignment="1">
      <alignment vertical="center"/>
    </xf>
    <xf numFmtId="0" fontId="0" fillId="0" borderId="0" xfId="0" applyAlignment="1">
      <alignment horizontal="left" indent="2"/>
    </xf>
    <xf numFmtId="1" fontId="14" fillId="0" borderId="2" xfId="1" applyNumberFormat="1" applyFont="1" applyFill="1" applyBorder="1" applyAlignment="1" applyProtection="1">
      <alignment horizontal="center" vertical="center"/>
    </xf>
    <xf numFmtId="0" fontId="16" fillId="0" borderId="0" xfId="0" applyFont="1" applyAlignment="1">
      <alignment vertical="center" wrapText="1"/>
    </xf>
    <xf numFmtId="0" fontId="0" fillId="0" borderId="0" xfId="0" applyAlignment="1">
      <alignment horizontal="justify" vertical="center" wrapText="1"/>
    </xf>
    <xf numFmtId="0" fontId="26" fillId="9" borderId="2" xfId="0" applyFont="1" applyFill="1" applyBorder="1" applyAlignment="1">
      <alignment horizontal="center" vertical="center"/>
    </xf>
    <xf numFmtId="0" fontId="26" fillId="9" borderId="2" xfId="0" applyFont="1" applyFill="1" applyBorder="1" applyAlignment="1">
      <alignment horizontal="center" vertical="center" wrapText="1"/>
    </xf>
    <xf numFmtId="0" fontId="26" fillId="9" borderId="2" xfId="0" applyFont="1" applyFill="1" applyBorder="1" applyAlignment="1">
      <alignment horizontal="justify" vertical="center" wrapText="1"/>
    </xf>
    <xf numFmtId="0" fontId="26" fillId="10" borderId="2" xfId="0" applyFont="1" applyFill="1" applyBorder="1" applyAlignment="1">
      <alignment horizontal="justify" vertical="center" wrapText="1"/>
    </xf>
    <xf numFmtId="0" fontId="22" fillId="11" borderId="2" xfId="0" applyFont="1" applyFill="1" applyBorder="1" applyAlignment="1">
      <alignment horizontal="justify" vertical="center" wrapText="1"/>
    </xf>
    <xf numFmtId="0" fontId="22" fillId="12" borderId="2" xfId="0" applyFont="1" applyFill="1" applyBorder="1" applyAlignment="1">
      <alignment horizontal="center" vertical="center" wrapText="1"/>
    </xf>
    <xf numFmtId="0" fontId="22" fillId="12" borderId="2" xfId="0" applyFont="1" applyFill="1" applyBorder="1" applyAlignment="1">
      <alignment horizontal="justify" vertical="center" wrapText="1"/>
    </xf>
    <xf numFmtId="0" fontId="25" fillId="13" borderId="2" xfId="0" applyFont="1" applyFill="1" applyBorder="1" applyAlignment="1">
      <alignment horizontal="justify" vertical="center" wrapText="1"/>
    </xf>
    <xf numFmtId="0" fontId="25" fillId="0" borderId="2" xfId="0" applyFont="1" applyBorder="1" applyAlignment="1">
      <alignment horizontal="center" vertical="center"/>
    </xf>
    <xf numFmtId="0" fontId="25" fillId="0" borderId="2" xfId="0" applyFont="1" applyBorder="1" applyAlignment="1">
      <alignment horizontal="left" vertical="center"/>
    </xf>
    <xf numFmtId="0" fontId="22" fillId="0" borderId="2" xfId="0" applyFont="1" applyBorder="1" applyAlignment="1">
      <alignment horizontal="justify" vertical="center" wrapText="1"/>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5" fillId="0" borderId="2" xfId="0" applyFont="1" applyBorder="1" applyAlignment="1">
      <alignment horizontal="center" vertical="center" wrapText="1"/>
    </xf>
    <xf numFmtId="0" fontId="25" fillId="0" borderId="2" xfId="0" applyFont="1" applyBorder="1" applyAlignment="1">
      <alignment horizontal="justify" vertical="center" wrapText="1"/>
    </xf>
    <xf numFmtId="0" fontId="25" fillId="13" borderId="2"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14" borderId="2" xfId="0" applyFont="1" applyFill="1" applyBorder="1" applyAlignment="1">
      <alignment horizontal="center" vertical="center" wrapText="1"/>
    </xf>
    <xf numFmtId="0" fontId="26" fillId="10" borderId="2" xfId="0" applyFont="1" applyFill="1" applyBorder="1" applyAlignment="1">
      <alignment horizontal="center" vertical="center" wrapText="1"/>
    </xf>
    <xf numFmtId="0" fontId="25" fillId="0" borderId="2" xfId="0" applyFont="1" applyBorder="1" applyAlignment="1">
      <alignment horizontal="left" vertical="center" wrapText="1"/>
    </xf>
    <xf numFmtId="0" fontId="17"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vertical="center" wrapText="1"/>
    </xf>
    <xf numFmtId="0" fontId="29" fillId="8" borderId="0" xfId="0" applyFont="1" applyFill="1" applyAlignment="1">
      <alignment horizontal="center" vertical="center" wrapText="1"/>
    </xf>
    <xf numFmtId="164" fontId="30" fillId="8" borderId="1" xfId="0" applyNumberFormat="1" applyFont="1" applyFill="1" applyBorder="1" applyAlignment="1">
      <alignment horizontal="center" vertical="center" wrapText="1"/>
    </xf>
    <xf numFmtId="0" fontId="30" fillId="8" borderId="1" xfId="0" applyFont="1" applyFill="1" applyBorder="1" applyAlignment="1">
      <alignment horizontal="center" vertical="center" wrapText="1"/>
    </xf>
    <xf numFmtId="9" fontId="30" fillId="8" borderId="11" xfId="0" applyNumberFormat="1" applyFont="1" applyFill="1" applyBorder="1" applyAlignment="1">
      <alignment horizontal="center" vertical="center" wrapText="1"/>
    </xf>
    <xf numFmtId="9" fontId="30" fillId="15" borderId="11" xfId="0" applyNumberFormat="1" applyFont="1" applyFill="1" applyBorder="1" applyAlignment="1">
      <alignment horizontal="center" vertical="center" wrapText="1"/>
    </xf>
    <xf numFmtId="0" fontId="31" fillId="14" borderId="2" xfId="0" applyFont="1" applyFill="1" applyBorder="1" applyAlignment="1">
      <alignment horizontal="center" vertical="center" wrapText="1"/>
    </xf>
    <xf numFmtId="0" fontId="14" fillId="0" borderId="2" xfId="0" applyFont="1" applyBorder="1" applyAlignment="1">
      <alignment horizontal="left" vertical="center" wrapText="1"/>
    </xf>
    <xf numFmtId="9" fontId="14" fillId="0" borderId="2" xfId="0" applyNumberFormat="1" applyFont="1" applyBorder="1" applyAlignment="1">
      <alignment horizontal="left" vertical="center" wrapText="1"/>
    </xf>
    <xf numFmtId="49" fontId="14" fillId="0" borderId="2" xfId="0" applyNumberFormat="1"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12" xfId="0" applyFont="1" applyBorder="1" applyAlignment="1">
      <alignment horizontal="center" vertical="center"/>
    </xf>
    <xf numFmtId="9" fontId="14" fillId="0" borderId="8" xfId="1" applyFont="1" applyFill="1" applyBorder="1" applyAlignment="1">
      <alignment horizontal="center" vertical="center"/>
    </xf>
    <xf numFmtId="0" fontId="14" fillId="0" borderId="9" xfId="0" applyFont="1" applyBorder="1" applyAlignment="1">
      <alignment horizontal="left" vertical="center" wrapText="1"/>
    </xf>
    <xf numFmtId="0" fontId="14" fillId="0" borderId="8" xfId="0" applyFont="1" applyBorder="1" applyAlignment="1">
      <alignment horizontal="left" vertical="center" wrapText="1"/>
    </xf>
    <xf numFmtId="1" fontId="14" fillId="0" borderId="2" xfId="0" applyNumberFormat="1" applyFont="1" applyBorder="1" applyAlignment="1">
      <alignment horizontal="center" vertical="center"/>
    </xf>
    <xf numFmtId="1" fontId="14" fillId="0" borderId="12" xfId="0" applyNumberFormat="1" applyFont="1" applyBorder="1" applyAlignment="1">
      <alignment horizontal="center" vertical="center"/>
    </xf>
    <xf numFmtId="1" fontId="14" fillId="0" borderId="8" xfId="0" applyNumberFormat="1" applyFont="1" applyBorder="1" applyAlignment="1">
      <alignment horizontal="left" vertical="center" wrapText="1"/>
    </xf>
    <xf numFmtId="10" fontId="14" fillId="0" borderId="2" xfId="0" applyNumberFormat="1" applyFont="1" applyBorder="1" applyAlignment="1">
      <alignment horizontal="left" vertical="center" wrapText="1"/>
    </xf>
    <xf numFmtId="164" fontId="14" fillId="0" borderId="2" xfId="0" applyNumberFormat="1" applyFont="1" applyBorder="1" applyAlignment="1">
      <alignment horizontal="center" vertical="center" wrapText="1"/>
    </xf>
    <xf numFmtId="0" fontId="32" fillId="0" borderId="8" xfId="0" applyFont="1" applyBorder="1" applyAlignment="1">
      <alignment horizontal="left" vertical="center" wrapText="1"/>
    </xf>
    <xf numFmtId="0" fontId="19" fillId="0" borderId="2" xfId="0" applyFont="1" applyBorder="1" applyAlignment="1">
      <alignment horizontal="center" vertical="center"/>
    </xf>
    <xf numFmtId="1" fontId="14" fillId="0" borderId="8" xfId="0" applyNumberFormat="1" applyFont="1" applyBorder="1" applyAlignment="1">
      <alignment vertical="center" wrapText="1"/>
    </xf>
    <xf numFmtId="0" fontId="19" fillId="0" borderId="2" xfId="0" applyFont="1" applyBorder="1" applyAlignment="1">
      <alignment horizontal="left" vertical="center" wrapText="1"/>
    </xf>
    <xf numFmtId="0" fontId="33" fillId="0" borderId="2" xfId="0" applyFont="1" applyBorder="1" applyAlignment="1">
      <alignment horizontal="left" vertical="center" wrapText="1"/>
    </xf>
    <xf numFmtId="164" fontId="3" fillId="0" borderId="2" xfId="0" applyNumberFormat="1" applyFont="1" applyBorder="1" applyAlignment="1">
      <alignment horizontal="center" vertical="center" wrapText="1"/>
    </xf>
    <xf numFmtId="0" fontId="34" fillId="0" borderId="2" xfId="0" applyFont="1" applyBorder="1" applyAlignment="1">
      <alignment horizontal="left" vertical="center" wrapText="1"/>
    </xf>
    <xf numFmtId="0" fontId="35" fillId="0" borderId="2" xfId="0" applyFont="1" applyBorder="1" applyAlignment="1">
      <alignment horizontal="left" vertical="center" wrapText="1"/>
    </xf>
    <xf numFmtId="1" fontId="14" fillId="0" borderId="13" xfId="0" applyNumberFormat="1" applyFont="1" applyBorder="1" applyAlignment="1">
      <alignment horizontal="left" vertical="center" wrapText="1"/>
    </xf>
    <xf numFmtId="0" fontId="35" fillId="0" borderId="14" xfId="0" applyFont="1" applyBorder="1" applyAlignment="1">
      <alignment horizontal="left" vertical="center" wrapText="1"/>
    </xf>
    <xf numFmtId="0" fontId="5" fillId="0" borderId="2" xfId="0" applyFont="1" applyBorder="1" applyAlignment="1">
      <alignment horizontal="left" vertical="center" wrapText="1"/>
    </xf>
    <xf numFmtId="0" fontId="14" fillId="0" borderId="2" xfId="0" applyFont="1" applyBorder="1" applyAlignment="1">
      <alignment horizontal="left" vertical="center"/>
    </xf>
    <xf numFmtId="0" fontId="35" fillId="0" borderId="0" xfId="0" applyFont="1" applyAlignment="1">
      <alignment horizontal="left" vertical="center" wrapText="1"/>
    </xf>
    <xf numFmtId="1" fontId="14" fillId="0" borderId="2" xfId="0" applyNumberFormat="1" applyFont="1" applyBorder="1" applyAlignment="1">
      <alignment horizontal="center" vertical="center" wrapText="1"/>
    </xf>
    <xf numFmtId="10" fontId="14" fillId="0" borderId="9" xfId="0" applyNumberFormat="1" applyFont="1" applyBorder="1" applyAlignment="1">
      <alignment horizontal="center" vertical="center"/>
    </xf>
    <xf numFmtId="9" fontId="14" fillId="0" borderId="9" xfId="1" applyFont="1"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xf>
    <xf numFmtId="0" fontId="36" fillId="0" borderId="2" xfId="0" applyFont="1" applyBorder="1" applyAlignment="1">
      <alignment horizontal="justify" vertical="center" wrapText="1"/>
    </xf>
    <xf numFmtId="0" fontId="36" fillId="0" borderId="2" xfId="0" applyFont="1" applyBorder="1" applyAlignment="1">
      <alignment horizontal="center" vertical="center" wrapText="1"/>
    </xf>
    <xf numFmtId="0" fontId="14" fillId="0" borderId="9" xfId="0" applyFont="1" applyBorder="1" applyAlignment="1">
      <alignment horizontal="center" vertical="center" wrapText="1"/>
    </xf>
    <xf numFmtId="10" fontId="14" fillId="0" borderId="9" xfId="0" applyNumberFormat="1" applyFont="1" applyBorder="1" applyAlignment="1">
      <alignment horizontal="left" vertical="center"/>
    </xf>
    <xf numFmtId="0" fontId="14" fillId="0" borderId="2" xfId="0" applyFont="1" applyFill="1" applyBorder="1" applyAlignment="1">
      <alignment horizontal="left" vertical="center" wrapText="1"/>
    </xf>
    <xf numFmtId="10" fontId="14" fillId="0" borderId="2" xfId="0" applyNumberFormat="1"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9" xfId="0" applyFont="1" applyFill="1" applyBorder="1" applyAlignment="1">
      <alignment horizontal="left" vertical="center" wrapText="1"/>
    </xf>
    <xf numFmtId="0" fontId="14" fillId="0" borderId="9" xfId="0" applyFont="1" applyFill="1" applyBorder="1" applyAlignment="1">
      <alignment horizontal="center" vertical="center" wrapText="1"/>
    </xf>
    <xf numFmtId="10" fontId="14" fillId="0" borderId="9" xfId="0" applyNumberFormat="1" applyFont="1" applyFill="1" applyBorder="1" applyAlignment="1">
      <alignment horizontal="center" vertical="center"/>
    </xf>
    <xf numFmtId="9" fontId="29" fillId="8" borderId="2" xfId="0" applyNumberFormat="1" applyFont="1" applyFill="1" applyBorder="1" applyAlignment="1">
      <alignment horizontal="center" vertical="center" wrapText="1"/>
    </xf>
    <xf numFmtId="0" fontId="29" fillId="8" borderId="2" xfId="0" applyFont="1" applyFill="1" applyBorder="1" applyAlignment="1">
      <alignment horizontal="center" vertical="center" wrapText="1"/>
    </xf>
    <xf numFmtId="0" fontId="24"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0" fontId="16" fillId="0" borderId="0" xfId="0" applyFont="1" applyAlignment="1">
      <alignment horizontal="center" vertical="center" wrapText="1"/>
    </xf>
  </cellXfs>
  <cellStyles count="3">
    <cellStyle name="Normal" xfId="0" builtinId="0"/>
    <cellStyle name="Normal 2" xfId="2"/>
    <cellStyle name="Porcentaje" xfId="1" builtinId="5"/>
  </cellStyles>
  <dxfs count="7">
    <dxf>
      <alignment vertical="center" readingOrder="0"/>
    </dxf>
    <dxf>
      <alignment horizontal="center" readingOrder="0"/>
    </dxf>
    <dxf>
      <alignment horizontal="center" readingOrder="0"/>
    </dxf>
    <dxf>
      <alignment wrapText="1" readingOrder="0"/>
    </dxf>
    <dxf>
      <alignment wrapText="1" readingOrder="0"/>
    </dxf>
    <dxf>
      <alignment vertical="center" readingOrder="0"/>
    </dxf>
    <dxf>
      <alignment vertical="center" readingOrder="0"/>
    </dxf>
  </dxfs>
  <tableStyles count="0" defaultTableStyle="TableStyleMedium2" defaultPivotStyle="PivotStyleLight16"/>
  <colors>
    <mruColors>
      <color rgb="FF000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71720</xdr:rowOff>
    </xdr:from>
    <xdr:to>
      <xdr:col>0</xdr:col>
      <xdr:colOff>1292563</xdr:colOff>
      <xdr:row>0</xdr:row>
      <xdr:rowOff>1177272</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720"/>
          <a:ext cx="1292563" cy="1105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6147044</xdr:colOff>
      <xdr:row>0</xdr:row>
      <xdr:rowOff>143435</xdr:rowOff>
    </xdr:from>
    <xdr:to>
      <xdr:col>1</xdr:col>
      <xdr:colOff>1044827</xdr:colOff>
      <xdr:row>0</xdr:row>
      <xdr:rowOff>1039907</xdr:rowOff>
    </xdr:to>
    <xdr:pic>
      <xdr:nvPicPr>
        <xdr:cNvPr id="3" name="Imagen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47044" y="143435"/>
          <a:ext cx="1065501" cy="896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762001</xdr:colOff>
      <xdr:row>0</xdr:row>
      <xdr:rowOff>170328</xdr:rowOff>
    </xdr:from>
    <xdr:to>
      <xdr:col>1</xdr:col>
      <xdr:colOff>268941</xdr:colOff>
      <xdr:row>0</xdr:row>
      <xdr:rowOff>1317811</xdr:rowOff>
    </xdr:to>
    <xdr:sp macro="" textlink="">
      <xdr:nvSpPr>
        <xdr:cNvPr id="4" name="Rectángulo 3">
          <a:extLst>
            <a:ext uri="{FF2B5EF4-FFF2-40B4-BE49-F238E27FC236}">
              <a16:creationId xmlns:a16="http://schemas.microsoft.com/office/drawing/2014/main" id="{00000000-0008-0000-0100-000004000000}"/>
            </a:ext>
          </a:extLst>
        </xdr:cNvPr>
        <xdr:cNvSpPr/>
      </xdr:nvSpPr>
      <xdr:spPr>
        <a:xfrm>
          <a:off x="762001" y="170328"/>
          <a:ext cx="5674658" cy="11474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2400" b="1">
              <a:solidFill>
                <a:sysClr val="windowText" lastClr="000000"/>
              </a:solidFill>
              <a:latin typeface="Arial" panose="020B0604020202020204" pitchFamily="34" charset="0"/>
              <a:cs typeface="Arial" panose="020B0604020202020204" pitchFamily="34" charset="0"/>
            </a:rPr>
            <a:t>PLAN ANTICORRUPCIÓN Y DE ATENCIÓN AL CIUDADANO </a:t>
          </a:r>
        </a:p>
        <a:p>
          <a:pPr algn="ctr"/>
          <a:r>
            <a:rPr lang="es-CO" sz="2400" b="1">
              <a:solidFill>
                <a:sysClr val="windowText" lastClr="000000"/>
              </a:solidFill>
              <a:latin typeface="Arial" panose="020B0604020202020204" pitchFamily="34" charset="0"/>
              <a:cs typeface="Arial" panose="020B0604020202020204" pitchFamily="34" charset="0"/>
            </a:rPr>
            <a:t>2024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142876</xdr:rowOff>
    </xdr:from>
    <xdr:to>
      <xdr:col>1</xdr:col>
      <xdr:colOff>552450</xdr:colOff>
      <xdr:row>0</xdr:row>
      <xdr:rowOff>838200</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42876"/>
          <a:ext cx="1285875" cy="695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7038975</xdr:colOff>
      <xdr:row>0</xdr:row>
      <xdr:rowOff>171451</xdr:rowOff>
    </xdr:from>
    <xdr:to>
      <xdr:col>3</xdr:col>
      <xdr:colOff>895349</xdr:colOff>
      <xdr:row>0</xdr:row>
      <xdr:rowOff>809625</xdr:rowOff>
    </xdr:to>
    <xdr:pic>
      <xdr:nvPicPr>
        <xdr:cNvPr id="6" name="Imagen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91650" y="171451"/>
          <a:ext cx="1162049" cy="638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276579</xdr:colOff>
      <xdr:row>0</xdr:row>
      <xdr:rowOff>79114</xdr:rowOff>
    </xdr:from>
    <xdr:to>
      <xdr:col>0</xdr:col>
      <xdr:colOff>1651750</xdr:colOff>
      <xdr:row>0</xdr:row>
      <xdr:rowOff>832567</xdr:rowOff>
    </xdr:to>
    <xdr:pic>
      <xdr:nvPicPr>
        <xdr:cNvPr id="4" name="Imagen 3">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579" y="79114"/>
          <a:ext cx="1375171" cy="7534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40822</xdr:colOff>
      <xdr:row>0</xdr:row>
      <xdr:rowOff>108857</xdr:rowOff>
    </xdr:from>
    <xdr:to>
      <xdr:col>12</xdr:col>
      <xdr:colOff>339805</xdr:colOff>
      <xdr:row>0</xdr:row>
      <xdr:rowOff>975632</xdr:rowOff>
    </xdr:to>
    <xdr:pic>
      <xdr:nvPicPr>
        <xdr:cNvPr id="5" name="Imagen 4">
          <a:extLst>
            <a:ext uri="{FF2B5EF4-FFF2-40B4-BE49-F238E27FC236}">
              <a16:creationId xmlns:a16="http://schemas.microsoft.com/office/drawing/2014/main" id="{00000000-0008-0000-0600-000004000000}"/>
            </a:ext>
            <a:ext uri="{147F2762-F138-4A5C-976F-8EAC2B608ADB}">
              <a16:predDERef xmlns:a16="http://schemas.microsoft.com/office/drawing/2014/main" pred="{00000000-0008-0000-02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2972" y="108857"/>
          <a:ext cx="2146833"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gacoffice365-my.sharepoint.com/personal/sandra_mayorga_igac_gov_co/Documents/1.%20EVAL%20Y%20SEG/PAAC%20III%20Cuatrimestre%202024/PAAC_III%20Cuatrimestre_Evaluaci&#243;nOCI%20componente%201y%205%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ndra.mayorga\Downloads\PAAC_III%20Cuatrimestre_Evaluaci&#243;nOCI%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gacoffice365-my.sharepoint.com/personal/sandra_mayorga_igac_gov_co/Documents/1.%20EVAL%20Y%20SEG/PAAC%20III%20Cuatrimestre%202024/PAAC_III%20Cuatrimestre_Evaluaci&#243;nOCI%20JANE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ndra.mayorga\Downloads\PAAC_III%20Cuatrimestre_Evaluaci&#243;nOCI%20(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AAC_III%20Cuatrimestre_Evaluaci&#243;n_OC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AC%20%20seguimientoTercer%20Cuatrimestr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 2024"/>
      <sheetName val="List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 2024"/>
      <sheetName val="Lista"/>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ticorrupción 2024"/>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jangonza\Downloads\PAAC%20%20seguimiento%202o.%20Cuatrimestre%20publicar%20(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ustavo Adolfo Acosta Cuellar" refreshedDate="45322.700798958336" createdVersion="7" refreshedVersion="6" minRefreshableVersion="3" recordCount="63">
  <cacheSource type="worksheet">
    <worksheetSource ref="A2:D66" sheet="Plan Anticorrupción 2024" r:id="rId2"/>
  </cacheSource>
  <cacheFields count="4">
    <cacheField name="COMPONENTE" numFmtId="0">
      <sharedItems containsBlank="1" count="9">
        <s v="COMPONENTE"/>
        <s v="1. GESTIÓN DEL RIESGO DE CORRUPCIÓN"/>
        <s v="2. MECANISMOS PARA MEJORAR LA ATENCIÓN AL CIUDADANO "/>
        <s v="3. MECANISMOS PARA LA TRANSPARENCIA Y ACCESO A LA INFORMACIÓN "/>
        <s v="3. MECANISMOS PARA LA TRANSPARENCIA Y ACCESO A LA INFORMACIÓN"/>
        <s v="4. ESTRATEGIA DE RENDICIÓN DE CUENTAS"/>
        <s v="5. INICIATIVAS ADICIONALES  "/>
        <m u="1"/>
        <s v="A" u="1"/>
      </sharedItems>
    </cacheField>
    <cacheField name="SUBCOMPONENTE" numFmtId="0">
      <sharedItems containsBlank="1" count="29">
        <s v="SUBCOMPONENTE"/>
        <s v="1.1.  Política de Administración de Riesgos                                       "/>
        <s v="1.2. Construcción del Mapa de Riesgos de Corrupción"/>
        <s v="1.3. Consulta y divulgación "/>
        <s v="1.4. Monitoreo y revisión"/>
        <s v="1.5. Seguimient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2. Etapa de Diseño"/>
        <s v="4.3. Etapa de preparación"/>
        <s v="4.4. Etapa de ejecución - entrega de información"/>
        <s v="4.4. Etapa de ejecución - acciones de diálogo"/>
        <s v="4.5 Etapa de ejecución - acciones de diálogo"/>
        <s v="4.5. Etapa de seguimiento y evaluación"/>
        <s v="5.1. Política de integridad"/>
        <s v="5.2. Participación ciudadana"/>
        <s v="1.1  Política de Administración de Riesgos                                       " u="1"/>
        <m u="1"/>
        <s v="2.1. Estructura administrativa y direccionamiento estratégico" u="1"/>
        <s v="B" u="1"/>
        <s v="4.1.Etapa de aprestamiento" u="1"/>
      </sharedItems>
    </cacheField>
    <cacheField name="ACTIVIDADES " numFmtId="0">
      <sharedItems longText="1"/>
    </cacheField>
    <cacheField name="DEPENDENCIA-ÁREA RESPONSABLE DE LA ACTIVIDAD"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saveData="0" refreshedBy="Gustavo Adolfo Acosta Cuellar" refreshedDate="45322.701354745368" backgroundQuery="1" createdVersion="6" refreshedVersion="6" minRefreshableVersion="3" recordCount="0" supportSubquery="1" supportAdvancedDrill="1">
  <cacheSource type="external" connectionId="1"/>
  <cacheFields count="4">
    <cacheField name="[Measures].[Recuento de COMPONENTE]" caption="Recuento de COMPONENTE" numFmtId="0" hierarchy="14" level="32767"/>
    <cacheField name="[Rango].[SUBCOMPONENTE].[SUBCOMPONENTE]" caption="SUBCOMPONENTE" numFmtId="0" hierarchy="1" level="1">
      <sharedItems count="23">
        <s v="1.1.  Política de Administración de Riesgos"/>
        <s v="1.2. Construcción del Mapa de Riesgos de Corrupción"/>
        <s v="1.3. Consulta y divulgación"/>
        <s v="1.4. Monitoreo y revisión"/>
        <s v="1.5. Seguimient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2. Etapa de Diseño"/>
        <s v="4.3. Etapa de preparación"/>
        <s v="4.4. Etapa de ejecución - acciones de diálogo"/>
        <s v="4.4. Etapa de ejecución - entrega de información"/>
        <s v="4.5 Etapa de ejecución - acciones de diálogo"/>
        <s v="4.5. Etapa de seguimiento y evaluación"/>
        <s v="5.1. Política de integridad"/>
        <s v="5.2. Participación ciudadana"/>
      </sharedItems>
    </cacheField>
    <cacheField name="[Rango].[COMPONENTE].[COMPONENTE]" caption="COMPONENTE" numFmtId="0" level="1">
      <sharedItems count="5">
        <s v="1. GESTIÓN DEL RIESGO DE CORRUPCIÓN"/>
        <s v="2. MECANISMOS PARA MEJORAR LA ATENCIÓN AL CIUDADANO"/>
        <s v="3. MECANISMOS PARA LA TRANSPARENCIA Y ACCESO A LA INFORMACIÓN"/>
        <s v="4. ESTRATEGIA DE RENDICIÓN DE CUENTAS"/>
        <s v="5. INICIATIVAS ADICIONALES"/>
      </sharedItems>
    </cacheField>
    <cacheField name="[Rango].[DEPENDENCIA/ÁREA RESPONSABLE DE LA ACTIVIDAD].[DEPENDENCIA/ÁREA RESPONSABLE DE LA ACTIVIDAD]" caption="DEPENDENCIA/ÁREA RESPONSABLE DE LA ACTIVIDAD" numFmtId="0" hierarchy="3" level="1">
      <sharedItems count="13">
        <s v="Oficina Asesora de Planeación"/>
        <s v="Oficina de Control Interno"/>
        <s v="Dirección de Tecnologías de la Información y Comunicaciones"/>
        <s v="Oficina de Relación con el Ciudadano"/>
        <s v="Subdirección Administrativa y Financiera - Administrativa"/>
        <s v="Subdirección de Talento Humano"/>
        <s v="Oficina Asesora Jurídica"/>
        <s v="Subdirección Administrativa y Financiera - Documental"/>
        <s v="Oficina Asesora de Comunicaciones"/>
        <s v="Subdirección Administrativa y Financiera - Contratación"/>
        <s v="Oficina Asesora Jurídica_x000a_ Dirección de Tecnologías de la Información y Comunicaciones"/>
        <s v="Dirección de Regulación y Habilitación"/>
        <s v="Oficina de Relación con el Ciudadano Oficina Asesora de Planeación"/>
      </sharedItems>
    </cacheField>
  </cacheFields>
  <cacheHierarchies count="15">
    <cacheHierarchy uniqueName="[Rango].[COMPONENTE]" caption="COMPONENTE" attribute="1" defaultMemberUniqueName="[Rango].[COMPONENTE].[All]" allUniqueName="[Rango].[COMPONENTE].[All]" dimensionUniqueName="[Rango]" displayFolder="" count="2" memberValueDatatype="130" unbalanced="0">
      <fieldsUsage count="2">
        <fieldUsage x="-1"/>
        <fieldUsage x="2"/>
      </fieldsUsage>
    </cacheHierarchy>
    <cacheHierarchy uniqueName="[Rango].[SUBCOMPONENTE]" caption="SUBCOMPONENTE" attribute="1" defaultMemberUniqueName="[Rango].[SUBCOMPONENTE].[All]" allUniqueName="[Rango].[SUBCOMPONENTE].[All]" dimensionUniqueName="[Rango]" displayFolder="" count="2" memberValueDatatype="130" unbalanced="0">
      <fieldsUsage count="2">
        <fieldUsage x="-1"/>
        <fieldUsage x="1"/>
      </fieldsUsage>
    </cacheHierarchy>
    <cacheHierarchy uniqueName="[Rango].[ACTIVIDADES]" caption="ACTIVIDADES" attribute="1" defaultMemberUniqueName="[Rango].[ACTIVIDADES].[All]" allUniqueName="[Rango].[ACTIVIDADES].[All]" dimensionUniqueName="[Rango]" displayFolder="" count="0" memberValueDatatype="130" unbalanced="0"/>
    <cacheHierarchy uniqueName="[Rango].[DEPENDENCIA/ÁREA RESPONSABLE DE LA ACTIVIDAD]" caption="DEPENDENCIA/ÁREA RESPONSABLE DE LA ACTIVIDAD" attribute="1" defaultMemberUniqueName="[Rango].[DEPENDENCIA/ÁREA RESPONSABLE DE LA ACTIVIDAD].[All]" allUniqueName="[Rango].[DEPENDENCIA/ÁREA RESPONSABLE DE LA ACTIVIDAD].[All]" dimensionUniqueName="[Rango]" displayFolder="" count="2" memberValueDatatype="130" unbalanced="0">
      <fieldsUsage count="2">
        <fieldUsage x="-1"/>
        <fieldUsage x="3"/>
      </fieldsUsage>
    </cacheHierarchy>
    <cacheHierarchy uniqueName="[Rango].[DEPENDENCIAS O INSTANCIAS QUE CONTRIBUYEN A LA EJECUCIÓN DE LA ACTIVIDAD]" caption="DEPENDENCIAS O INSTANCIAS QUE CONTRIBUYEN A LA EJECUCIÓN DE LA ACTIVIDAD" attribute="1" defaultMemberUniqueName="[Rango].[DEPENDENCIAS O INSTANCIAS QUE CONTRIBUYEN A LA EJECUCIÓN DE LA ACTIVIDAD].[All]" allUniqueName="[Rango].[DEPENDENCIAS O INSTANCIAS QUE CONTRIBUYEN A LA EJECUCIÓN DE LA ACTIVIDAD].[All]" dimensionUniqueName="[Rango]" displayFolder="" count="0" memberValueDatatype="130" unbalanced="0"/>
    <cacheHierarchy uniqueName="[Rango].[PRODUCTO 2024]" caption="PRODUCTO 2024" attribute="1" defaultMemberUniqueName="[Rango].[PRODUCTO 2024].[All]" allUniqueName="[Rango].[PRODUCTO 2024].[All]" dimensionUniqueName="[Rango]" displayFolder="" count="0" memberValueDatatype="130" unbalanced="0"/>
    <cacheHierarchy uniqueName="[Rango].[FECHA DE INICIO]" caption="FECHA DE INICIO" attribute="1" defaultMemberUniqueName="[Rango].[FECHA DE INICIO].[All]" allUniqueName="[Rango].[FECHA DE INICIO].[All]" dimensionUniqueName="[Rango]" displayFolder="" count="0" memberValueDatatype="130" unbalanced="0"/>
    <cacheHierarchy uniqueName="[Rango].[FECHA DE TERMINACIÓN]" caption="FECHA DE TERMINACIÓN" attribute="1" defaultMemberUniqueName="[Rango].[FECHA DE TERMINACIÓN].[All]" allUniqueName="[Rango].[FECHA DE TERMINACIÓN].[All]" dimensionUniqueName="[Rango]" displayFolder="" count="0" memberValueDatatype="130" unbalanced="0"/>
    <cacheHierarchy uniqueName="[Rango].[ENERO A ABRIL]" caption="ENERO A ABRIL" attribute="1" defaultMemberUniqueName="[Rango].[ENERO A ABRIL].[All]" allUniqueName="[Rango].[ENERO A ABRIL].[All]" dimensionUniqueName="[Rango]" displayFolder="" count="0" memberValueDatatype="20" unbalanced="0"/>
    <cacheHierarchy uniqueName="[Rango].[MAYO A AGOSTO]" caption="MAYO A AGOSTO" attribute="1" defaultMemberUniqueName="[Rango].[MAYO A AGOSTO].[All]" allUniqueName="[Rango].[MAYO A AGOSTO].[All]" dimensionUniqueName="[Rango]" displayFolder="" count="0" memberValueDatatype="20" unbalanced="0"/>
    <cacheHierarchy uniqueName="[Rango].[SEPTIEMBRE A DICIEMBRE]" caption="SEPTIEMBRE A DICIEMBRE" attribute="1" defaultMemberUniqueName="[Rango].[SEPTIEMBRE A DICIEMBRE].[All]" allUniqueName="[Rango].[SEPTIEMBRE A DICIEMBRE].[All]" dimensionUniqueName="[Rango]" displayFolder="" count="0" memberValueDatatype="20" unbalanced="0"/>
    <cacheHierarchy uniqueName="[Rango].[TOTAL]" caption="TOTAL" attribute="1" defaultMemberUniqueName="[Rango].[TOTAL].[All]" allUniqueName="[Rango].[TOTAL].[All]" dimensionUniqueName="[Rango]" displayFolder="" count="0" memberValueDatatype="20" unbalanced="0"/>
    <cacheHierarchy uniqueName="[Measures].[__XL_Count Rango]" caption="__XL_Count Rango" measure="1" displayFolder="" measureGroup="Rango" count="0" hidden="1"/>
    <cacheHierarchy uniqueName="[Measures].[__No measures defined]" caption="__No measures defined" measure="1" displayFolder="" count="0" hidden="1"/>
    <cacheHierarchy uniqueName="[Measures].[Recuento de COMPONENTE]" caption="Recuento de COMPONENTE" measure="1" displayFolder="" measureGroup="Rango" count="0" oneField="1" hidden="1">
      <fieldsUsage count="1">
        <fieldUsage x="0"/>
      </fieldsUsage>
      <extLst>
        <ext xmlns:x15="http://schemas.microsoft.com/office/spreadsheetml/2010/11/main" uri="{B97F6D7D-B522-45F9-BDA1-12C45D357490}">
          <x15:cacheHierarchy aggregatedColumn="0"/>
        </ext>
      </extLst>
    </cacheHierarchy>
  </cacheHierarchies>
  <kpis count="0"/>
  <dimensions count="2">
    <dimension measure="1" name="Measures" uniqueName="[Measures]" caption="Measures"/>
    <dimension name="Rango" uniqueName="[Rango]" caption="Rango"/>
  </dimensions>
  <measureGroups count="1">
    <measureGroup name="Rango" caption="Rango"/>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count="63">
  <r>
    <x v="0"/>
    <x v="0"/>
    <s v="ACTIVIDADES "/>
    <s v="DEPENDENCIA/ÁREA RESPONSABLE DE LA ACTIVIDAD"/>
  </r>
  <r>
    <x v="1"/>
    <x v="1"/>
    <s v="1.1.1. Revisar y  actualizar la Política de Administración de Riesgos."/>
    <s v="Oficina Asesora de Planeación"/>
  </r>
  <r>
    <x v="1"/>
    <x v="1"/>
    <s v="1.1.2. Socializar  la Política de Administración de Riesgos del IGAC"/>
    <s v="Oficina Asesora de Planeación"/>
  </r>
  <r>
    <x v="1"/>
    <x v="2"/>
    <s v="1.2.1. Actualizar el Mapa de Riesgos de Corrupción del IGAC"/>
    <s v="Oficina Asesora de Planeación"/>
  </r>
  <r>
    <x v="1"/>
    <x v="2"/>
    <s v="1.2.2. Ajustar el Mapa de Riesgos de Corrupción del IGAC teniendo en cuenta la Política de Administración de Riesgos actualizada"/>
    <s v="Oficina Asesora de Planeación"/>
  </r>
  <r>
    <x v="1"/>
    <x v="3"/>
    <s v="1.3.1. Realizar consulta de participación a los grupos de interés para la actualización de los mapas de riesgos de corrupción del IGAC.  "/>
    <s v="Oficina Asesora de Planeación"/>
  </r>
  <r>
    <x v="1"/>
    <x v="3"/>
    <s v="1.3.2. Publicar en la portal web el Mapa de Riesgos institucional 2024 del IGAC"/>
    <s v="Oficina Asesora de Planeación"/>
  </r>
  <r>
    <x v="1"/>
    <x v="4"/>
    <s v="1.4.1. Realizar informe  del seguimiento a la gestión de los riesgos institucionales"/>
    <s v="Oficina Asesora de Planeación"/>
  </r>
  <r>
    <x v="1"/>
    <x v="4"/>
    <s v="1.4.2. Elaborar, presentar y publicar los reportes de seguimiento de las metas institucionales en  las herramientas definidas y a las entidades que lo requieren con el fin de contribuir a la rendición permanente de cuentas de la gestión desarrollada por el IGAC"/>
    <s v="Oficina Asesora de Planeación"/>
  </r>
  <r>
    <x v="1"/>
    <x v="5"/>
    <s v="1.5.1. Realizar seguimiento a los controles de los riesgos de corrupción y  publicarlos en la página web"/>
    <s v="Oficina de Control Interno"/>
  </r>
  <r>
    <x v="2"/>
    <x v="6"/>
    <s v="2.2.1. Realizar un inventario de necesidades para los espacios físicos de atención y servicio al ciudadano en las direcciones territoriales con sedes propias del IGAC, y así identificar los ajustes requeridos para garantizar su accesibilidad de acuerdo con la NTC 6047"/>
    <s v="Subdirección Administrativa y Financiera - Administrativa"/>
  </r>
  <r>
    <x v="2"/>
    <x v="6"/>
    <s v="2.2.2. Adelantar actividades que conlleven a la adecuación de espacios físicos de atención y servicio al ciudadano de acuerdo con la NTC 6047"/>
    <s v="Subdirección Administrativa y Financiera - Administrativa"/>
  </r>
  <r>
    <x v="2"/>
    <x v="6"/>
    <s v="2.2.3. Realizar ejercicios de ciudadanía incógnita en los diferentes canales de atención para garantizar la transparencia y la atención en la sede central y direcciones territoriales "/>
    <s v="Oficina de Relación con el Ciudadano"/>
  </r>
  <r>
    <x v="2"/>
    <x v="6"/>
    <s v="2.2.4. Integración de trámites y sede electrónica al portal único del Estado Colombiano"/>
    <s v="Dirección de Tecnologías de la Información y Comunicaciones"/>
  </r>
  <r>
    <x v="2"/>
    <x v="7"/>
    <s v="2.3.1. Fomentar la cultura de servicio al ciudadano mediante espacios de transferencia de conocimiento internas para fortalecer las competencias de los servidores públicos."/>
    <s v="Oficina de Relación con el Ciudadano"/>
  </r>
  <r>
    <x v="2"/>
    <x v="7"/>
    <s v="2.3.2. Realizar  capacitaciones  virtuales o presenciales en temas relacionados con servicio la ciudadano."/>
    <s v="Subdirección de Talento Humano"/>
  </r>
  <r>
    <x v="2"/>
    <x v="7"/>
    <s v="2.3.3. Revisar y ajustar la metodología para la evaluación y entrega de los incentivos y estimulos a quienes se destaquen en la prestación del servicio."/>
    <s v="Subdirección de Talento Humano"/>
  </r>
  <r>
    <x v="2"/>
    <x v="7"/>
    <s v="2.3.4. Promover que el 40% de los servidores del Instituto realicen el curso virtual de Lenguaje Claro del DNP"/>
    <s v="Subdirección de Talento Humano"/>
  </r>
  <r>
    <x v="2"/>
    <x v="8"/>
    <s v="2.4.1. Realizar la difusión de los procedimientos de gestión de correspondencia y gestión de archivo."/>
    <s v="Subdirección Administrativa y Financiera - Documental "/>
  </r>
  <r>
    <x v="2"/>
    <x v="8"/>
    <s v="2.4.2. Socializar la política de protección de datos personales."/>
    <s v="Oficina Asesora Jurídica"/>
  </r>
  <r>
    <x v="2"/>
    <x v="9"/>
    <s v="2.5.1 Implementar la segunda fase del plan de relacionamiento con agremiaciones."/>
    <s v="Oficina de Relación con el Ciudadano"/>
  </r>
  <r>
    <x v="2"/>
    <x v="9"/>
    <s v="2.5.2. Realizar un ejercicio focalizado de caracterización de grupos de valor"/>
    <s v="Oficina de Relación con el Ciudadano"/>
  </r>
  <r>
    <x v="2"/>
    <x v="9"/>
    <s v="2.5.3. Promover que la ciudadanía y partes interesadas en cada dirección territorial y sede central evalúen la atención a la ciudadanía"/>
    <s v="Oficina de Relación con el Ciudadano"/>
  </r>
  <r>
    <x v="2"/>
    <x v="9"/>
    <s v="2.5.4. Implementar segunda fase de la estrategia de Lenguaje Claro e Incluyente"/>
    <s v="Oficina de Relación con el Ciudadano"/>
  </r>
  <r>
    <x v="2"/>
    <x v="9"/>
    <s v="2.5.5. Realizar y /o participar en ferias de servicio a la ciudadanía"/>
    <s v="Oficina de Relación con el Ciudadano"/>
  </r>
  <r>
    <x v="2"/>
    <x v="9"/>
    <s v="2.5.6. Hacer seguimiento a la implementación de la política de protección de datos personales"/>
    <s v="Oficina Asesora de Planeación"/>
  </r>
  <r>
    <x v="3"/>
    <x v="10"/>
    <s v="3.1.1. Actualizar la información que le compete a la oficina de relación  con el  ciudadano en la sección de Transparencia y acceso a la información pública, Participa, y Atención y Servicio al Ciudadanía del portal institucional."/>
    <s v="Oficina de Relación con el Ciudadano"/>
  </r>
  <r>
    <x v="3"/>
    <x v="10"/>
    <s v="3.1.2. Mantener actualizada la sección de Transparencia y Acceso a la Información Pública de la portal web."/>
    <s v="Oficina Asesora de Planeación"/>
  </r>
  <r>
    <x v="3"/>
    <x v="10"/>
    <s v="3.1.3. Divulgar el procedimiento de Actualización del Normograma Institucional."/>
    <s v="Oficina Asesora Jurídica"/>
  </r>
  <r>
    <x v="3"/>
    <x v="10"/>
    <s v="3.1.4. Realizar ejercicios o encuestas participativas con los grupos de interés a través de redes sociales, indagando acerca de la información que desean conocer del instituto "/>
    <s v="Oficina Asesora de Comunicaciones"/>
  </r>
  <r>
    <x v="3"/>
    <x v="10"/>
    <s v="3.1.5. Organizar y actualizar la información de contratación de la sección Transparencia y acceso a la información pública del portal web, correspondiente a temas de contratación de la entidad."/>
    <s v="Subdirección Administrativa y Financiera - Contratación"/>
  </r>
  <r>
    <x v="3"/>
    <x v="10"/>
    <s v="3.1.6. Tramitar la actualización de la información de talento humano que se encuentra en el portal web y en la IGACNET"/>
    <s v="Subdirección de Talento Humano"/>
  </r>
  <r>
    <x v="3"/>
    <x v="10"/>
    <s v="3.1.7. Mantener actualizados en la página principal las noticias más relevantes para la ciudadanía y los grupos de valor, junto con el Calendario de Actividades en el numeral 1. Información de la Entidad, en el enlace Transparencia y Acceso a la Información Pública."/>
    <s v="Oficina Asesora de Comunicaciones"/>
  </r>
  <r>
    <x v="3"/>
    <x v="10"/>
    <s v="3.1.8. Elaborar propuesta base de esquema de publicación  del menú participa atendiendo lo señalado en la resolución 1519 de 2020. "/>
    <s v="Oficina de Relación con el Ciudadano"/>
  </r>
  <r>
    <x v="3"/>
    <x v="11"/>
    <s v="3.2.1. Socializar y divulgar  la Ley 1712 de 2014 Transparencia y acceso a la información pública a todos los funcionarios y contratistas, incluyendo las implicaciones de su incumplimiento"/>
    <s v="Oficina Asesora de Planeación"/>
  </r>
  <r>
    <x v="3"/>
    <x v="12"/>
    <s v="3.3.1. Coordinar la elaboración y publicación del Índice de Información Clasificada y Reservada de acuerdo al Decreto 1081 de 2015, de los procesos que tengan identificados activos de información."/>
    <s v="Oficina Asesora Jurídica_x000a_ Dirección de Tecnologías de la Información y Comunicaciones"/>
  </r>
  <r>
    <x v="3"/>
    <x v="12"/>
    <s v="3.3.2. Realizar seguimiento al proceso de actualización y convalidación de las Tablas de Retención Documental (TRD) V.6  según  (Estructura Orgánica Decreto 846 de 2021) de conformidad con los requerimientos normativos solicitados por el Archivo General de la Nación."/>
    <s v="Subdirección Administrativa y Financiera - Documental "/>
  </r>
  <r>
    <x v="3"/>
    <x v="13"/>
    <s v="3.4.1. Incluir en la página web de la Entidad piezas en lenguaje de señas para el ciudadano con discapacidad auditiva"/>
    <s v="Dirección de Tecnologías de la Información y Comunicaciones"/>
  </r>
  <r>
    <x v="3"/>
    <x v="14"/>
    <s v="3.5.1. Realizar, tabular y publicar informe de los resultados de la encuesta sobre Transparencia y acceso a la información del portal institucional"/>
    <s v="Oficina de Relación con el Ciudadano"/>
  </r>
  <r>
    <x v="3"/>
    <x v="14"/>
    <s v="3.5.2. Implementar las  mejoras identificadas y  priorizadas por las áreas  en la página web de la Entidad"/>
    <s v="Dirección de Tecnologías de la Información y Comunicaciones"/>
  </r>
  <r>
    <x v="4"/>
    <x v="14"/>
    <s v="3.5.3. Consolidar y publicar informes trimestrales de los procesos judiciales de la entidad. "/>
    <s v="Oficina Asesora Jurídica"/>
  </r>
  <r>
    <x v="5"/>
    <x v="15"/>
    <s v="4.1.1. Identificar y actualizar roles de cada dependencia y cada dirección territorial para suministro de información orientada a la rendición de cuentas"/>
    <s v="Oficina de Relación con el Ciudadano"/>
  </r>
  <r>
    <x v="5"/>
    <x v="15"/>
    <s v="4.1.2. Fortalecer las competencias (conocimientos, habilidades, carácter y valores) del equipo lider requeridas para el proceso de rendición de cuentas"/>
    <s v="Oficina de Relación con el Ciudadano"/>
  </r>
  <r>
    <x v="5"/>
    <x v="15"/>
    <s v="4.1.3. Realizar autodiagnóstico, autoevaluación, reto y estrategia de rendicion de cuentas  para su validación por parte del equipo líder de participación ciudadana y rendición de cuentas y posterior publicación."/>
    <s v="Oficina de Relación con el Ciudadano"/>
  </r>
  <r>
    <x v="5"/>
    <x v="15"/>
    <s v="4.1.4. Adelantar una jornada de sensibilización con la alta dirección sobre  la política de participación ciudadana en la gestión pública, especialmente en materia de rendición de cuentas"/>
    <s v="Oficina de Relación con el Ciudadano"/>
  </r>
  <r>
    <x v="5"/>
    <x v="15"/>
    <s v="4.1.5. Realizar socializaciones o capacitaciones para los servidores públicos y contratistas de la Entidad en rendición de cuentas, participación ciudadana y control social "/>
    <s v="Subdirección de Talento Humano"/>
  </r>
  <r>
    <x v="5"/>
    <x v="16"/>
    <s v="4.2.1. Socializar e implementar el procedimiento de Regulación de la Entidad, junto con su correspondiente formato, atendiendo a lo dispuesto en la Resolución 1519 de 2020"/>
    <s v="Dirección de Regulación y Habilitación "/>
  </r>
  <r>
    <x v="5"/>
    <x v="17"/>
    <s v="4.3.1. Elaborar informe de rendición de cuentas con enfoque en derechos humanos y ODS"/>
    <s v="Oficina de Relación con el Ciudadano"/>
  </r>
  <r>
    <x v="5"/>
    <x v="17"/>
    <s v="4.3.2. Realizar consulta participativa de los temas de rendición de cuentas con los grupos de interés  identificados para fortalecer capacidades de diálogo"/>
    <s v="Oficina de Relación con el Ciudadano"/>
  </r>
  <r>
    <x v="5"/>
    <x v="17"/>
    <s v="4.3.3. Realizar las convocatorias a las actividades de rendición de cuenta de acuerdo con la estrategia planteada"/>
    <s v="Oficina Asesora de Comunicaciones"/>
  </r>
  <r>
    <x v="5"/>
    <x v="18"/>
    <s v="4.4.1. Consolidar y presentar el informe al Congreso 2023-2024, incluyendo estados contables y financieros de la Entidad"/>
    <s v="Oficina Asesora de Planeación"/>
  </r>
  <r>
    <x v="5"/>
    <x v="18"/>
    <s v="4.4.2. Elaboración  y publicación en la página web del informe de rendición de cuentas del Acuerdo de Paz"/>
    <s v="Oficina Asesora de Planeación"/>
  </r>
  <r>
    <x v="5"/>
    <x v="18"/>
    <s v="4.4.3. Elaborar y publicar informe de gestión"/>
    <s v="Oficina Asesora de Planeación"/>
  </r>
  <r>
    <x v="5"/>
    <x v="19"/>
    <s v="4.4.4. Ejercicio de diálogo frente a la implementación del Plan Anticorrupción y de Atención al Ciudadano"/>
    <s v="Oficina Asesora de Planeación"/>
  </r>
  <r>
    <x v="5"/>
    <x v="19"/>
    <s v="4.4.5. Divulgar los avances respecto a la implementación del Acuerdo de Paz conforme a los lineamientos nacionales"/>
    <s v="Oficina Asesora de Comunicaciones"/>
  </r>
  <r>
    <x v="5"/>
    <x v="19"/>
    <s v="4.4.6. Llevar a cabo acciones de dialogo con los ciudadanos o grupos de interés desde  las áreas misionales de la entidad, aplicando, entre otros, programas de uso de tecnología"/>
    <s v="Oficina Asesora de Comunicaciones"/>
  </r>
  <r>
    <x v="5"/>
    <x v="20"/>
    <s v="4.5.1 Convocar y realizara al menos dos espacios de diálogo de rendición de cuentas del IGAC"/>
    <s v="Oficina de Relación con el Ciudadano Oficina Asesora de Planeación"/>
  </r>
  <r>
    <x v="5"/>
    <x v="21"/>
    <s v="4.5.2 Recopilar, sistematizar y analizar las propuestas y observaciones efectuadas por la ciudadanía  en los espacios de diálogo de rendición de cuentas"/>
    <s v="Oficina de Relación con el Ciudadano"/>
  </r>
  <r>
    <x v="5"/>
    <x v="21"/>
    <s v="4.5.3 Elaborar y publicar el informe de resultados de la estrategia de rendición de cuentas realizados en el año 2023."/>
    <s v="Oficina de Relación con el Ciudadano"/>
  </r>
  <r>
    <x v="6"/>
    <x v="22"/>
    <s v="5.1.1. Implementar el autodiagnóstico y las actividades de gestión del código de integridad, teniendo en cuenta el plan de trabajo establecido"/>
    <s v="Subdirección de Talento Humano"/>
  </r>
  <r>
    <x v="6"/>
    <x v="23"/>
    <s v="5.2.1. Realizar los ejercicios de participación durante el diseño de los proyectos normativos con la ciudadanía y actores interesados."/>
    <s v="Dirección de Regulación y Habilitación "/>
  </r>
  <r>
    <x v="6"/>
    <x v="23"/>
    <s v="5.2.2. Generar un espacio de participación ciudadana respecto al Plan Estratégico Institucional "/>
    <s v="Oficina Asesora de Planeación"/>
  </r>
  <r>
    <x v="6"/>
    <x v="23"/>
    <s v="5.2.3. Realizar y socializar ejercicios participativos del Plan Anticorrupción y de Atención al Ciudadano, a nivel interno y externo del IGAC"/>
    <s v="Oficina Asesora de Planeac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A3:A32" firstHeaderRow="1" firstDataRow="1" firstDataCol="1"/>
  <pivotFields count="4">
    <pivotField axis="axisRow" showAll="0">
      <items count="10">
        <item x="1"/>
        <item x="2"/>
        <item x="3"/>
        <item x="5"/>
        <item x="6"/>
        <item h="1" sd="0" m="1" x="7"/>
        <item h="1" m="1" x="8"/>
        <item h="1" x="4"/>
        <item h="1" x="0"/>
        <item t="default"/>
      </items>
    </pivotField>
    <pivotField axis="axisRow" showAll="0">
      <items count="30">
        <item m="1" x="24"/>
        <item x="2"/>
        <item x="3"/>
        <item x="4"/>
        <item x="5"/>
        <item m="1" x="26"/>
        <item x="6"/>
        <item x="7"/>
        <item x="8"/>
        <item x="9"/>
        <item x="10"/>
        <item x="11"/>
        <item x="12"/>
        <item x="13"/>
        <item x="14"/>
        <item x="15"/>
        <item m="1" x="28"/>
        <item x="16"/>
        <item x="17"/>
        <item x="19"/>
        <item x="18"/>
        <item x="21"/>
        <item x="22"/>
        <item x="23"/>
        <item m="1" x="25"/>
        <item m="1" x="27"/>
        <item x="1"/>
        <item x="0"/>
        <item x="20"/>
        <item t="default"/>
      </items>
    </pivotField>
    <pivotField showAll="0" defaultSubtotal="0"/>
    <pivotField showAll="0" defaultSubtotal="0"/>
  </pivotFields>
  <rowFields count="2">
    <field x="0"/>
    <field x="1"/>
  </rowFields>
  <rowItems count="29">
    <i>
      <x/>
    </i>
    <i r="1">
      <x v="1"/>
    </i>
    <i r="1">
      <x v="2"/>
    </i>
    <i r="1">
      <x v="3"/>
    </i>
    <i r="1">
      <x v="4"/>
    </i>
    <i r="1">
      <x v="26"/>
    </i>
    <i>
      <x v="1"/>
    </i>
    <i r="1">
      <x v="6"/>
    </i>
    <i r="1">
      <x v="7"/>
    </i>
    <i r="1">
      <x v="8"/>
    </i>
    <i r="1">
      <x v="9"/>
    </i>
    <i>
      <x v="2"/>
    </i>
    <i r="1">
      <x v="10"/>
    </i>
    <i r="1">
      <x v="11"/>
    </i>
    <i r="1">
      <x v="12"/>
    </i>
    <i r="1">
      <x v="13"/>
    </i>
    <i r="1">
      <x v="14"/>
    </i>
    <i>
      <x v="3"/>
    </i>
    <i r="1">
      <x v="15"/>
    </i>
    <i r="1">
      <x v="17"/>
    </i>
    <i r="1">
      <x v="18"/>
    </i>
    <i r="1">
      <x v="19"/>
    </i>
    <i r="1">
      <x v="20"/>
    </i>
    <i r="1">
      <x v="21"/>
    </i>
    <i r="1">
      <x v="28"/>
    </i>
    <i>
      <x v="4"/>
    </i>
    <i r="1">
      <x v="22"/>
    </i>
    <i r="1">
      <x v="2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6" minRefreshableVersion="3" subtotalHiddenItems="1" itemPrintTitles="1" createdVersion="6" indent="0" outline="1" outlineData="1" multipleFieldFilters="0" rowHeaderCaption="COMPONENTE/SUBCOMPONENTE">
  <location ref="A3:B74" firstHeaderRow="1" firstDataRow="1" firstDataCol="1"/>
  <pivotFields count="4">
    <pivotField dataField="1" showAll="0"/>
    <pivotField axis="axisRow" allDrilled="1" showAll="0" dataSourceSort="1" defaultAttributeDrillState="1">
      <items count="24">
        <item x="0"/>
        <item x="1"/>
        <item x="2"/>
        <item x="3"/>
        <item x="4"/>
        <item x="5"/>
        <item x="6"/>
        <item x="7"/>
        <item x="8"/>
        <item x="9"/>
        <item x="10"/>
        <item x="11"/>
        <item x="12"/>
        <item x="13"/>
        <item x="14"/>
        <item x="15"/>
        <item x="16"/>
        <item x="17"/>
        <item x="18"/>
        <item x="19"/>
        <item x="20"/>
        <item x="21"/>
        <item x="22"/>
        <item t="default"/>
      </items>
    </pivotField>
    <pivotField axis="axisRow" allDrilled="1" showAll="0" dataSourceSort="1" defaultAttributeDrillState="1">
      <items count="6">
        <item x="0"/>
        <item x="1"/>
        <item x="2"/>
        <item x="3"/>
        <item x="4"/>
        <item t="default"/>
      </items>
    </pivotField>
    <pivotField axis="axisRow" allDrilled="1" showAll="0" dataSourceSort="1" defaultAttributeDrillState="1">
      <items count="14">
        <item x="0"/>
        <item x="1"/>
        <item x="2"/>
        <item x="3"/>
        <item x="4"/>
        <item x="5"/>
        <item x="6"/>
        <item x="7"/>
        <item x="8"/>
        <item x="9"/>
        <item x="10"/>
        <item x="11"/>
        <item x="12"/>
        <item t="default"/>
      </items>
    </pivotField>
  </pivotFields>
  <rowFields count="3">
    <field x="2"/>
    <field x="1"/>
    <field x="3"/>
  </rowFields>
  <rowItems count="71">
    <i>
      <x/>
    </i>
    <i r="1">
      <x/>
    </i>
    <i r="2">
      <x/>
    </i>
    <i r="1">
      <x v="1"/>
    </i>
    <i r="2">
      <x/>
    </i>
    <i r="1">
      <x v="2"/>
    </i>
    <i r="2">
      <x/>
    </i>
    <i r="1">
      <x v="3"/>
    </i>
    <i r="2">
      <x/>
    </i>
    <i r="1">
      <x v="4"/>
    </i>
    <i r="2">
      <x v="1"/>
    </i>
    <i>
      <x v="1"/>
    </i>
    <i r="1">
      <x v="5"/>
    </i>
    <i r="2">
      <x v="2"/>
    </i>
    <i r="2">
      <x v="3"/>
    </i>
    <i r="2">
      <x v="4"/>
    </i>
    <i r="1">
      <x v="6"/>
    </i>
    <i r="2">
      <x v="3"/>
    </i>
    <i r="2">
      <x v="5"/>
    </i>
    <i r="1">
      <x v="7"/>
    </i>
    <i r="2">
      <x v="6"/>
    </i>
    <i r="2">
      <x v="7"/>
    </i>
    <i r="1">
      <x v="8"/>
    </i>
    <i r="2">
      <x/>
    </i>
    <i r="2">
      <x v="3"/>
    </i>
    <i>
      <x v="2"/>
    </i>
    <i r="1">
      <x v="9"/>
    </i>
    <i r="2">
      <x v="8"/>
    </i>
    <i r="2">
      <x/>
    </i>
    <i r="2">
      <x v="6"/>
    </i>
    <i r="2">
      <x v="3"/>
    </i>
    <i r="2">
      <x v="9"/>
    </i>
    <i r="2">
      <x v="5"/>
    </i>
    <i r="1">
      <x v="10"/>
    </i>
    <i r="2">
      <x/>
    </i>
    <i r="1">
      <x v="11"/>
    </i>
    <i r="2">
      <x v="10"/>
    </i>
    <i r="2">
      <x v="7"/>
    </i>
    <i r="1">
      <x v="12"/>
    </i>
    <i r="2">
      <x v="2"/>
    </i>
    <i r="1">
      <x v="13"/>
    </i>
    <i r="2">
      <x v="2"/>
    </i>
    <i r="2">
      <x v="6"/>
    </i>
    <i r="2">
      <x v="3"/>
    </i>
    <i>
      <x v="3"/>
    </i>
    <i r="1">
      <x v="14"/>
    </i>
    <i r="2">
      <x v="3"/>
    </i>
    <i r="2">
      <x v="5"/>
    </i>
    <i r="1">
      <x v="15"/>
    </i>
    <i r="2">
      <x v="11"/>
    </i>
    <i r="1">
      <x v="16"/>
    </i>
    <i r="2">
      <x v="8"/>
    </i>
    <i r="2">
      <x v="3"/>
    </i>
    <i r="1">
      <x v="17"/>
    </i>
    <i r="2">
      <x v="8"/>
    </i>
    <i r="2">
      <x/>
    </i>
    <i r="1">
      <x v="18"/>
    </i>
    <i r="2">
      <x/>
    </i>
    <i r="1">
      <x v="19"/>
    </i>
    <i r="2">
      <x v="12"/>
    </i>
    <i r="1">
      <x v="20"/>
    </i>
    <i r="2">
      <x v="3"/>
    </i>
    <i>
      <x v="4"/>
    </i>
    <i r="1">
      <x v="21"/>
    </i>
    <i r="2">
      <x v="5"/>
    </i>
    <i r="1">
      <x v="22"/>
    </i>
    <i r="2">
      <x v="11"/>
    </i>
    <i r="2">
      <x/>
    </i>
    <i r="2">
      <x v="6"/>
    </i>
    <i r="2">
      <x v="5"/>
    </i>
    <i t="grand">
      <x/>
    </i>
  </rowItems>
  <colItems count="1">
    <i/>
  </colItems>
  <dataFields count="1">
    <dataField name="Número de actividades" fld="0" subtotal="count" baseField="0" baseItem="0"/>
  </dataFields>
  <formats count="7">
    <format dxfId="6">
      <pivotArea dataOnly="0" labelOnly="1" outline="0" axis="axisValues" fieldPosition="0"/>
    </format>
    <format dxfId="5">
      <pivotArea dataOnly="0" labelOnly="1" outline="0" axis="axisValues" fieldPosition="0"/>
    </format>
    <format dxfId="4">
      <pivotArea dataOnly="0" labelOnly="1" outline="0" axis="axisValues" fieldPosition="0"/>
    </format>
    <format dxfId="3">
      <pivotArea dataOnly="0" labelOnly="1" outline="0" axis="axisValues" fieldPosition="0"/>
    </format>
    <format dxfId="2">
      <pivotArea dataOnly="0" labelOnly="1" outline="0" axis="axisValues" fieldPosition="0"/>
    </format>
    <format dxfId="1">
      <pivotArea dataOnly="0" labelOnly="1" outline="0" axis="axisValues" fieldPosition="0"/>
    </format>
    <format dxfId="0">
      <pivotArea field="2" type="button" dataOnly="0" labelOnly="1" outline="0" axis="axisRow" fieldPosition="0"/>
    </format>
  </formats>
  <pivotHierarchies count="15">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Número de actividades"/>
  </pivotHierarchies>
  <pivotTableStyleInfo name="PivotStyleMedium9" showRowHeaders="1" showColHeaders="1" showRowStripes="0" showColStripes="0" showLastColumn="1"/>
  <rowHierarchiesUsage count="3">
    <rowHierarchyUsage hierarchyUsage="0"/>
    <rowHierarchyUsage hierarchyUsage="1"/>
    <rowHierarchyUsage hierarchyUsage="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lan Anticorrupción 2024!$A$3:$L$67">
        <x15:activeTabTopLevelEntity name="[Rango]"/>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3:A32"/>
  <sheetViews>
    <sheetView workbookViewId="0">
      <selection activeCell="A40" sqref="A40"/>
    </sheetView>
  </sheetViews>
  <sheetFormatPr baseColWidth="10" defaultColWidth="11" defaultRowHeight="14.25" x14ac:dyDescent="0.2"/>
  <cols>
    <col min="1" max="1" width="71.25" bestFit="1" customWidth="1"/>
    <col min="2" max="2" width="23" bestFit="1" customWidth="1"/>
  </cols>
  <sheetData>
    <row r="3" spans="1:1" x14ac:dyDescent="0.2">
      <c r="A3" s="29" t="s">
        <v>0</v>
      </c>
    </row>
    <row r="4" spans="1:1" x14ac:dyDescent="0.2">
      <c r="A4" s="30" t="s">
        <v>1</v>
      </c>
    </row>
    <row r="5" spans="1:1" x14ac:dyDescent="0.2">
      <c r="A5" s="31" t="s">
        <v>2</v>
      </c>
    </row>
    <row r="6" spans="1:1" x14ac:dyDescent="0.2">
      <c r="A6" s="31" t="s">
        <v>3</v>
      </c>
    </row>
    <row r="7" spans="1:1" x14ac:dyDescent="0.2">
      <c r="A7" s="31" t="s">
        <v>4</v>
      </c>
    </row>
    <row r="8" spans="1:1" x14ac:dyDescent="0.2">
      <c r="A8" s="31" t="s">
        <v>5</v>
      </c>
    </row>
    <row r="9" spans="1:1" x14ac:dyDescent="0.2">
      <c r="A9" s="31" t="s">
        <v>6</v>
      </c>
    </row>
    <row r="10" spans="1:1" x14ac:dyDescent="0.2">
      <c r="A10" s="30" t="s">
        <v>7</v>
      </c>
    </row>
    <row r="11" spans="1:1" x14ac:dyDescent="0.2">
      <c r="A11" s="31" t="s">
        <v>8</v>
      </c>
    </row>
    <row r="12" spans="1:1" x14ac:dyDescent="0.2">
      <c r="A12" s="31" t="s">
        <v>9</v>
      </c>
    </row>
    <row r="13" spans="1:1" x14ac:dyDescent="0.2">
      <c r="A13" s="31" t="s">
        <v>10</v>
      </c>
    </row>
    <row r="14" spans="1:1" x14ac:dyDescent="0.2">
      <c r="A14" s="31" t="s">
        <v>11</v>
      </c>
    </row>
    <row r="15" spans="1:1" x14ac:dyDescent="0.2">
      <c r="A15" s="30" t="s">
        <v>12</v>
      </c>
    </row>
    <row r="16" spans="1:1" x14ac:dyDescent="0.2">
      <c r="A16" s="31" t="s">
        <v>13</v>
      </c>
    </row>
    <row r="17" spans="1:1" x14ac:dyDescent="0.2">
      <c r="A17" s="31" t="s">
        <v>14</v>
      </c>
    </row>
    <row r="18" spans="1:1" x14ac:dyDescent="0.2">
      <c r="A18" s="31" t="s">
        <v>15</v>
      </c>
    </row>
    <row r="19" spans="1:1" x14ac:dyDescent="0.2">
      <c r="A19" s="31" t="s">
        <v>16</v>
      </c>
    </row>
    <row r="20" spans="1:1" x14ac:dyDescent="0.2">
      <c r="A20" s="31" t="s">
        <v>17</v>
      </c>
    </row>
    <row r="21" spans="1:1" x14ac:dyDescent="0.2">
      <c r="A21" s="30" t="s">
        <v>18</v>
      </c>
    </row>
    <row r="22" spans="1:1" x14ac:dyDescent="0.2">
      <c r="A22" s="31" t="s">
        <v>19</v>
      </c>
    </row>
    <row r="23" spans="1:1" x14ac:dyDescent="0.2">
      <c r="A23" s="31" t="s">
        <v>20</v>
      </c>
    </row>
    <row r="24" spans="1:1" x14ac:dyDescent="0.2">
      <c r="A24" s="31" t="s">
        <v>21</v>
      </c>
    </row>
    <row r="25" spans="1:1" x14ac:dyDescent="0.2">
      <c r="A25" s="31" t="s">
        <v>22</v>
      </c>
    </row>
    <row r="26" spans="1:1" x14ac:dyDescent="0.2">
      <c r="A26" s="31" t="s">
        <v>23</v>
      </c>
    </row>
    <row r="27" spans="1:1" x14ac:dyDescent="0.2">
      <c r="A27" s="31" t="s">
        <v>24</v>
      </c>
    </row>
    <row r="28" spans="1:1" x14ac:dyDescent="0.2">
      <c r="A28" s="31" t="s">
        <v>25</v>
      </c>
    </row>
    <row r="29" spans="1:1" x14ac:dyDescent="0.2">
      <c r="A29" s="30" t="s">
        <v>26</v>
      </c>
    </row>
    <row r="30" spans="1:1" x14ac:dyDescent="0.2">
      <c r="A30" s="31" t="s">
        <v>27</v>
      </c>
    </row>
    <row r="31" spans="1:1" x14ac:dyDescent="0.2">
      <c r="A31" s="31" t="s">
        <v>28</v>
      </c>
    </row>
    <row r="32" spans="1:1" x14ac:dyDescent="0.2">
      <c r="A32" s="30"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L74"/>
  <sheetViews>
    <sheetView showGridLines="0" topLeftCell="A15" zoomScale="85" zoomScaleNormal="85" workbookViewId="0">
      <selection activeCell="B3" sqref="B3"/>
    </sheetView>
  </sheetViews>
  <sheetFormatPr baseColWidth="10" defaultColWidth="11" defaultRowHeight="14.25" x14ac:dyDescent="0.2"/>
  <cols>
    <col min="1" max="1" width="80.875" customWidth="1"/>
    <col min="2" max="2" width="14.75" bestFit="1" customWidth="1"/>
    <col min="3" max="3" width="3.875" customWidth="1"/>
  </cols>
  <sheetData>
    <row r="1" spans="1:12" s="53" customFormat="1" ht="97.9" customHeight="1" x14ac:dyDescent="0.2">
      <c r="A1" s="154"/>
      <c r="B1" s="154"/>
      <c r="C1" s="77"/>
      <c r="D1" s="77"/>
      <c r="E1" s="77"/>
      <c r="F1" s="77"/>
      <c r="G1" s="77"/>
      <c r="H1" s="77"/>
      <c r="I1" s="77"/>
      <c r="J1" s="77"/>
      <c r="K1" s="52"/>
      <c r="L1" s="52"/>
    </row>
    <row r="3" spans="1:12" ht="28.5" x14ac:dyDescent="0.2">
      <c r="A3" s="74" t="s">
        <v>30</v>
      </c>
      <c r="B3" s="50" t="s">
        <v>31</v>
      </c>
    </row>
    <row r="4" spans="1:12" x14ac:dyDescent="0.2">
      <c r="A4" s="30" t="s">
        <v>1</v>
      </c>
      <c r="B4">
        <v>9</v>
      </c>
    </row>
    <row r="5" spans="1:12" x14ac:dyDescent="0.2">
      <c r="A5" s="31" t="s">
        <v>32</v>
      </c>
      <c r="B5">
        <v>2</v>
      </c>
    </row>
    <row r="6" spans="1:12" x14ac:dyDescent="0.2">
      <c r="A6" s="75" t="s">
        <v>33</v>
      </c>
      <c r="B6">
        <v>2</v>
      </c>
    </row>
    <row r="7" spans="1:12" x14ac:dyDescent="0.2">
      <c r="A7" s="31" t="s">
        <v>2</v>
      </c>
      <c r="B7">
        <v>2</v>
      </c>
    </row>
    <row r="8" spans="1:12" x14ac:dyDescent="0.2">
      <c r="A8" s="75" t="s">
        <v>33</v>
      </c>
      <c r="B8">
        <v>2</v>
      </c>
    </row>
    <row r="9" spans="1:12" x14ac:dyDescent="0.2">
      <c r="A9" s="31" t="s">
        <v>34</v>
      </c>
      <c r="B9">
        <v>2</v>
      </c>
    </row>
    <row r="10" spans="1:12" x14ac:dyDescent="0.2">
      <c r="A10" s="75" t="s">
        <v>33</v>
      </c>
      <c r="B10">
        <v>2</v>
      </c>
    </row>
    <row r="11" spans="1:12" x14ac:dyDescent="0.2">
      <c r="A11" s="31" t="s">
        <v>4</v>
      </c>
      <c r="B11">
        <v>2</v>
      </c>
    </row>
    <row r="12" spans="1:12" x14ac:dyDescent="0.2">
      <c r="A12" s="75" t="s">
        <v>33</v>
      </c>
      <c r="B12">
        <v>2</v>
      </c>
    </row>
    <row r="13" spans="1:12" x14ac:dyDescent="0.2">
      <c r="A13" s="31" t="s">
        <v>5</v>
      </c>
      <c r="B13">
        <v>1</v>
      </c>
    </row>
    <row r="14" spans="1:12" x14ac:dyDescent="0.2">
      <c r="A14" s="75" t="s">
        <v>35</v>
      </c>
      <c r="B14">
        <v>1</v>
      </c>
    </row>
    <row r="15" spans="1:12" x14ac:dyDescent="0.2">
      <c r="A15" s="30" t="s">
        <v>36</v>
      </c>
      <c r="B15">
        <v>16</v>
      </c>
    </row>
    <row r="16" spans="1:12" x14ac:dyDescent="0.2">
      <c r="A16" s="31" t="s">
        <v>8</v>
      </c>
      <c r="B16">
        <v>4</v>
      </c>
    </row>
    <row r="17" spans="1:2" x14ac:dyDescent="0.2">
      <c r="A17" s="75" t="s">
        <v>37</v>
      </c>
      <c r="B17">
        <v>1</v>
      </c>
    </row>
    <row r="18" spans="1:2" x14ac:dyDescent="0.2">
      <c r="A18" s="75" t="s">
        <v>38</v>
      </c>
      <c r="B18">
        <v>1</v>
      </c>
    </row>
    <row r="19" spans="1:2" x14ac:dyDescent="0.2">
      <c r="A19" s="75" t="s">
        <v>39</v>
      </c>
      <c r="B19">
        <v>2</v>
      </c>
    </row>
    <row r="20" spans="1:2" x14ac:dyDescent="0.2">
      <c r="A20" s="31" t="s">
        <v>9</v>
      </c>
      <c r="B20">
        <v>4</v>
      </c>
    </row>
    <row r="21" spans="1:2" x14ac:dyDescent="0.2">
      <c r="A21" s="75" t="s">
        <v>38</v>
      </c>
      <c r="B21">
        <v>1</v>
      </c>
    </row>
    <row r="22" spans="1:2" x14ac:dyDescent="0.2">
      <c r="A22" s="75" t="s">
        <v>40</v>
      </c>
      <c r="B22">
        <v>3</v>
      </c>
    </row>
    <row r="23" spans="1:2" x14ac:dyDescent="0.2">
      <c r="A23" s="31" t="s">
        <v>10</v>
      </c>
      <c r="B23">
        <v>2</v>
      </c>
    </row>
    <row r="24" spans="1:2" x14ac:dyDescent="0.2">
      <c r="A24" s="75" t="s">
        <v>41</v>
      </c>
      <c r="B24">
        <v>1</v>
      </c>
    </row>
    <row r="25" spans="1:2" x14ac:dyDescent="0.2">
      <c r="A25" s="75" t="s">
        <v>42</v>
      </c>
      <c r="B25">
        <v>1</v>
      </c>
    </row>
    <row r="26" spans="1:2" x14ac:dyDescent="0.2">
      <c r="A26" s="31" t="s">
        <v>11</v>
      </c>
      <c r="B26">
        <v>6</v>
      </c>
    </row>
    <row r="27" spans="1:2" x14ac:dyDescent="0.2">
      <c r="A27" s="75" t="s">
        <v>33</v>
      </c>
      <c r="B27">
        <v>1</v>
      </c>
    </row>
    <row r="28" spans="1:2" x14ac:dyDescent="0.2">
      <c r="A28" s="75" t="s">
        <v>38</v>
      </c>
      <c r="B28">
        <v>5</v>
      </c>
    </row>
    <row r="29" spans="1:2" x14ac:dyDescent="0.2">
      <c r="A29" s="30" t="s">
        <v>43</v>
      </c>
      <c r="B29">
        <v>15</v>
      </c>
    </row>
    <row r="30" spans="1:2" x14ac:dyDescent="0.2">
      <c r="A30" s="31" t="s">
        <v>13</v>
      </c>
      <c r="B30">
        <v>8</v>
      </c>
    </row>
    <row r="31" spans="1:2" x14ac:dyDescent="0.2">
      <c r="A31" s="75" t="s">
        <v>44</v>
      </c>
      <c r="B31">
        <v>2</v>
      </c>
    </row>
    <row r="32" spans="1:2" x14ac:dyDescent="0.2">
      <c r="A32" s="75" t="s">
        <v>33</v>
      </c>
      <c r="B32">
        <v>1</v>
      </c>
    </row>
    <row r="33" spans="1:2" x14ac:dyDescent="0.2">
      <c r="A33" s="75" t="s">
        <v>41</v>
      </c>
      <c r="B33">
        <v>1</v>
      </c>
    </row>
    <row r="34" spans="1:2" x14ac:dyDescent="0.2">
      <c r="A34" s="75" t="s">
        <v>38</v>
      </c>
      <c r="B34">
        <v>2</v>
      </c>
    </row>
    <row r="35" spans="1:2" x14ac:dyDescent="0.2">
      <c r="A35" s="75" t="s">
        <v>45</v>
      </c>
      <c r="B35">
        <v>1</v>
      </c>
    </row>
    <row r="36" spans="1:2" x14ac:dyDescent="0.2">
      <c r="A36" s="75" t="s">
        <v>40</v>
      </c>
      <c r="B36">
        <v>1</v>
      </c>
    </row>
    <row r="37" spans="1:2" x14ac:dyDescent="0.2">
      <c r="A37" s="31" t="s">
        <v>14</v>
      </c>
      <c r="B37">
        <v>1</v>
      </c>
    </row>
    <row r="38" spans="1:2" x14ac:dyDescent="0.2">
      <c r="A38" s="75" t="s">
        <v>33</v>
      </c>
      <c r="B38">
        <v>1</v>
      </c>
    </row>
    <row r="39" spans="1:2" x14ac:dyDescent="0.2">
      <c r="A39" s="31" t="s">
        <v>15</v>
      </c>
      <c r="B39">
        <v>2</v>
      </c>
    </row>
    <row r="40" spans="1:2" x14ac:dyDescent="0.2">
      <c r="A40" s="75" t="s">
        <v>46</v>
      </c>
      <c r="B40">
        <v>1</v>
      </c>
    </row>
    <row r="41" spans="1:2" x14ac:dyDescent="0.2">
      <c r="A41" s="75" t="s">
        <v>42</v>
      </c>
      <c r="B41">
        <v>1</v>
      </c>
    </row>
    <row r="42" spans="1:2" x14ac:dyDescent="0.2">
      <c r="A42" s="31" t="s">
        <v>16</v>
      </c>
      <c r="B42">
        <v>1</v>
      </c>
    </row>
    <row r="43" spans="1:2" x14ac:dyDescent="0.2">
      <c r="A43" s="75" t="s">
        <v>37</v>
      </c>
      <c r="B43">
        <v>1</v>
      </c>
    </row>
    <row r="44" spans="1:2" x14ac:dyDescent="0.2">
      <c r="A44" s="31" t="s">
        <v>17</v>
      </c>
      <c r="B44">
        <v>3</v>
      </c>
    </row>
    <row r="45" spans="1:2" x14ac:dyDescent="0.2">
      <c r="A45" s="75" t="s">
        <v>37</v>
      </c>
      <c r="B45">
        <v>1</v>
      </c>
    </row>
    <row r="46" spans="1:2" x14ac:dyDescent="0.2">
      <c r="A46" s="75" t="s">
        <v>41</v>
      </c>
      <c r="B46">
        <v>1</v>
      </c>
    </row>
    <row r="47" spans="1:2" x14ac:dyDescent="0.2">
      <c r="A47" s="75" t="s">
        <v>38</v>
      </c>
      <c r="B47">
        <v>1</v>
      </c>
    </row>
    <row r="48" spans="1:2" x14ac:dyDescent="0.2">
      <c r="A48" s="30" t="s">
        <v>18</v>
      </c>
      <c r="B48">
        <v>18</v>
      </c>
    </row>
    <row r="49" spans="1:2" x14ac:dyDescent="0.2">
      <c r="A49" s="31" t="s">
        <v>19</v>
      </c>
      <c r="B49">
        <v>5</v>
      </c>
    </row>
    <row r="50" spans="1:2" x14ac:dyDescent="0.2">
      <c r="A50" s="75" t="s">
        <v>38</v>
      </c>
      <c r="B50">
        <v>4</v>
      </c>
    </row>
    <row r="51" spans="1:2" x14ac:dyDescent="0.2">
      <c r="A51" s="75" t="s">
        <v>40</v>
      </c>
      <c r="B51">
        <v>1</v>
      </c>
    </row>
    <row r="52" spans="1:2" x14ac:dyDescent="0.2">
      <c r="A52" s="31" t="s">
        <v>20</v>
      </c>
      <c r="B52">
        <v>1</v>
      </c>
    </row>
    <row r="53" spans="1:2" x14ac:dyDescent="0.2">
      <c r="A53" s="75" t="s">
        <v>47</v>
      </c>
      <c r="B53">
        <v>1</v>
      </c>
    </row>
    <row r="54" spans="1:2" x14ac:dyDescent="0.2">
      <c r="A54" s="31" t="s">
        <v>21</v>
      </c>
      <c r="B54">
        <v>3</v>
      </c>
    </row>
    <row r="55" spans="1:2" x14ac:dyDescent="0.2">
      <c r="A55" s="75" t="s">
        <v>44</v>
      </c>
      <c r="B55">
        <v>1</v>
      </c>
    </row>
    <row r="56" spans="1:2" x14ac:dyDescent="0.2">
      <c r="A56" s="75" t="s">
        <v>38</v>
      </c>
      <c r="B56">
        <v>2</v>
      </c>
    </row>
    <row r="57" spans="1:2" x14ac:dyDescent="0.2">
      <c r="A57" s="31" t="s">
        <v>22</v>
      </c>
      <c r="B57">
        <v>3</v>
      </c>
    </row>
    <row r="58" spans="1:2" x14ac:dyDescent="0.2">
      <c r="A58" s="75" t="s">
        <v>44</v>
      </c>
      <c r="B58">
        <v>2</v>
      </c>
    </row>
    <row r="59" spans="1:2" x14ac:dyDescent="0.2">
      <c r="A59" s="75" t="s">
        <v>33</v>
      </c>
      <c r="B59">
        <v>1</v>
      </c>
    </row>
    <row r="60" spans="1:2" x14ac:dyDescent="0.2">
      <c r="A60" s="31" t="s">
        <v>23</v>
      </c>
      <c r="B60">
        <v>3</v>
      </c>
    </row>
    <row r="61" spans="1:2" x14ac:dyDescent="0.2">
      <c r="A61" s="75" t="s">
        <v>33</v>
      </c>
      <c r="B61">
        <v>3</v>
      </c>
    </row>
    <row r="62" spans="1:2" x14ac:dyDescent="0.2">
      <c r="A62" s="31" t="s">
        <v>25</v>
      </c>
      <c r="B62">
        <v>1</v>
      </c>
    </row>
    <row r="63" spans="1:2" x14ac:dyDescent="0.2">
      <c r="A63" s="75" t="s">
        <v>48</v>
      </c>
      <c r="B63">
        <v>1</v>
      </c>
    </row>
    <row r="64" spans="1:2" x14ac:dyDescent="0.2">
      <c r="A64" s="31" t="s">
        <v>24</v>
      </c>
      <c r="B64">
        <v>2</v>
      </c>
    </row>
    <row r="65" spans="1:2" x14ac:dyDescent="0.2">
      <c r="A65" s="75" t="s">
        <v>38</v>
      </c>
      <c r="B65">
        <v>2</v>
      </c>
    </row>
    <row r="66" spans="1:2" x14ac:dyDescent="0.2">
      <c r="A66" s="30" t="s">
        <v>49</v>
      </c>
      <c r="B66">
        <v>6</v>
      </c>
    </row>
    <row r="67" spans="1:2" x14ac:dyDescent="0.2">
      <c r="A67" s="31" t="s">
        <v>27</v>
      </c>
      <c r="B67">
        <v>1</v>
      </c>
    </row>
    <row r="68" spans="1:2" x14ac:dyDescent="0.2">
      <c r="A68" s="75" t="s">
        <v>40</v>
      </c>
      <c r="B68">
        <v>1</v>
      </c>
    </row>
    <row r="69" spans="1:2" x14ac:dyDescent="0.2">
      <c r="A69" s="31" t="s">
        <v>28</v>
      </c>
      <c r="B69">
        <v>5</v>
      </c>
    </row>
    <row r="70" spans="1:2" x14ac:dyDescent="0.2">
      <c r="A70" s="75" t="s">
        <v>47</v>
      </c>
      <c r="B70">
        <v>1</v>
      </c>
    </row>
    <row r="71" spans="1:2" x14ac:dyDescent="0.2">
      <c r="A71" s="75" t="s">
        <v>33</v>
      </c>
      <c r="B71">
        <v>2</v>
      </c>
    </row>
    <row r="72" spans="1:2" x14ac:dyDescent="0.2">
      <c r="A72" s="75" t="s">
        <v>41</v>
      </c>
      <c r="B72">
        <v>1</v>
      </c>
    </row>
    <row r="73" spans="1:2" x14ac:dyDescent="0.2">
      <c r="A73" s="75" t="s">
        <v>40</v>
      </c>
      <c r="B73">
        <v>1</v>
      </c>
    </row>
    <row r="74" spans="1:2" x14ac:dyDescent="0.2">
      <c r="A74" s="30" t="s">
        <v>29</v>
      </c>
      <c r="B74">
        <v>64</v>
      </c>
    </row>
  </sheetData>
  <mergeCells count="1">
    <mergeCell ref="A1:B1"/>
  </mergeCell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 defaultRowHeight="14.25" x14ac:dyDescent="0.2"/>
  <cols>
    <col min="1" max="1" width="11.625" bestFit="1" customWidth="1"/>
  </cols>
  <sheetData>
    <row r="1" spans="1:1" x14ac:dyDescent="0.2">
      <c r="A1" t="s">
        <v>50</v>
      </c>
    </row>
    <row r="2" spans="1:1" x14ac:dyDescent="0.2">
      <c r="A2" t="s">
        <v>51</v>
      </c>
    </row>
    <row r="3" spans="1:1" x14ac:dyDescent="0.2">
      <c r="A3" t="s">
        <v>52</v>
      </c>
    </row>
    <row r="4" spans="1:1" x14ac:dyDescent="0.2">
      <c r="A4"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996"/>
  <sheetViews>
    <sheetView topLeftCell="A6" zoomScaleNormal="100" workbookViewId="0">
      <selection activeCell="E5" sqref="E5"/>
    </sheetView>
  </sheetViews>
  <sheetFormatPr baseColWidth="10" defaultColWidth="12.625" defaultRowHeight="15" customHeight="1" x14ac:dyDescent="0.2"/>
  <cols>
    <col min="1" max="1" width="10.25" style="57" customWidth="1"/>
    <col min="2" max="2" width="23.125" style="57" customWidth="1"/>
    <col min="3" max="3" width="95.875" style="57" customWidth="1"/>
    <col min="4" max="4" width="16.375" style="57" bestFit="1" customWidth="1"/>
    <col min="5" max="5" width="13.375" style="57" customWidth="1"/>
    <col min="6" max="26" width="9.375" style="57" customWidth="1"/>
    <col min="27" max="16384" width="12.625" style="57"/>
  </cols>
  <sheetData>
    <row r="1" spans="1:26" ht="97.5" customHeight="1" x14ac:dyDescent="0.2">
      <c r="B1" s="155" t="s">
        <v>54</v>
      </c>
      <c r="C1" s="155"/>
      <c r="D1" s="49"/>
    </row>
    <row r="2" spans="1:26" s="73" customFormat="1" ht="30.75" customHeight="1" x14ac:dyDescent="0.25">
      <c r="A2" s="58" t="s">
        <v>55</v>
      </c>
      <c r="B2" s="58" t="s">
        <v>56</v>
      </c>
      <c r="C2" s="58" t="s">
        <v>57</v>
      </c>
      <c r="D2" s="58" t="s">
        <v>58</v>
      </c>
      <c r="E2" s="72"/>
      <c r="F2" s="72"/>
      <c r="G2" s="72"/>
      <c r="H2" s="72"/>
      <c r="I2" s="72"/>
      <c r="J2" s="72"/>
      <c r="K2" s="72"/>
      <c r="L2" s="72"/>
      <c r="M2" s="72"/>
      <c r="N2" s="72"/>
      <c r="O2" s="72"/>
      <c r="P2" s="72"/>
      <c r="Q2" s="72"/>
      <c r="R2" s="72"/>
      <c r="S2" s="72"/>
      <c r="T2" s="72"/>
      <c r="U2" s="72"/>
      <c r="V2" s="72"/>
      <c r="W2" s="72"/>
      <c r="X2" s="72"/>
      <c r="Y2" s="72"/>
      <c r="Z2" s="72"/>
    </row>
    <row r="3" spans="1:26" x14ac:dyDescent="0.2">
      <c r="A3" s="59"/>
      <c r="B3" s="60"/>
      <c r="C3" s="60"/>
      <c r="D3" s="61"/>
      <c r="E3" s="62"/>
      <c r="F3" s="62"/>
      <c r="G3" s="62"/>
      <c r="H3" s="62"/>
      <c r="I3" s="62"/>
      <c r="J3" s="62"/>
      <c r="K3" s="62"/>
      <c r="L3" s="62"/>
      <c r="M3" s="62"/>
      <c r="N3" s="62"/>
      <c r="O3" s="62"/>
      <c r="P3" s="62"/>
      <c r="Q3" s="62"/>
      <c r="R3" s="62"/>
      <c r="S3" s="62"/>
      <c r="T3" s="62"/>
      <c r="U3" s="62"/>
      <c r="V3" s="62"/>
      <c r="W3" s="62"/>
      <c r="X3" s="62"/>
      <c r="Y3" s="62"/>
      <c r="Z3" s="62"/>
    </row>
    <row r="4" spans="1:26" x14ac:dyDescent="0.2">
      <c r="A4" s="63"/>
      <c r="B4" s="64"/>
      <c r="C4" s="64"/>
      <c r="D4" s="61"/>
      <c r="E4" s="62"/>
      <c r="F4" s="62"/>
      <c r="G4" s="62"/>
      <c r="H4" s="62"/>
      <c r="I4" s="62"/>
      <c r="J4" s="62"/>
      <c r="K4" s="62"/>
      <c r="L4" s="62"/>
      <c r="M4" s="62"/>
      <c r="N4" s="62"/>
      <c r="O4" s="62"/>
      <c r="P4" s="62"/>
      <c r="Q4" s="62"/>
      <c r="R4" s="62"/>
      <c r="S4" s="62"/>
      <c r="T4" s="62"/>
      <c r="U4" s="62"/>
      <c r="V4" s="62"/>
      <c r="W4" s="62"/>
      <c r="X4" s="62"/>
      <c r="Y4" s="62"/>
      <c r="Z4" s="62"/>
    </row>
    <row r="5" spans="1:26" s="42" customFormat="1" ht="221.25" customHeight="1" x14ac:dyDescent="0.2">
      <c r="A5" s="65"/>
      <c r="B5" s="66"/>
      <c r="C5" s="66"/>
      <c r="D5" s="67"/>
      <c r="E5" s="68"/>
      <c r="F5" s="68"/>
      <c r="G5" s="68"/>
      <c r="H5" s="68"/>
      <c r="I5" s="68"/>
      <c r="J5" s="68"/>
      <c r="K5" s="68"/>
      <c r="L5" s="68"/>
      <c r="M5" s="68"/>
      <c r="N5" s="68"/>
      <c r="O5" s="68"/>
      <c r="P5" s="68"/>
      <c r="Q5" s="68"/>
      <c r="R5" s="68"/>
      <c r="S5" s="68"/>
      <c r="T5" s="68"/>
      <c r="U5" s="68"/>
      <c r="V5" s="68"/>
      <c r="W5" s="68"/>
      <c r="X5" s="68"/>
      <c r="Y5" s="68"/>
      <c r="Z5" s="68"/>
    </row>
    <row r="6" spans="1:26" ht="78.75" customHeight="1" x14ac:dyDescent="0.2">
      <c r="A6" s="69"/>
      <c r="B6" s="70"/>
      <c r="C6" s="70"/>
      <c r="D6" s="71"/>
    </row>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mergeCells count="1">
    <mergeCell ref="B1:C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Z997"/>
  <sheetViews>
    <sheetView zoomScale="70" zoomScaleNormal="70" workbookViewId="0">
      <selection activeCell="C10" sqref="C10"/>
    </sheetView>
  </sheetViews>
  <sheetFormatPr baseColWidth="10" defaultColWidth="12.625" defaultRowHeight="15" customHeight="1" x14ac:dyDescent="0.2"/>
  <cols>
    <col min="1" max="1" width="20.75" customWidth="1"/>
    <col min="2" max="2" width="55" customWidth="1"/>
    <col min="3" max="3" width="130.375" customWidth="1"/>
    <col min="4" max="4" width="31.75" customWidth="1"/>
    <col min="5" max="5" width="13.375" customWidth="1"/>
    <col min="6" max="26" width="9.375" customWidth="1"/>
  </cols>
  <sheetData>
    <row r="1" spans="1:26" ht="65.25" customHeight="1" x14ac:dyDescent="0.2">
      <c r="A1" s="32"/>
      <c r="B1" s="155" t="s">
        <v>54</v>
      </c>
      <c r="C1" s="156"/>
      <c r="D1" s="156"/>
    </row>
    <row r="3" spans="1:26" ht="19.5" customHeight="1" x14ac:dyDescent="0.25">
      <c r="A3" s="33" t="s">
        <v>55</v>
      </c>
      <c r="B3" s="33" t="s">
        <v>56</v>
      </c>
      <c r="C3" s="33" t="s">
        <v>57</v>
      </c>
      <c r="D3" s="34" t="s">
        <v>58</v>
      </c>
      <c r="E3" s="35"/>
      <c r="F3" s="35"/>
      <c r="G3" s="35"/>
      <c r="H3" s="35"/>
      <c r="I3" s="35"/>
      <c r="J3" s="35"/>
      <c r="K3" s="35"/>
      <c r="L3" s="35"/>
      <c r="M3" s="35"/>
      <c r="N3" s="35"/>
      <c r="O3" s="35"/>
      <c r="P3" s="35"/>
      <c r="Q3" s="35"/>
      <c r="R3" s="35"/>
      <c r="S3" s="35"/>
      <c r="T3" s="35"/>
      <c r="U3" s="35"/>
      <c r="V3" s="35"/>
      <c r="W3" s="35"/>
      <c r="X3" s="35"/>
      <c r="Y3" s="35"/>
      <c r="Z3" s="35"/>
    </row>
    <row r="4" spans="1:26" ht="76.5" customHeight="1" x14ac:dyDescent="0.2">
      <c r="A4" s="36">
        <v>1</v>
      </c>
      <c r="B4" s="37" t="s">
        <v>59</v>
      </c>
      <c r="C4" s="37" t="s">
        <v>60</v>
      </c>
      <c r="D4" s="38" t="s">
        <v>61</v>
      </c>
      <c r="E4" s="39"/>
      <c r="F4" s="39"/>
      <c r="G4" s="39"/>
      <c r="H4" s="39"/>
      <c r="I4" s="39"/>
      <c r="J4" s="39"/>
      <c r="K4" s="39"/>
      <c r="L4" s="39"/>
      <c r="M4" s="39"/>
      <c r="N4" s="39"/>
      <c r="O4" s="39"/>
      <c r="P4" s="39"/>
      <c r="Q4" s="39"/>
      <c r="R4" s="39"/>
      <c r="S4" s="39"/>
      <c r="T4" s="39"/>
      <c r="U4" s="39"/>
      <c r="V4" s="39"/>
      <c r="W4" s="39"/>
      <c r="X4" s="39"/>
      <c r="Y4" s="39"/>
      <c r="Z4" s="39"/>
    </row>
    <row r="5" spans="1:26" ht="210.75" customHeight="1" x14ac:dyDescent="0.2">
      <c r="A5" s="36">
        <v>2</v>
      </c>
      <c r="B5" s="40" t="s">
        <v>62</v>
      </c>
      <c r="C5" s="40" t="s">
        <v>63</v>
      </c>
      <c r="D5" s="38" t="s">
        <v>64</v>
      </c>
      <c r="E5" s="39"/>
      <c r="F5" s="39"/>
      <c r="G5" s="39"/>
      <c r="H5" s="39"/>
      <c r="I5" s="39"/>
      <c r="J5" s="39"/>
      <c r="K5" s="39"/>
      <c r="L5" s="39"/>
      <c r="M5" s="39"/>
      <c r="N5" s="39"/>
      <c r="O5" s="39"/>
      <c r="P5" s="39"/>
      <c r="Q5" s="39"/>
      <c r="R5" s="39"/>
      <c r="S5" s="39"/>
      <c r="T5" s="39"/>
      <c r="U5" s="39"/>
      <c r="V5" s="39"/>
      <c r="W5" s="39"/>
      <c r="X5" s="39"/>
      <c r="Y5" s="39"/>
      <c r="Z5" s="39"/>
    </row>
    <row r="6" spans="1:26" s="42" customFormat="1" ht="221.25" customHeight="1" x14ac:dyDescent="0.2">
      <c r="A6" s="43">
        <v>3</v>
      </c>
      <c r="B6" s="44" t="s">
        <v>65</v>
      </c>
      <c r="C6" s="44" t="s">
        <v>66</v>
      </c>
      <c r="D6" s="47" t="s">
        <v>67</v>
      </c>
      <c r="E6" s="41"/>
      <c r="F6" s="41"/>
      <c r="G6" s="41"/>
      <c r="H6" s="41"/>
      <c r="I6" s="41"/>
      <c r="J6" s="41"/>
      <c r="K6" s="41"/>
      <c r="L6" s="41"/>
      <c r="M6" s="41"/>
      <c r="N6" s="41"/>
      <c r="O6" s="41"/>
      <c r="P6" s="41"/>
      <c r="Q6" s="41"/>
      <c r="R6" s="41"/>
      <c r="S6" s="41"/>
      <c r="T6" s="41"/>
      <c r="U6" s="41"/>
      <c r="V6" s="41"/>
      <c r="W6" s="41"/>
      <c r="X6" s="41"/>
      <c r="Y6" s="41"/>
      <c r="Z6" s="41"/>
    </row>
    <row r="7" spans="1:26" ht="78.75" customHeight="1" x14ac:dyDescent="0.2">
      <c r="A7" s="46">
        <v>4</v>
      </c>
      <c r="B7" s="45" t="s">
        <v>68</v>
      </c>
      <c r="C7" s="45" t="s">
        <v>69</v>
      </c>
      <c r="D7" s="48" t="s">
        <v>70</v>
      </c>
    </row>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1">
    <mergeCell ref="B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81"/>
  <sheetViews>
    <sheetView workbookViewId="0">
      <selection sqref="A1:XFD1048576"/>
    </sheetView>
  </sheetViews>
  <sheetFormatPr baseColWidth="10" defaultColWidth="11" defaultRowHeight="14.25" x14ac:dyDescent="0.2"/>
  <sheetData>
    <row r="1" spans="1:4" ht="94.5" thickBot="1" x14ac:dyDescent="0.25">
      <c r="A1" s="23" t="s">
        <v>71</v>
      </c>
      <c r="B1" s="24" t="s">
        <v>72</v>
      </c>
      <c r="C1" s="23" t="s">
        <v>73</v>
      </c>
      <c r="D1" s="23" t="s">
        <v>74</v>
      </c>
    </row>
    <row r="2" spans="1:4" ht="110.25" x14ac:dyDescent="0.2">
      <c r="A2" s="1" t="s">
        <v>1</v>
      </c>
      <c r="B2" s="2" t="s">
        <v>75</v>
      </c>
      <c r="C2" s="3" t="s">
        <v>76</v>
      </c>
      <c r="D2" s="4" t="s">
        <v>33</v>
      </c>
    </row>
    <row r="3" spans="1:4" ht="110.25" x14ac:dyDescent="0.2">
      <c r="A3" s="5" t="s">
        <v>1</v>
      </c>
      <c r="B3" s="6" t="s">
        <v>75</v>
      </c>
      <c r="C3" s="7" t="s">
        <v>77</v>
      </c>
      <c r="D3" s="8" t="s">
        <v>33</v>
      </c>
    </row>
    <row r="4" spans="1:4" ht="94.5" x14ac:dyDescent="0.2">
      <c r="A4" s="5" t="s">
        <v>1</v>
      </c>
      <c r="B4" s="6" t="s">
        <v>2</v>
      </c>
      <c r="C4" s="9" t="s">
        <v>78</v>
      </c>
      <c r="D4" s="8" t="s">
        <v>33</v>
      </c>
    </row>
    <row r="5" spans="1:4" ht="204.75" x14ac:dyDescent="0.2">
      <c r="A5" s="5" t="s">
        <v>1</v>
      </c>
      <c r="B5" s="6" t="s">
        <v>2</v>
      </c>
      <c r="C5" s="9" t="s">
        <v>79</v>
      </c>
      <c r="D5" s="8" t="s">
        <v>33</v>
      </c>
    </row>
    <row r="6" spans="1:4" ht="189" x14ac:dyDescent="0.2">
      <c r="A6" s="5" t="s">
        <v>1</v>
      </c>
      <c r="B6" s="6" t="s">
        <v>2</v>
      </c>
      <c r="C6" s="9" t="s">
        <v>80</v>
      </c>
      <c r="D6" s="8" t="s">
        <v>81</v>
      </c>
    </row>
    <row r="7" spans="1:4" ht="220.5" x14ac:dyDescent="0.2">
      <c r="A7" s="5" t="s">
        <v>1</v>
      </c>
      <c r="B7" s="6" t="s">
        <v>3</v>
      </c>
      <c r="C7" s="9" t="s">
        <v>82</v>
      </c>
      <c r="D7" s="8" t="s">
        <v>33</v>
      </c>
    </row>
    <row r="8" spans="1:4" ht="141.75" x14ac:dyDescent="0.2">
      <c r="A8" s="5" t="s">
        <v>1</v>
      </c>
      <c r="B8" s="6" t="s">
        <v>3</v>
      </c>
      <c r="C8" s="9" t="s">
        <v>83</v>
      </c>
      <c r="D8" s="8" t="s">
        <v>33</v>
      </c>
    </row>
    <row r="9" spans="1:4" ht="173.25" x14ac:dyDescent="0.2">
      <c r="A9" s="5" t="s">
        <v>1</v>
      </c>
      <c r="B9" s="6" t="s">
        <v>4</v>
      </c>
      <c r="C9" s="9" t="s">
        <v>84</v>
      </c>
      <c r="D9" s="8" t="s">
        <v>33</v>
      </c>
    </row>
    <row r="10" spans="1:4" ht="220.5" x14ac:dyDescent="0.2">
      <c r="A10" s="5" t="s">
        <v>1</v>
      </c>
      <c r="B10" s="6" t="s">
        <v>5</v>
      </c>
      <c r="C10" s="9" t="s">
        <v>85</v>
      </c>
      <c r="D10" s="8" t="s">
        <v>35</v>
      </c>
    </row>
    <row r="11" spans="1:4" ht="283.5" x14ac:dyDescent="0.2">
      <c r="A11" s="5" t="s">
        <v>7</v>
      </c>
      <c r="B11" s="6" t="s">
        <v>86</v>
      </c>
      <c r="C11" s="9" t="s">
        <v>87</v>
      </c>
      <c r="D11" s="8" t="s">
        <v>88</v>
      </c>
    </row>
    <row r="12" spans="1:4" ht="409.5" x14ac:dyDescent="0.2">
      <c r="A12" s="5" t="s">
        <v>7</v>
      </c>
      <c r="B12" s="16" t="s">
        <v>8</v>
      </c>
      <c r="C12" s="18" t="s">
        <v>89</v>
      </c>
      <c r="D12" s="8" t="s">
        <v>90</v>
      </c>
    </row>
    <row r="13" spans="1:4" ht="236.25" x14ac:dyDescent="0.2">
      <c r="A13" s="5" t="s">
        <v>7</v>
      </c>
      <c r="B13" s="16" t="s">
        <v>8</v>
      </c>
      <c r="C13" s="18" t="s">
        <v>91</v>
      </c>
      <c r="D13" s="8" t="s">
        <v>90</v>
      </c>
    </row>
    <row r="14" spans="1:4" ht="362.25" x14ac:dyDescent="0.2">
      <c r="A14" s="5" t="s">
        <v>7</v>
      </c>
      <c r="B14" s="16" t="s">
        <v>8</v>
      </c>
      <c r="C14" s="9" t="s">
        <v>92</v>
      </c>
      <c r="D14" s="8" t="s">
        <v>93</v>
      </c>
    </row>
    <row r="15" spans="1:4" ht="267.75" x14ac:dyDescent="0.2">
      <c r="A15" s="5" t="s">
        <v>7</v>
      </c>
      <c r="B15" s="16" t="s">
        <v>8</v>
      </c>
      <c r="C15" s="9" t="s">
        <v>94</v>
      </c>
      <c r="D15" s="8" t="s">
        <v>93</v>
      </c>
    </row>
    <row r="16" spans="1:4" ht="393.75" x14ac:dyDescent="0.2">
      <c r="A16" s="5" t="s">
        <v>7</v>
      </c>
      <c r="B16" s="16" t="s">
        <v>8</v>
      </c>
      <c r="C16" s="9" t="s">
        <v>95</v>
      </c>
      <c r="D16" s="8" t="s">
        <v>93</v>
      </c>
    </row>
    <row r="17" spans="1:4" ht="409.5" x14ac:dyDescent="0.2">
      <c r="A17" s="5" t="s">
        <v>7</v>
      </c>
      <c r="B17" s="16" t="s">
        <v>8</v>
      </c>
      <c r="C17" s="9" t="s">
        <v>96</v>
      </c>
      <c r="D17" s="8" t="s">
        <v>88</v>
      </c>
    </row>
    <row r="18" spans="1:4" ht="141.75" x14ac:dyDescent="0.2">
      <c r="A18" s="5" t="s">
        <v>7</v>
      </c>
      <c r="B18" s="16" t="s">
        <v>8</v>
      </c>
      <c r="C18" s="9" t="s">
        <v>97</v>
      </c>
      <c r="D18" s="8" t="s">
        <v>88</v>
      </c>
    </row>
    <row r="19" spans="1:4" ht="409.5" x14ac:dyDescent="0.2">
      <c r="A19" s="11" t="s">
        <v>7</v>
      </c>
      <c r="B19" s="12" t="s">
        <v>9</v>
      </c>
      <c r="C19" s="13" t="s">
        <v>98</v>
      </c>
      <c r="D19" s="14" t="s">
        <v>99</v>
      </c>
    </row>
    <row r="20" spans="1:4" ht="157.5" x14ac:dyDescent="0.2">
      <c r="A20" s="5" t="s">
        <v>7</v>
      </c>
      <c r="B20" s="6" t="s">
        <v>9</v>
      </c>
      <c r="C20" s="9" t="s">
        <v>100</v>
      </c>
      <c r="D20" s="8" t="s">
        <v>99</v>
      </c>
    </row>
    <row r="21" spans="1:4" ht="204.75" x14ac:dyDescent="0.2">
      <c r="A21" s="5" t="s">
        <v>7</v>
      </c>
      <c r="B21" s="6" t="s">
        <v>9</v>
      </c>
      <c r="C21" s="9" t="s">
        <v>101</v>
      </c>
      <c r="D21" s="8" t="s">
        <v>81</v>
      </c>
    </row>
    <row r="22" spans="1:4" ht="157.5" x14ac:dyDescent="0.2">
      <c r="A22" s="5" t="s">
        <v>7</v>
      </c>
      <c r="B22" s="6" t="s">
        <v>9</v>
      </c>
      <c r="C22" s="9" t="s">
        <v>102</v>
      </c>
      <c r="D22" s="10" t="s">
        <v>99</v>
      </c>
    </row>
    <row r="23" spans="1:4" ht="409.5" x14ac:dyDescent="0.2">
      <c r="A23" s="11" t="s">
        <v>7</v>
      </c>
      <c r="B23" s="12" t="s">
        <v>9</v>
      </c>
      <c r="C23" s="13" t="s">
        <v>103</v>
      </c>
      <c r="D23" s="14" t="s">
        <v>88</v>
      </c>
    </row>
    <row r="24" spans="1:4" ht="330.75" x14ac:dyDescent="0.2">
      <c r="A24" s="11" t="s">
        <v>7</v>
      </c>
      <c r="B24" s="12" t="s">
        <v>9</v>
      </c>
      <c r="C24" s="13" t="s">
        <v>104</v>
      </c>
      <c r="D24" s="14" t="s">
        <v>88</v>
      </c>
    </row>
    <row r="25" spans="1:4" ht="220.5" x14ac:dyDescent="0.2">
      <c r="A25" s="5" t="s">
        <v>7</v>
      </c>
      <c r="B25" s="6" t="s">
        <v>9</v>
      </c>
      <c r="C25" s="9" t="s">
        <v>105</v>
      </c>
      <c r="D25" s="10" t="s">
        <v>99</v>
      </c>
    </row>
    <row r="26" spans="1:4" ht="157.5" x14ac:dyDescent="0.2">
      <c r="A26" s="11" t="s">
        <v>7</v>
      </c>
      <c r="B26" s="12" t="s">
        <v>10</v>
      </c>
      <c r="C26" s="13" t="s">
        <v>106</v>
      </c>
      <c r="D26" s="14" t="s">
        <v>88</v>
      </c>
    </row>
    <row r="27" spans="1:4" ht="236.25" x14ac:dyDescent="0.2">
      <c r="A27" s="11" t="s">
        <v>7</v>
      </c>
      <c r="B27" s="12" t="s">
        <v>10</v>
      </c>
      <c r="C27" s="13" t="s">
        <v>107</v>
      </c>
      <c r="D27" s="14" t="s">
        <v>88</v>
      </c>
    </row>
    <row r="28" spans="1:4" ht="157.5" x14ac:dyDescent="0.2">
      <c r="A28" s="5" t="s">
        <v>7</v>
      </c>
      <c r="B28" s="6" t="s">
        <v>10</v>
      </c>
      <c r="C28" s="9" t="s">
        <v>108</v>
      </c>
      <c r="D28" s="8" t="s">
        <v>109</v>
      </c>
    </row>
    <row r="29" spans="1:4" ht="189" x14ac:dyDescent="0.2">
      <c r="A29" s="5" t="s">
        <v>7</v>
      </c>
      <c r="B29" s="6" t="s">
        <v>10</v>
      </c>
      <c r="C29" s="9" t="s">
        <v>110</v>
      </c>
      <c r="D29" s="8" t="s">
        <v>93</v>
      </c>
    </row>
    <row r="30" spans="1:4" ht="141.75" x14ac:dyDescent="0.2">
      <c r="A30" s="5" t="s">
        <v>7</v>
      </c>
      <c r="B30" s="6" t="s">
        <v>10</v>
      </c>
      <c r="C30" s="9" t="s">
        <v>111</v>
      </c>
      <c r="D30" s="8" t="s">
        <v>41</v>
      </c>
    </row>
    <row r="31" spans="1:4" ht="141.75" x14ac:dyDescent="0.2">
      <c r="A31" s="5" t="s">
        <v>7</v>
      </c>
      <c r="B31" s="16" t="s">
        <v>11</v>
      </c>
      <c r="C31" s="9" t="s">
        <v>112</v>
      </c>
      <c r="D31" s="8" t="s">
        <v>88</v>
      </c>
    </row>
    <row r="32" spans="1:4" ht="141.75" x14ac:dyDescent="0.2">
      <c r="A32" s="5" t="s">
        <v>7</v>
      </c>
      <c r="B32" s="16" t="s">
        <v>11</v>
      </c>
      <c r="C32" s="9" t="s">
        <v>113</v>
      </c>
      <c r="D32" s="8" t="s">
        <v>88</v>
      </c>
    </row>
    <row r="33" spans="1:4" ht="141.75" x14ac:dyDescent="0.2">
      <c r="A33" s="5" t="s">
        <v>7</v>
      </c>
      <c r="B33" s="16" t="s">
        <v>11</v>
      </c>
      <c r="C33" s="9" t="s">
        <v>114</v>
      </c>
      <c r="D33" s="8" t="s">
        <v>33</v>
      </c>
    </row>
    <row r="34" spans="1:4" ht="189" x14ac:dyDescent="0.2">
      <c r="A34" s="5" t="s">
        <v>12</v>
      </c>
      <c r="B34" s="16" t="s">
        <v>13</v>
      </c>
      <c r="C34" s="9" t="s">
        <v>115</v>
      </c>
      <c r="D34" s="8" t="s">
        <v>33</v>
      </c>
    </row>
    <row r="35" spans="1:4" ht="346.5" x14ac:dyDescent="0.2">
      <c r="A35" s="5" t="s">
        <v>43</v>
      </c>
      <c r="B35" s="17" t="s">
        <v>13</v>
      </c>
      <c r="C35" s="9" t="s">
        <v>116</v>
      </c>
      <c r="D35" s="17" t="s">
        <v>41</v>
      </c>
    </row>
    <row r="36" spans="1:4" ht="283.5" x14ac:dyDescent="0.2">
      <c r="A36" s="5" t="s">
        <v>12</v>
      </c>
      <c r="B36" s="16" t="s">
        <v>13</v>
      </c>
      <c r="C36" s="9" t="s">
        <v>117</v>
      </c>
      <c r="D36" s="8" t="s">
        <v>33</v>
      </c>
    </row>
    <row r="37" spans="1:4" ht="267.75" x14ac:dyDescent="0.2">
      <c r="A37" s="5" t="s">
        <v>12</v>
      </c>
      <c r="B37" s="16" t="s">
        <v>13</v>
      </c>
      <c r="C37" s="9" t="s">
        <v>118</v>
      </c>
      <c r="D37" s="8" t="s">
        <v>119</v>
      </c>
    </row>
    <row r="38" spans="1:4" ht="409.5" x14ac:dyDescent="0.2">
      <c r="A38" s="5" t="s">
        <v>43</v>
      </c>
      <c r="B38" s="17" t="s">
        <v>13</v>
      </c>
      <c r="C38" s="9" t="s">
        <v>120</v>
      </c>
      <c r="D38" s="17" t="s">
        <v>41</v>
      </c>
    </row>
    <row r="39" spans="1:4" ht="299.25" x14ac:dyDescent="0.2">
      <c r="A39" s="5" t="s">
        <v>12</v>
      </c>
      <c r="B39" s="16" t="s">
        <v>13</v>
      </c>
      <c r="C39" s="9" t="s">
        <v>121</v>
      </c>
      <c r="D39" s="8" t="s">
        <v>122</v>
      </c>
    </row>
    <row r="40" spans="1:4" ht="267.75" x14ac:dyDescent="0.2">
      <c r="A40" s="5" t="s">
        <v>12</v>
      </c>
      <c r="B40" s="16" t="s">
        <v>13</v>
      </c>
      <c r="C40" s="9" t="s">
        <v>123</v>
      </c>
      <c r="D40" s="8" t="s">
        <v>88</v>
      </c>
    </row>
    <row r="41" spans="1:4" ht="409.5" x14ac:dyDescent="0.2">
      <c r="A41" s="5" t="s">
        <v>12</v>
      </c>
      <c r="B41" s="16" t="s">
        <v>13</v>
      </c>
      <c r="C41" s="9" t="s">
        <v>124</v>
      </c>
      <c r="D41" s="8" t="s">
        <v>99</v>
      </c>
    </row>
    <row r="42" spans="1:4" ht="204.75" x14ac:dyDescent="0.2">
      <c r="A42" s="5" t="s">
        <v>12</v>
      </c>
      <c r="B42" s="16" t="s">
        <v>13</v>
      </c>
      <c r="C42" s="9" t="s">
        <v>125</v>
      </c>
      <c r="D42" s="8" t="s">
        <v>119</v>
      </c>
    </row>
    <row r="43" spans="1:4" ht="157.5" x14ac:dyDescent="0.2">
      <c r="A43" s="5" t="s">
        <v>12</v>
      </c>
      <c r="B43" s="16" t="s">
        <v>13</v>
      </c>
      <c r="C43" s="9" t="s">
        <v>126</v>
      </c>
      <c r="D43" s="8" t="s">
        <v>99</v>
      </c>
    </row>
    <row r="44" spans="1:4" ht="299.25" x14ac:dyDescent="0.2">
      <c r="A44" s="5" t="s">
        <v>12</v>
      </c>
      <c r="B44" s="16" t="s">
        <v>14</v>
      </c>
      <c r="C44" s="9" t="s">
        <v>127</v>
      </c>
      <c r="D44" s="8" t="s">
        <v>33</v>
      </c>
    </row>
    <row r="45" spans="1:4" ht="267.75" x14ac:dyDescent="0.2">
      <c r="A45" s="5" t="s">
        <v>12</v>
      </c>
      <c r="B45" s="16" t="s">
        <v>15</v>
      </c>
      <c r="C45" s="9" t="s">
        <v>128</v>
      </c>
      <c r="D45" s="8" t="s">
        <v>129</v>
      </c>
    </row>
    <row r="46" spans="1:4" ht="299.25" x14ac:dyDescent="0.2">
      <c r="A46" s="5" t="s">
        <v>43</v>
      </c>
      <c r="B46" s="9" t="s">
        <v>15</v>
      </c>
      <c r="C46" s="9" t="s">
        <v>130</v>
      </c>
      <c r="D46" s="17" t="s">
        <v>41</v>
      </c>
    </row>
    <row r="47" spans="1:4" ht="141.75" x14ac:dyDescent="0.2">
      <c r="A47" s="5" t="s">
        <v>12</v>
      </c>
      <c r="B47" s="16" t="s">
        <v>15</v>
      </c>
      <c r="C47" s="9" t="s">
        <v>131</v>
      </c>
      <c r="D47" s="8" t="s">
        <v>33</v>
      </c>
    </row>
    <row r="48" spans="1:4" ht="220.5" x14ac:dyDescent="0.2">
      <c r="A48" s="5" t="s">
        <v>12</v>
      </c>
      <c r="B48" s="16" t="s">
        <v>15</v>
      </c>
      <c r="C48" s="9" t="s">
        <v>132</v>
      </c>
      <c r="D48" s="8" t="s">
        <v>109</v>
      </c>
    </row>
    <row r="49" spans="1:4" ht="141.75" x14ac:dyDescent="0.2">
      <c r="A49" s="5" t="s">
        <v>12</v>
      </c>
      <c r="B49" s="16" t="s">
        <v>15</v>
      </c>
      <c r="C49" s="9" t="s">
        <v>133</v>
      </c>
      <c r="D49" s="8" t="s">
        <v>109</v>
      </c>
    </row>
    <row r="50" spans="1:4" ht="189" x14ac:dyDescent="0.2">
      <c r="A50" s="5" t="s">
        <v>12</v>
      </c>
      <c r="B50" s="16" t="s">
        <v>15</v>
      </c>
      <c r="C50" s="9" t="s">
        <v>134</v>
      </c>
      <c r="D50" s="8" t="s">
        <v>109</v>
      </c>
    </row>
    <row r="51" spans="1:4" ht="252" x14ac:dyDescent="0.2">
      <c r="A51" s="5" t="s">
        <v>12</v>
      </c>
      <c r="B51" s="16" t="s">
        <v>16</v>
      </c>
      <c r="C51" s="9" t="s">
        <v>135</v>
      </c>
      <c r="D51" s="8" t="s">
        <v>88</v>
      </c>
    </row>
    <row r="52" spans="1:4" ht="252" x14ac:dyDescent="0.2">
      <c r="A52" s="5" t="s">
        <v>12</v>
      </c>
      <c r="B52" s="16" t="s">
        <v>17</v>
      </c>
      <c r="C52" s="9" t="s">
        <v>136</v>
      </c>
      <c r="D52" s="8" t="s">
        <v>88</v>
      </c>
    </row>
    <row r="53" spans="1:4" ht="157.5" x14ac:dyDescent="0.2">
      <c r="A53" s="5" t="s">
        <v>12</v>
      </c>
      <c r="B53" s="16" t="s">
        <v>17</v>
      </c>
      <c r="C53" s="9" t="s">
        <v>137</v>
      </c>
      <c r="D53" s="8" t="s">
        <v>93</v>
      </c>
    </row>
    <row r="54" spans="1:4" ht="267.75" x14ac:dyDescent="0.2">
      <c r="A54" s="5" t="s">
        <v>12</v>
      </c>
      <c r="B54" s="16" t="s">
        <v>17</v>
      </c>
      <c r="C54" s="9" t="s">
        <v>138</v>
      </c>
      <c r="D54" s="8" t="s">
        <v>93</v>
      </c>
    </row>
    <row r="55" spans="1:4" ht="315" x14ac:dyDescent="0.2">
      <c r="A55" s="5" t="s">
        <v>12</v>
      </c>
      <c r="B55" s="16" t="s">
        <v>17</v>
      </c>
      <c r="C55" s="9" t="s">
        <v>139</v>
      </c>
      <c r="D55" s="8" t="s">
        <v>88</v>
      </c>
    </row>
    <row r="56" spans="1:4" ht="283.5" x14ac:dyDescent="0.2">
      <c r="A56" s="5" t="s">
        <v>140</v>
      </c>
      <c r="B56" s="16" t="s">
        <v>19</v>
      </c>
      <c r="C56" s="9" t="s">
        <v>141</v>
      </c>
      <c r="D56" s="8" t="s">
        <v>88</v>
      </c>
    </row>
    <row r="57" spans="1:4" ht="299.25" x14ac:dyDescent="0.2">
      <c r="A57" s="5" t="s">
        <v>140</v>
      </c>
      <c r="B57" s="16" t="s">
        <v>19</v>
      </c>
      <c r="C57" s="9" t="s">
        <v>142</v>
      </c>
      <c r="D57" s="8" t="s">
        <v>143</v>
      </c>
    </row>
    <row r="58" spans="1:4" ht="236.25" x14ac:dyDescent="0.2">
      <c r="A58" s="5" t="s">
        <v>140</v>
      </c>
      <c r="B58" s="16" t="s">
        <v>19</v>
      </c>
      <c r="C58" s="9" t="s">
        <v>144</v>
      </c>
      <c r="D58" s="8" t="s">
        <v>88</v>
      </c>
    </row>
    <row r="59" spans="1:4" ht="330.75" x14ac:dyDescent="0.2">
      <c r="A59" s="25" t="s">
        <v>140</v>
      </c>
      <c r="B59" s="26" t="s">
        <v>145</v>
      </c>
      <c r="C59" s="28" t="s">
        <v>146</v>
      </c>
      <c r="D59" s="27" t="s">
        <v>33</v>
      </c>
    </row>
    <row r="60" spans="1:4" ht="220.5" x14ac:dyDescent="0.2">
      <c r="A60" s="5" t="s">
        <v>140</v>
      </c>
      <c r="B60" s="16" t="s">
        <v>20</v>
      </c>
      <c r="C60" s="9" t="s">
        <v>147</v>
      </c>
      <c r="D60" s="8" t="s">
        <v>33</v>
      </c>
    </row>
    <row r="61" spans="1:4" ht="141.75" x14ac:dyDescent="0.2">
      <c r="A61" s="5" t="s">
        <v>140</v>
      </c>
      <c r="B61" s="16" t="s">
        <v>20</v>
      </c>
      <c r="C61" s="9" t="s">
        <v>148</v>
      </c>
      <c r="D61" s="8" t="s">
        <v>33</v>
      </c>
    </row>
    <row r="62" spans="1:4" ht="315" x14ac:dyDescent="0.2">
      <c r="A62" s="5" t="s">
        <v>140</v>
      </c>
      <c r="B62" s="17" t="s">
        <v>20</v>
      </c>
      <c r="C62" s="9" t="s">
        <v>149</v>
      </c>
      <c r="D62" s="17" t="s">
        <v>41</v>
      </c>
    </row>
    <row r="63" spans="1:4" ht="236.25" x14ac:dyDescent="0.2">
      <c r="A63" s="5" t="s">
        <v>140</v>
      </c>
      <c r="B63" s="16" t="s">
        <v>21</v>
      </c>
      <c r="C63" s="13" t="s">
        <v>150</v>
      </c>
      <c r="D63" s="8" t="s">
        <v>88</v>
      </c>
    </row>
    <row r="64" spans="1:4" ht="236.25" x14ac:dyDescent="0.2">
      <c r="A64" s="5" t="s">
        <v>140</v>
      </c>
      <c r="B64" s="16" t="s">
        <v>21</v>
      </c>
      <c r="C64" s="9" t="s">
        <v>151</v>
      </c>
      <c r="D64" s="8" t="s">
        <v>88</v>
      </c>
    </row>
    <row r="65" spans="1:4" ht="173.25" x14ac:dyDescent="0.2">
      <c r="A65" s="5" t="s">
        <v>140</v>
      </c>
      <c r="B65" s="16" t="s">
        <v>21</v>
      </c>
      <c r="C65" s="9" t="s">
        <v>152</v>
      </c>
      <c r="D65" s="8" t="s">
        <v>119</v>
      </c>
    </row>
    <row r="66" spans="1:4" ht="189" x14ac:dyDescent="0.2">
      <c r="A66" s="5" t="s">
        <v>140</v>
      </c>
      <c r="B66" s="16" t="s">
        <v>23</v>
      </c>
      <c r="C66" s="9" t="s">
        <v>153</v>
      </c>
      <c r="D66" s="8" t="s">
        <v>33</v>
      </c>
    </row>
    <row r="67" spans="1:4" ht="173.25" x14ac:dyDescent="0.2">
      <c r="A67" s="5" t="s">
        <v>140</v>
      </c>
      <c r="B67" s="16" t="s">
        <v>23</v>
      </c>
      <c r="C67" s="9" t="s">
        <v>154</v>
      </c>
      <c r="D67" s="8" t="s">
        <v>33</v>
      </c>
    </row>
    <row r="68" spans="1:4" ht="267.75" x14ac:dyDescent="0.2">
      <c r="A68" s="5" t="s">
        <v>140</v>
      </c>
      <c r="B68" s="16" t="s">
        <v>23</v>
      </c>
      <c r="C68" s="9" t="s">
        <v>155</v>
      </c>
      <c r="D68" s="8" t="s">
        <v>33</v>
      </c>
    </row>
    <row r="69" spans="1:4" ht="141.75" x14ac:dyDescent="0.2">
      <c r="A69" s="5" t="s">
        <v>140</v>
      </c>
      <c r="B69" s="16" t="s">
        <v>22</v>
      </c>
      <c r="C69" s="9" t="s">
        <v>156</v>
      </c>
      <c r="D69" s="8" t="s">
        <v>33</v>
      </c>
    </row>
    <row r="70" spans="1:4" ht="204.75" x14ac:dyDescent="0.2">
      <c r="A70" s="5" t="s">
        <v>140</v>
      </c>
      <c r="B70" s="16" t="s">
        <v>22</v>
      </c>
      <c r="C70" s="9" t="s">
        <v>157</v>
      </c>
      <c r="D70" s="8" t="s">
        <v>119</v>
      </c>
    </row>
    <row r="71" spans="1:4" ht="267.75" x14ac:dyDescent="0.2">
      <c r="A71" s="5" t="s">
        <v>140</v>
      </c>
      <c r="B71" s="16" t="s">
        <v>22</v>
      </c>
      <c r="C71" s="9" t="s">
        <v>158</v>
      </c>
      <c r="D71" s="8" t="s">
        <v>88</v>
      </c>
    </row>
    <row r="72" spans="1:4" ht="78.75" x14ac:dyDescent="0.2">
      <c r="A72" s="5" t="s">
        <v>140</v>
      </c>
      <c r="B72" s="16" t="s">
        <v>22</v>
      </c>
      <c r="C72" s="8" t="s">
        <v>159</v>
      </c>
      <c r="D72" s="8" t="s">
        <v>88</v>
      </c>
    </row>
    <row r="73" spans="1:4" ht="362.25" x14ac:dyDescent="0.2">
      <c r="A73" s="5" t="s">
        <v>140</v>
      </c>
      <c r="B73" s="16" t="s">
        <v>22</v>
      </c>
      <c r="C73" s="9" t="s">
        <v>160</v>
      </c>
      <c r="D73" s="9" t="s">
        <v>119</v>
      </c>
    </row>
    <row r="74" spans="1:4" ht="126" x14ac:dyDescent="0.2">
      <c r="A74" s="5" t="s">
        <v>140</v>
      </c>
      <c r="B74" s="16" t="s">
        <v>22</v>
      </c>
      <c r="C74" s="9" t="s">
        <v>161</v>
      </c>
      <c r="D74" s="8" t="s">
        <v>33</v>
      </c>
    </row>
    <row r="75" spans="1:4" ht="283.5" x14ac:dyDescent="0.2">
      <c r="A75" s="5" t="s">
        <v>140</v>
      </c>
      <c r="B75" s="9" t="s">
        <v>22</v>
      </c>
      <c r="C75" s="9" t="s">
        <v>162</v>
      </c>
      <c r="D75" s="9" t="s">
        <v>41</v>
      </c>
    </row>
    <row r="76" spans="1:4" ht="267.75" x14ac:dyDescent="0.2">
      <c r="A76" s="5" t="s">
        <v>140</v>
      </c>
      <c r="B76" s="16" t="s">
        <v>24</v>
      </c>
      <c r="C76" s="13" t="s">
        <v>163</v>
      </c>
      <c r="D76" s="8" t="s">
        <v>88</v>
      </c>
    </row>
    <row r="77" spans="1:4" ht="409.5" x14ac:dyDescent="0.2">
      <c r="A77" s="5" t="s">
        <v>140</v>
      </c>
      <c r="B77" s="16" t="s">
        <v>24</v>
      </c>
      <c r="C77" s="9" t="s">
        <v>164</v>
      </c>
      <c r="D77" s="8" t="s">
        <v>33</v>
      </c>
    </row>
    <row r="78" spans="1:4" ht="362.25" x14ac:dyDescent="0.2">
      <c r="A78" s="5" t="s">
        <v>140</v>
      </c>
      <c r="B78" s="16" t="s">
        <v>24</v>
      </c>
      <c r="C78" s="9" t="s">
        <v>165</v>
      </c>
      <c r="D78" s="8" t="s">
        <v>35</v>
      </c>
    </row>
    <row r="79" spans="1:4" ht="189" x14ac:dyDescent="0.2">
      <c r="A79" s="5" t="s">
        <v>140</v>
      </c>
      <c r="B79" s="16" t="s">
        <v>24</v>
      </c>
      <c r="C79" s="9" t="s">
        <v>166</v>
      </c>
      <c r="D79" s="8" t="s">
        <v>88</v>
      </c>
    </row>
    <row r="80" spans="1:4" ht="157.5" x14ac:dyDescent="0.2">
      <c r="A80" s="15" t="s">
        <v>26</v>
      </c>
      <c r="B80" s="16" t="s">
        <v>27</v>
      </c>
      <c r="C80" s="9" t="s">
        <v>167</v>
      </c>
      <c r="D80" s="8" t="s">
        <v>99</v>
      </c>
    </row>
    <row r="81" spans="1:4" ht="174" thickBot="1" x14ac:dyDescent="0.25">
      <c r="A81" s="19" t="s">
        <v>26</v>
      </c>
      <c r="B81" s="20" t="s">
        <v>27</v>
      </c>
      <c r="C81" s="21" t="s">
        <v>168</v>
      </c>
      <c r="D81" s="22"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66"/>
  <sheetViews>
    <sheetView showGridLines="0" tabSelected="1" zoomScale="70" zoomScaleNormal="70" workbookViewId="0">
      <pane ySplit="2" topLeftCell="A3" activePane="bottomLeft" state="frozen"/>
      <selection pane="bottomLeft" activeCell="A9" sqref="A9"/>
    </sheetView>
  </sheetViews>
  <sheetFormatPr baseColWidth="10" defaultColWidth="12.625" defaultRowHeight="15" customHeight="1" x14ac:dyDescent="0.2"/>
  <cols>
    <col min="1" max="1" width="30.25" style="53" customWidth="1"/>
    <col min="2" max="2" width="27.125" style="53" customWidth="1"/>
    <col min="3" max="3" width="45.375" style="51" customWidth="1"/>
    <col min="4" max="4" width="31.125" style="55" customWidth="1"/>
    <col min="5" max="5" width="33.75" style="53" customWidth="1"/>
    <col min="6" max="6" width="50" style="51" customWidth="1"/>
    <col min="7" max="7" width="12" style="53" customWidth="1"/>
    <col min="8" max="8" width="15.625" style="53" customWidth="1"/>
    <col min="9" max="9" width="12.5" style="54" customWidth="1"/>
    <col min="10" max="10" width="11.375" style="54" customWidth="1"/>
    <col min="11" max="11" width="16.125" style="54" customWidth="1"/>
    <col min="12" max="12" width="8.125" style="54" customWidth="1"/>
    <col min="13" max="13" width="15.625" style="54" customWidth="1"/>
    <col min="14" max="15" width="17.375" style="54" customWidth="1"/>
    <col min="16" max="16" width="19.125" style="54" customWidth="1"/>
    <col min="17" max="17" width="15.875" style="54" customWidth="1"/>
    <col min="18" max="18" width="19.25" style="54" customWidth="1"/>
    <col min="19" max="19" width="101.125" style="54" customWidth="1"/>
    <col min="20" max="20" width="69.375" style="54" customWidth="1"/>
    <col min="21" max="21" width="23.75" style="55" customWidth="1"/>
    <col min="22" max="23" width="19.625" style="55" hidden="1" customWidth="1"/>
    <col min="24" max="24" width="19.625" style="55" customWidth="1"/>
    <col min="25" max="16384" width="12.625" style="53"/>
  </cols>
  <sheetData>
    <row r="1" spans="1:24" ht="84" customHeight="1" x14ac:dyDescent="0.2">
      <c r="A1" s="51"/>
      <c r="B1" s="157" t="s">
        <v>477</v>
      </c>
      <c r="C1" s="157"/>
      <c r="D1" s="157"/>
      <c r="E1" s="157"/>
      <c r="F1" s="157"/>
      <c r="G1" s="157"/>
      <c r="H1" s="157"/>
      <c r="I1" s="157"/>
      <c r="J1" s="157"/>
      <c r="K1" s="99"/>
      <c r="L1" s="99"/>
      <c r="M1" s="99"/>
      <c r="N1" s="99"/>
      <c r="O1" s="99"/>
      <c r="P1" s="99"/>
      <c r="Q1" s="99"/>
      <c r="R1" s="99"/>
      <c r="S1" s="100"/>
      <c r="T1" s="101"/>
      <c r="U1" s="99"/>
      <c r="V1" s="99"/>
      <c r="W1" s="99"/>
      <c r="X1" s="99"/>
    </row>
    <row r="2" spans="1:24" s="56" customFormat="1" ht="166.5" customHeight="1" x14ac:dyDescent="0.2">
      <c r="A2" s="102" t="s">
        <v>71</v>
      </c>
      <c r="B2" s="152" t="s">
        <v>72</v>
      </c>
      <c r="C2" s="153" t="s">
        <v>169</v>
      </c>
      <c r="D2" s="153" t="s">
        <v>170</v>
      </c>
      <c r="E2" s="153" t="s">
        <v>171</v>
      </c>
      <c r="F2" s="153" t="s">
        <v>172</v>
      </c>
      <c r="G2" s="153" t="s">
        <v>173</v>
      </c>
      <c r="H2" s="102" t="s">
        <v>174</v>
      </c>
      <c r="I2" s="103" t="s">
        <v>175</v>
      </c>
      <c r="J2" s="103" t="s">
        <v>176</v>
      </c>
      <c r="K2" s="103" t="s">
        <v>177</v>
      </c>
      <c r="L2" s="104" t="s">
        <v>178</v>
      </c>
      <c r="M2" s="105" t="s">
        <v>179</v>
      </c>
      <c r="N2" s="105" t="s">
        <v>180</v>
      </c>
      <c r="O2" s="105" t="s">
        <v>181</v>
      </c>
      <c r="P2" s="106" t="s">
        <v>478</v>
      </c>
      <c r="Q2" s="106" t="s">
        <v>479</v>
      </c>
      <c r="R2" s="106" t="s">
        <v>480</v>
      </c>
      <c r="S2" s="107" t="s">
        <v>481</v>
      </c>
      <c r="T2" s="107" t="s">
        <v>482</v>
      </c>
      <c r="U2" s="107" t="s">
        <v>182</v>
      </c>
      <c r="V2" s="107" t="s">
        <v>483</v>
      </c>
      <c r="W2" s="107" t="s">
        <v>484</v>
      </c>
      <c r="X2" s="107" t="s">
        <v>485</v>
      </c>
    </row>
    <row r="3" spans="1:24" ht="109.5" customHeight="1" x14ac:dyDescent="0.2">
      <c r="A3" s="108" t="s">
        <v>1</v>
      </c>
      <c r="B3" s="109" t="s">
        <v>6</v>
      </c>
      <c r="C3" s="110" t="s">
        <v>76</v>
      </c>
      <c r="D3" s="108" t="s">
        <v>33</v>
      </c>
      <c r="E3" s="108" t="s">
        <v>183</v>
      </c>
      <c r="F3" s="108" t="s">
        <v>184</v>
      </c>
      <c r="G3" s="111" t="s">
        <v>185</v>
      </c>
      <c r="H3" s="111" t="s">
        <v>186</v>
      </c>
      <c r="I3" s="112">
        <v>0</v>
      </c>
      <c r="J3" s="112">
        <v>1</v>
      </c>
      <c r="K3" s="112">
        <v>1</v>
      </c>
      <c r="L3" s="113">
        <f t="shared" ref="L3:L13" si="0">+I3+J3+K3</f>
        <v>2</v>
      </c>
      <c r="M3" s="114">
        <f t="shared" ref="M3:M66" si="1">I3/L3</f>
        <v>0</v>
      </c>
      <c r="N3" s="114">
        <f t="shared" ref="N3:N66" si="2">J3/L3</f>
        <v>0.5</v>
      </c>
      <c r="O3" s="114">
        <f>K3/L3</f>
        <v>0.5</v>
      </c>
      <c r="P3" s="137">
        <f>M3</f>
        <v>0</v>
      </c>
      <c r="Q3" s="137">
        <f>M3+N3</f>
        <v>0.5</v>
      </c>
      <c r="R3" s="137">
        <f>M3+N3+O3</f>
        <v>1</v>
      </c>
      <c r="S3" s="115" t="s">
        <v>674</v>
      </c>
      <c r="T3" s="115" t="s">
        <v>486</v>
      </c>
      <c r="U3" s="142" t="s">
        <v>51</v>
      </c>
      <c r="V3" s="143">
        <f t="shared" ref="V3:V66" si="3">IF(U3="Sin meta programada",0,IF(U3="Cumple",M3,0))</f>
        <v>0</v>
      </c>
      <c r="W3" s="143">
        <f>IF(U3="Sin meta programada",0,IF(U3="Cumple",N3,0))</f>
        <v>0.5</v>
      </c>
      <c r="X3" s="136">
        <f>IF(U3="Sin meta programada",0,IF(U3="Cumple",O3,0))</f>
        <v>0.5</v>
      </c>
    </row>
    <row r="4" spans="1:24" ht="90.75" customHeight="1" x14ac:dyDescent="0.2">
      <c r="A4" s="108" t="s">
        <v>1</v>
      </c>
      <c r="B4" s="109" t="s">
        <v>6</v>
      </c>
      <c r="C4" s="110" t="s">
        <v>77</v>
      </c>
      <c r="D4" s="108" t="s">
        <v>33</v>
      </c>
      <c r="E4" s="108" t="s">
        <v>187</v>
      </c>
      <c r="F4" s="108" t="s">
        <v>487</v>
      </c>
      <c r="G4" s="111" t="s">
        <v>188</v>
      </c>
      <c r="H4" s="111" t="s">
        <v>186</v>
      </c>
      <c r="I4" s="112">
        <v>0</v>
      </c>
      <c r="J4" s="112">
        <v>0</v>
      </c>
      <c r="K4" s="112">
        <v>1</v>
      </c>
      <c r="L4" s="113">
        <f t="shared" si="0"/>
        <v>1</v>
      </c>
      <c r="M4" s="114">
        <f t="shared" si="1"/>
        <v>0</v>
      </c>
      <c r="N4" s="114">
        <f t="shared" si="2"/>
        <v>0</v>
      </c>
      <c r="O4" s="114">
        <f t="shared" ref="O4:O66" si="4">K4/L4</f>
        <v>1</v>
      </c>
      <c r="P4" s="137">
        <f t="shared" ref="P4:P66" si="5">M4</f>
        <v>0</v>
      </c>
      <c r="Q4" s="137">
        <f t="shared" ref="Q4:Q66" si="6">M4+N4</f>
        <v>0</v>
      </c>
      <c r="R4" s="137">
        <f t="shared" ref="R4:R66" si="7">M4+N4+O4</f>
        <v>1</v>
      </c>
      <c r="S4" s="116" t="s">
        <v>488</v>
      </c>
      <c r="T4" s="116" t="s">
        <v>489</v>
      </c>
      <c r="U4" s="142" t="s">
        <v>51</v>
      </c>
      <c r="V4" s="143">
        <f t="shared" si="3"/>
        <v>0</v>
      </c>
      <c r="W4" s="143">
        <f t="shared" ref="W4:W66" si="8">IF(U4="Sin meta programada",0,IF(U4="Cumple",N4,0))</f>
        <v>0</v>
      </c>
      <c r="X4" s="136">
        <f t="shared" ref="X4:X66" si="9">IF(U4="Sin meta programada",0,IF(U4="Cumple",O4,0))</f>
        <v>1</v>
      </c>
    </row>
    <row r="5" spans="1:24" ht="36.75" customHeight="1" x14ac:dyDescent="0.2">
      <c r="A5" s="108" t="s">
        <v>1</v>
      </c>
      <c r="B5" s="109" t="s">
        <v>2</v>
      </c>
      <c r="C5" s="108" t="s">
        <v>78</v>
      </c>
      <c r="D5" s="108" t="s">
        <v>33</v>
      </c>
      <c r="E5" s="108" t="s">
        <v>187</v>
      </c>
      <c r="F5" s="108" t="s">
        <v>490</v>
      </c>
      <c r="G5" s="111" t="s">
        <v>189</v>
      </c>
      <c r="H5" s="111" t="s">
        <v>190</v>
      </c>
      <c r="I5" s="112">
        <v>1</v>
      </c>
      <c r="J5" s="112">
        <v>0</v>
      </c>
      <c r="K5" s="112">
        <v>0</v>
      </c>
      <c r="L5" s="113">
        <f t="shared" si="0"/>
        <v>1</v>
      </c>
      <c r="M5" s="114">
        <f t="shared" si="1"/>
        <v>1</v>
      </c>
      <c r="N5" s="114">
        <f t="shared" si="2"/>
        <v>0</v>
      </c>
      <c r="O5" s="114">
        <f t="shared" si="4"/>
        <v>0</v>
      </c>
      <c r="P5" s="137">
        <f t="shared" si="5"/>
        <v>1</v>
      </c>
      <c r="Q5" s="137">
        <f t="shared" si="6"/>
        <v>1</v>
      </c>
      <c r="R5" s="137">
        <f t="shared" si="7"/>
        <v>1</v>
      </c>
      <c r="S5" s="116" t="s">
        <v>491</v>
      </c>
      <c r="T5" s="116" t="s">
        <v>491</v>
      </c>
      <c r="U5" s="142" t="s">
        <v>53</v>
      </c>
      <c r="V5" s="143">
        <f t="shared" si="3"/>
        <v>0</v>
      </c>
      <c r="W5" s="143">
        <f t="shared" si="8"/>
        <v>0</v>
      </c>
      <c r="X5" s="136">
        <f t="shared" si="9"/>
        <v>0</v>
      </c>
    </row>
    <row r="6" spans="1:24" ht="63.75" customHeight="1" x14ac:dyDescent="0.2">
      <c r="A6" s="108" t="s">
        <v>1</v>
      </c>
      <c r="B6" s="109" t="s">
        <v>2</v>
      </c>
      <c r="C6" s="108" t="s">
        <v>191</v>
      </c>
      <c r="D6" s="108" t="s">
        <v>33</v>
      </c>
      <c r="E6" s="108" t="s">
        <v>187</v>
      </c>
      <c r="F6" s="108" t="s">
        <v>492</v>
      </c>
      <c r="G6" s="111" t="s">
        <v>188</v>
      </c>
      <c r="H6" s="111" t="s">
        <v>186</v>
      </c>
      <c r="I6" s="112">
        <v>0</v>
      </c>
      <c r="J6" s="112">
        <v>0</v>
      </c>
      <c r="K6" s="112">
        <v>1</v>
      </c>
      <c r="L6" s="113">
        <f t="shared" si="0"/>
        <v>1</v>
      </c>
      <c r="M6" s="114">
        <f t="shared" si="1"/>
        <v>0</v>
      </c>
      <c r="N6" s="114">
        <f t="shared" si="2"/>
        <v>0</v>
      </c>
      <c r="O6" s="114">
        <f t="shared" si="4"/>
        <v>1</v>
      </c>
      <c r="P6" s="137">
        <f t="shared" si="5"/>
        <v>0</v>
      </c>
      <c r="Q6" s="137">
        <f t="shared" si="6"/>
        <v>0</v>
      </c>
      <c r="R6" s="137">
        <f t="shared" si="7"/>
        <v>1</v>
      </c>
      <c r="S6" s="116" t="s">
        <v>493</v>
      </c>
      <c r="T6" s="116" t="s">
        <v>494</v>
      </c>
      <c r="U6" s="142" t="s">
        <v>51</v>
      </c>
      <c r="V6" s="143">
        <f t="shared" si="3"/>
        <v>0</v>
      </c>
      <c r="W6" s="143">
        <f t="shared" si="8"/>
        <v>0</v>
      </c>
      <c r="X6" s="136">
        <f t="shared" si="9"/>
        <v>1</v>
      </c>
    </row>
    <row r="7" spans="1:24" ht="42.75" x14ac:dyDescent="0.2">
      <c r="A7" s="108" t="s">
        <v>1</v>
      </c>
      <c r="B7" s="109" t="s">
        <v>3</v>
      </c>
      <c r="C7" s="108" t="s">
        <v>82</v>
      </c>
      <c r="D7" s="108" t="s">
        <v>33</v>
      </c>
      <c r="E7" s="108" t="s">
        <v>187</v>
      </c>
      <c r="F7" s="108" t="s">
        <v>495</v>
      </c>
      <c r="G7" s="111" t="s">
        <v>189</v>
      </c>
      <c r="H7" s="111" t="s">
        <v>190</v>
      </c>
      <c r="I7" s="112">
        <v>1</v>
      </c>
      <c r="J7" s="112">
        <v>0</v>
      </c>
      <c r="K7" s="112">
        <v>0</v>
      </c>
      <c r="L7" s="113">
        <f t="shared" si="0"/>
        <v>1</v>
      </c>
      <c r="M7" s="114">
        <f t="shared" si="1"/>
        <v>1</v>
      </c>
      <c r="N7" s="114">
        <f t="shared" si="2"/>
        <v>0</v>
      </c>
      <c r="O7" s="114">
        <f t="shared" si="4"/>
        <v>0</v>
      </c>
      <c r="P7" s="137">
        <f t="shared" si="5"/>
        <v>1</v>
      </c>
      <c r="Q7" s="137">
        <f t="shared" si="6"/>
        <v>1</v>
      </c>
      <c r="R7" s="137">
        <f t="shared" si="7"/>
        <v>1</v>
      </c>
      <c r="S7" s="116" t="s">
        <v>491</v>
      </c>
      <c r="T7" s="116" t="s">
        <v>491</v>
      </c>
      <c r="U7" s="142" t="s">
        <v>53</v>
      </c>
      <c r="V7" s="143">
        <f t="shared" si="3"/>
        <v>0</v>
      </c>
      <c r="W7" s="143">
        <f t="shared" si="8"/>
        <v>0</v>
      </c>
      <c r="X7" s="136">
        <f t="shared" si="9"/>
        <v>0</v>
      </c>
    </row>
    <row r="8" spans="1:24" ht="28.5" x14ac:dyDescent="0.2">
      <c r="A8" s="108" t="s">
        <v>1</v>
      </c>
      <c r="B8" s="109" t="s">
        <v>3</v>
      </c>
      <c r="C8" s="108" t="s">
        <v>192</v>
      </c>
      <c r="D8" s="108" t="s">
        <v>33</v>
      </c>
      <c r="E8" s="108" t="s">
        <v>44</v>
      </c>
      <c r="F8" s="108" t="s">
        <v>496</v>
      </c>
      <c r="G8" s="111" t="s">
        <v>189</v>
      </c>
      <c r="H8" s="111" t="s">
        <v>190</v>
      </c>
      <c r="I8" s="112">
        <v>1</v>
      </c>
      <c r="J8" s="112">
        <v>0</v>
      </c>
      <c r="K8" s="112">
        <v>0</v>
      </c>
      <c r="L8" s="113">
        <f t="shared" si="0"/>
        <v>1</v>
      </c>
      <c r="M8" s="114">
        <f t="shared" si="1"/>
        <v>1</v>
      </c>
      <c r="N8" s="114">
        <f t="shared" si="2"/>
        <v>0</v>
      </c>
      <c r="O8" s="114">
        <f t="shared" si="4"/>
        <v>0</v>
      </c>
      <c r="P8" s="137">
        <f t="shared" si="5"/>
        <v>1</v>
      </c>
      <c r="Q8" s="137">
        <f t="shared" si="6"/>
        <v>1</v>
      </c>
      <c r="R8" s="137">
        <f t="shared" si="7"/>
        <v>1</v>
      </c>
      <c r="S8" s="116" t="s">
        <v>491</v>
      </c>
      <c r="T8" s="116" t="s">
        <v>491</v>
      </c>
      <c r="U8" s="142" t="s">
        <v>53</v>
      </c>
      <c r="V8" s="143">
        <f t="shared" si="3"/>
        <v>0</v>
      </c>
      <c r="W8" s="143">
        <f t="shared" si="8"/>
        <v>0</v>
      </c>
      <c r="X8" s="136">
        <f t="shared" si="9"/>
        <v>0</v>
      </c>
    </row>
    <row r="9" spans="1:24" ht="57" x14ac:dyDescent="0.2">
      <c r="A9" s="108" t="s">
        <v>1</v>
      </c>
      <c r="B9" s="109" t="s">
        <v>4</v>
      </c>
      <c r="C9" s="108" t="s">
        <v>193</v>
      </c>
      <c r="D9" s="108" t="s">
        <v>33</v>
      </c>
      <c r="E9" s="108" t="s">
        <v>187</v>
      </c>
      <c r="F9" s="108" t="s">
        <v>497</v>
      </c>
      <c r="G9" s="111" t="s">
        <v>194</v>
      </c>
      <c r="H9" s="111" t="s">
        <v>186</v>
      </c>
      <c r="I9" s="112">
        <v>1</v>
      </c>
      <c r="J9" s="112">
        <v>1</v>
      </c>
      <c r="K9" s="112">
        <v>1</v>
      </c>
      <c r="L9" s="113">
        <f t="shared" si="0"/>
        <v>3</v>
      </c>
      <c r="M9" s="114">
        <f t="shared" si="1"/>
        <v>0.33333333333333331</v>
      </c>
      <c r="N9" s="114">
        <f t="shared" si="2"/>
        <v>0.33333333333333331</v>
      </c>
      <c r="O9" s="114">
        <f t="shared" si="4"/>
        <v>0.33333333333333331</v>
      </c>
      <c r="P9" s="137">
        <f t="shared" si="5"/>
        <v>0.33333333333333331</v>
      </c>
      <c r="Q9" s="137">
        <f t="shared" si="6"/>
        <v>0.66666666666666663</v>
      </c>
      <c r="R9" s="137">
        <f t="shared" si="7"/>
        <v>1</v>
      </c>
      <c r="S9" s="116" t="s">
        <v>498</v>
      </c>
      <c r="T9" s="116" t="s">
        <v>499</v>
      </c>
      <c r="U9" s="142" t="s">
        <v>51</v>
      </c>
      <c r="V9" s="143">
        <f t="shared" si="3"/>
        <v>0.33333333333333331</v>
      </c>
      <c r="W9" s="143">
        <f t="shared" si="8"/>
        <v>0.33333333333333331</v>
      </c>
      <c r="X9" s="136">
        <f t="shared" si="9"/>
        <v>0.33333333333333331</v>
      </c>
    </row>
    <row r="10" spans="1:24" ht="299.25" x14ac:dyDescent="0.2">
      <c r="A10" s="108" t="s">
        <v>1</v>
      </c>
      <c r="B10" s="109" t="s">
        <v>4</v>
      </c>
      <c r="C10" s="110" t="s">
        <v>195</v>
      </c>
      <c r="D10" s="108" t="s">
        <v>33</v>
      </c>
      <c r="E10" s="108" t="s">
        <v>187</v>
      </c>
      <c r="F10" s="108" t="s">
        <v>500</v>
      </c>
      <c r="G10" s="111" t="s">
        <v>194</v>
      </c>
      <c r="H10" s="111" t="s">
        <v>186</v>
      </c>
      <c r="I10" s="117">
        <v>4</v>
      </c>
      <c r="J10" s="117">
        <v>2</v>
      </c>
      <c r="K10" s="117">
        <v>2</v>
      </c>
      <c r="L10" s="118">
        <f t="shared" si="0"/>
        <v>8</v>
      </c>
      <c r="M10" s="114">
        <f t="shared" si="1"/>
        <v>0.5</v>
      </c>
      <c r="N10" s="114">
        <f t="shared" si="2"/>
        <v>0.25</v>
      </c>
      <c r="O10" s="114">
        <f t="shared" si="4"/>
        <v>0.25</v>
      </c>
      <c r="P10" s="137">
        <f t="shared" si="5"/>
        <v>0.5</v>
      </c>
      <c r="Q10" s="137">
        <f t="shared" si="6"/>
        <v>0.75</v>
      </c>
      <c r="R10" s="137">
        <f t="shared" si="7"/>
        <v>1</v>
      </c>
      <c r="S10" s="116" t="s">
        <v>501</v>
      </c>
      <c r="T10" s="119" t="s">
        <v>502</v>
      </c>
      <c r="U10" s="142" t="s">
        <v>51</v>
      </c>
      <c r="V10" s="143">
        <f t="shared" si="3"/>
        <v>0.5</v>
      </c>
      <c r="W10" s="143">
        <f t="shared" si="8"/>
        <v>0.25</v>
      </c>
      <c r="X10" s="136">
        <f t="shared" si="9"/>
        <v>0.25</v>
      </c>
    </row>
    <row r="11" spans="1:24" ht="42.75" x14ac:dyDescent="0.2">
      <c r="A11" s="108" t="s">
        <v>1</v>
      </c>
      <c r="B11" s="109" t="s">
        <v>5</v>
      </c>
      <c r="C11" s="108" t="s">
        <v>196</v>
      </c>
      <c r="D11" s="108" t="s">
        <v>35</v>
      </c>
      <c r="E11" s="108" t="s">
        <v>197</v>
      </c>
      <c r="F11" s="108" t="s">
        <v>503</v>
      </c>
      <c r="G11" s="111" t="s">
        <v>194</v>
      </c>
      <c r="H11" s="111" t="s">
        <v>186</v>
      </c>
      <c r="I11" s="117">
        <v>1</v>
      </c>
      <c r="J11" s="117">
        <v>1</v>
      </c>
      <c r="K11" s="117">
        <v>1</v>
      </c>
      <c r="L11" s="118">
        <f t="shared" si="0"/>
        <v>3</v>
      </c>
      <c r="M11" s="114">
        <f t="shared" si="1"/>
        <v>0.33333333333333331</v>
      </c>
      <c r="N11" s="114">
        <f t="shared" si="2"/>
        <v>0.33333333333333331</v>
      </c>
      <c r="O11" s="114">
        <f t="shared" si="4"/>
        <v>0.33333333333333331</v>
      </c>
      <c r="P11" s="137">
        <f t="shared" si="5"/>
        <v>0.33333333333333331</v>
      </c>
      <c r="Q11" s="137">
        <f t="shared" si="6"/>
        <v>0.66666666666666663</v>
      </c>
      <c r="R11" s="137">
        <f t="shared" si="7"/>
        <v>1</v>
      </c>
      <c r="S11" s="116" t="s">
        <v>504</v>
      </c>
      <c r="T11" s="116" t="s">
        <v>505</v>
      </c>
      <c r="U11" s="142" t="s">
        <v>51</v>
      </c>
      <c r="V11" s="143">
        <f t="shared" si="3"/>
        <v>0.33333333333333331</v>
      </c>
      <c r="W11" s="143">
        <f t="shared" si="8"/>
        <v>0.33333333333333331</v>
      </c>
      <c r="X11" s="136">
        <f t="shared" si="9"/>
        <v>0.33333333333333331</v>
      </c>
    </row>
    <row r="12" spans="1:24" ht="85.5" x14ac:dyDescent="0.2">
      <c r="A12" s="108" t="s">
        <v>7</v>
      </c>
      <c r="B12" s="120" t="s">
        <v>8</v>
      </c>
      <c r="C12" s="108" t="s">
        <v>198</v>
      </c>
      <c r="D12" s="108" t="s">
        <v>39</v>
      </c>
      <c r="E12" s="108" t="s">
        <v>38</v>
      </c>
      <c r="F12" s="108" t="s">
        <v>506</v>
      </c>
      <c r="G12" s="111" t="s">
        <v>194</v>
      </c>
      <c r="H12" s="111" t="s">
        <v>186</v>
      </c>
      <c r="I12" s="117">
        <v>0</v>
      </c>
      <c r="J12" s="117">
        <v>0</v>
      </c>
      <c r="K12" s="117">
        <v>1</v>
      </c>
      <c r="L12" s="118">
        <f t="shared" si="0"/>
        <v>1</v>
      </c>
      <c r="M12" s="114">
        <f t="shared" si="1"/>
        <v>0</v>
      </c>
      <c r="N12" s="114">
        <f t="shared" si="2"/>
        <v>0</v>
      </c>
      <c r="O12" s="114">
        <f t="shared" si="4"/>
        <v>1</v>
      </c>
      <c r="P12" s="137">
        <f t="shared" si="5"/>
        <v>0</v>
      </c>
      <c r="Q12" s="137">
        <f t="shared" si="6"/>
        <v>0</v>
      </c>
      <c r="R12" s="137">
        <f t="shared" si="7"/>
        <v>1</v>
      </c>
      <c r="S12" s="116" t="s">
        <v>507</v>
      </c>
      <c r="T12" s="116" t="s">
        <v>508</v>
      </c>
      <c r="U12" s="142" t="s">
        <v>51</v>
      </c>
      <c r="V12" s="143">
        <f t="shared" si="3"/>
        <v>0</v>
      </c>
      <c r="W12" s="143">
        <f t="shared" si="8"/>
        <v>0</v>
      </c>
      <c r="X12" s="136">
        <f t="shared" si="9"/>
        <v>1</v>
      </c>
    </row>
    <row r="13" spans="1:24" ht="99.75" x14ac:dyDescent="0.2">
      <c r="A13" s="108" t="s">
        <v>7</v>
      </c>
      <c r="B13" s="120" t="s">
        <v>8</v>
      </c>
      <c r="C13" s="108" t="s">
        <v>91</v>
      </c>
      <c r="D13" s="108" t="s">
        <v>39</v>
      </c>
      <c r="E13" s="108" t="s">
        <v>197</v>
      </c>
      <c r="F13" s="108" t="s">
        <v>509</v>
      </c>
      <c r="G13" s="111" t="s">
        <v>185</v>
      </c>
      <c r="H13" s="111" t="s">
        <v>186</v>
      </c>
      <c r="I13" s="117">
        <v>0</v>
      </c>
      <c r="J13" s="117">
        <v>0</v>
      </c>
      <c r="K13" s="117">
        <v>3</v>
      </c>
      <c r="L13" s="118">
        <f t="shared" si="0"/>
        <v>3</v>
      </c>
      <c r="M13" s="114">
        <f t="shared" si="1"/>
        <v>0</v>
      </c>
      <c r="N13" s="114">
        <f t="shared" si="2"/>
        <v>0</v>
      </c>
      <c r="O13" s="114">
        <f t="shared" si="4"/>
        <v>1</v>
      </c>
      <c r="P13" s="137">
        <f t="shared" si="5"/>
        <v>0</v>
      </c>
      <c r="Q13" s="137">
        <f t="shared" si="6"/>
        <v>0</v>
      </c>
      <c r="R13" s="137">
        <f t="shared" si="7"/>
        <v>1</v>
      </c>
      <c r="S13" s="116" t="s">
        <v>510</v>
      </c>
      <c r="T13" s="116" t="s">
        <v>511</v>
      </c>
      <c r="U13" s="142" t="s">
        <v>51</v>
      </c>
      <c r="V13" s="143">
        <f t="shared" si="3"/>
        <v>0</v>
      </c>
      <c r="W13" s="143">
        <f t="shared" si="8"/>
        <v>0</v>
      </c>
      <c r="X13" s="136">
        <f t="shared" si="9"/>
        <v>1</v>
      </c>
    </row>
    <row r="14" spans="1:24" ht="114" x14ac:dyDescent="0.2">
      <c r="A14" s="108" t="s">
        <v>7</v>
      </c>
      <c r="B14" s="120" t="s">
        <v>8</v>
      </c>
      <c r="C14" s="108" t="s">
        <v>199</v>
      </c>
      <c r="D14" s="108" t="s">
        <v>38</v>
      </c>
      <c r="E14" s="108" t="s">
        <v>38</v>
      </c>
      <c r="F14" s="108" t="s">
        <v>512</v>
      </c>
      <c r="G14" s="121" t="s">
        <v>194</v>
      </c>
      <c r="H14" s="111" t="s">
        <v>186</v>
      </c>
      <c r="I14" s="117">
        <v>1</v>
      </c>
      <c r="J14" s="117">
        <v>2</v>
      </c>
      <c r="K14" s="117">
        <v>1</v>
      </c>
      <c r="L14" s="118">
        <v>4</v>
      </c>
      <c r="M14" s="114">
        <f t="shared" si="1"/>
        <v>0.25</v>
      </c>
      <c r="N14" s="114">
        <f t="shared" si="2"/>
        <v>0.5</v>
      </c>
      <c r="O14" s="114">
        <f t="shared" si="4"/>
        <v>0.25</v>
      </c>
      <c r="P14" s="137">
        <f t="shared" si="5"/>
        <v>0.25</v>
      </c>
      <c r="Q14" s="137">
        <f t="shared" si="6"/>
        <v>0.75</v>
      </c>
      <c r="R14" s="137">
        <f t="shared" si="7"/>
        <v>1</v>
      </c>
      <c r="S14" s="116" t="s">
        <v>513</v>
      </c>
      <c r="T14" s="119" t="s">
        <v>514</v>
      </c>
      <c r="U14" s="142" t="s">
        <v>51</v>
      </c>
      <c r="V14" s="143">
        <f t="shared" si="3"/>
        <v>0.25</v>
      </c>
      <c r="W14" s="143">
        <f t="shared" si="8"/>
        <v>0.5</v>
      </c>
      <c r="X14" s="136">
        <f t="shared" si="9"/>
        <v>0.25</v>
      </c>
    </row>
    <row r="15" spans="1:24" ht="409.5" x14ac:dyDescent="0.2">
      <c r="A15" s="108" t="s">
        <v>7</v>
      </c>
      <c r="B15" s="109" t="s">
        <v>8</v>
      </c>
      <c r="C15" s="108" t="s">
        <v>200</v>
      </c>
      <c r="D15" s="108" t="s">
        <v>37</v>
      </c>
      <c r="E15" s="108" t="s">
        <v>197</v>
      </c>
      <c r="F15" s="108" t="s">
        <v>515</v>
      </c>
      <c r="G15" s="121" t="s">
        <v>185</v>
      </c>
      <c r="H15" s="121" t="s">
        <v>186</v>
      </c>
      <c r="I15" s="112">
        <v>0</v>
      </c>
      <c r="J15" s="112">
        <v>2</v>
      </c>
      <c r="K15" s="112">
        <v>1</v>
      </c>
      <c r="L15" s="118">
        <f>+I15+J15+K15</f>
        <v>3</v>
      </c>
      <c r="M15" s="114">
        <f t="shared" si="1"/>
        <v>0</v>
      </c>
      <c r="N15" s="114">
        <f t="shared" si="2"/>
        <v>0.66666666666666663</v>
      </c>
      <c r="O15" s="114">
        <f t="shared" si="4"/>
        <v>0.33333333333333331</v>
      </c>
      <c r="P15" s="137">
        <f t="shared" si="5"/>
        <v>0</v>
      </c>
      <c r="Q15" s="137">
        <f t="shared" si="6"/>
        <v>0.66666666666666663</v>
      </c>
      <c r="R15" s="137">
        <f t="shared" si="7"/>
        <v>1</v>
      </c>
      <c r="S15" s="122" t="s">
        <v>516</v>
      </c>
      <c r="T15" s="116" t="s">
        <v>517</v>
      </c>
      <c r="U15" s="142" t="s">
        <v>51</v>
      </c>
      <c r="V15" s="143">
        <f t="shared" si="3"/>
        <v>0</v>
      </c>
      <c r="W15" s="143">
        <f t="shared" si="8"/>
        <v>0.66666666666666663</v>
      </c>
      <c r="X15" s="136">
        <f t="shared" si="9"/>
        <v>0.33333333333333331</v>
      </c>
    </row>
    <row r="16" spans="1:24" ht="256.5" x14ac:dyDescent="0.2">
      <c r="A16" s="108" t="s">
        <v>7</v>
      </c>
      <c r="B16" s="109" t="s">
        <v>9</v>
      </c>
      <c r="C16" s="108" t="s">
        <v>201</v>
      </c>
      <c r="D16" s="108" t="s">
        <v>38</v>
      </c>
      <c r="E16" s="108" t="s">
        <v>202</v>
      </c>
      <c r="F16" s="108" t="s">
        <v>518</v>
      </c>
      <c r="G16" s="111" t="s">
        <v>194</v>
      </c>
      <c r="H16" s="111" t="s">
        <v>186</v>
      </c>
      <c r="I16" s="117">
        <v>2</v>
      </c>
      <c r="J16" s="117">
        <v>4</v>
      </c>
      <c r="K16" s="117">
        <v>4</v>
      </c>
      <c r="L16" s="118">
        <v>10</v>
      </c>
      <c r="M16" s="114">
        <f t="shared" si="1"/>
        <v>0.2</v>
      </c>
      <c r="N16" s="114">
        <f t="shared" si="2"/>
        <v>0.4</v>
      </c>
      <c r="O16" s="114">
        <f t="shared" si="4"/>
        <v>0.4</v>
      </c>
      <c r="P16" s="137">
        <f t="shared" si="5"/>
        <v>0.2</v>
      </c>
      <c r="Q16" s="137">
        <f t="shared" si="6"/>
        <v>0.60000000000000009</v>
      </c>
      <c r="R16" s="137">
        <f t="shared" si="7"/>
        <v>1</v>
      </c>
      <c r="S16" s="116" t="s">
        <v>519</v>
      </c>
      <c r="T16" s="119" t="s">
        <v>520</v>
      </c>
      <c r="U16" s="142" t="s">
        <v>51</v>
      </c>
      <c r="V16" s="143">
        <f t="shared" si="3"/>
        <v>0.2</v>
      </c>
      <c r="W16" s="143">
        <f t="shared" si="8"/>
        <v>0.4</v>
      </c>
      <c r="X16" s="136">
        <f t="shared" si="9"/>
        <v>0.4</v>
      </c>
    </row>
    <row r="17" spans="1:24" ht="85.5" x14ac:dyDescent="0.2">
      <c r="A17" s="108" t="s">
        <v>7</v>
      </c>
      <c r="B17" s="109" t="s">
        <v>9</v>
      </c>
      <c r="C17" s="108" t="s">
        <v>203</v>
      </c>
      <c r="D17" s="108" t="s">
        <v>40</v>
      </c>
      <c r="E17" s="108" t="s">
        <v>38</v>
      </c>
      <c r="F17" s="108" t="s">
        <v>521</v>
      </c>
      <c r="G17" s="121" t="s">
        <v>194</v>
      </c>
      <c r="H17" s="121" t="s">
        <v>186</v>
      </c>
      <c r="I17" s="112">
        <v>1</v>
      </c>
      <c r="J17" s="123">
        <v>1</v>
      </c>
      <c r="K17" s="112">
        <v>1</v>
      </c>
      <c r="L17" s="118">
        <f>+I17+J17+K17</f>
        <v>3</v>
      </c>
      <c r="M17" s="114">
        <f t="shared" si="1"/>
        <v>0.33333333333333331</v>
      </c>
      <c r="N17" s="114">
        <f t="shared" si="2"/>
        <v>0.33333333333333331</v>
      </c>
      <c r="O17" s="114">
        <f t="shared" si="4"/>
        <v>0.33333333333333331</v>
      </c>
      <c r="P17" s="137">
        <f t="shared" si="5"/>
        <v>0.33333333333333331</v>
      </c>
      <c r="Q17" s="137">
        <f t="shared" si="6"/>
        <v>0.66666666666666663</v>
      </c>
      <c r="R17" s="137">
        <f t="shared" si="7"/>
        <v>1</v>
      </c>
      <c r="S17" s="116" t="s">
        <v>522</v>
      </c>
      <c r="T17" s="119" t="s">
        <v>523</v>
      </c>
      <c r="U17" s="142" t="s">
        <v>51</v>
      </c>
      <c r="V17" s="143">
        <f t="shared" si="3"/>
        <v>0.33333333333333331</v>
      </c>
      <c r="W17" s="143">
        <f t="shared" si="8"/>
        <v>0.33333333333333331</v>
      </c>
      <c r="X17" s="136">
        <f t="shared" si="9"/>
        <v>0.33333333333333331</v>
      </c>
    </row>
    <row r="18" spans="1:24" ht="142.5" x14ac:dyDescent="0.2">
      <c r="A18" s="108" t="s">
        <v>7</v>
      </c>
      <c r="B18" s="109" t="s">
        <v>9</v>
      </c>
      <c r="C18" s="108" t="s">
        <v>204</v>
      </c>
      <c r="D18" s="108" t="s">
        <v>40</v>
      </c>
      <c r="E18" s="108" t="s">
        <v>38</v>
      </c>
      <c r="F18" s="108" t="s">
        <v>524</v>
      </c>
      <c r="G18" s="121" t="s">
        <v>194</v>
      </c>
      <c r="H18" s="121" t="s">
        <v>186</v>
      </c>
      <c r="I18" s="112">
        <v>1</v>
      </c>
      <c r="J18" s="112">
        <v>1</v>
      </c>
      <c r="K18" s="112">
        <v>1</v>
      </c>
      <c r="L18" s="113">
        <v>3</v>
      </c>
      <c r="M18" s="114">
        <f t="shared" si="1"/>
        <v>0.33333333333333331</v>
      </c>
      <c r="N18" s="114">
        <f t="shared" si="2"/>
        <v>0.33333333333333331</v>
      </c>
      <c r="O18" s="114">
        <f t="shared" si="4"/>
        <v>0.33333333333333331</v>
      </c>
      <c r="P18" s="137">
        <f t="shared" si="5"/>
        <v>0.33333333333333331</v>
      </c>
      <c r="Q18" s="137">
        <f t="shared" si="6"/>
        <v>0.66666666666666663</v>
      </c>
      <c r="R18" s="137">
        <f t="shared" si="7"/>
        <v>1</v>
      </c>
      <c r="S18" s="116" t="s">
        <v>525</v>
      </c>
      <c r="T18" s="124" t="s">
        <v>526</v>
      </c>
      <c r="U18" s="142" t="s">
        <v>51</v>
      </c>
      <c r="V18" s="143">
        <f t="shared" si="3"/>
        <v>0.33333333333333331</v>
      </c>
      <c r="W18" s="143">
        <f t="shared" si="8"/>
        <v>0.33333333333333331</v>
      </c>
      <c r="X18" s="136">
        <f t="shared" si="9"/>
        <v>0.33333333333333331</v>
      </c>
    </row>
    <row r="19" spans="1:24" ht="114" x14ac:dyDescent="0.2">
      <c r="A19" s="108" t="s">
        <v>7</v>
      </c>
      <c r="B19" s="109" t="s">
        <v>9</v>
      </c>
      <c r="C19" s="125" t="s">
        <v>205</v>
      </c>
      <c r="D19" s="108" t="s">
        <v>40</v>
      </c>
      <c r="E19" s="108" t="s">
        <v>206</v>
      </c>
      <c r="F19" s="126" t="s">
        <v>527</v>
      </c>
      <c r="G19" s="127" t="s">
        <v>194</v>
      </c>
      <c r="H19" s="121" t="s">
        <v>186</v>
      </c>
      <c r="I19" s="112">
        <v>2</v>
      </c>
      <c r="J19" s="112">
        <v>2</v>
      </c>
      <c r="K19" s="112">
        <v>2</v>
      </c>
      <c r="L19" s="113">
        <v>6</v>
      </c>
      <c r="M19" s="114">
        <f t="shared" si="1"/>
        <v>0.33333333333333331</v>
      </c>
      <c r="N19" s="114">
        <f t="shared" si="2"/>
        <v>0.33333333333333331</v>
      </c>
      <c r="O19" s="114">
        <f t="shared" si="4"/>
        <v>0.33333333333333331</v>
      </c>
      <c r="P19" s="137">
        <f t="shared" si="5"/>
        <v>0.33333333333333331</v>
      </c>
      <c r="Q19" s="137">
        <f t="shared" si="6"/>
        <v>0.66666666666666663</v>
      </c>
      <c r="R19" s="137">
        <f t="shared" si="7"/>
        <v>1</v>
      </c>
      <c r="S19" s="116" t="s">
        <v>528</v>
      </c>
      <c r="T19" s="119" t="s">
        <v>529</v>
      </c>
      <c r="U19" s="142" t="s">
        <v>51</v>
      </c>
      <c r="V19" s="143">
        <f t="shared" si="3"/>
        <v>0.33333333333333331</v>
      </c>
      <c r="W19" s="143">
        <f t="shared" si="8"/>
        <v>0.33333333333333331</v>
      </c>
      <c r="X19" s="136">
        <f t="shared" si="9"/>
        <v>0.33333333333333331</v>
      </c>
    </row>
    <row r="20" spans="1:24" ht="185.25" x14ac:dyDescent="0.2">
      <c r="A20" s="108" t="s">
        <v>7</v>
      </c>
      <c r="B20" s="109" t="s">
        <v>10</v>
      </c>
      <c r="C20" s="108" t="s">
        <v>207</v>
      </c>
      <c r="D20" s="108" t="s">
        <v>208</v>
      </c>
      <c r="E20" s="108" t="s">
        <v>197</v>
      </c>
      <c r="F20" s="108" t="s">
        <v>530</v>
      </c>
      <c r="G20" s="111" t="s">
        <v>194</v>
      </c>
      <c r="H20" s="121" t="s">
        <v>186</v>
      </c>
      <c r="I20" s="117">
        <v>4</v>
      </c>
      <c r="J20" s="117">
        <v>4</v>
      </c>
      <c r="K20" s="117">
        <v>2</v>
      </c>
      <c r="L20" s="118">
        <v>10</v>
      </c>
      <c r="M20" s="114">
        <f t="shared" si="1"/>
        <v>0.4</v>
      </c>
      <c r="N20" s="114">
        <f t="shared" si="2"/>
        <v>0.4</v>
      </c>
      <c r="O20" s="114">
        <f t="shared" si="4"/>
        <v>0.2</v>
      </c>
      <c r="P20" s="137">
        <f t="shared" si="5"/>
        <v>0.4</v>
      </c>
      <c r="Q20" s="137">
        <f t="shared" si="6"/>
        <v>0.8</v>
      </c>
      <c r="R20" s="137">
        <f t="shared" si="7"/>
        <v>1</v>
      </c>
      <c r="S20" s="119" t="s">
        <v>531</v>
      </c>
      <c r="T20" s="119" t="s">
        <v>532</v>
      </c>
      <c r="U20" s="142" t="s">
        <v>51</v>
      </c>
      <c r="V20" s="143">
        <f t="shared" si="3"/>
        <v>0.4</v>
      </c>
      <c r="W20" s="143">
        <f t="shared" si="8"/>
        <v>0.4</v>
      </c>
      <c r="X20" s="136">
        <f t="shared" si="9"/>
        <v>0.2</v>
      </c>
    </row>
    <row r="21" spans="1:24" ht="199.5" x14ac:dyDescent="0.2">
      <c r="A21" s="108" t="s">
        <v>7</v>
      </c>
      <c r="B21" s="109" t="s">
        <v>10</v>
      </c>
      <c r="C21" s="108" t="s">
        <v>209</v>
      </c>
      <c r="D21" s="108" t="s">
        <v>41</v>
      </c>
      <c r="E21" s="108" t="s">
        <v>210</v>
      </c>
      <c r="F21" s="108" t="s">
        <v>533</v>
      </c>
      <c r="G21" s="111" t="s">
        <v>188</v>
      </c>
      <c r="H21" s="111" t="s">
        <v>186</v>
      </c>
      <c r="I21" s="112">
        <v>0</v>
      </c>
      <c r="J21" s="112">
        <v>1</v>
      </c>
      <c r="K21" s="112">
        <v>1</v>
      </c>
      <c r="L21" s="118">
        <v>2</v>
      </c>
      <c r="M21" s="114">
        <f t="shared" si="1"/>
        <v>0</v>
      </c>
      <c r="N21" s="114">
        <f t="shared" si="2"/>
        <v>0.5</v>
      </c>
      <c r="O21" s="114">
        <f t="shared" si="4"/>
        <v>0.5</v>
      </c>
      <c r="P21" s="137">
        <f t="shared" si="5"/>
        <v>0</v>
      </c>
      <c r="Q21" s="137">
        <f t="shared" si="6"/>
        <v>0.5</v>
      </c>
      <c r="R21" s="137">
        <f t="shared" si="7"/>
        <v>1</v>
      </c>
      <c r="S21" s="116" t="s">
        <v>534</v>
      </c>
      <c r="T21" s="116" t="s">
        <v>535</v>
      </c>
      <c r="U21" s="142" t="s">
        <v>51</v>
      </c>
      <c r="V21" s="143">
        <f t="shared" si="3"/>
        <v>0</v>
      </c>
      <c r="W21" s="143">
        <f t="shared" si="8"/>
        <v>0.5</v>
      </c>
      <c r="X21" s="136">
        <f t="shared" si="9"/>
        <v>0.5</v>
      </c>
    </row>
    <row r="22" spans="1:24" ht="356.25" x14ac:dyDescent="0.2">
      <c r="A22" s="108" t="s">
        <v>7</v>
      </c>
      <c r="B22" s="120" t="s">
        <v>11</v>
      </c>
      <c r="C22" s="108" t="s">
        <v>211</v>
      </c>
      <c r="D22" s="108" t="s">
        <v>38</v>
      </c>
      <c r="E22" s="108" t="s">
        <v>212</v>
      </c>
      <c r="F22" s="108" t="s">
        <v>536</v>
      </c>
      <c r="G22" s="111" t="s">
        <v>185</v>
      </c>
      <c r="H22" s="111" t="s">
        <v>186</v>
      </c>
      <c r="I22" s="112">
        <v>0</v>
      </c>
      <c r="J22" s="112">
        <v>1</v>
      </c>
      <c r="K22" s="112">
        <v>2</v>
      </c>
      <c r="L22" s="113">
        <v>3</v>
      </c>
      <c r="M22" s="114">
        <f t="shared" si="1"/>
        <v>0</v>
      </c>
      <c r="N22" s="114">
        <f t="shared" si="2"/>
        <v>0.33333333333333331</v>
      </c>
      <c r="O22" s="114">
        <f t="shared" si="4"/>
        <v>0.66666666666666663</v>
      </c>
      <c r="P22" s="137">
        <f t="shared" si="5"/>
        <v>0</v>
      </c>
      <c r="Q22" s="137">
        <f t="shared" si="6"/>
        <v>0.33333333333333331</v>
      </c>
      <c r="R22" s="137">
        <f t="shared" si="7"/>
        <v>1</v>
      </c>
      <c r="S22" s="116" t="s">
        <v>537</v>
      </c>
      <c r="T22" s="119" t="s">
        <v>538</v>
      </c>
      <c r="U22" s="142" t="s">
        <v>51</v>
      </c>
      <c r="V22" s="143">
        <f t="shared" si="3"/>
        <v>0</v>
      </c>
      <c r="W22" s="143">
        <f t="shared" si="8"/>
        <v>0.33333333333333331</v>
      </c>
      <c r="X22" s="136">
        <f t="shared" si="9"/>
        <v>0.66666666666666663</v>
      </c>
    </row>
    <row r="23" spans="1:24" ht="199.5" x14ac:dyDescent="0.2">
      <c r="A23" s="108" t="s">
        <v>7</v>
      </c>
      <c r="B23" s="120" t="s">
        <v>11</v>
      </c>
      <c r="C23" s="108" t="s">
        <v>213</v>
      </c>
      <c r="D23" s="108" t="s">
        <v>38</v>
      </c>
      <c r="E23" s="108" t="s">
        <v>212</v>
      </c>
      <c r="F23" s="108" t="s">
        <v>539</v>
      </c>
      <c r="G23" s="111" t="s">
        <v>185</v>
      </c>
      <c r="H23" s="111" t="s">
        <v>186</v>
      </c>
      <c r="I23" s="112">
        <v>0</v>
      </c>
      <c r="J23" s="112">
        <v>0</v>
      </c>
      <c r="K23" s="112">
        <v>1</v>
      </c>
      <c r="L23" s="113">
        <v>1</v>
      </c>
      <c r="M23" s="114">
        <f t="shared" si="1"/>
        <v>0</v>
      </c>
      <c r="N23" s="114">
        <f t="shared" si="2"/>
        <v>0</v>
      </c>
      <c r="O23" s="114">
        <f t="shared" si="4"/>
        <v>1</v>
      </c>
      <c r="P23" s="137">
        <f t="shared" si="5"/>
        <v>0</v>
      </c>
      <c r="Q23" s="137">
        <f t="shared" si="6"/>
        <v>0</v>
      </c>
      <c r="R23" s="137">
        <f t="shared" si="7"/>
        <v>1</v>
      </c>
      <c r="S23" s="115" t="s">
        <v>540</v>
      </c>
      <c r="T23" s="115" t="s">
        <v>541</v>
      </c>
      <c r="U23" s="142" t="s">
        <v>51</v>
      </c>
      <c r="V23" s="143">
        <f t="shared" si="3"/>
        <v>0</v>
      </c>
      <c r="W23" s="143">
        <f t="shared" si="8"/>
        <v>0</v>
      </c>
      <c r="X23" s="136">
        <f t="shared" si="9"/>
        <v>1</v>
      </c>
    </row>
    <row r="24" spans="1:24" ht="171" x14ac:dyDescent="0.2">
      <c r="A24" s="144" t="s">
        <v>7</v>
      </c>
      <c r="B24" s="145" t="s">
        <v>11</v>
      </c>
      <c r="C24" s="144" t="s">
        <v>214</v>
      </c>
      <c r="D24" s="144" t="s">
        <v>38</v>
      </c>
      <c r="E24" s="144" t="s">
        <v>215</v>
      </c>
      <c r="F24" s="144" t="s">
        <v>542</v>
      </c>
      <c r="G24" s="146" t="s">
        <v>185</v>
      </c>
      <c r="H24" s="146" t="s">
        <v>186</v>
      </c>
      <c r="I24" s="112">
        <v>0</v>
      </c>
      <c r="J24" s="112">
        <v>2</v>
      </c>
      <c r="K24" s="147">
        <v>2</v>
      </c>
      <c r="L24" s="148">
        <v>4</v>
      </c>
      <c r="M24" s="114">
        <f t="shared" si="1"/>
        <v>0</v>
      </c>
      <c r="N24" s="114">
        <f t="shared" si="2"/>
        <v>0.5</v>
      </c>
      <c r="O24" s="114">
        <f t="shared" si="4"/>
        <v>0.5</v>
      </c>
      <c r="P24" s="137">
        <f t="shared" si="5"/>
        <v>0</v>
      </c>
      <c r="Q24" s="137">
        <f t="shared" si="6"/>
        <v>0.5</v>
      </c>
      <c r="R24" s="137">
        <f t="shared" si="7"/>
        <v>1</v>
      </c>
      <c r="S24" s="149" t="s">
        <v>543</v>
      </c>
      <c r="T24" s="149" t="s">
        <v>675</v>
      </c>
      <c r="U24" s="150" t="s">
        <v>544</v>
      </c>
      <c r="V24" s="143">
        <f t="shared" si="3"/>
        <v>0</v>
      </c>
      <c r="W24" s="143">
        <f t="shared" si="8"/>
        <v>0</v>
      </c>
      <c r="X24" s="151">
        <f t="shared" si="9"/>
        <v>0</v>
      </c>
    </row>
    <row r="25" spans="1:24" ht="242.25" x14ac:dyDescent="0.2">
      <c r="A25" s="144" t="s">
        <v>7</v>
      </c>
      <c r="B25" s="145" t="s">
        <v>11</v>
      </c>
      <c r="C25" s="144" t="s">
        <v>216</v>
      </c>
      <c r="D25" s="144" t="s">
        <v>38</v>
      </c>
      <c r="E25" s="144" t="s">
        <v>215</v>
      </c>
      <c r="F25" s="144" t="s">
        <v>545</v>
      </c>
      <c r="G25" s="146" t="s">
        <v>185</v>
      </c>
      <c r="H25" s="146" t="s">
        <v>186</v>
      </c>
      <c r="I25" s="112">
        <v>0</v>
      </c>
      <c r="J25" s="112">
        <v>1</v>
      </c>
      <c r="K25" s="147">
        <v>1</v>
      </c>
      <c r="L25" s="148">
        <v>2</v>
      </c>
      <c r="M25" s="114">
        <f t="shared" si="1"/>
        <v>0</v>
      </c>
      <c r="N25" s="114">
        <f t="shared" si="2"/>
        <v>0.5</v>
      </c>
      <c r="O25" s="114">
        <f t="shared" si="4"/>
        <v>0.5</v>
      </c>
      <c r="P25" s="137">
        <f t="shared" si="5"/>
        <v>0</v>
      </c>
      <c r="Q25" s="137">
        <f t="shared" si="6"/>
        <v>0.5</v>
      </c>
      <c r="R25" s="137">
        <f t="shared" si="7"/>
        <v>1</v>
      </c>
      <c r="S25" s="149" t="s">
        <v>546</v>
      </c>
      <c r="T25" s="149" t="s">
        <v>676</v>
      </c>
      <c r="U25" s="150" t="s">
        <v>544</v>
      </c>
      <c r="V25" s="143">
        <f t="shared" si="3"/>
        <v>0</v>
      </c>
      <c r="W25" s="143">
        <f t="shared" si="8"/>
        <v>0</v>
      </c>
      <c r="X25" s="151">
        <f t="shared" si="9"/>
        <v>0</v>
      </c>
    </row>
    <row r="26" spans="1:24" ht="285" x14ac:dyDescent="0.2">
      <c r="A26" s="108" t="s">
        <v>7</v>
      </c>
      <c r="B26" s="109" t="s">
        <v>11</v>
      </c>
      <c r="C26" s="108" t="s">
        <v>217</v>
      </c>
      <c r="D26" s="108" t="s">
        <v>38</v>
      </c>
      <c r="E26" s="108" t="s">
        <v>218</v>
      </c>
      <c r="F26" s="108" t="s">
        <v>547</v>
      </c>
      <c r="G26" s="111" t="s">
        <v>185</v>
      </c>
      <c r="H26" s="111" t="s">
        <v>186</v>
      </c>
      <c r="I26" s="76">
        <v>0</v>
      </c>
      <c r="J26" s="76">
        <v>1</v>
      </c>
      <c r="K26" s="76">
        <v>1</v>
      </c>
      <c r="L26" s="118">
        <v>2</v>
      </c>
      <c r="M26" s="114">
        <f t="shared" si="1"/>
        <v>0</v>
      </c>
      <c r="N26" s="114">
        <f t="shared" si="2"/>
        <v>0.5</v>
      </c>
      <c r="O26" s="114">
        <f t="shared" si="4"/>
        <v>0.5</v>
      </c>
      <c r="P26" s="137">
        <f t="shared" si="5"/>
        <v>0</v>
      </c>
      <c r="Q26" s="137">
        <f t="shared" si="6"/>
        <v>0.5</v>
      </c>
      <c r="R26" s="137">
        <f t="shared" si="7"/>
        <v>1</v>
      </c>
      <c r="S26" s="115" t="s">
        <v>548</v>
      </c>
      <c r="T26" s="115" t="s">
        <v>549</v>
      </c>
      <c r="U26" s="142" t="s">
        <v>51</v>
      </c>
      <c r="V26" s="143">
        <f t="shared" si="3"/>
        <v>0</v>
      </c>
      <c r="W26" s="143">
        <f t="shared" si="8"/>
        <v>0.5</v>
      </c>
      <c r="X26" s="136">
        <f t="shared" si="9"/>
        <v>0.5</v>
      </c>
    </row>
    <row r="27" spans="1:24" ht="99.75" x14ac:dyDescent="0.2">
      <c r="A27" s="108" t="s">
        <v>7</v>
      </c>
      <c r="B27" s="120" t="s">
        <v>11</v>
      </c>
      <c r="C27" s="108" t="s">
        <v>219</v>
      </c>
      <c r="D27" s="108" t="s">
        <v>33</v>
      </c>
      <c r="E27" s="108" t="s">
        <v>220</v>
      </c>
      <c r="F27" s="108" t="s">
        <v>550</v>
      </c>
      <c r="G27" s="111" t="s">
        <v>188</v>
      </c>
      <c r="H27" s="111" t="s">
        <v>186</v>
      </c>
      <c r="I27" s="112">
        <v>0</v>
      </c>
      <c r="J27" s="112">
        <v>0</v>
      </c>
      <c r="K27" s="112">
        <v>1</v>
      </c>
      <c r="L27" s="113">
        <f>+I27+J27+K27</f>
        <v>1</v>
      </c>
      <c r="M27" s="114">
        <f t="shared" si="1"/>
        <v>0</v>
      </c>
      <c r="N27" s="114">
        <f t="shared" si="2"/>
        <v>0</v>
      </c>
      <c r="O27" s="114">
        <f t="shared" si="4"/>
        <v>1</v>
      </c>
      <c r="P27" s="137">
        <f t="shared" si="5"/>
        <v>0</v>
      </c>
      <c r="Q27" s="137">
        <f t="shared" si="6"/>
        <v>0</v>
      </c>
      <c r="R27" s="137">
        <f t="shared" si="7"/>
        <v>1</v>
      </c>
      <c r="S27" s="115" t="s">
        <v>551</v>
      </c>
      <c r="T27" s="115" t="s">
        <v>552</v>
      </c>
      <c r="U27" s="142" t="s">
        <v>51</v>
      </c>
      <c r="V27" s="143">
        <f t="shared" si="3"/>
        <v>0</v>
      </c>
      <c r="W27" s="143">
        <f t="shared" si="8"/>
        <v>0</v>
      </c>
      <c r="X27" s="136">
        <f t="shared" si="9"/>
        <v>1</v>
      </c>
    </row>
    <row r="28" spans="1:24" ht="71.25" x14ac:dyDescent="0.2">
      <c r="A28" s="108" t="s">
        <v>43</v>
      </c>
      <c r="B28" s="120" t="s">
        <v>13</v>
      </c>
      <c r="C28" s="108" t="s">
        <v>221</v>
      </c>
      <c r="D28" s="108" t="s">
        <v>38</v>
      </c>
      <c r="E28" s="108" t="s">
        <v>222</v>
      </c>
      <c r="F28" s="108" t="s">
        <v>553</v>
      </c>
      <c r="G28" s="111" t="s">
        <v>194</v>
      </c>
      <c r="H28" s="111" t="s">
        <v>186</v>
      </c>
      <c r="I28" s="112">
        <v>1</v>
      </c>
      <c r="J28" s="112">
        <v>1</v>
      </c>
      <c r="K28" s="112">
        <v>1</v>
      </c>
      <c r="L28" s="118">
        <v>3</v>
      </c>
      <c r="M28" s="114">
        <f t="shared" si="1"/>
        <v>0.33333333333333331</v>
      </c>
      <c r="N28" s="114">
        <f t="shared" si="2"/>
        <v>0.33333333333333331</v>
      </c>
      <c r="O28" s="114">
        <f t="shared" si="4"/>
        <v>0.33333333333333331</v>
      </c>
      <c r="P28" s="137">
        <f t="shared" si="5"/>
        <v>0.33333333333333331</v>
      </c>
      <c r="Q28" s="137">
        <f t="shared" si="6"/>
        <v>0.66666666666666663</v>
      </c>
      <c r="R28" s="137">
        <f t="shared" si="7"/>
        <v>1</v>
      </c>
      <c r="S28" s="115" t="s">
        <v>554</v>
      </c>
      <c r="T28" s="115" t="s">
        <v>555</v>
      </c>
      <c r="U28" s="142" t="s">
        <v>51</v>
      </c>
      <c r="V28" s="143">
        <f t="shared" si="3"/>
        <v>0.33333333333333331</v>
      </c>
      <c r="W28" s="143">
        <f t="shared" si="8"/>
        <v>0.33333333333333331</v>
      </c>
      <c r="X28" s="136">
        <f t="shared" si="9"/>
        <v>0.33333333333333331</v>
      </c>
    </row>
    <row r="29" spans="1:24" ht="57" x14ac:dyDescent="0.2">
      <c r="A29" s="108" t="s">
        <v>43</v>
      </c>
      <c r="B29" s="120" t="s">
        <v>13</v>
      </c>
      <c r="C29" s="108" t="s">
        <v>223</v>
      </c>
      <c r="D29" s="108" t="s">
        <v>33</v>
      </c>
      <c r="E29" s="108" t="s">
        <v>224</v>
      </c>
      <c r="F29" s="108" t="s">
        <v>556</v>
      </c>
      <c r="G29" s="111" t="s">
        <v>188</v>
      </c>
      <c r="H29" s="111" t="s">
        <v>186</v>
      </c>
      <c r="I29" s="112">
        <v>0</v>
      </c>
      <c r="J29" s="112">
        <v>0</v>
      </c>
      <c r="K29" s="112">
        <v>1</v>
      </c>
      <c r="L29" s="113">
        <f>+I29+J29+K29</f>
        <v>1</v>
      </c>
      <c r="M29" s="114">
        <f t="shared" si="1"/>
        <v>0</v>
      </c>
      <c r="N29" s="114">
        <f t="shared" si="2"/>
        <v>0</v>
      </c>
      <c r="O29" s="114">
        <f t="shared" si="4"/>
        <v>1</v>
      </c>
      <c r="P29" s="137">
        <f t="shared" si="5"/>
        <v>0</v>
      </c>
      <c r="Q29" s="137">
        <f t="shared" si="6"/>
        <v>0</v>
      </c>
      <c r="R29" s="137">
        <f t="shared" si="7"/>
        <v>1</v>
      </c>
      <c r="S29" s="115" t="s">
        <v>557</v>
      </c>
      <c r="T29" s="115" t="s">
        <v>558</v>
      </c>
      <c r="U29" s="142" t="s">
        <v>51</v>
      </c>
      <c r="V29" s="143">
        <f t="shared" si="3"/>
        <v>0</v>
      </c>
      <c r="W29" s="143">
        <f t="shared" si="8"/>
        <v>0</v>
      </c>
      <c r="X29" s="136">
        <f t="shared" si="9"/>
        <v>1</v>
      </c>
    </row>
    <row r="30" spans="1:24" ht="42.75" x14ac:dyDescent="0.2">
      <c r="A30" s="108" t="s">
        <v>43</v>
      </c>
      <c r="B30" s="120" t="s">
        <v>13</v>
      </c>
      <c r="C30" s="108" t="s">
        <v>225</v>
      </c>
      <c r="D30" s="108" t="s">
        <v>41</v>
      </c>
      <c r="E30" s="108" t="s">
        <v>197</v>
      </c>
      <c r="F30" s="128" t="s">
        <v>559</v>
      </c>
      <c r="G30" s="112" t="s">
        <v>185</v>
      </c>
      <c r="H30" s="112" t="s">
        <v>186</v>
      </c>
      <c r="I30" s="112">
        <v>0</v>
      </c>
      <c r="J30" s="112">
        <v>1</v>
      </c>
      <c r="K30" s="112">
        <v>1</v>
      </c>
      <c r="L30" s="113">
        <v>2</v>
      </c>
      <c r="M30" s="114">
        <f t="shared" si="1"/>
        <v>0</v>
      </c>
      <c r="N30" s="114">
        <f t="shared" si="2"/>
        <v>0.5</v>
      </c>
      <c r="O30" s="114">
        <f t="shared" si="4"/>
        <v>0.5</v>
      </c>
      <c r="P30" s="137">
        <f t="shared" si="5"/>
        <v>0</v>
      </c>
      <c r="Q30" s="137">
        <f t="shared" si="6"/>
        <v>0.5</v>
      </c>
      <c r="R30" s="137">
        <f t="shared" si="7"/>
        <v>1</v>
      </c>
      <c r="S30" s="115" t="s">
        <v>560</v>
      </c>
      <c r="T30" s="115" t="s">
        <v>561</v>
      </c>
      <c r="U30" s="142" t="s">
        <v>51</v>
      </c>
      <c r="V30" s="143">
        <f t="shared" si="3"/>
        <v>0</v>
      </c>
      <c r="W30" s="143">
        <f t="shared" si="8"/>
        <v>0.5</v>
      </c>
      <c r="X30" s="136">
        <f t="shared" si="9"/>
        <v>0.5</v>
      </c>
    </row>
    <row r="31" spans="1:24" ht="57" x14ac:dyDescent="0.2">
      <c r="A31" s="108" t="s">
        <v>43</v>
      </c>
      <c r="B31" s="120" t="s">
        <v>13</v>
      </c>
      <c r="C31" s="108" t="s">
        <v>118</v>
      </c>
      <c r="D31" s="108" t="s">
        <v>44</v>
      </c>
      <c r="E31" s="108" t="s">
        <v>226</v>
      </c>
      <c r="F31" s="108" t="s">
        <v>562</v>
      </c>
      <c r="G31" s="111" t="s">
        <v>194</v>
      </c>
      <c r="H31" s="111" t="s">
        <v>186</v>
      </c>
      <c r="I31" s="112">
        <v>1</v>
      </c>
      <c r="J31" s="112">
        <v>1</v>
      </c>
      <c r="K31" s="112">
        <v>1</v>
      </c>
      <c r="L31" s="113">
        <v>3</v>
      </c>
      <c r="M31" s="114">
        <f t="shared" si="1"/>
        <v>0.33333333333333331</v>
      </c>
      <c r="N31" s="114">
        <f t="shared" si="2"/>
        <v>0.33333333333333331</v>
      </c>
      <c r="O31" s="114">
        <f t="shared" si="4"/>
        <v>0.33333333333333331</v>
      </c>
      <c r="P31" s="137">
        <f t="shared" si="5"/>
        <v>0.33333333333333331</v>
      </c>
      <c r="Q31" s="137">
        <f t="shared" si="6"/>
        <v>0.66666666666666663</v>
      </c>
      <c r="R31" s="137">
        <f t="shared" si="7"/>
        <v>1</v>
      </c>
      <c r="S31" s="115" t="s">
        <v>563</v>
      </c>
      <c r="T31" s="115" t="s">
        <v>564</v>
      </c>
      <c r="U31" s="142" t="s">
        <v>51</v>
      </c>
      <c r="V31" s="143">
        <f t="shared" si="3"/>
        <v>0.33333333333333331</v>
      </c>
      <c r="W31" s="143">
        <f t="shared" si="8"/>
        <v>0.33333333333333331</v>
      </c>
      <c r="X31" s="136">
        <f t="shared" si="9"/>
        <v>0.33333333333333331</v>
      </c>
    </row>
    <row r="32" spans="1:24" ht="71.25" x14ac:dyDescent="0.2">
      <c r="A32" s="108" t="s">
        <v>43</v>
      </c>
      <c r="B32" s="120" t="s">
        <v>13</v>
      </c>
      <c r="C32" s="108" t="s">
        <v>227</v>
      </c>
      <c r="D32" s="108" t="s">
        <v>45</v>
      </c>
      <c r="E32" s="108" t="s">
        <v>44</v>
      </c>
      <c r="F32" s="108" t="s">
        <v>565</v>
      </c>
      <c r="G32" s="111" t="s">
        <v>194</v>
      </c>
      <c r="H32" s="111" t="s">
        <v>186</v>
      </c>
      <c r="I32" s="112">
        <v>4</v>
      </c>
      <c r="J32" s="112">
        <v>4</v>
      </c>
      <c r="K32" s="112">
        <v>4</v>
      </c>
      <c r="L32" s="113">
        <v>12</v>
      </c>
      <c r="M32" s="114">
        <f t="shared" si="1"/>
        <v>0.33333333333333331</v>
      </c>
      <c r="N32" s="114">
        <f t="shared" si="2"/>
        <v>0.33333333333333331</v>
      </c>
      <c r="O32" s="114">
        <f t="shared" si="4"/>
        <v>0.33333333333333331</v>
      </c>
      <c r="P32" s="137">
        <f t="shared" si="5"/>
        <v>0.33333333333333331</v>
      </c>
      <c r="Q32" s="137">
        <f t="shared" si="6"/>
        <v>0.66666666666666663</v>
      </c>
      <c r="R32" s="137">
        <f t="shared" si="7"/>
        <v>1</v>
      </c>
      <c r="S32" s="115" t="s">
        <v>566</v>
      </c>
      <c r="T32" s="115" t="s">
        <v>567</v>
      </c>
      <c r="U32" s="142" t="s">
        <v>51</v>
      </c>
      <c r="V32" s="143">
        <f t="shared" si="3"/>
        <v>0.33333333333333331</v>
      </c>
      <c r="W32" s="143">
        <f t="shared" si="8"/>
        <v>0.33333333333333331</v>
      </c>
      <c r="X32" s="136">
        <f t="shared" si="9"/>
        <v>0.33333333333333331</v>
      </c>
    </row>
    <row r="33" spans="1:24" ht="128.25" x14ac:dyDescent="0.2">
      <c r="A33" s="108" t="s">
        <v>43</v>
      </c>
      <c r="B33" s="120" t="s">
        <v>13</v>
      </c>
      <c r="C33" s="108" t="s">
        <v>228</v>
      </c>
      <c r="D33" s="108" t="s">
        <v>40</v>
      </c>
      <c r="E33" s="108" t="s">
        <v>229</v>
      </c>
      <c r="F33" s="108" t="s">
        <v>568</v>
      </c>
      <c r="G33" s="111" t="s">
        <v>194</v>
      </c>
      <c r="H33" s="111" t="s">
        <v>186</v>
      </c>
      <c r="I33" s="112">
        <v>1</v>
      </c>
      <c r="J33" s="112">
        <v>1</v>
      </c>
      <c r="K33" s="112">
        <v>1</v>
      </c>
      <c r="L33" s="113">
        <v>3</v>
      </c>
      <c r="M33" s="114">
        <f t="shared" si="1"/>
        <v>0.33333333333333331</v>
      </c>
      <c r="N33" s="114">
        <f t="shared" si="2"/>
        <v>0.33333333333333331</v>
      </c>
      <c r="O33" s="114">
        <f t="shared" si="4"/>
        <v>0.33333333333333331</v>
      </c>
      <c r="P33" s="137">
        <f t="shared" si="5"/>
        <v>0.33333333333333331</v>
      </c>
      <c r="Q33" s="137">
        <f t="shared" si="6"/>
        <v>0.66666666666666663</v>
      </c>
      <c r="R33" s="137">
        <f t="shared" si="7"/>
        <v>1</v>
      </c>
      <c r="S33" s="115" t="s">
        <v>569</v>
      </c>
      <c r="T33" s="115" t="s">
        <v>570</v>
      </c>
      <c r="U33" s="142" t="s">
        <v>51</v>
      </c>
      <c r="V33" s="143">
        <f t="shared" si="3"/>
        <v>0.33333333333333331</v>
      </c>
      <c r="W33" s="143">
        <f t="shared" si="8"/>
        <v>0.33333333333333331</v>
      </c>
      <c r="X33" s="136">
        <f t="shared" si="9"/>
        <v>0.33333333333333331</v>
      </c>
    </row>
    <row r="34" spans="1:24" ht="85.5" x14ac:dyDescent="0.2">
      <c r="A34" s="108" t="s">
        <v>43</v>
      </c>
      <c r="B34" s="120" t="s">
        <v>13</v>
      </c>
      <c r="C34" s="108" t="s">
        <v>230</v>
      </c>
      <c r="D34" s="108" t="s">
        <v>44</v>
      </c>
      <c r="E34" s="108" t="s">
        <v>187</v>
      </c>
      <c r="F34" s="108" t="s">
        <v>571</v>
      </c>
      <c r="G34" s="111" t="s">
        <v>194</v>
      </c>
      <c r="H34" s="111" t="s">
        <v>186</v>
      </c>
      <c r="I34" s="112">
        <v>4</v>
      </c>
      <c r="J34" s="112">
        <v>4</v>
      </c>
      <c r="K34" s="112">
        <v>4</v>
      </c>
      <c r="L34" s="113">
        <v>12</v>
      </c>
      <c r="M34" s="114">
        <f t="shared" si="1"/>
        <v>0.33333333333333331</v>
      </c>
      <c r="N34" s="114">
        <f t="shared" si="2"/>
        <v>0.33333333333333331</v>
      </c>
      <c r="O34" s="114">
        <f t="shared" si="4"/>
        <v>0.33333333333333331</v>
      </c>
      <c r="P34" s="137">
        <f t="shared" si="5"/>
        <v>0.33333333333333331</v>
      </c>
      <c r="Q34" s="137">
        <f t="shared" si="6"/>
        <v>0.66666666666666663</v>
      </c>
      <c r="R34" s="137">
        <f t="shared" si="7"/>
        <v>1</v>
      </c>
      <c r="S34" s="129" t="s">
        <v>572</v>
      </c>
      <c r="T34" s="130" t="s">
        <v>573</v>
      </c>
      <c r="U34" s="142" t="s">
        <v>51</v>
      </c>
      <c r="V34" s="143">
        <f t="shared" si="3"/>
        <v>0.33333333333333331</v>
      </c>
      <c r="W34" s="143">
        <f t="shared" si="8"/>
        <v>0.33333333333333331</v>
      </c>
      <c r="X34" s="136">
        <f t="shared" si="9"/>
        <v>0.33333333333333331</v>
      </c>
    </row>
    <row r="35" spans="1:24" ht="42.75" x14ac:dyDescent="0.2">
      <c r="A35" s="108" t="s">
        <v>43</v>
      </c>
      <c r="B35" s="120" t="s">
        <v>13</v>
      </c>
      <c r="C35" s="108" t="s">
        <v>231</v>
      </c>
      <c r="D35" s="108" t="s">
        <v>38</v>
      </c>
      <c r="E35" s="108" t="s">
        <v>232</v>
      </c>
      <c r="F35" s="108" t="s">
        <v>574</v>
      </c>
      <c r="G35" s="111" t="s">
        <v>185</v>
      </c>
      <c r="H35" s="111" t="s">
        <v>186</v>
      </c>
      <c r="I35" s="112">
        <v>0</v>
      </c>
      <c r="J35" s="112">
        <v>1</v>
      </c>
      <c r="K35" s="112">
        <v>0</v>
      </c>
      <c r="L35" s="118">
        <v>1</v>
      </c>
      <c r="M35" s="114">
        <f t="shared" si="1"/>
        <v>0</v>
      </c>
      <c r="N35" s="114">
        <f t="shared" si="2"/>
        <v>1</v>
      </c>
      <c r="O35" s="114">
        <f t="shared" si="4"/>
        <v>0</v>
      </c>
      <c r="P35" s="137">
        <f t="shared" si="5"/>
        <v>0</v>
      </c>
      <c r="Q35" s="137">
        <f t="shared" si="6"/>
        <v>1</v>
      </c>
      <c r="R35" s="137">
        <f t="shared" si="7"/>
        <v>1</v>
      </c>
      <c r="S35" s="116" t="s">
        <v>491</v>
      </c>
      <c r="T35" s="116" t="s">
        <v>491</v>
      </c>
      <c r="U35" s="142" t="s">
        <v>53</v>
      </c>
      <c r="V35" s="143">
        <f t="shared" si="3"/>
        <v>0</v>
      </c>
      <c r="W35" s="143">
        <f t="shared" si="8"/>
        <v>0</v>
      </c>
      <c r="X35" s="136">
        <f t="shared" si="9"/>
        <v>0</v>
      </c>
    </row>
    <row r="36" spans="1:24" ht="57" x14ac:dyDescent="0.2">
      <c r="A36" s="108" t="s">
        <v>43</v>
      </c>
      <c r="B36" s="120" t="s">
        <v>14</v>
      </c>
      <c r="C36" s="108" t="s">
        <v>233</v>
      </c>
      <c r="D36" s="108" t="s">
        <v>33</v>
      </c>
      <c r="E36" s="108" t="s">
        <v>44</v>
      </c>
      <c r="F36" s="108" t="s">
        <v>575</v>
      </c>
      <c r="G36" s="121" t="s">
        <v>194</v>
      </c>
      <c r="H36" s="121" t="s">
        <v>186</v>
      </c>
      <c r="I36" s="112">
        <v>1</v>
      </c>
      <c r="J36" s="112">
        <v>1</v>
      </c>
      <c r="K36" s="112">
        <v>1</v>
      </c>
      <c r="L36" s="113">
        <f>+I36+J36+K36</f>
        <v>3</v>
      </c>
      <c r="M36" s="114">
        <f t="shared" si="1"/>
        <v>0.33333333333333331</v>
      </c>
      <c r="N36" s="114">
        <f t="shared" si="2"/>
        <v>0.33333333333333331</v>
      </c>
      <c r="O36" s="114">
        <f t="shared" si="4"/>
        <v>0.33333333333333331</v>
      </c>
      <c r="P36" s="137">
        <f t="shared" si="5"/>
        <v>0.33333333333333331</v>
      </c>
      <c r="Q36" s="137">
        <f t="shared" si="6"/>
        <v>0.66666666666666663</v>
      </c>
      <c r="R36" s="137">
        <f t="shared" si="7"/>
        <v>1</v>
      </c>
      <c r="S36" s="115" t="s">
        <v>576</v>
      </c>
      <c r="T36" s="115" t="s">
        <v>577</v>
      </c>
      <c r="U36" s="142" t="s">
        <v>51</v>
      </c>
      <c r="V36" s="143">
        <f t="shared" si="3"/>
        <v>0.33333333333333331</v>
      </c>
      <c r="W36" s="143">
        <f t="shared" si="8"/>
        <v>0.33333333333333331</v>
      </c>
      <c r="X36" s="136">
        <f t="shared" si="9"/>
        <v>0.33333333333333331</v>
      </c>
    </row>
    <row r="37" spans="1:24" ht="57" x14ac:dyDescent="0.2">
      <c r="A37" s="108" t="s">
        <v>43</v>
      </c>
      <c r="B37" s="108" t="s">
        <v>15</v>
      </c>
      <c r="C37" s="108" t="s">
        <v>234</v>
      </c>
      <c r="D37" s="108" t="s">
        <v>46</v>
      </c>
      <c r="E37" s="108" t="s">
        <v>235</v>
      </c>
      <c r="F37" s="108" t="s">
        <v>578</v>
      </c>
      <c r="G37" s="112" t="s">
        <v>188</v>
      </c>
      <c r="H37" s="112" t="s">
        <v>186</v>
      </c>
      <c r="I37" s="112">
        <v>0</v>
      </c>
      <c r="J37" s="112">
        <v>0</v>
      </c>
      <c r="K37" s="112">
        <v>1</v>
      </c>
      <c r="L37" s="113">
        <v>1</v>
      </c>
      <c r="M37" s="114">
        <f t="shared" si="1"/>
        <v>0</v>
      </c>
      <c r="N37" s="114">
        <f t="shared" si="2"/>
        <v>0</v>
      </c>
      <c r="O37" s="114">
        <f t="shared" si="4"/>
        <v>1</v>
      </c>
      <c r="P37" s="137">
        <f t="shared" si="5"/>
        <v>0</v>
      </c>
      <c r="Q37" s="137">
        <f t="shared" si="6"/>
        <v>0</v>
      </c>
      <c r="R37" s="137">
        <f t="shared" si="7"/>
        <v>1</v>
      </c>
      <c r="S37" s="115" t="s">
        <v>579</v>
      </c>
      <c r="T37" s="115" t="s">
        <v>580</v>
      </c>
      <c r="U37" s="142" t="s">
        <v>51</v>
      </c>
      <c r="V37" s="143">
        <f t="shared" si="3"/>
        <v>0</v>
      </c>
      <c r="W37" s="143">
        <f t="shared" si="8"/>
        <v>0</v>
      </c>
      <c r="X37" s="136">
        <f t="shared" si="9"/>
        <v>1</v>
      </c>
    </row>
    <row r="38" spans="1:24" ht="224.25" customHeight="1" x14ac:dyDescent="0.2">
      <c r="A38" s="108" t="s">
        <v>43</v>
      </c>
      <c r="B38" s="120" t="s">
        <v>15</v>
      </c>
      <c r="C38" s="108" t="s">
        <v>236</v>
      </c>
      <c r="D38" s="108" t="s">
        <v>208</v>
      </c>
      <c r="E38" s="108" t="s">
        <v>237</v>
      </c>
      <c r="F38" s="108" t="s">
        <v>581</v>
      </c>
      <c r="G38" s="121" t="s">
        <v>194</v>
      </c>
      <c r="H38" s="121" t="s">
        <v>186</v>
      </c>
      <c r="I38" s="112">
        <v>1</v>
      </c>
      <c r="J38" s="112">
        <v>1</v>
      </c>
      <c r="K38" s="112">
        <v>1</v>
      </c>
      <c r="L38" s="118">
        <v>3</v>
      </c>
      <c r="M38" s="114">
        <f t="shared" si="1"/>
        <v>0.33333333333333331</v>
      </c>
      <c r="N38" s="114">
        <f t="shared" si="2"/>
        <v>0.33333333333333331</v>
      </c>
      <c r="O38" s="114">
        <f t="shared" si="4"/>
        <v>0.33333333333333331</v>
      </c>
      <c r="P38" s="137">
        <f t="shared" si="5"/>
        <v>0.33333333333333331</v>
      </c>
      <c r="Q38" s="137">
        <f t="shared" si="6"/>
        <v>0.66666666666666663</v>
      </c>
      <c r="R38" s="137">
        <f t="shared" si="7"/>
        <v>1</v>
      </c>
      <c r="S38" s="131" t="s">
        <v>582</v>
      </c>
      <c r="T38" s="119" t="s">
        <v>583</v>
      </c>
      <c r="U38" s="142" t="s">
        <v>51</v>
      </c>
      <c r="V38" s="143">
        <f t="shared" si="3"/>
        <v>0.33333333333333331</v>
      </c>
      <c r="W38" s="143">
        <f t="shared" si="8"/>
        <v>0.33333333333333331</v>
      </c>
      <c r="X38" s="136">
        <f t="shared" si="9"/>
        <v>0.33333333333333331</v>
      </c>
    </row>
    <row r="39" spans="1:24" ht="42.75" x14ac:dyDescent="0.2">
      <c r="A39" s="108" t="s">
        <v>43</v>
      </c>
      <c r="B39" s="120" t="s">
        <v>16</v>
      </c>
      <c r="C39" s="108" t="s">
        <v>238</v>
      </c>
      <c r="D39" s="108" t="s">
        <v>37</v>
      </c>
      <c r="E39" s="108" t="s">
        <v>237</v>
      </c>
      <c r="F39" s="108" t="s">
        <v>584</v>
      </c>
      <c r="G39" s="121" t="s">
        <v>185</v>
      </c>
      <c r="H39" s="121" t="s">
        <v>186</v>
      </c>
      <c r="I39" s="117">
        <v>0</v>
      </c>
      <c r="J39" s="117">
        <v>1</v>
      </c>
      <c r="K39" s="117">
        <v>1</v>
      </c>
      <c r="L39" s="118">
        <f>+I39+J39+K39</f>
        <v>2</v>
      </c>
      <c r="M39" s="114">
        <f t="shared" si="1"/>
        <v>0</v>
      </c>
      <c r="N39" s="114">
        <f t="shared" si="2"/>
        <v>0.5</v>
      </c>
      <c r="O39" s="114">
        <f t="shared" si="4"/>
        <v>0.5</v>
      </c>
      <c r="P39" s="137">
        <f t="shared" si="5"/>
        <v>0</v>
      </c>
      <c r="Q39" s="137">
        <f t="shared" si="6"/>
        <v>0.5</v>
      </c>
      <c r="R39" s="137">
        <f t="shared" si="7"/>
        <v>1</v>
      </c>
      <c r="S39" s="115" t="s">
        <v>585</v>
      </c>
      <c r="T39" s="115" t="s">
        <v>586</v>
      </c>
      <c r="U39" s="142" t="s">
        <v>51</v>
      </c>
      <c r="V39" s="143">
        <f t="shared" si="3"/>
        <v>0</v>
      </c>
      <c r="W39" s="143">
        <f t="shared" si="8"/>
        <v>0.5</v>
      </c>
      <c r="X39" s="136">
        <f t="shared" si="9"/>
        <v>0.5</v>
      </c>
    </row>
    <row r="40" spans="1:24" ht="42.75" x14ac:dyDescent="0.2">
      <c r="A40" s="108" t="s">
        <v>43</v>
      </c>
      <c r="B40" s="120" t="s">
        <v>17</v>
      </c>
      <c r="C40" s="108" t="s">
        <v>239</v>
      </c>
      <c r="D40" s="108" t="s">
        <v>38</v>
      </c>
      <c r="E40" s="108" t="s">
        <v>44</v>
      </c>
      <c r="F40" s="108" t="s">
        <v>587</v>
      </c>
      <c r="G40" s="111" t="s">
        <v>188</v>
      </c>
      <c r="H40" s="111" t="s">
        <v>186</v>
      </c>
      <c r="I40" s="117">
        <v>0</v>
      </c>
      <c r="J40" s="117">
        <v>0</v>
      </c>
      <c r="K40" s="117">
        <v>1</v>
      </c>
      <c r="L40" s="118">
        <v>1</v>
      </c>
      <c r="M40" s="114">
        <f t="shared" si="1"/>
        <v>0</v>
      </c>
      <c r="N40" s="114">
        <f t="shared" si="2"/>
        <v>0</v>
      </c>
      <c r="O40" s="114">
        <f t="shared" si="4"/>
        <v>1</v>
      </c>
      <c r="P40" s="137">
        <f t="shared" si="5"/>
        <v>0</v>
      </c>
      <c r="Q40" s="137">
        <f t="shared" si="6"/>
        <v>0</v>
      </c>
      <c r="R40" s="137">
        <f t="shared" si="7"/>
        <v>1</v>
      </c>
      <c r="S40" s="115" t="s">
        <v>588</v>
      </c>
      <c r="T40" s="115" t="s">
        <v>589</v>
      </c>
      <c r="U40" s="142" t="s">
        <v>51</v>
      </c>
      <c r="V40" s="143">
        <f t="shared" si="3"/>
        <v>0</v>
      </c>
      <c r="W40" s="143">
        <f t="shared" si="8"/>
        <v>0</v>
      </c>
      <c r="X40" s="136">
        <f t="shared" si="9"/>
        <v>1</v>
      </c>
    </row>
    <row r="41" spans="1:24" ht="42.75" x14ac:dyDescent="0.2">
      <c r="A41" s="108" t="s">
        <v>43</v>
      </c>
      <c r="B41" s="120" t="s">
        <v>17</v>
      </c>
      <c r="C41" s="108" t="s">
        <v>240</v>
      </c>
      <c r="D41" s="108" t="s">
        <v>37</v>
      </c>
      <c r="E41" s="108" t="s">
        <v>241</v>
      </c>
      <c r="F41" s="108" t="s">
        <v>590</v>
      </c>
      <c r="G41" s="112" t="s">
        <v>194</v>
      </c>
      <c r="H41" s="112" t="s">
        <v>186</v>
      </c>
      <c r="I41" s="117">
        <v>1</v>
      </c>
      <c r="J41" s="117">
        <v>1</v>
      </c>
      <c r="K41" s="117">
        <v>1</v>
      </c>
      <c r="L41" s="118">
        <f>+I41+J41+K41</f>
        <v>3</v>
      </c>
      <c r="M41" s="114">
        <f t="shared" si="1"/>
        <v>0.33333333333333331</v>
      </c>
      <c r="N41" s="114">
        <f t="shared" si="2"/>
        <v>0.33333333333333331</v>
      </c>
      <c r="O41" s="114">
        <f t="shared" si="4"/>
        <v>0.33333333333333331</v>
      </c>
      <c r="P41" s="137">
        <f t="shared" si="5"/>
        <v>0.33333333333333331</v>
      </c>
      <c r="Q41" s="137">
        <f t="shared" si="6"/>
        <v>0.66666666666666663</v>
      </c>
      <c r="R41" s="137">
        <f t="shared" si="7"/>
        <v>1</v>
      </c>
      <c r="S41" s="115" t="s">
        <v>591</v>
      </c>
      <c r="T41" s="115" t="s">
        <v>592</v>
      </c>
      <c r="U41" s="142" t="s">
        <v>51</v>
      </c>
      <c r="V41" s="143">
        <f t="shared" si="3"/>
        <v>0.33333333333333331</v>
      </c>
      <c r="W41" s="143">
        <f t="shared" si="8"/>
        <v>0.33333333333333331</v>
      </c>
      <c r="X41" s="136">
        <f t="shared" si="9"/>
        <v>0.33333333333333331</v>
      </c>
    </row>
    <row r="42" spans="1:24" ht="42.75" x14ac:dyDescent="0.2">
      <c r="A42" s="108" t="s">
        <v>43</v>
      </c>
      <c r="B42" s="120" t="s">
        <v>17</v>
      </c>
      <c r="C42" s="108" t="s">
        <v>242</v>
      </c>
      <c r="D42" s="108" t="s">
        <v>41</v>
      </c>
      <c r="E42" s="108" t="s">
        <v>187</v>
      </c>
      <c r="F42" s="108" t="s">
        <v>593</v>
      </c>
      <c r="G42" s="112" t="s">
        <v>194</v>
      </c>
      <c r="H42" s="112" t="s">
        <v>186</v>
      </c>
      <c r="I42" s="112">
        <v>1</v>
      </c>
      <c r="J42" s="112">
        <v>1</v>
      </c>
      <c r="K42" s="112">
        <v>2</v>
      </c>
      <c r="L42" s="113">
        <v>4</v>
      </c>
      <c r="M42" s="114">
        <f t="shared" si="1"/>
        <v>0.25</v>
      </c>
      <c r="N42" s="114">
        <f t="shared" si="2"/>
        <v>0.25</v>
      </c>
      <c r="O42" s="114">
        <f t="shared" si="4"/>
        <v>0.5</v>
      </c>
      <c r="P42" s="137">
        <f t="shared" si="5"/>
        <v>0.25</v>
      </c>
      <c r="Q42" s="137">
        <f t="shared" si="6"/>
        <v>0.5</v>
      </c>
      <c r="R42" s="137">
        <f t="shared" si="7"/>
        <v>1</v>
      </c>
      <c r="S42" s="131" t="s">
        <v>594</v>
      </c>
      <c r="T42" s="119" t="s">
        <v>595</v>
      </c>
      <c r="U42" s="142" t="s">
        <v>51</v>
      </c>
      <c r="V42" s="143">
        <f t="shared" si="3"/>
        <v>0.25</v>
      </c>
      <c r="W42" s="143">
        <f t="shared" si="8"/>
        <v>0.25</v>
      </c>
      <c r="X42" s="136">
        <f t="shared" si="9"/>
        <v>0.5</v>
      </c>
    </row>
    <row r="43" spans="1:24" ht="85.5" x14ac:dyDescent="0.2">
      <c r="A43" s="132" t="s">
        <v>18</v>
      </c>
      <c r="B43" s="120" t="s">
        <v>19</v>
      </c>
      <c r="C43" s="108" t="s">
        <v>243</v>
      </c>
      <c r="D43" s="108" t="s">
        <v>38</v>
      </c>
      <c r="E43" s="108" t="s">
        <v>232</v>
      </c>
      <c r="F43" s="108" t="s">
        <v>596</v>
      </c>
      <c r="G43" s="111" t="s">
        <v>194</v>
      </c>
      <c r="H43" s="111" t="s">
        <v>190</v>
      </c>
      <c r="I43" s="117">
        <v>1</v>
      </c>
      <c r="J43" s="117">
        <v>0</v>
      </c>
      <c r="K43" s="117">
        <v>0</v>
      </c>
      <c r="L43" s="118">
        <v>1</v>
      </c>
      <c r="M43" s="114">
        <f t="shared" si="1"/>
        <v>1</v>
      </c>
      <c r="N43" s="114">
        <f t="shared" si="2"/>
        <v>0</v>
      </c>
      <c r="O43" s="114">
        <f t="shared" si="4"/>
        <v>0</v>
      </c>
      <c r="P43" s="137">
        <f t="shared" si="5"/>
        <v>1</v>
      </c>
      <c r="Q43" s="137">
        <f t="shared" si="6"/>
        <v>1</v>
      </c>
      <c r="R43" s="137">
        <f t="shared" si="7"/>
        <v>1</v>
      </c>
      <c r="S43" s="115" t="s">
        <v>491</v>
      </c>
      <c r="T43" s="116" t="s">
        <v>491</v>
      </c>
      <c r="U43" s="142" t="s">
        <v>53</v>
      </c>
      <c r="V43" s="143">
        <f t="shared" si="3"/>
        <v>0</v>
      </c>
      <c r="W43" s="143">
        <f t="shared" si="8"/>
        <v>0</v>
      </c>
      <c r="X43" s="136">
        <f t="shared" si="9"/>
        <v>0</v>
      </c>
    </row>
    <row r="44" spans="1:24" ht="42.75" x14ac:dyDescent="0.2">
      <c r="A44" s="108" t="s">
        <v>18</v>
      </c>
      <c r="B44" s="120" t="s">
        <v>19</v>
      </c>
      <c r="C44" s="108" t="s">
        <v>244</v>
      </c>
      <c r="D44" s="108" t="s">
        <v>38</v>
      </c>
      <c r="E44" s="108" t="s">
        <v>232</v>
      </c>
      <c r="F44" s="108" t="s">
        <v>597</v>
      </c>
      <c r="G44" s="111" t="s">
        <v>194</v>
      </c>
      <c r="H44" s="111" t="s">
        <v>190</v>
      </c>
      <c r="I44" s="117">
        <v>1</v>
      </c>
      <c r="J44" s="117">
        <v>0</v>
      </c>
      <c r="K44" s="117">
        <v>0</v>
      </c>
      <c r="L44" s="118">
        <v>1</v>
      </c>
      <c r="M44" s="114">
        <f t="shared" si="1"/>
        <v>1</v>
      </c>
      <c r="N44" s="114">
        <f t="shared" si="2"/>
        <v>0</v>
      </c>
      <c r="O44" s="114">
        <f t="shared" si="4"/>
        <v>0</v>
      </c>
      <c r="P44" s="137">
        <f t="shared" si="5"/>
        <v>1</v>
      </c>
      <c r="Q44" s="137">
        <f t="shared" si="6"/>
        <v>1</v>
      </c>
      <c r="R44" s="137">
        <f t="shared" si="7"/>
        <v>1</v>
      </c>
      <c r="S44" s="116" t="s">
        <v>491</v>
      </c>
      <c r="T44" s="116" t="s">
        <v>491</v>
      </c>
      <c r="U44" s="142" t="s">
        <v>53</v>
      </c>
      <c r="V44" s="143">
        <f t="shared" si="3"/>
        <v>0</v>
      </c>
      <c r="W44" s="143">
        <f t="shared" si="8"/>
        <v>0</v>
      </c>
      <c r="X44" s="136">
        <f t="shared" si="9"/>
        <v>0</v>
      </c>
    </row>
    <row r="45" spans="1:24" ht="114" x14ac:dyDescent="0.2">
      <c r="A45" s="108" t="s">
        <v>18</v>
      </c>
      <c r="B45" s="120" t="s">
        <v>19</v>
      </c>
      <c r="C45" s="108" t="s">
        <v>245</v>
      </c>
      <c r="D45" s="108" t="s">
        <v>38</v>
      </c>
      <c r="E45" s="108" t="s">
        <v>232</v>
      </c>
      <c r="F45" s="108" t="s">
        <v>598</v>
      </c>
      <c r="G45" s="111" t="s">
        <v>194</v>
      </c>
      <c r="H45" s="111" t="s">
        <v>246</v>
      </c>
      <c r="I45" s="117">
        <v>2</v>
      </c>
      <c r="J45" s="117">
        <v>4</v>
      </c>
      <c r="K45" s="117">
        <v>0</v>
      </c>
      <c r="L45" s="118">
        <v>6</v>
      </c>
      <c r="M45" s="114">
        <f t="shared" si="1"/>
        <v>0.33333333333333331</v>
      </c>
      <c r="N45" s="114">
        <f t="shared" si="2"/>
        <v>0.66666666666666663</v>
      </c>
      <c r="O45" s="114">
        <f t="shared" si="4"/>
        <v>0</v>
      </c>
      <c r="P45" s="137">
        <f t="shared" si="5"/>
        <v>0.33333333333333331</v>
      </c>
      <c r="Q45" s="137">
        <f t="shared" si="6"/>
        <v>1</v>
      </c>
      <c r="R45" s="137">
        <f t="shared" si="7"/>
        <v>1</v>
      </c>
      <c r="S45" s="116" t="s">
        <v>491</v>
      </c>
      <c r="T45" s="116" t="s">
        <v>491</v>
      </c>
      <c r="U45" s="142" t="s">
        <v>53</v>
      </c>
      <c r="V45" s="143">
        <f t="shared" si="3"/>
        <v>0</v>
      </c>
      <c r="W45" s="143">
        <f t="shared" si="8"/>
        <v>0</v>
      </c>
      <c r="X45" s="136">
        <f t="shared" si="9"/>
        <v>0</v>
      </c>
    </row>
    <row r="46" spans="1:24" ht="57" x14ac:dyDescent="0.2">
      <c r="A46" s="108" t="s">
        <v>18</v>
      </c>
      <c r="B46" s="120" t="s">
        <v>19</v>
      </c>
      <c r="C46" s="108" t="s">
        <v>247</v>
      </c>
      <c r="D46" s="108" t="s">
        <v>38</v>
      </c>
      <c r="E46" s="108" t="s">
        <v>232</v>
      </c>
      <c r="F46" s="108" t="s">
        <v>599</v>
      </c>
      <c r="G46" s="111" t="s">
        <v>248</v>
      </c>
      <c r="H46" s="111" t="s">
        <v>190</v>
      </c>
      <c r="I46" s="117">
        <v>1</v>
      </c>
      <c r="J46" s="117">
        <v>0</v>
      </c>
      <c r="K46" s="117">
        <v>0</v>
      </c>
      <c r="L46" s="118">
        <v>1</v>
      </c>
      <c r="M46" s="114">
        <f t="shared" si="1"/>
        <v>1</v>
      </c>
      <c r="N46" s="114">
        <f t="shared" si="2"/>
        <v>0</v>
      </c>
      <c r="O46" s="114">
        <f t="shared" si="4"/>
        <v>0</v>
      </c>
      <c r="P46" s="137">
        <f t="shared" si="5"/>
        <v>1</v>
      </c>
      <c r="Q46" s="137">
        <f t="shared" si="6"/>
        <v>1</v>
      </c>
      <c r="R46" s="137">
        <f t="shared" si="7"/>
        <v>1</v>
      </c>
      <c r="S46" s="116" t="s">
        <v>491</v>
      </c>
      <c r="T46" s="116" t="s">
        <v>491</v>
      </c>
      <c r="U46" s="142" t="s">
        <v>53</v>
      </c>
      <c r="V46" s="143">
        <f t="shared" si="3"/>
        <v>0</v>
      </c>
      <c r="W46" s="143">
        <f t="shared" si="8"/>
        <v>0</v>
      </c>
      <c r="X46" s="136">
        <f t="shared" si="9"/>
        <v>0</v>
      </c>
    </row>
    <row r="47" spans="1:24" ht="195.75" customHeight="1" x14ac:dyDescent="0.2">
      <c r="A47" s="108" t="s">
        <v>18</v>
      </c>
      <c r="B47" s="120" t="s">
        <v>19</v>
      </c>
      <c r="C47" s="108" t="s">
        <v>249</v>
      </c>
      <c r="D47" s="108" t="s">
        <v>40</v>
      </c>
      <c r="E47" s="108" t="s">
        <v>250</v>
      </c>
      <c r="F47" s="108" t="s">
        <v>600</v>
      </c>
      <c r="G47" s="121" t="s">
        <v>185</v>
      </c>
      <c r="H47" s="112" t="s">
        <v>186</v>
      </c>
      <c r="I47" s="112">
        <v>0</v>
      </c>
      <c r="J47" s="112">
        <v>1</v>
      </c>
      <c r="K47" s="112">
        <v>1</v>
      </c>
      <c r="L47" s="113">
        <v>2</v>
      </c>
      <c r="M47" s="114">
        <f t="shared" si="1"/>
        <v>0</v>
      </c>
      <c r="N47" s="114">
        <f t="shared" si="2"/>
        <v>0.5</v>
      </c>
      <c r="O47" s="114">
        <f t="shared" si="4"/>
        <v>0.5</v>
      </c>
      <c r="P47" s="137">
        <f t="shared" si="5"/>
        <v>0</v>
      </c>
      <c r="Q47" s="137">
        <f t="shared" si="6"/>
        <v>0.5</v>
      </c>
      <c r="R47" s="137">
        <f t="shared" si="7"/>
        <v>1</v>
      </c>
      <c r="S47" s="116" t="s">
        <v>601</v>
      </c>
      <c r="T47" s="116" t="s">
        <v>602</v>
      </c>
      <c r="U47" s="142" t="s">
        <v>51</v>
      </c>
      <c r="V47" s="143">
        <f t="shared" si="3"/>
        <v>0</v>
      </c>
      <c r="W47" s="143">
        <f t="shared" si="8"/>
        <v>0.5</v>
      </c>
      <c r="X47" s="136">
        <f t="shared" si="9"/>
        <v>0.5</v>
      </c>
    </row>
    <row r="48" spans="1:24" ht="71.25" x14ac:dyDescent="0.2">
      <c r="A48" s="108" t="s">
        <v>18</v>
      </c>
      <c r="B48" s="133" t="s">
        <v>20</v>
      </c>
      <c r="C48" s="108" t="s">
        <v>251</v>
      </c>
      <c r="D48" s="108" t="s">
        <v>252</v>
      </c>
      <c r="E48" s="108" t="s">
        <v>229</v>
      </c>
      <c r="F48" s="108" t="s">
        <v>603</v>
      </c>
      <c r="G48" s="112" t="s">
        <v>194</v>
      </c>
      <c r="H48" s="112" t="s">
        <v>186</v>
      </c>
      <c r="I48" s="112">
        <v>1</v>
      </c>
      <c r="J48" s="112">
        <v>1</v>
      </c>
      <c r="K48" s="112">
        <v>1</v>
      </c>
      <c r="L48" s="118">
        <f>+I48+J48+K48</f>
        <v>3</v>
      </c>
      <c r="M48" s="114">
        <f t="shared" si="1"/>
        <v>0.33333333333333331</v>
      </c>
      <c r="N48" s="114">
        <f t="shared" si="2"/>
        <v>0.33333333333333331</v>
      </c>
      <c r="O48" s="114">
        <f t="shared" si="4"/>
        <v>0.33333333333333331</v>
      </c>
      <c r="P48" s="137">
        <f t="shared" si="5"/>
        <v>0.33333333333333331</v>
      </c>
      <c r="Q48" s="137">
        <f t="shared" si="6"/>
        <v>0.66666666666666663</v>
      </c>
      <c r="R48" s="137">
        <f t="shared" si="7"/>
        <v>1</v>
      </c>
      <c r="S48" s="134" t="s">
        <v>604</v>
      </c>
      <c r="T48" s="119" t="s">
        <v>605</v>
      </c>
      <c r="U48" s="142" t="s">
        <v>51</v>
      </c>
      <c r="V48" s="143">
        <f t="shared" si="3"/>
        <v>0.33333333333333331</v>
      </c>
      <c r="W48" s="143">
        <f t="shared" si="8"/>
        <v>0.33333333333333331</v>
      </c>
      <c r="X48" s="136">
        <f t="shared" si="9"/>
        <v>0.33333333333333331</v>
      </c>
    </row>
    <row r="49" spans="1:24" ht="201.75" customHeight="1" x14ac:dyDescent="0.2">
      <c r="A49" s="108" t="s">
        <v>18</v>
      </c>
      <c r="B49" s="120" t="s">
        <v>21</v>
      </c>
      <c r="C49" s="108" t="s">
        <v>253</v>
      </c>
      <c r="D49" s="108" t="s">
        <v>38</v>
      </c>
      <c r="E49" s="108" t="s">
        <v>254</v>
      </c>
      <c r="F49" s="108" t="s">
        <v>606</v>
      </c>
      <c r="G49" s="112" t="s">
        <v>185</v>
      </c>
      <c r="H49" s="112" t="s">
        <v>186</v>
      </c>
      <c r="I49" s="112">
        <v>0</v>
      </c>
      <c r="J49" s="112">
        <v>0</v>
      </c>
      <c r="K49" s="112">
        <v>1</v>
      </c>
      <c r="L49" s="118">
        <v>1</v>
      </c>
      <c r="M49" s="114">
        <f t="shared" si="1"/>
        <v>0</v>
      </c>
      <c r="N49" s="114">
        <f t="shared" si="2"/>
        <v>0</v>
      </c>
      <c r="O49" s="114">
        <f t="shared" si="4"/>
        <v>1</v>
      </c>
      <c r="P49" s="137">
        <f t="shared" si="5"/>
        <v>0</v>
      </c>
      <c r="Q49" s="137">
        <f t="shared" si="6"/>
        <v>0</v>
      </c>
      <c r="R49" s="137">
        <f t="shared" si="7"/>
        <v>1</v>
      </c>
      <c r="S49" s="116" t="s">
        <v>607</v>
      </c>
      <c r="T49" s="116" t="s">
        <v>608</v>
      </c>
      <c r="U49" s="142" t="s">
        <v>51</v>
      </c>
      <c r="V49" s="143">
        <f t="shared" si="3"/>
        <v>0</v>
      </c>
      <c r="W49" s="143">
        <f t="shared" si="8"/>
        <v>0</v>
      </c>
      <c r="X49" s="136">
        <f t="shared" si="9"/>
        <v>1</v>
      </c>
    </row>
    <row r="50" spans="1:24" ht="228" customHeight="1" x14ac:dyDescent="0.2">
      <c r="A50" s="132" t="s">
        <v>18</v>
      </c>
      <c r="B50" s="120" t="s">
        <v>21</v>
      </c>
      <c r="C50" s="108" t="s">
        <v>255</v>
      </c>
      <c r="D50" s="108" t="s">
        <v>38</v>
      </c>
      <c r="E50" s="108" t="s">
        <v>44</v>
      </c>
      <c r="F50" s="108" t="s">
        <v>609</v>
      </c>
      <c r="G50" s="112" t="s">
        <v>185</v>
      </c>
      <c r="H50" s="111" t="s">
        <v>186</v>
      </c>
      <c r="I50" s="117">
        <v>0</v>
      </c>
      <c r="J50" s="117">
        <v>1</v>
      </c>
      <c r="K50" s="117">
        <v>1</v>
      </c>
      <c r="L50" s="118">
        <v>2</v>
      </c>
      <c r="M50" s="114">
        <f t="shared" si="1"/>
        <v>0</v>
      </c>
      <c r="N50" s="114">
        <f t="shared" si="2"/>
        <v>0.5</v>
      </c>
      <c r="O50" s="114">
        <f t="shared" si="4"/>
        <v>0.5</v>
      </c>
      <c r="P50" s="137">
        <f t="shared" si="5"/>
        <v>0</v>
      </c>
      <c r="Q50" s="137">
        <f t="shared" si="6"/>
        <v>0.5</v>
      </c>
      <c r="R50" s="137">
        <f t="shared" si="7"/>
        <v>1</v>
      </c>
      <c r="S50" s="116" t="s">
        <v>607</v>
      </c>
      <c r="T50" s="116" t="s">
        <v>610</v>
      </c>
      <c r="U50" s="142" t="s">
        <v>51</v>
      </c>
      <c r="V50" s="143">
        <f t="shared" si="3"/>
        <v>0</v>
      </c>
      <c r="W50" s="143">
        <f t="shared" si="8"/>
        <v>0.5</v>
      </c>
      <c r="X50" s="136">
        <f t="shared" si="9"/>
        <v>0.5</v>
      </c>
    </row>
    <row r="51" spans="1:24" ht="42.75" x14ac:dyDescent="0.2">
      <c r="A51" s="108" t="s">
        <v>18</v>
      </c>
      <c r="B51" s="120" t="s">
        <v>21</v>
      </c>
      <c r="C51" s="108" t="s">
        <v>152</v>
      </c>
      <c r="D51" s="108" t="s">
        <v>44</v>
      </c>
      <c r="E51" s="108" t="s">
        <v>256</v>
      </c>
      <c r="F51" s="108" t="s">
        <v>611</v>
      </c>
      <c r="G51" s="111" t="s">
        <v>185</v>
      </c>
      <c r="H51" s="111" t="s">
        <v>186</v>
      </c>
      <c r="I51" s="112">
        <v>0</v>
      </c>
      <c r="J51" s="112">
        <v>2</v>
      </c>
      <c r="K51" s="112">
        <v>2</v>
      </c>
      <c r="L51" s="113">
        <v>4</v>
      </c>
      <c r="M51" s="114">
        <f t="shared" si="1"/>
        <v>0</v>
      </c>
      <c r="N51" s="114">
        <f t="shared" si="2"/>
        <v>0.5</v>
      </c>
      <c r="O51" s="114">
        <f t="shared" si="4"/>
        <v>0.5</v>
      </c>
      <c r="P51" s="137">
        <f t="shared" si="5"/>
        <v>0</v>
      </c>
      <c r="Q51" s="137">
        <f t="shared" si="6"/>
        <v>0.5</v>
      </c>
      <c r="R51" s="137">
        <f t="shared" si="7"/>
        <v>1</v>
      </c>
      <c r="S51" s="116" t="s">
        <v>612</v>
      </c>
      <c r="T51" s="116" t="s">
        <v>613</v>
      </c>
      <c r="U51" s="142" t="s">
        <v>51</v>
      </c>
      <c r="V51" s="143">
        <f t="shared" si="3"/>
        <v>0</v>
      </c>
      <c r="W51" s="143">
        <f t="shared" si="8"/>
        <v>0.5</v>
      </c>
      <c r="X51" s="136">
        <f t="shared" si="9"/>
        <v>0.5</v>
      </c>
    </row>
    <row r="52" spans="1:24" ht="49.5" customHeight="1" x14ac:dyDescent="0.2">
      <c r="A52" s="108" t="s">
        <v>18</v>
      </c>
      <c r="B52" s="120" t="s">
        <v>23</v>
      </c>
      <c r="C52" s="108" t="s">
        <v>257</v>
      </c>
      <c r="D52" s="108" t="s">
        <v>33</v>
      </c>
      <c r="E52" s="108" t="s">
        <v>258</v>
      </c>
      <c r="F52" s="108" t="s">
        <v>614</v>
      </c>
      <c r="G52" s="111" t="s">
        <v>188</v>
      </c>
      <c r="H52" s="111" t="s">
        <v>186</v>
      </c>
      <c r="I52" s="112">
        <v>0</v>
      </c>
      <c r="J52" s="112">
        <v>0</v>
      </c>
      <c r="K52" s="112">
        <v>1</v>
      </c>
      <c r="L52" s="118">
        <f>+I52+J52+K52</f>
        <v>1</v>
      </c>
      <c r="M52" s="114">
        <f t="shared" si="1"/>
        <v>0</v>
      </c>
      <c r="N52" s="114">
        <f t="shared" si="2"/>
        <v>0</v>
      </c>
      <c r="O52" s="114">
        <f t="shared" si="4"/>
        <v>1</v>
      </c>
      <c r="P52" s="137">
        <f t="shared" si="5"/>
        <v>0</v>
      </c>
      <c r="Q52" s="137">
        <f t="shared" si="6"/>
        <v>0</v>
      </c>
      <c r="R52" s="137">
        <f t="shared" si="7"/>
        <v>1</v>
      </c>
      <c r="S52" s="116" t="s">
        <v>615</v>
      </c>
      <c r="T52" s="116" t="s">
        <v>616</v>
      </c>
      <c r="U52" s="142" t="s">
        <v>51</v>
      </c>
      <c r="V52" s="143">
        <f t="shared" si="3"/>
        <v>0</v>
      </c>
      <c r="W52" s="143">
        <f t="shared" si="8"/>
        <v>0</v>
      </c>
      <c r="X52" s="136">
        <f t="shared" si="9"/>
        <v>1</v>
      </c>
    </row>
    <row r="53" spans="1:24" ht="57" x14ac:dyDescent="0.2">
      <c r="A53" s="108" t="s">
        <v>18</v>
      </c>
      <c r="B53" s="120" t="s">
        <v>23</v>
      </c>
      <c r="C53" s="108" t="s">
        <v>259</v>
      </c>
      <c r="D53" s="108" t="s">
        <v>33</v>
      </c>
      <c r="E53" s="108" t="s">
        <v>260</v>
      </c>
      <c r="F53" s="108" t="s">
        <v>617</v>
      </c>
      <c r="G53" s="111" t="s">
        <v>194</v>
      </c>
      <c r="H53" s="111" t="s">
        <v>190</v>
      </c>
      <c r="I53" s="112">
        <v>1</v>
      </c>
      <c r="J53" s="112">
        <v>0</v>
      </c>
      <c r="K53" s="112">
        <v>0</v>
      </c>
      <c r="L53" s="118">
        <f>+I53+J53+K53</f>
        <v>1</v>
      </c>
      <c r="M53" s="114">
        <f t="shared" si="1"/>
        <v>1</v>
      </c>
      <c r="N53" s="114">
        <f t="shared" si="2"/>
        <v>0</v>
      </c>
      <c r="O53" s="114">
        <f t="shared" si="4"/>
        <v>0</v>
      </c>
      <c r="P53" s="137">
        <f t="shared" si="5"/>
        <v>1</v>
      </c>
      <c r="Q53" s="137">
        <f t="shared" si="6"/>
        <v>1</v>
      </c>
      <c r="R53" s="137">
        <f t="shared" si="7"/>
        <v>1</v>
      </c>
      <c r="S53" s="116" t="s">
        <v>491</v>
      </c>
      <c r="T53" s="116" t="s">
        <v>491</v>
      </c>
      <c r="U53" s="142" t="s">
        <v>53</v>
      </c>
      <c r="V53" s="143">
        <f t="shared" si="3"/>
        <v>0</v>
      </c>
      <c r="W53" s="143">
        <f t="shared" si="8"/>
        <v>0</v>
      </c>
      <c r="X53" s="136">
        <f t="shared" si="9"/>
        <v>0</v>
      </c>
    </row>
    <row r="54" spans="1:24" ht="28.5" x14ac:dyDescent="0.2">
      <c r="A54" s="108" t="s">
        <v>18</v>
      </c>
      <c r="B54" s="120" t="s">
        <v>23</v>
      </c>
      <c r="C54" s="108" t="s">
        <v>261</v>
      </c>
      <c r="D54" s="108" t="s">
        <v>33</v>
      </c>
      <c r="E54" s="108" t="s">
        <v>187</v>
      </c>
      <c r="F54" s="108" t="s">
        <v>618</v>
      </c>
      <c r="G54" s="111" t="s">
        <v>194</v>
      </c>
      <c r="H54" s="111" t="s">
        <v>190</v>
      </c>
      <c r="I54" s="117">
        <v>1</v>
      </c>
      <c r="J54" s="117">
        <v>0</v>
      </c>
      <c r="K54" s="117">
        <v>0</v>
      </c>
      <c r="L54" s="118">
        <f>+I54+J54+K54</f>
        <v>1</v>
      </c>
      <c r="M54" s="114">
        <f t="shared" si="1"/>
        <v>1</v>
      </c>
      <c r="N54" s="114">
        <f t="shared" si="2"/>
        <v>0</v>
      </c>
      <c r="O54" s="114">
        <f t="shared" si="4"/>
        <v>0</v>
      </c>
      <c r="P54" s="137">
        <f t="shared" si="5"/>
        <v>1</v>
      </c>
      <c r="Q54" s="137">
        <f t="shared" si="6"/>
        <v>1</v>
      </c>
      <c r="R54" s="137">
        <f t="shared" si="7"/>
        <v>1</v>
      </c>
      <c r="S54" s="116" t="s">
        <v>491</v>
      </c>
      <c r="T54" s="116" t="s">
        <v>491</v>
      </c>
      <c r="U54" s="142" t="s">
        <v>53</v>
      </c>
      <c r="V54" s="143">
        <f t="shared" si="3"/>
        <v>0</v>
      </c>
      <c r="W54" s="143">
        <f t="shared" si="8"/>
        <v>0</v>
      </c>
      <c r="X54" s="136">
        <f t="shared" si="9"/>
        <v>0</v>
      </c>
    </row>
    <row r="55" spans="1:24" ht="85.5" x14ac:dyDescent="0.2">
      <c r="A55" s="108" t="s">
        <v>18</v>
      </c>
      <c r="B55" s="109" t="s">
        <v>22</v>
      </c>
      <c r="C55" s="108" t="s">
        <v>262</v>
      </c>
      <c r="D55" s="108" t="s">
        <v>33</v>
      </c>
      <c r="E55" s="108" t="s">
        <v>232</v>
      </c>
      <c r="F55" s="108" t="s">
        <v>619</v>
      </c>
      <c r="G55" s="111" t="s">
        <v>188</v>
      </c>
      <c r="H55" s="111" t="s">
        <v>186</v>
      </c>
      <c r="I55" s="112">
        <v>0</v>
      </c>
      <c r="J55" s="112">
        <v>0</v>
      </c>
      <c r="K55" s="112">
        <v>1</v>
      </c>
      <c r="L55" s="113">
        <f>+I55+J55+K55</f>
        <v>1</v>
      </c>
      <c r="M55" s="114">
        <f t="shared" si="1"/>
        <v>0</v>
      </c>
      <c r="N55" s="114">
        <f t="shared" si="2"/>
        <v>0</v>
      </c>
      <c r="O55" s="114">
        <f t="shared" si="4"/>
        <v>1</v>
      </c>
      <c r="P55" s="137">
        <f t="shared" si="5"/>
        <v>0</v>
      </c>
      <c r="Q55" s="137">
        <f t="shared" si="6"/>
        <v>0</v>
      </c>
      <c r="R55" s="137">
        <f t="shared" si="7"/>
        <v>1</v>
      </c>
      <c r="S55" s="116" t="s">
        <v>620</v>
      </c>
      <c r="T55" s="116" t="s">
        <v>677</v>
      </c>
      <c r="U55" s="142" t="s">
        <v>544</v>
      </c>
      <c r="V55" s="143">
        <f t="shared" si="3"/>
        <v>0</v>
      </c>
      <c r="W55" s="143">
        <f t="shared" si="8"/>
        <v>0</v>
      </c>
      <c r="X55" s="136">
        <f t="shared" si="9"/>
        <v>0</v>
      </c>
    </row>
    <row r="56" spans="1:24" ht="42.75" x14ac:dyDescent="0.2">
      <c r="A56" s="108" t="s">
        <v>18</v>
      </c>
      <c r="B56" s="120" t="s">
        <v>22</v>
      </c>
      <c r="C56" s="108" t="s">
        <v>157</v>
      </c>
      <c r="D56" s="108" t="s">
        <v>44</v>
      </c>
      <c r="E56" s="108" t="s">
        <v>263</v>
      </c>
      <c r="F56" s="108" t="s">
        <v>621</v>
      </c>
      <c r="G56" s="111" t="s">
        <v>188</v>
      </c>
      <c r="H56" s="111" t="s">
        <v>186</v>
      </c>
      <c r="I56" s="112">
        <v>0</v>
      </c>
      <c r="J56" s="112">
        <v>0</v>
      </c>
      <c r="K56" s="112">
        <v>1</v>
      </c>
      <c r="L56" s="113">
        <v>1</v>
      </c>
      <c r="M56" s="114">
        <f t="shared" si="1"/>
        <v>0</v>
      </c>
      <c r="N56" s="114">
        <f t="shared" si="2"/>
        <v>0</v>
      </c>
      <c r="O56" s="114">
        <f t="shared" si="4"/>
        <v>1</v>
      </c>
      <c r="P56" s="137">
        <f t="shared" si="5"/>
        <v>0</v>
      </c>
      <c r="Q56" s="137">
        <f t="shared" si="6"/>
        <v>0</v>
      </c>
      <c r="R56" s="137">
        <f t="shared" si="7"/>
        <v>1</v>
      </c>
      <c r="S56" s="116" t="s">
        <v>622</v>
      </c>
      <c r="T56" s="116" t="s">
        <v>623</v>
      </c>
      <c r="U56" s="142" t="s">
        <v>51</v>
      </c>
      <c r="V56" s="143">
        <f t="shared" si="3"/>
        <v>0</v>
      </c>
      <c r="W56" s="143">
        <f t="shared" si="8"/>
        <v>0</v>
      </c>
      <c r="X56" s="136">
        <f t="shared" si="9"/>
        <v>1</v>
      </c>
    </row>
    <row r="57" spans="1:24" ht="111" customHeight="1" x14ac:dyDescent="0.2">
      <c r="A57" s="108" t="s">
        <v>18</v>
      </c>
      <c r="B57" s="120" t="s">
        <v>22</v>
      </c>
      <c r="C57" s="108" t="s">
        <v>264</v>
      </c>
      <c r="D57" s="108" t="s">
        <v>44</v>
      </c>
      <c r="E57" s="108" t="s">
        <v>226</v>
      </c>
      <c r="F57" s="108" t="s">
        <v>624</v>
      </c>
      <c r="G57" s="111" t="s">
        <v>185</v>
      </c>
      <c r="H57" s="111" t="s">
        <v>186</v>
      </c>
      <c r="I57" s="112">
        <v>0</v>
      </c>
      <c r="J57" s="112">
        <v>2</v>
      </c>
      <c r="K57" s="112">
        <v>2</v>
      </c>
      <c r="L57" s="113">
        <v>4</v>
      </c>
      <c r="M57" s="114">
        <f t="shared" si="1"/>
        <v>0</v>
      </c>
      <c r="N57" s="114">
        <f t="shared" si="2"/>
        <v>0.5</v>
      </c>
      <c r="O57" s="114">
        <f t="shared" si="4"/>
        <v>0.5</v>
      </c>
      <c r="P57" s="137">
        <f t="shared" si="5"/>
        <v>0</v>
      </c>
      <c r="Q57" s="137">
        <f t="shared" si="6"/>
        <v>0.5</v>
      </c>
      <c r="R57" s="137">
        <f t="shared" si="7"/>
        <v>1</v>
      </c>
      <c r="S57" s="116" t="s">
        <v>625</v>
      </c>
      <c r="T57" s="119" t="s">
        <v>626</v>
      </c>
      <c r="U57" s="142" t="s">
        <v>51</v>
      </c>
      <c r="V57" s="143">
        <f t="shared" si="3"/>
        <v>0</v>
      </c>
      <c r="W57" s="143">
        <f t="shared" si="8"/>
        <v>0.5</v>
      </c>
      <c r="X57" s="136">
        <f t="shared" si="9"/>
        <v>0.5</v>
      </c>
    </row>
    <row r="58" spans="1:24" ht="42.75" x14ac:dyDescent="0.2">
      <c r="A58" s="132" t="s">
        <v>18</v>
      </c>
      <c r="B58" s="133" t="s">
        <v>25</v>
      </c>
      <c r="C58" s="108" t="s">
        <v>265</v>
      </c>
      <c r="D58" s="108" t="s">
        <v>48</v>
      </c>
      <c r="E58" s="108" t="s">
        <v>266</v>
      </c>
      <c r="F58" s="108" t="s">
        <v>627</v>
      </c>
      <c r="G58" s="111" t="s">
        <v>188</v>
      </c>
      <c r="H58" s="111" t="s">
        <v>186</v>
      </c>
      <c r="I58" s="117">
        <v>0</v>
      </c>
      <c r="J58" s="117">
        <v>0</v>
      </c>
      <c r="K58" s="117">
        <v>2</v>
      </c>
      <c r="L58" s="118">
        <f>+I58+J58+K58</f>
        <v>2</v>
      </c>
      <c r="M58" s="114">
        <f t="shared" si="1"/>
        <v>0</v>
      </c>
      <c r="N58" s="114">
        <f t="shared" si="2"/>
        <v>0</v>
      </c>
      <c r="O58" s="114">
        <f t="shared" si="4"/>
        <v>1</v>
      </c>
      <c r="P58" s="137">
        <f t="shared" si="5"/>
        <v>0</v>
      </c>
      <c r="Q58" s="137">
        <f t="shared" si="6"/>
        <v>0</v>
      </c>
      <c r="R58" s="137">
        <f t="shared" si="7"/>
        <v>1</v>
      </c>
      <c r="S58" s="116" t="s">
        <v>628</v>
      </c>
      <c r="T58" s="119" t="s">
        <v>629</v>
      </c>
      <c r="U58" s="142" t="s">
        <v>51</v>
      </c>
      <c r="V58" s="143">
        <f t="shared" si="3"/>
        <v>0</v>
      </c>
      <c r="W58" s="143">
        <f t="shared" si="8"/>
        <v>0</v>
      </c>
      <c r="X58" s="136">
        <f t="shared" si="9"/>
        <v>1</v>
      </c>
    </row>
    <row r="59" spans="1:24" ht="196.5" customHeight="1" x14ac:dyDescent="0.2">
      <c r="A59" s="132" t="s">
        <v>18</v>
      </c>
      <c r="B59" s="120" t="s">
        <v>24</v>
      </c>
      <c r="C59" s="108" t="s">
        <v>267</v>
      </c>
      <c r="D59" s="108" t="s">
        <v>38</v>
      </c>
      <c r="E59" s="108" t="s">
        <v>232</v>
      </c>
      <c r="F59" s="108" t="s">
        <v>630</v>
      </c>
      <c r="G59" s="111" t="s">
        <v>188</v>
      </c>
      <c r="H59" s="111" t="s">
        <v>186</v>
      </c>
      <c r="I59" s="135">
        <v>0</v>
      </c>
      <c r="J59" s="135">
        <v>0</v>
      </c>
      <c r="K59" s="135">
        <v>2</v>
      </c>
      <c r="L59" s="118">
        <f>+I59+J59+K59</f>
        <v>2</v>
      </c>
      <c r="M59" s="114">
        <f t="shared" si="1"/>
        <v>0</v>
      </c>
      <c r="N59" s="114">
        <f t="shared" si="2"/>
        <v>0</v>
      </c>
      <c r="O59" s="114">
        <f t="shared" si="4"/>
        <v>1</v>
      </c>
      <c r="P59" s="137">
        <f t="shared" si="5"/>
        <v>0</v>
      </c>
      <c r="Q59" s="137">
        <f t="shared" si="6"/>
        <v>0</v>
      </c>
      <c r="R59" s="137">
        <f t="shared" si="7"/>
        <v>1</v>
      </c>
      <c r="S59" s="116" t="s">
        <v>607</v>
      </c>
      <c r="T59" s="116" t="s">
        <v>631</v>
      </c>
      <c r="U59" s="142" t="s">
        <v>51</v>
      </c>
      <c r="V59" s="143">
        <f t="shared" si="3"/>
        <v>0</v>
      </c>
      <c r="W59" s="143">
        <f t="shared" si="8"/>
        <v>0</v>
      </c>
      <c r="X59" s="136">
        <f t="shared" si="9"/>
        <v>1</v>
      </c>
    </row>
    <row r="60" spans="1:24" ht="195.75" customHeight="1" x14ac:dyDescent="0.2">
      <c r="A60" s="132" t="s">
        <v>18</v>
      </c>
      <c r="B60" s="120" t="s">
        <v>24</v>
      </c>
      <c r="C60" s="108" t="s">
        <v>268</v>
      </c>
      <c r="D60" s="108" t="s">
        <v>38</v>
      </c>
      <c r="E60" s="108" t="s">
        <v>232</v>
      </c>
      <c r="F60" s="108" t="s">
        <v>632</v>
      </c>
      <c r="G60" s="111" t="s">
        <v>188</v>
      </c>
      <c r="H60" s="111" t="s">
        <v>186</v>
      </c>
      <c r="I60" s="117">
        <v>0</v>
      </c>
      <c r="J60" s="117">
        <v>0</v>
      </c>
      <c r="K60" s="117">
        <v>1</v>
      </c>
      <c r="L60" s="118">
        <f>+I60+J60+K60</f>
        <v>1</v>
      </c>
      <c r="M60" s="114">
        <f t="shared" si="1"/>
        <v>0</v>
      </c>
      <c r="N60" s="114">
        <f t="shared" si="2"/>
        <v>0</v>
      </c>
      <c r="O60" s="114">
        <f t="shared" si="4"/>
        <v>1</v>
      </c>
      <c r="P60" s="137">
        <f t="shared" si="5"/>
        <v>0</v>
      </c>
      <c r="Q60" s="137">
        <f t="shared" si="6"/>
        <v>0</v>
      </c>
      <c r="R60" s="137">
        <f t="shared" si="7"/>
        <v>1</v>
      </c>
      <c r="S60" s="116" t="s">
        <v>633</v>
      </c>
      <c r="T60" s="116" t="s">
        <v>634</v>
      </c>
      <c r="U60" s="142" t="s">
        <v>51</v>
      </c>
      <c r="V60" s="143">
        <f t="shared" si="3"/>
        <v>0</v>
      </c>
      <c r="W60" s="143">
        <f t="shared" si="8"/>
        <v>0</v>
      </c>
      <c r="X60" s="136">
        <f t="shared" si="9"/>
        <v>1</v>
      </c>
    </row>
    <row r="61" spans="1:24" ht="185.25" x14ac:dyDescent="0.2">
      <c r="A61" s="108" t="s">
        <v>26</v>
      </c>
      <c r="B61" s="120" t="s">
        <v>27</v>
      </c>
      <c r="C61" s="108" t="s">
        <v>269</v>
      </c>
      <c r="D61" s="108" t="s">
        <v>40</v>
      </c>
      <c r="E61" s="108" t="s">
        <v>270</v>
      </c>
      <c r="F61" s="108" t="s">
        <v>635</v>
      </c>
      <c r="G61" s="111" t="s">
        <v>194</v>
      </c>
      <c r="H61" s="121" t="s">
        <v>186</v>
      </c>
      <c r="I61" s="112">
        <v>3</v>
      </c>
      <c r="J61" s="112">
        <v>2</v>
      </c>
      <c r="K61" s="112">
        <v>3</v>
      </c>
      <c r="L61" s="113">
        <v>8</v>
      </c>
      <c r="M61" s="114">
        <f t="shared" si="1"/>
        <v>0.375</v>
      </c>
      <c r="N61" s="114">
        <f t="shared" si="2"/>
        <v>0.25</v>
      </c>
      <c r="O61" s="114">
        <f t="shared" si="4"/>
        <v>0.375</v>
      </c>
      <c r="P61" s="137">
        <f t="shared" si="5"/>
        <v>0.375</v>
      </c>
      <c r="Q61" s="137">
        <f t="shared" si="6"/>
        <v>0.625</v>
      </c>
      <c r="R61" s="137">
        <f t="shared" si="7"/>
        <v>1</v>
      </c>
      <c r="S61" s="122" t="s">
        <v>636</v>
      </c>
      <c r="T61" s="119" t="s">
        <v>678</v>
      </c>
      <c r="U61" s="142" t="s">
        <v>51</v>
      </c>
      <c r="V61" s="143">
        <f t="shared" si="3"/>
        <v>0.375</v>
      </c>
      <c r="W61" s="143">
        <f t="shared" si="8"/>
        <v>0.25</v>
      </c>
      <c r="X61" s="136">
        <f t="shared" si="9"/>
        <v>0.375</v>
      </c>
    </row>
    <row r="62" spans="1:24" ht="57" x14ac:dyDescent="0.2">
      <c r="A62" s="108" t="s">
        <v>26</v>
      </c>
      <c r="B62" s="108" t="s">
        <v>28</v>
      </c>
      <c r="C62" s="108" t="s">
        <v>271</v>
      </c>
      <c r="D62" s="108" t="s">
        <v>252</v>
      </c>
      <c r="E62" s="108" t="s">
        <v>272</v>
      </c>
      <c r="F62" s="108" t="s">
        <v>637</v>
      </c>
      <c r="G62" s="111" t="s">
        <v>194</v>
      </c>
      <c r="H62" s="111" t="s">
        <v>186</v>
      </c>
      <c r="I62" s="135">
        <v>1</v>
      </c>
      <c r="J62" s="135">
        <v>1</v>
      </c>
      <c r="K62" s="135">
        <v>1</v>
      </c>
      <c r="L62" s="118">
        <f>+I62+J62+K62</f>
        <v>3</v>
      </c>
      <c r="M62" s="114">
        <f t="shared" si="1"/>
        <v>0.33333333333333331</v>
      </c>
      <c r="N62" s="114">
        <f t="shared" si="2"/>
        <v>0.33333333333333331</v>
      </c>
      <c r="O62" s="114">
        <f t="shared" si="4"/>
        <v>0.33333333333333331</v>
      </c>
      <c r="P62" s="137">
        <f t="shared" si="5"/>
        <v>0.33333333333333331</v>
      </c>
      <c r="Q62" s="137">
        <f t="shared" si="6"/>
        <v>0.66666666666666663</v>
      </c>
      <c r="R62" s="137">
        <f t="shared" si="7"/>
        <v>1</v>
      </c>
      <c r="S62" s="116" t="s">
        <v>638</v>
      </c>
      <c r="T62" s="119" t="s">
        <v>639</v>
      </c>
      <c r="U62" s="142" t="s">
        <v>51</v>
      </c>
      <c r="V62" s="143">
        <f t="shared" si="3"/>
        <v>0.33333333333333331</v>
      </c>
      <c r="W62" s="143">
        <f t="shared" si="8"/>
        <v>0.33333333333333331</v>
      </c>
      <c r="X62" s="136">
        <f t="shared" si="9"/>
        <v>0.33333333333333331</v>
      </c>
    </row>
    <row r="63" spans="1:24" ht="28.5" x14ac:dyDescent="0.2">
      <c r="A63" s="108" t="s">
        <v>26</v>
      </c>
      <c r="B63" s="108" t="s">
        <v>28</v>
      </c>
      <c r="C63" s="108" t="s">
        <v>273</v>
      </c>
      <c r="D63" s="108" t="s">
        <v>33</v>
      </c>
      <c r="E63" s="108" t="s">
        <v>44</v>
      </c>
      <c r="F63" s="108" t="s">
        <v>640</v>
      </c>
      <c r="G63" s="112" t="s">
        <v>194</v>
      </c>
      <c r="H63" s="112" t="s">
        <v>190</v>
      </c>
      <c r="I63" s="112">
        <v>1</v>
      </c>
      <c r="J63" s="112">
        <v>0</v>
      </c>
      <c r="K63" s="112">
        <v>0</v>
      </c>
      <c r="L63" s="113">
        <f>+I63+J63+K63</f>
        <v>1</v>
      </c>
      <c r="M63" s="114">
        <f t="shared" si="1"/>
        <v>1</v>
      </c>
      <c r="N63" s="114">
        <f t="shared" si="2"/>
        <v>0</v>
      </c>
      <c r="O63" s="114">
        <f t="shared" si="4"/>
        <v>0</v>
      </c>
      <c r="P63" s="137">
        <f t="shared" si="5"/>
        <v>1</v>
      </c>
      <c r="Q63" s="137">
        <f t="shared" si="6"/>
        <v>1</v>
      </c>
      <c r="R63" s="137">
        <f t="shared" si="7"/>
        <v>1</v>
      </c>
      <c r="S63" s="116" t="s">
        <v>491</v>
      </c>
      <c r="T63" s="116" t="s">
        <v>491</v>
      </c>
      <c r="U63" s="142" t="s">
        <v>53</v>
      </c>
      <c r="V63" s="143">
        <f t="shared" si="3"/>
        <v>0</v>
      </c>
      <c r="W63" s="143">
        <f t="shared" si="8"/>
        <v>0</v>
      </c>
      <c r="X63" s="136">
        <f t="shared" si="9"/>
        <v>0</v>
      </c>
    </row>
    <row r="64" spans="1:24" ht="42.75" x14ac:dyDescent="0.2">
      <c r="A64" s="108" t="s">
        <v>26</v>
      </c>
      <c r="B64" s="108" t="s">
        <v>28</v>
      </c>
      <c r="C64" s="108" t="s">
        <v>274</v>
      </c>
      <c r="D64" s="108" t="s">
        <v>33</v>
      </c>
      <c r="E64" s="108" t="s">
        <v>44</v>
      </c>
      <c r="F64" s="108" t="s">
        <v>641</v>
      </c>
      <c r="G64" s="111" t="s">
        <v>194</v>
      </c>
      <c r="H64" s="111" t="s">
        <v>190</v>
      </c>
      <c r="I64" s="112">
        <v>3</v>
      </c>
      <c r="J64" s="112">
        <v>0</v>
      </c>
      <c r="K64" s="112">
        <v>0</v>
      </c>
      <c r="L64" s="113">
        <f>+I64+J64+K64</f>
        <v>3</v>
      </c>
      <c r="M64" s="114">
        <f t="shared" si="1"/>
        <v>1</v>
      </c>
      <c r="N64" s="114">
        <f t="shared" si="2"/>
        <v>0</v>
      </c>
      <c r="O64" s="114">
        <f t="shared" si="4"/>
        <v>0</v>
      </c>
      <c r="P64" s="137">
        <f t="shared" si="5"/>
        <v>1</v>
      </c>
      <c r="Q64" s="137">
        <f t="shared" si="6"/>
        <v>1</v>
      </c>
      <c r="R64" s="137">
        <f t="shared" si="7"/>
        <v>1</v>
      </c>
      <c r="S64" s="116" t="s">
        <v>491</v>
      </c>
      <c r="T64" s="116" t="s">
        <v>491</v>
      </c>
      <c r="U64" s="142" t="s">
        <v>53</v>
      </c>
      <c r="V64" s="143">
        <f t="shared" si="3"/>
        <v>0</v>
      </c>
      <c r="W64" s="143">
        <f t="shared" si="8"/>
        <v>0</v>
      </c>
      <c r="X64" s="136">
        <f t="shared" si="9"/>
        <v>0</v>
      </c>
    </row>
    <row r="65" spans="1:24" ht="57" x14ac:dyDescent="0.2">
      <c r="A65" s="108" t="s">
        <v>26</v>
      </c>
      <c r="B65" s="120" t="s">
        <v>28</v>
      </c>
      <c r="C65" s="108" t="s">
        <v>275</v>
      </c>
      <c r="D65" s="108" t="s">
        <v>41</v>
      </c>
      <c r="E65" s="108" t="s">
        <v>187</v>
      </c>
      <c r="F65" s="108" t="s">
        <v>642</v>
      </c>
      <c r="G65" s="112" t="s">
        <v>194</v>
      </c>
      <c r="H65" s="112" t="s">
        <v>186</v>
      </c>
      <c r="I65" s="112">
        <v>1</v>
      </c>
      <c r="J65" s="112">
        <v>1</v>
      </c>
      <c r="K65" s="112">
        <v>1</v>
      </c>
      <c r="L65" s="113">
        <v>3</v>
      </c>
      <c r="M65" s="114">
        <f t="shared" si="1"/>
        <v>0.33333333333333331</v>
      </c>
      <c r="N65" s="114">
        <f t="shared" si="2"/>
        <v>0.33333333333333331</v>
      </c>
      <c r="O65" s="114">
        <f t="shared" si="4"/>
        <v>0.33333333333333331</v>
      </c>
      <c r="P65" s="137">
        <f t="shared" si="5"/>
        <v>0.33333333333333331</v>
      </c>
      <c r="Q65" s="137">
        <f t="shared" si="6"/>
        <v>0.66666666666666663</v>
      </c>
      <c r="R65" s="137">
        <f t="shared" si="7"/>
        <v>1</v>
      </c>
      <c r="S65" s="116" t="s">
        <v>643</v>
      </c>
      <c r="T65" s="116" t="s">
        <v>644</v>
      </c>
      <c r="U65" s="142" t="s">
        <v>51</v>
      </c>
      <c r="V65" s="143">
        <f t="shared" si="3"/>
        <v>0.33333333333333331</v>
      </c>
      <c r="W65" s="143">
        <f t="shared" si="8"/>
        <v>0.33333333333333331</v>
      </c>
      <c r="X65" s="136">
        <f t="shared" si="9"/>
        <v>0.33333333333333331</v>
      </c>
    </row>
    <row r="66" spans="1:24" ht="156.75" x14ac:dyDescent="0.2">
      <c r="A66" s="108" t="s">
        <v>26</v>
      </c>
      <c r="B66" s="120" t="s">
        <v>28</v>
      </c>
      <c r="C66" s="108" t="s">
        <v>276</v>
      </c>
      <c r="D66" s="108" t="s">
        <v>40</v>
      </c>
      <c r="E66" s="108" t="s">
        <v>277</v>
      </c>
      <c r="F66" s="108" t="s">
        <v>645</v>
      </c>
      <c r="G66" s="111" t="s">
        <v>194</v>
      </c>
      <c r="H66" s="111" t="s">
        <v>186</v>
      </c>
      <c r="I66" s="112">
        <v>2</v>
      </c>
      <c r="J66" s="112">
        <v>1</v>
      </c>
      <c r="K66" s="112">
        <v>2</v>
      </c>
      <c r="L66" s="113">
        <v>5</v>
      </c>
      <c r="M66" s="114">
        <f t="shared" si="1"/>
        <v>0.4</v>
      </c>
      <c r="N66" s="114">
        <f t="shared" si="2"/>
        <v>0.2</v>
      </c>
      <c r="O66" s="114">
        <f t="shared" si="4"/>
        <v>0.4</v>
      </c>
      <c r="P66" s="137">
        <f t="shared" si="5"/>
        <v>0.4</v>
      </c>
      <c r="Q66" s="137">
        <f t="shared" si="6"/>
        <v>0.60000000000000009</v>
      </c>
      <c r="R66" s="137">
        <f t="shared" si="7"/>
        <v>1</v>
      </c>
      <c r="S66" s="122" t="s">
        <v>646</v>
      </c>
      <c r="T66" s="119" t="s">
        <v>647</v>
      </c>
      <c r="U66" s="142" t="s">
        <v>544</v>
      </c>
      <c r="V66" s="143">
        <f t="shared" si="3"/>
        <v>0</v>
      </c>
      <c r="W66" s="143">
        <f t="shared" si="8"/>
        <v>0</v>
      </c>
      <c r="X66" s="136">
        <f t="shared" si="9"/>
        <v>0</v>
      </c>
    </row>
  </sheetData>
  <sheetProtection algorithmName="SHA-512" hashValue="48RV4qgSFAExzyDMFCmY++4TyUybUQ+UQ38xIM7UQt9FL0C1/9OdaNHwfLlOZ6WVPIR4Syt7vGtcVVS3FC5c+Q==" saltValue="IQ9sUTCyhu9OamQIztwLXQ==" spinCount="100000" sheet="1" autoFilter="0"/>
  <mergeCells count="1">
    <mergeCell ref="B1:J1"/>
  </mergeCells>
  <dataValidations count="1">
    <dataValidation allowBlank="1" showInputMessage="1" showErrorMessage="1" sqref="V3:X66"/>
  </dataValidations>
  <printOptions horizontalCentered="1" verticalCentered="1"/>
  <pageMargins left="0.31496062992125984" right="0.31496062992125984" top="0.74803149606299213" bottom="0.35433070866141736" header="0" footer="0"/>
  <pageSetup paperSize="5"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'https://igacoffice365-my.sharepoint.com/personal/sandra_mayorga_igac_gov_co/Documents/1. EVAL Y SEG/PAAC III Cuatrimestre 2024/[PAAC_III Cuatrimestre_EvaluaciónOCI componente 1y 5 (1).xlsx]Lista'!#REF!</xm:f>
          </x14:formula1>
          <xm:sqref>U3:U4 U6 U9:U11 U65:U66 U61:U62</xm:sqref>
        </x14:dataValidation>
        <x14:dataValidation type="list" allowBlank="1" showInputMessage="1" showErrorMessage="1">
          <x14:formula1>
            <xm:f>'C:\Users\sandra.mayorga\Downloads\[PAAC_III Cuatrimestre_EvaluaciónOCI (2).xlsx]Lista'!#REF!</xm:f>
          </x14:formula1>
          <xm:sqref>U47:U52 U55:U60</xm:sqref>
        </x14:dataValidation>
        <x14:dataValidation type="list" allowBlank="1" showInputMessage="1" showErrorMessage="1">
          <x14:formula1>
            <xm:f>'https://igacoffice365-my.sharepoint.com/personal/sandra_mayorga_igac_gov_co/Documents/1. EVAL Y SEG/PAAC III Cuatrimestre 2024/[PAAC_III Cuatrimestre_EvaluaciónOCI JANETH.xlsx]Lista'!#REF!</xm:f>
          </x14:formula1>
          <xm:sqref>U12:U21</xm:sqref>
        </x14:dataValidation>
        <x14:dataValidation type="list" allowBlank="1" showInputMessage="1" showErrorMessage="1">
          <x14:formula1>
            <xm:f>'C:\Users\sandra.mayorga\Downloads\[PAAC_III Cuatrimestre_EvaluaciónOCI (1).xlsx]Lista'!#REF!</xm:f>
          </x14:formula1>
          <xm:sqref>U34 U38 U42</xm:sqref>
        </x14:dataValidation>
        <x14:dataValidation type="list" allowBlank="1" showInputMessage="1" showErrorMessage="1">
          <x14:formula1>
            <xm:f>'[PAAC_III Cuatrimestre_Evaluación_OCI.xlsx]Lista'!#REF!</xm:f>
          </x14:formula1>
          <xm:sqref>U63:U64 U35:U37 U39:U41 U7:U8 U43:U46 U53:U54 U5 U22:U33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19"/>
  <sheetViews>
    <sheetView topLeftCell="O16" zoomScaleNormal="100" workbookViewId="0">
      <selection activeCell="W17" sqref="W17"/>
    </sheetView>
  </sheetViews>
  <sheetFormatPr baseColWidth="10" defaultColWidth="9" defaultRowHeight="14.25" x14ac:dyDescent="0.2"/>
  <cols>
    <col min="2" max="2" width="29.25" customWidth="1"/>
    <col min="3" max="3" width="29.5" customWidth="1"/>
    <col min="4" max="4" width="37" style="78" customWidth="1"/>
    <col min="5" max="5" width="13.25" customWidth="1"/>
    <col min="6" max="6" width="11.125" customWidth="1"/>
    <col min="7" max="7" width="12.5" customWidth="1"/>
    <col min="8" max="8" width="61.75" customWidth="1"/>
    <col min="11" max="11" width="27.5" bestFit="1" customWidth="1"/>
    <col min="12" max="12" width="60.875" customWidth="1"/>
    <col min="13" max="13" width="55.75" customWidth="1"/>
    <col min="14" max="14" width="43.625" customWidth="1"/>
    <col min="15" max="15" width="18.875" customWidth="1"/>
    <col min="16" max="16" width="18.75" customWidth="1"/>
    <col min="17" max="17" width="44.125" customWidth="1"/>
    <col min="18" max="18" width="51.25" customWidth="1"/>
    <col min="19" max="19" width="21.875" customWidth="1"/>
    <col min="20" max="20" width="11.375" customWidth="1"/>
    <col min="21" max="21" width="17.875" customWidth="1"/>
    <col min="22" max="22" width="39.75" customWidth="1"/>
  </cols>
  <sheetData>
    <row r="3" spans="1:22" ht="38.25" x14ac:dyDescent="0.2">
      <c r="A3" s="79" t="s">
        <v>278</v>
      </c>
      <c r="B3" s="79" t="s">
        <v>279</v>
      </c>
      <c r="C3" s="79" t="s">
        <v>280</v>
      </c>
      <c r="D3" s="81" t="s">
        <v>281</v>
      </c>
      <c r="E3" s="81" t="s">
        <v>282</v>
      </c>
      <c r="F3" s="82" t="s">
        <v>283</v>
      </c>
      <c r="G3" s="83" t="s">
        <v>284</v>
      </c>
      <c r="H3" s="85" t="s">
        <v>285</v>
      </c>
      <c r="I3" s="85" t="s">
        <v>286</v>
      </c>
      <c r="J3" s="85" t="s">
        <v>413</v>
      </c>
      <c r="K3" s="86" t="s">
        <v>411</v>
      </c>
      <c r="L3" s="86" t="s">
        <v>652</v>
      </c>
      <c r="M3" s="83" t="s">
        <v>288</v>
      </c>
      <c r="N3" s="83" t="s">
        <v>653</v>
      </c>
      <c r="O3" s="83" t="s">
        <v>414</v>
      </c>
      <c r="P3" s="94" t="s">
        <v>412</v>
      </c>
      <c r="Q3" s="94" t="s">
        <v>415</v>
      </c>
      <c r="R3" s="96" t="s">
        <v>289</v>
      </c>
      <c r="S3" s="96" t="s">
        <v>290</v>
      </c>
      <c r="T3" s="96" t="s">
        <v>416</v>
      </c>
      <c r="U3" s="94" t="s">
        <v>417</v>
      </c>
      <c r="V3" s="94" t="s">
        <v>418</v>
      </c>
    </row>
    <row r="4" spans="1:22" ht="118.5" customHeight="1" x14ac:dyDescent="0.2">
      <c r="A4" s="87" t="s">
        <v>291</v>
      </c>
      <c r="B4" s="87" t="s">
        <v>292</v>
      </c>
      <c r="C4" s="88" t="s">
        <v>293</v>
      </c>
      <c r="D4" s="89" t="s">
        <v>294</v>
      </c>
      <c r="E4" s="90" t="s">
        <v>298</v>
      </c>
      <c r="F4" s="90">
        <v>1</v>
      </c>
      <c r="G4" s="90" t="s">
        <v>299</v>
      </c>
      <c r="H4" s="89" t="s">
        <v>300</v>
      </c>
      <c r="I4" s="90" t="s">
        <v>301</v>
      </c>
      <c r="J4" s="90">
        <v>0</v>
      </c>
      <c r="K4" s="90" t="s">
        <v>304</v>
      </c>
      <c r="L4" s="91" t="s">
        <v>400</v>
      </c>
      <c r="M4" s="89" t="s">
        <v>651</v>
      </c>
      <c r="N4" s="90" t="s">
        <v>651</v>
      </c>
      <c r="O4" s="90" t="s">
        <v>651</v>
      </c>
      <c r="P4" s="90" t="s">
        <v>651</v>
      </c>
      <c r="Q4" s="90" t="s">
        <v>651</v>
      </c>
      <c r="R4" s="90" t="s">
        <v>651</v>
      </c>
      <c r="S4" s="90" t="s">
        <v>651</v>
      </c>
      <c r="T4" s="90" t="s">
        <v>651</v>
      </c>
      <c r="U4" s="90" t="s">
        <v>651</v>
      </c>
      <c r="V4" s="90" t="s">
        <v>651</v>
      </c>
    </row>
    <row r="5" spans="1:22" ht="153.75" customHeight="1" x14ac:dyDescent="0.2">
      <c r="A5" s="87" t="s">
        <v>295</v>
      </c>
      <c r="B5" s="87" t="s">
        <v>296</v>
      </c>
      <c r="C5" s="88" t="s">
        <v>293</v>
      </c>
      <c r="D5" s="89" t="s">
        <v>297</v>
      </c>
      <c r="E5" s="90" t="s">
        <v>298</v>
      </c>
      <c r="F5" s="90">
        <v>2</v>
      </c>
      <c r="G5" s="90" t="s">
        <v>299</v>
      </c>
      <c r="H5" s="89" t="s">
        <v>302</v>
      </c>
      <c r="I5" s="90" t="s">
        <v>303</v>
      </c>
      <c r="J5" s="90">
        <v>5</v>
      </c>
      <c r="K5" s="90" t="s">
        <v>304</v>
      </c>
      <c r="L5" s="89" t="s">
        <v>654</v>
      </c>
      <c r="M5" s="89" t="s">
        <v>305</v>
      </c>
      <c r="N5" s="90" t="s">
        <v>301</v>
      </c>
      <c r="O5" s="90">
        <v>9</v>
      </c>
      <c r="P5" s="90" t="s">
        <v>304</v>
      </c>
      <c r="Q5" s="89" t="s">
        <v>654</v>
      </c>
      <c r="R5" s="90" t="s">
        <v>651</v>
      </c>
      <c r="S5" s="90" t="s">
        <v>651</v>
      </c>
      <c r="T5" s="90" t="s">
        <v>651</v>
      </c>
      <c r="U5" s="90" t="s">
        <v>651</v>
      </c>
      <c r="V5" s="90" t="s">
        <v>651</v>
      </c>
    </row>
    <row r="6" spans="1:22" ht="273" customHeight="1" x14ac:dyDescent="0.2">
      <c r="A6" s="87" t="s">
        <v>306</v>
      </c>
      <c r="B6" s="87" t="s">
        <v>307</v>
      </c>
      <c r="C6" s="88" t="s">
        <v>293</v>
      </c>
      <c r="D6" s="89" t="s">
        <v>308</v>
      </c>
      <c r="E6" s="90" t="s">
        <v>298</v>
      </c>
      <c r="F6" s="90">
        <v>1</v>
      </c>
      <c r="G6" s="90" t="s">
        <v>299</v>
      </c>
      <c r="H6" s="89" t="s">
        <v>313</v>
      </c>
      <c r="I6" s="90" t="s">
        <v>303</v>
      </c>
      <c r="J6" s="90">
        <v>2</v>
      </c>
      <c r="K6" s="90" t="s">
        <v>304</v>
      </c>
      <c r="L6" s="89" t="s">
        <v>401</v>
      </c>
      <c r="M6" s="90" t="s">
        <v>651</v>
      </c>
      <c r="N6" s="90" t="s">
        <v>651</v>
      </c>
      <c r="O6" s="90" t="s">
        <v>651</v>
      </c>
      <c r="P6" s="90" t="s">
        <v>651</v>
      </c>
      <c r="Q6" s="90" t="s">
        <v>651</v>
      </c>
      <c r="R6" s="90" t="s">
        <v>651</v>
      </c>
      <c r="S6" s="90" t="s">
        <v>651</v>
      </c>
      <c r="T6" s="90" t="s">
        <v>651</v>
      </c>
      <c r="U6" s="90" t="s">
        <v>651</v>
      </c>
      <c r="V6" s="90" t="s">
        <v>651</v>
      </c>
    </row>
    <row r="7" spans="1:22" ht="140.25" customHeight="1" x14ac:dyDescent="0.2">
      <c r="A7" s="87" t="s">
        <v>309</v>
      </c>
      <c r="B7" s="92" t="s">
        <v>310</v>
      </c>
      <c r="C7" s="88" t="s">
        <v>311</v>
      </c>
      <c r="D7" s="89" t="s">
        <v>312</v>
      </c>
      <c r="E7" s="90" t="s">
        <v>298</v>
      </c>
      <c r="F7" s="90">
        <v>2</v>
      </c>
      <c r="G7" s="90" t="s">
        <v>299</v>
      </c>
      <c r="H7" s="89" t="s">
        <v>314</v>
      </c>
      <c r="I7" s="90" t="s">
        <v>301</v>
      </c>
      <c r="J7" s="90">
        <v>0</v>
      </c>
      <c r="K7" s="90"/>
      <c r="L7" s="89" t="s">
        <v>402</v>
      </c>
      <c r="M7" s="89" t="s">
        <v>315</v>
      </c>
      <c r="N7" s="90" t="s">
        <v>301</v>
      </c>
      <c r="O7" s="90">
        <v>1</v>
      </c>
      <c r="P7" s="90" t="s">
        <v>304</v>
      </c>
      <c r="Q7" s="89" t="s">
        <v>403</v>
      </c>
      <c r="R7" s="90" t="s">
        <v>651</v>
      </c>
      <c r="S7" s="90" t="s">
        <v>651</v>
      </c>
      <c r="T7" s="90" t="s">
        <v>651</v>
      </c>
      <c r="U7" s="90" t="s">
        <v>651</v>
      </c>
      <c r="V7" s="90" t="s">
        <v>651</v>
      </c>
    </row>
    <row r="8" spans="1:22" ht="158.25" customHeight="1" x14ac:dyDescent="0.2">
      <c r="A8" s="87" t="s">
        <v>316</v>
      </c>
      <c r="B8" s="92" t="s">
        <v>317</v>
      </c>
      <c r="C8" s="88" t="s">
        <v>293</v>
      </c>
      <c r="D8" s="89" t="s">
        <v>318</v>
      </c>
      <c r="E8" s="90" t="s">
        <v>298</v>
      </c>
      <c r="F8" s="90">
        <v>2</v>
      </c>
      <c r="G8" s="90" t="s">
        <v>299</v>
      </c>
      <c r="H8" s="89" t="s">
        <v>319</v>
      </c>
      <c r="I8" s="90" t="s">
        <v>301</v>
      </c>
      <c r="J8" s="90">
        <v>2</v>
      </c>
      <c r="K8" s="90" t="s">
        <v>304</v>
      </c>
      <c r="L8" s="89" t="s">
        <v>655</v>
      </c>
      <c r="M8" s="89" t="s">
        <v>320</v>
      </c>
      <c r="N8" s="90" t="s">
        <v>301</v>
      </c>
      <c r="O8" s="90">
        <v>1</v>
      </c>
      <c r="P8" s="90" t="s">
        <v>304</v>
      </c>
      <c r="Q8" s="89" t="s">
        <v>656</v>
      </c>
      <c r="R8" s="90" t="s">
        <v>651</v>
      </c>
      <c r="S8" s="90" t="s">
        <v>651</v>
      </c>
      <c r="T8" s="90" t="s">
        <v>651</v>
      </c>
      <c r="U8" s="90" t="s">
        <v>651</v>
      </c>
      <c r="V8" s="90" t="s">
        <v>651</v>
      </c>
    </row>
    <row r="9" spans="1:22" ht="140.25" x14ac:dyDescent="0.2">
      <c r="A9" s="87" t="s">
        <v>321</v>
      </c>
      <c r="B9" s="92" t="s">
        <v>322</v>
      </c>
      <c r="C9" s="88" t="s">
        <v>293</v>
      </c>
      <c r="D9" s="89" t="s">
        <v>323</v>
      </c>
      <c r="E9" s="90" t="s">
        <v>298</v>
      </c>
      <c r="F9" s="90">
        <v>1</v>
      </c>
      <c r="G9" s="90" t="s">
        <v>299</v>
      </c>
      <c r="H9" s="89" t="s">
        <v>324</v>
      </c>
      <c r="I9" s="90" t="s">
        <v>301</v>
      </c>
      <c r="J9" s="90">
        <v>1</v>
      </c>
      <c r="K9" s="90" t="s">
        <v>358</v>
      </c>
      <c r="L9" s="89" t="s">
        <v>657</v>
      </c>
      <c r="M9" s="90" t="s">
        <v>651</v>
      </c>
      <c r="N9" s="90" t="s">
        <v>651</v>
      </c>
      <c r="O9" s="90" t="s">
        <v>651</v>
      </c>
      <c r="P9" s="90" t="s">
        <v>651</v>
      </c>
      <c r="Q9" s="90" t="s">
        <v>651</v>
      </c>
      <c r="R9" s="90" t="s">
        <v>651</v>
      </c>
      <c r="S9" s="90" t="s">
        <v>651</v>
      </c>
      <c r="T9" s="90" t="s">
        <v>651</v>
      </c>
      <c r="U9" s="90" t="s">
        <v>651</v>
      </c>
      <c r="V9" s="90" t="s">
        <v>651</v>
      </c>
    </row>
    <row r="10" spans="1:22" ht="127.5" x14ac:dyDescent="0.2">
      <c r="A10" s="87" t="s">
        <v>325</v>
      </c>
      <c r="B10" s="92" t="s">
        <v>326</v>
      </c>
      <c r="C10" s="88" t="s">
        <v>293</v>
      </c>
      <c r="D10" s="89" t="s">
        <v>327</v>
      </c>
      <c r="E10" s="90" t="s">
        <v>298</v>
      </c>
      <c r="F10" s="90">
        <v>1</v>
      </c>
      <c r="G10" s="90" t="s">
        <v>299</v>
      </c>
      <c r="H10" s="89" t="s">
        <v>328</v>
      </c>
      <c r="I10" s="90" t="s">
        <v>301</v>
      </c>
      <c r="J10" s="90">
        <v>2</v>
      </c>
      <c r="K10" s="90" t="s">
        <v>304</v>
      </c>
      <c r="L10" s="89" t="s">
        <v>404</v>
      </c>
      <c r="M10" s="90" t="s">
        <v>651</v>
      </c>
      <c r="N10" s="90" t="s">
        <v>651</v>
      </c>
      <c r="O10" s="90" t="s">
        <v>651</v>
      </c>
      <c r="P10" s="90" t="s">
        <v>651</v>
      </c>
      <c r="Q10" s="90" t="s">
        <v>651</v>
      </c>
      <c r="R10" s="90" t="s">
        <v>651</v>
      </c>
      <c r="S10" s="90" t="s">
        <v>651</v>
      </c>
      <c r="T10" s="90" t="s">
        <v>651</v>
      </c>
      <c r="U10" s="90" t="s">
        <v>651</v>
      </c>
      <c r="V10" s="90" t="s">
        <v>651</v>
      </c>
    </row>
    <row r="11" spans="1:22" ht="136.9" customHeight="1" x14ac:dyDescent="0.2">
      <c r="A11" s="87" t="s">
        <v>329</v>
      </c>
      <c r="B11" s="87" t="s">
        <v>330</v>
      </c>
      <c r="C11" s="88" t="s">
        <v>293</v>
      </c>
      <c r="D11" s="89" t="s">
        <v>331</v>
      </c>
      <c r="E11" s="90" t="s">
        <v>298</v>
      </c>
      <c r="F11" s="90">
        <v>1</v>
      </c>
      <c r="G11" s="90" t="s">
        <v>299</v>
      </c>
      <c r="H11" s="89" t="s">
        <v>332</v>
      </c>
      <c r="I11" s="90" t="s">
        <v>301</v>
      </c>
      <c r="J11" s="90">
        <v>4</v>
      </c>
      <c r="K11" s="90" t="s">
        <v>304</v>
      </c>
      <c r="L11" s="89" t="s">
        <v>405</v>
      </c>
      <c r="M11" s="90" t="s">
        <v>651</v>
      </c>
      <c r="N11" s="90" t="s">
        <v>651</v>
      </c>
      <c r="O11" s="90" t="s">
        <v>651</v>
      </c>
      <c r="P11" s="90" t="s">
        <v>651</v>
      </c>
      <c r="Q11" s="90" t="s">
        <v>651</v>
      </c>
      <c r="R11" s="90" t="s">
        <v>651</v>
      </c>
      <c r="S11" s="90" t="s">
        <v>651</v>
      </c>
      <c r="T11" s="90" t="s">
        <v>651</v>
      </c>
      <c r="U11" s="90" t="s">
        <v>651</v>
      </c>
      <c r="V11" s="90" t="s">
        <v>651</v>
      </c>
    </row>
    <row r="12" spans="1:22" ht="153.75" customHeight="1" x14ac:dyDescent="0.2">
      <c r="A12" s="87" t="s">
        <v>333</v>
      </c>
      <c r="B12" s="87" t="s">
        <v>334</v>
      </c>
      <c r="C12" s="88" t="s">
        <v>293</v>
      </c>
      <c r="D12" s="89" t="s">
        <v>335</v>
      </c>
      <c r="E12" s="90" t="s">
        <v>298</v>
      </c>
      <c r="F12" s="90">
        <v>2</v>
      </c>
      <c r="G12" s="90" t="s">
        <v>299</v>
      </c>
      <c r="H12" s="89" t="s">
        <v>336</v>
      </c>
      <c r="I12" s="90" t="s">
        <v>301</v>
      </c>
      <c r="J12" s="90">
        <v>4</v>
      </c>
      <c r="K12" s="90" t="s">
        <v>304</v>
      </c>
      <c r="L12" s="89" t="s">
        <v>658</v>
      </c>
      <c r="M12" s="89" t="s">
        <v>337</v>
      </c>
      <c r="N12" s="90" t="s">
        <v>301</v>
      </c>
      <c r="O12" s="90">
        <v>1</v>
      </c>
      <c r="P12" s="90" t="s">
        <v>304</v>
      </c>
      <c r="Q12" s="89" t="s">
        <v>659</v>
      </c>
      <c r="R12" s="90" t="s">
        <v>651</v>
      </c>
      <c r="S12" s="90" t="s">
        <v>651</v>
      </c>
      <c r="T12" s="90" t="s">
        <v>651</v>
      </c>
      <c r="U12" s="90" t="s">
        <v>651</v>
      </c>
      <c r="V12" s="90" t="s">
        <v>651</v>
      </c>
    </row>
    <row r="13" spans="1:22" ht="144.75" customHeight="1" x14ac:dyDescent="0.2">
      <c r="A13" s="87" t="s">
        <v>338</v>
      </c>
      <c r="B13" s="87" t="s">
        <v>339</v>
      </c>
      <c r="C13" s="88" t="s">
        <v>293</v>
      </c>
      <c r="D13" s="89" t="s">
        <v>340</v>
      </c>
      <c r="E13" s="90" t="s">
        <v>298</v>
      </c>
      <c r="F13" s="90">
        <v>1</v>
      </c>
      <c r="G13" s="90" t="s">
        <v>299</v>
      </c>
      <c r="H13" s="89" t="s">
        <v>341</v>
      </c>
      <c r="I13" s="90" t="s">
        <v>301</v>
      </c>
      <c r="J13" s="90">
        <v>2</v>
      </c>
      <c r="K13" s="90" t="s">
        <v>304</v>
      </c>
      <c r="L13" s="89" t="s">
        <v>406</v>
      </c>
      <c r="M13" s="90" t="s">
        <v>651</v>
      </c>
      <c r="N13" s="90" t="s">
        <v>651</v>
      </c>
      <c r="O13" s="90" t="s">
        <v>651</v>
      </c>
      <c r="P13" s="90" t="s">
        <v>651</v>
      </c>
      <c r="Q13" s="90" t="s">
        <v>651</v>
      </c>
      <c r="R13" s="90" t="s">
        <v>651</v>
      </c>
      <c r="S13" s="90" t="s">
        <v>651</v>
      </c>
      <c r="T13" s="90" t="s">
        <v>651</v>
      </c>
      <c r="U13" s="90" t="s">
        <v>651</v>
      </c>
      <c r="V13" s="90" t="s">
        <v>651</v>
      </c>
    </row>
    <row r="14" spans="1:22" ht="271.5" customHeight="1" x14ac:dyDescent="0.2">
      <c r="A14" s="87" t="s">
        <v>342</v>
      </c>
      <c r="B14" s="92" t="s">
        <v>343</v>
      </c>
      <c r="C14" s="88" t="s">
        <v>293</v>
      </c>
      <c r="D14" s="89" t="s">
        <v>344</v>
      </c>
      <c r="E14" s="90" t="s">
        <v>298</v>
      </c>
      <c r="F14" s="90">
        <v>1</v>
      </c>
      <c r="G14" s="90" t="s">
        <v>299</v>
      </c>
      <c r="H14" s="89" t="s">
        <v>345</v>
      </c>
      <c r="I14" s="90" t="s">
        <v>303</v>
      </c>
      <c r="J14" s="90">
        <v>2</v>
      </c>
      <c r="K14" s="90" t="s">
        <v>304</v>
      </c>
      <c r="L14" s="89" t="s">
        <v>407</v>
      </c>
      <c r="M14" s="90" t="s">
        <v>651</v>
      </c>
      <c r="N14" s="90" t="s">
        <v>651</v>
      </c>
      <c r="O14" s="90" t="s">
        <v>651</v>
      </c>
      <c r="P14" s="90" t="s">
        <v>651</v>
      </c>
      <c r="Q14" s="90" t="s">
        <v>651</v>
      </c>
      <c r="R14" s="90" t="s">
        <v>651</v>
      </c>
      <c r="S14" s="90" t="s">
        <v>651</v>
      </c>
      <c r="T14" s="90" t="s">
        <v>651</v>
      </c>
      <c r="U14" s="90" t="s">
        <v>651</v>
      </c>
      <c r="V14" s="90" t="s">
        <v>651</v>
      </c>
    </row>
    <row r="15" spans="1:22" ht="172.5" customHeight="1" x14ac:dyDescent="0.2">
      <c r="A15" s="87" t="s">
        <v>346</v>
      </c>
      <c r="B15" s="92" t="s">
        <v>347</v>
      </c>
      <c r="C15" s="88" t="s">
        <v>348</v>
      </c>
      <c r="D15" s="89" t="s">
        <v>349</v>
      </c>
      <c r="E15" s="90" t="s">
        <v>298</v>
      </c>
      <c r="F15" s="90">
        <v>2</v>
      </c>
      <c r="G15" s="90" t="s">
        <v>299</v>
      </c>
      <c r="H15" s="89"/>
      <c r="I15" s="90"/>
      <c r="J15" s="90"/>
      <c r="K15" s="92"/>
      <c r="L15" s="89"/>
      <c r="M15" s="89" t="s">
        <v>359</v>
      </c>
      <c r="N15" s="90" t="s">
        <v>301</v>
      </c>
      <c r="O15" s="90">
        <v>2</v>
      </c>
      <c r="P15" s="90" t="s">
        <v>304</v>
      </c>
      <c r="Q15" s="89" t="s">
        <v>660</v>
      </c>
      <c r="R15" s="90" t="s">
        <v>651</v>
      </c>
      <c r="S15" s="90" t="s">
        <v>651</v>
      </c>
      <c r="T15" s="90" t="s">
        <v>651</v>
      </c>
      <c r="U15" s="90" t="s">
        <v>651</v>
      </c>
      <c r="V15" s="90" t="s">
        <v>651</v>
      </c>
    </row>
    <row r="16" spans="1:22" ht="126.75" customHeight="1" x14ac:dyDescent="0.2">
      <c r="A16" s="87" t="s">
        <v>350</v>
      </c>
      <c r="B16" s="92" t="s">
        <v>347</v>
      </c>
      <c r="C16" s="88" t="s">
        <v>351</v>
      </c>
      <c r="D16" s="89" t="s">
        <v>352</v>
      </c>
      <c r="E16" s="90" t="s">
        <v>298</v>
      </c>
      <c r="F16" s="90">
        <v>1</v>
      </c>
      <c r="G16" s="90" t="s">
        <v>299</v>
      </c>
      <c r="H16" s="89" t="s">
        <v>356</v>
      </c>
      <c r="I16" s="90" t="s">
        <v>301</v>
      </c>
      <c r="J16" s="90">
        <v>141</v>
      </c>
      <c r="K16" s="90" t="s">
        <v>304</v>
      </c>
      <c r="L16" s="89" t="s">
        <v>408</v>
      </c>
      <c r="M16" s="90" t="s">
        <v>651</v>
      </c>
      <c r="N16" s="90" t="s">
        <v>651</v>
      </c>
      <c r="O16" s="90" t="s">
        <v>651</v>
      </c>
      <c r="P16" s="90" t="s">
        <v>651</v>
      </c>
      <c r="Q16" s="90" t="s">
        <v>651</v>
      </c>
      <c r="R16" s="90" t="s">
        <v>651</v>
      </c>
      <c r="S16" s="90" t="s">
        <v>651</v>
      </c>
      <c r="T16" s="90" t="s">
        <v>651</v>
      </c>
      <c r="U16" s="90" t="s">
        <v>651</v>
      </c>
      <c r="V16" s="90" t="s">
        <v>651</v>
      </c>
    </row>
    <row r="17" spans="1:22" ht="193.5" customHeight="1" x14ac:dyDescent="0.2">
      <c r="A17" s="87" t="s">
        <v>353</v>
      </c>
      <c r="B17" s="92" t="s">
        <v>347</v>
      </c>
      <c r="C17" s="88" t="s">
        <v>351</v>
      </c>
      <c r="D17" s="89" t="s">
        <v>354</v>
      </c>
      <c r="E17" s="92" t="s">
        <v>298</v>
      </c>
      <c r="F17" s="90">
        <v>2</v>
      </c>
      <c r="G17" s="92" t="s">
        <v>299</v>
      </c>
      <c r="H17" s="89" t="s">
        <v>357</v>
      </c>
      <c r="I17" s="90" t="s">
        <v>301</v>
      </c>
      <c r="J17" s="90">
        <v>28</v>
      </c>
      <c r="K17" s="92" t="s">
        <v>304</v>
      </c>
      <c r="L17" s="93" t="s">
        <v>661</v>
      </c>
      <c r="M17" s="89" t="s">
        <v>360</v>
      </c>
      <c r="N17" s="90" t="s">
        <v>301</v>
      </c>
      <c r="O17" s="90">
        <v>0</v>
      </c>
      <c r="P17" s="90" t="s">
        <v>361</v>
      </c>
      <c r="Q17" s="89" t="s">
        <v>409</v>
      </c>
      <c r="R17" s="90" t="s">
        <v>651</v>
      </c>
      <c r="S17" s="90" t="s">
        <v>651</v>
      </c>
      <c r="T17" s="90" t="s">
        <v>651</v>
      </c>
      <c r="U17" s="90" t="s">
        <v>651</v>
      </c>
      <c r="V17" s="90" t="s">
        <v>651</v>
      </c>
    </row>
    <row r="18" spans="1:22" ht="138" customHeight="1" x14ac:dyDescent="0.2">
      <c r="A18" s="87" t="s">
        <v>362</v>
      </c>
      <c r="B18" s="92" t="s">
        <v>347</v>
      </c>
      <c r="C18" s="88" t="s">
        <v>363</v>
      </c>
      <c r="D18" s="89" t="s">
        <v>364</v>
      </c>
      <c r="E18" s="92" t="s">
        <v>298</v>
      </c>
      <c r="F18" s="90">
        <v>3</v>
      </c>
      <c r="G18" s="92" t="s">
        <v>299</v>
      </c>
      <c r="H18" s="89" t="s">
        <v>365</v>
      </c>
      <c r="I18" s="90" t="s">
        <v>301</v>
      </c>
      <c r="J18" s="90">
        <v>40</v>
      </c>
      <c r="K18" s="92" t="s">
        <v>304</v>
      </c>
      <c r="L18" s="93" t="s">
        <v>662</v>
      </c>
      <c r="M18" s="89" t="s">
        <v>366</v>
      </c>
      <c r="N18" s="90" t="s">
        <v>301</v>
      </c>
      <c r="O18" s="90">
        <v>30</v>
      </c>
      <c r="P18" s="90" t="s">
        <v>304</v>
      </c>
      <c r="Q18" s="89" t="s">
        <v>367</v>
      </c>
      <c r="R18" s="89" t="s">
        <v>368</v>
      </c>
      <c r="S18" s="90" t="s">
        <v>301</v>
      </c>
      <c r="T18" s="90">
        <v>133</v>
      </c>
      <c r="U18" s="90" t="s">
        <v>304</v>
      </c>
      <c r="V18" s="89" t="s">
        <v>369</v>
      </c>
    </row>
    <row r="19" spans="1:22" ht="205.5" customHeight="1" x14ac:dyDescent="0.2">
      <c r="A19" s="87" t="s">
        <v>370</v>
      </c>
      <c r="B19" s="138" t="s">
        <v>347</v>
      </c>
      <c r="C19" s="139" t="s">
        <v>371</v>
      </c>
      <c r="D19" s="140" t="s">
        <v>372</v>
      </c>
      <c r="E19" s="138" t="s">
        <v>298</v>
      </c>
      <c r="F19" s="141">
        <v>3</v>
      </c>
      <c r="G19" s="138" t="s">
        <v>299</v>
      </c>
      <c r="H19" s="140" t="s">
        <v>373</v>
      </c>
      <c r="I19" s="141" t="s">
        <v>301</v>
      </c>
      <c r="J19" s="141">
        <v>4</v>
      </c>
      <c r="K19" s="92" t="s">
        <v>304</v>
      </c>
      <c r="L19" s="93" t="s">
        <v>648</v>
      </c>
      <c r="M19" s="140" t="s">
        <v>374</v>
      </c>
      <c r="N19" s="141" t="s">
        <v>301</v>
      </c>
      <c r="O19" s="141">
        <v>4</v>
      </c>
      <c r="P19" s="90" t="s">
        <v>304</v>
      </c>
      <c r="Q19" s="140" t="s">
        <v>649</v>
      </c>
      <c r="R19" s="140" t="s">
        <v>375</v>
      </c>
      <c r="S19" s="141" t="s">
        <v>301</v>
      </c>
      <c r="T19" s="141">
        <v>1</v>
      </c>
      <c r="U19" s="90" t="s">
        <v>304</v>
      </c>
      <c r="V19" s="140" t="s">
        <v>650</v>
      </c>
    </row>
  </sheetData>
  <sheetProtection algorithmName="SHA-512" hashValue="dA8rY8xRIcwm1LzJC2UDCXPd34JDzLPd7OrrLv7ctYNXW8SD/YOdQyGR80fLnV8ofnDVjZ9j6+P/makgNJgPKQ==" saltValue="Czsskb6TBNuK+2ZoA/4OAQ==" spinCount="100000" sheet="1" objects="1" scenarios="1"/>
  <autoFilter ref="A3:V19"/>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91"/>
  <sheetViews>
    <sheetView workbookViewId="0">
      <selection activeCell="H4" sqref="H4"/>
    </sheetView>
  </sheetViews>
  <sheetFormatPr baseColWidth="10" defaultRowHeight="14.25" x14ac:dyDescent="0.2"/>
  <cols>
    <col min="2" max="2" width="26.875" customWidth="1"/>
    <col min="3" max="3" width="33.125" customWidth="1"/>
    <col min="7" max="7" width="15.625" customWidth="1"/>
    <col min="8" max="8" width="64.25" customWidth="1"/>
    <col min="9" max="9" width="14.375" customWidth="1"/>
    <col min="10" max="10" width="32" customWidth="1"/>
    <col min="11" max="11" width="44.75" customWidth="1"/>
  </cols>
  <sheetData>
    <row r="3" spans="1:11" ht="38.25" x14ac:dyDescent="0.2">
      <c r="A3" s="80" t="s">
        <v>278</v>
      </c>
      <c r="B3" s="80" t="s">
        <v>279</v>
      </c>
      <c r="C3" s="80" t="s">
        <v>281</v>
      </c>
      <c r="D3" s="80" t="s">
        <v>282</v>
      </c>
      <c r="E3" s="80" t="s">
        <v>376</v>
      </c>
      <c r="F3" s="97" t="s">
        <v>283</v>
      </c>
      <c r="G3" s="95" t="s">
        <v>419</v>
      </c>
      <c r="H3" s="84" t="s">
        <v>285</v>
      </c>
      <c r="I3" s="84" t="s">
        <v>410</v>
      </c>
      <c r="J3" s="94" t="s">
        <v>411</v>
      </c>
      <c r="K3" s="94" t="s">
        <v>287</v>
      </c>
    </row>
    <row r="4" spans="1:11" ht="226.5" customHeight="1" x14ac:dyDescent="0.2">
      <c r="A4" s="92" t="s">
        <v>346</v>
      </c>
      <c r="B4" s="92" t="s">
        <v>347</v>
      </c>
      <c r="C4" s="91" t="s">
        <v>349</v>
      </c>
      <c r="D4" s="90" t="s">
        <v>298</v>
      </c>
      <c r="E4" s="90" t="s">
        <v>377</v>
      </c>
      <c r="F4" s="90">
        <v>1</v>
      </c>
      <c r="G4" s="90" t="s">
        <v>299</v>
      </c>
      <c r="H4" s="91" t="s">
        <v>355</v>
      </c>
      <c r="I4" s="90">
        <v>2</v>
      </c>
      <c r="J4" s="90" t="s">
        <v>304</v>
      </c>
      <c r="K4" s="91" t="s">
        <v>420</v>
      </c>
    </row>
    <row r="5" spans="1:11" ht="232.5" customHeight="1" x14ac:dyDescent="0.2">
      <c r="A5" s="92" t="s">
        <v>342</v>
      </c>
      <c r="B5" s="92" t="s">
        <v>343</v>
      </c>
      <c r="C5" s="91" t="s">
        <v>344</v>
      </c>
      <c r="D5" s="92" t="s">
        <v>298</v>
      </c>
      <c r="E5" s="90" t="s">
        <v>377</v>
      </c>
      <c r="F5" s="90">
        <v>1</v>
      </c>
      <c r="G5" s="92" t="s">
        <v>299</v>
      </c>
      <c r="H5" s="91" t="s">
        <v>345</v>
      </c>
      <c r="I5" s="90">
        <v>2</v>
      </c>
      <c r="J5" s="92" t="s">
        <v>304</v>
      </c>
      <c r="K5" s="98" t="s">
        <v>663</v>
      </c>
    </row>
    <row r="6" spans="1:11" ht="152.25" customHeight="1" x14ac:dyDescent="0.2">
      <c r="A6" s="92" t="s">
        <v>295</v>
      </c>
      <c r="B6" s="92" t="s">
        <v>296</v>
      </c>
      <c r="C6" s="91" t="s">
        <v>297</v>
      </c>
      <c r="D6" s="92" t="s">
        <v>298</v>
      </c>
      <c r="E6" s="90" t="s">
        <v>377</v>
      </c>
      <c r="F6" s="90">
        <v>1</v>
      </c>
      <c r="G6" s="92" t="s">
        <v>299</v>
      </c>
      <c r="H6" s="91" t="s">
        <v>302</v>
      </c>
      <c r="I6" s="90">
        <v>1</v>
      </c>
      <c r="J6" s="92" t="s">
        <v>304</v>
      </c>
      <c r="K6" s="98" t="s">
        <v>664</v>
      </c>
    </row>
    <row r="7" spans="1:11" ht="267.75" x14ac:dyDescent="0.2">
      <c r="A7" s="92" t="s">
        <v>306</v>
      </c>
      <c r="B7" s="92" t="s">
        <v>307</v>
      </c>
      <c r="C7" s="91" t="s">
        <v>308</v>
      </c>
      <c r="D7" s="92" t="s">
        <v>298</v>
      </c>
      <c r="E7" s="90" t="s">
        <v>377</v>
      </c>
      <c r="F7" s="90">
        <v>1</v>
      </c>
      <c r="G7" s="92" t="s">
        <v>299</v>
      </c>
      <c r="H7" s="91" t="s">
        <v>313</v>
      </c>
      <c r="I7" s="90">
        <v>2</v>
      </c>
      <c r="J7" s="92" t="s">
        <v>304</v>
      </c>
      <c r="K7" s="98" t="s">
        <v>421</v>
      </c>
    </row>
    <row r="8" spans="1:11" ht="204" x14ac:dyDescent="0.2">
      <c r="A8" s="92" t="s">
        <v>346</v>
      </c>
      <c r="B8" s="92" t="s">
        <v>347</v>
      </c>
      <c r="C8" s="91" t="s">
        <v>349</v>
      </c>
      <c r="D8" s="90" t="s">
        <v>298</v>
      </c>
      <c r="E8" s="90" t="s">
        <v>379</v>
      </c>
      <c r="F8" s="90">
        <v>1</v>
      </c>
      <c r="G8" s="90" t="s">
        <v>299</v>
      </c>
      <c r="H8" s="91" t="s">
        <v>355</v>
      </c>
      <c r="I8" s="90">
        <v>2</v>
      </c>
      <c r="J8" s="90" t="s">
        <v>358</v>
      </c>
      <c r="K8" s="91" t="s">
        <v>422</v>
      </c>
    </row>
    <row r="9" spans="1:11" ht="242.25" x14ac:dyDescent="0.2">
      <c r="A9" s="92" t="s">
        <v>342</v>
      </c>
      <c r="B9" s="92" t="s">
        <v>343</v>
      </c>
      <c r="C9" s="91" t="s">
        <v>344</v>
      </c>
      <c r="D9" s="92" t="s">
        <v>298</v>
      </c>
      <c r="E9" s="90" t="s">
        <v>379</v>
      </c>
      <c r="F9" s="90">
        <v>1</v>
      </c>
      <c r="G9" s="92" t="s">
        <v>299</v>
      </c>
      <c r="H9" s="91" t="s">
        <v>345</v>
      </c>
      <c r="I9" s="90">
        <v>2</v>
      </c>
      <c r="J9" s="90" t="s">
        <v>358</v>
      </c>
      <c r="K9" s="98" t="s">
        <v>423</v>
      </c>
    </row>
    <row r="10" spans="1:11" ht="140.25" x14ac:dyDescent="0.2">
      <c r="A10" s="92" t="s">
        <v>295</v>
      </c>
      <c r="B10" s="92" t="s">
        <v>296</v>
      </c>
      <c r="C10" s="91" t="s">
        <v>297</v>
      </c>
      <c r="D10" s="92" t="s">
        <v>298</v>
      </c>
      <c r="E10" s="90" t="s">
        <v>379</v>
      </c>
      <c r="F10" s="90">
        <v>1</v>
      </c>
      <c r="G10" s="92" t="s">
        <v>299</v>
      </c>
      <c r="H10" s="91" t="s">
        <v>302</v>
      </c>
      <c r="I10" s="90">
        <v>0</v>
      </c>
      <c r="J10" s="92" t="s">
        <v>361</v>
      </c>
      <c r="K10" s="98" t="s">
        <v>361</v>
      </c>
    </row>
    <row r="11" spans="1:11" ht="267.75" x14ac:dyDescent="0.2">
      <c r="A11" s="92" t="s">
        <v>306</v>
      </c>
      <c r="B11" s="92" t="s">
        <v>307</v>
      </c>
      <c r="C11" s="91" t="s">
        <v>308</v>
      </c>
      <c r="D11" s="92" t="s">
        <v>298</v>
      </c>
      <c r="E11" s="90" t="s">
        <v>379</v>
      </c>
      <c r="F11" s="90">
        <v>1</v>
      </c>
      <c r="G11" s="92" t="s">
        <v>299</v>
      </c>
      <c r="H11" s="91" t="s">
        <v>313</v>
      </c>
      <c r="I11" s="90">
        <v>2</v>
      </c>
      <c r="J11" s="90" t="s">
        <v>358</v>
      </c>
      <c r="K11" s="98" t="s">
        <v>424</v>
      </c>
    </row>
    <row r="12" spans="1:11" ht="204" x14ac:dyDescent="0.2">
      <c r="A12" s="92" t="s">
        <v>346</v>
      </c>
      <c r="B12" s="92" t="s">
        <v>347</v>
      </c>
      <c r="C12" s="91" t="s">
        <v>349</v>
      </c>
      <c r="D12" s="90" t="s">
        <v>298</v>
      </c>
      <c r="E12" s="90" t="s">
        <v>380</v>
      </c>
      <c r="F12" s="90">
        <v>1</v>
      </c>
      <c r="G12" s="90" t="s">
        <v>299</v>
      </c>
      <c r="H12" s="91" t="s">
        <v>355</v>
      </c>
      <c r="I12" s="90">
        <v>2</v>
      </c>
      <c r="J12" s="90" t="s">
        <v>304</v>
      </c>
      <c r="K12" s="91" t="s">
        <v>425</v>
      </c>
    </row>
    <row r="13" spans="1:11" ht="242.25" x14ac:dyDescent="0.2">
      <c r="A13" s="92" t="s">
        <v>342</v>
      </c>
      <c r="B13" s="92" t="s">
        <v>343</v>
      </c>
      <c r="C13" s="91" t="s">
        <v>344</v>
      </c>
      <c r="D13" s="92" t="s">
        <v>298</v>
      </c>
      <c r="E13" s="90" t="s">
        <v>380</v>
      </c>
      <c r="F13" s="90">
        <v>1</v>
      </c>
      <c r="G13" s="92" t="s">
        <v>299</v>
      </c>
      <c r="H13" s="91" t="s">
        <v>345</v>
      </c>
      <c r="I13" s="90">
        <v>2</v>
      </c>
      <c r="J13" s="92" t="s">
        <v>304</v>
      </c>
      <c r="K13" s="98" t="s">
        <v>426</v>
      </c>
    </row>
    <row r="14" spans="1:11" ht="140.25" x14ac:dyDescent="0.2">
      <c r="A14" s="92" t="s">
        <v>295</v>
      </c>
      <c r="B14" s="92" t="s">
        <v>296</v>
      </c>
      <c r="C14" s="91" t="s">
        <v>297</v>
      </c>
      <c r="D14" s="92" t="s">
        <v>298</v>
      </c>
      <c r="E14" s="90" t="s">
        <v>380</v>
      </c>
      <c r="F14" s="90">
        <v>1</v>
      </c>
      <c r="G14" s="92" t="s">
        <v>299</v>
      </c>
      <c r="H14" s="91" t="s">
        <v>302</v>
      </c>
      <c r="I14" s="90">
        <v>0</v>
      </c>
      <c r="J14" s="92" t="s">
        <v>361</v>
      </c>
      <c r="K14" s="98" t="s">
        <v>427</v>
      </c>
    </row>
    <row r="15" spans="1:11" ht="267.75" x14ac:dyDescent="0.2">
      <c r="A15" s="92" t="s">
        <v>306</v>
      </c>
      <c r="B15" s="92" t="s">
        <v>307</v>
      </c>
      <c r="C15" s="91" t="s">
        <v>308</v>
      </c>
      <c r="D15" s="92" t="s">
        <v>298</v>
      </c>
      <c r="E15" s="90" t="s">
        <v>380</v>
      </c>
      <c r="F15" s="90">
        <v>1</v>
      </c>
      <c r="G15" s="92" t="s">
        <v>299</v>
      </c>
      <c r="H15" s="91" t="s">
        <v>313</v>
      </c>
      <c r="I15" s="90">
        <v>2</v>
      </c>
      <c r="J15" s="92" t="s">
        <v>304</v>
      </c>
      <c r="K15" s="98" t="s">
        <v>428</v>
      </c>
    </row>
    <row r="16" spans="1:11" ht="204" x14ac:dyDescent="0.2">
      <c r="A16" s="92" t="s">
        <v>346</v>
      </c>
      <c r="B16" s="92" t="s">
        <v>347</v>
      </c>
      <c r="C16" s="91" t="s">
        <v>349</v>
      </c>
      <c r="D16" s="90" t="s">
        <v>298</v>
      </c>
      <c r="E16" s="90" t="s">
        <v>381</v>
      </c>
      <c r="F16" s="90">
        <v>1</v>
      </c>
      <c r="G16" s="90" t="s">
        <v>299</v>
      </c>
      <c r="H16" s="91" t="s">
        <v>355</v>
      </c>
      <c r="I16" s="90">
        <v>2</v>
      </c>
      <c r="J16" s="90" t="s">
        <v>304</v>
      </c>
      <c r="K16" s="91" t="s">
        <v>429</v>
      </c>
    </row>
    <row r="17" spans="1:11" ht="242.25" x14ac:dyDescent="0.2">
      <c r="A17" s="92" t="s">
        <v>342</v>
      </c>
      <c r="B17" s="92" t="s">
        <v>343</v>
      </c>
      <c r="C17" s="91" t="s">
        <v>344</v>
      </c>
      <c r="D17" s="92" t="s">
        <v>298</v>
      </c>
      <c r="E17" s="90" t="s">
        <v>381</v>
      </c>
      <c r="F17" s="90">
        <v>1</v>
      </c>
      <c r="G17" s="92" t="s">
        <v>299</v>
      </c>
      <c r="H17" s="91" t="s">
        <v>345</v>
      </c>
      <c r="I17" s="90">
        <v>2</v>
      </c>
      <c r="J17" s="90" t="s">
        <v>358</v>
      </c>
      <c r="K17" s="98" t="s">
        <v>430</v>
      </c>
    </row>
    <row r="18" spans="1:11" ht="140.25" x14ac:dyDescent="0.2">
      <c r="A18" s="92" t="s">
        <v>295</v>
      </c>
      <c r="B18" s="92" t="s">
        <v>296</v>
      </c>
      <c r="C18" s="91" t="s">
        <v>297</v>
      </c>
      <c r="D18" s="92" t="s">
        <v>298</v>
      </c>
      <c r="E18" s="90" t="s">
        <v>381</v>
      </c>
      <c r="F18" s="90">
        <v>1</v>
      </c>
      <c r="G18" s="92" t="s">
        <v>299</v>
      </c>
      <c r="H18" s="91" t="s">
        <v>302</v>
      </c>
      <c r="I18" s="90">
        <v>0</v>
      </c>
      <c r="J18" s="92" t="s">
        <v>361</v>
      </c>
      <c r="K18" s="98" t="s">
        <v>431</v>
      </c>
    </row>
    <row r="19" spans="1:11" ht="267.75" x14ac:dyDescent="0.2">
      <c r="A19" s="92" t="s">
        <v>306</v>
      </c>
      <c r="B19" s="92" t="s">
        <v>307</v>
      </c>
      <c r="C19" s="91" t="s">
        <v>308</v>
      </c>
      <c r="D19" s="92" t="s">
        <v>298</v>
      </c>
      <c r="E19" s="90" t="s">
        <v>381</v>
      </c>
      <c r="F19" s="90">
        <v>1</v>
      </c>
      <c r="G19" s="92" t="s">
        <v>299</v>
      </c>
      <c r="H19" s="91" t="s">
        <v>313</v>
      </c>
      <c r="I19" s="90">
        <v>2</v>
      </c>
      <c r="J19" s="92" t="s">
        <v>304</v>
      </c>
      <c r="K19" s="98" t="s">
        <v>665</v>
      </c>
    </row>
    <row r="20" spans="1:11" ht="204" x14ac:dyDescent="0.2">
      <c r="A20" s="92" t="s">
        <v>346</v>
      </c>
      <c r="B20" s="92" t="s">
        <v>347</v>
      </c>
      <c r="C20" s="91" t="s">
        <v>349</v>
      </c>
      <c r="D20" s="90" t="s">
        <v>298</v>
      </c>
      <c r="E20" s="90" t="s">
        <v>382</v>
      </c>
      <c r="F20" s="90">
        <v>1</v>
      </c>
      <c r="G20" s="90" t="s">
        <v>299</v>
      </c>
      <c r="H20" s="91" t="s">
        <v>355</v>
      </c>
      <c r="I20" s="90">
        <v>2</v>
      </c>
      <c r="J20" s="90" t="s">
        <v>304</v>
      </c>
      <c r="K20" s="91" t="s">
        <v>432</v>
      </c>
    </row>
    <row r="21" spans="1:11" ht="242.25" x14ac:dyDescent="0.2">
      <c r="A21" s="92" t="s">
        <v>342</v>
      </c>
      <c r="B21" s="92" t="s">
        <v>343</v>
      </c>
      <c r="C21" s="91" t="s">
        <v>344</v>
      </c>
      <c r="D21" s="92" t="s">
        <v>298</v>
      </c>
      <c r="E21" s="90" t="s">
        <v>382</v>
      </c>
      <c r="F21" s="90">
        <v>1</v>
      </c>
      <c r="G21" s="92" t="s">
        <v>299</v>
      </c>
      <c r="H21" s="91" t="s">
        <v>345</v>
      </c>
      <c r="I21" s="90">
        <v>2</v>
      </c>
      <c r="J21" s="92" t="s">
        <v>304</v>
      </c>
      <c r="K21" s="98" t="s">
        <v>433</v>
      </c>
    </row>
    <row r="22" spans="1:11" ht="140.25" x14ac:dyDescent="0.2">
      <c r="A22" s="92" t="s">
        <v>295</v>
      </c>
      <c r="B22" s="92" t="s">
        <v>296</v>
      </c>
      <c r="C22" s="91" t="s">
        <v>297</v>
      </c>
      <c r="D22" s="92" t="s">
        <v>298</v>
      </c>
      <c r="E22" s="90" t="s">
        <v>382</v>
      </c>
      <c r="F22" s="90">
        <v>1</v>
      </c>
      <c r="G22" s="92" t="s">
        <v>299</v>
      </c>
      <c r="H22" s="91" t="s">
        <v>302</v>
      </c>
      <c r="I22" s="90">
        <v>0</v>
      </c>
      <c r="J22" s="92" t="s">
        <v>361</v>
      </c>
      <c r="K22" s="98" t="s">
        <v>378</v>
      </c>
    </row>
    <row r="23" spans="1:11" ht="267.75" x14ac:dyDescent="0.2">
      <c r="A23" s="92" t="s">
        <v>306</v>
      </c>
      <c r="B23" s="92" t="s">
        <v>307</v>
      </c>
      <c r="C23" s="91" t="s">
        <v>308</v>
      </c>
      <c r="D23" s="92" t="s">
        <v>298</v>
      </c>
      <c r="E23" s="90" t="s">
        <v>382</v>
      </c>
      <c r="F23" s="90">
        <v>1</v>
      </c>
      <c r="G23" s="92" t="s">
        <v>299</v>
      </c>
      <c r="H23" s="91" t="s">
        <v>313</v>
      </c>
      <c r="I23" s="90">
        <v>2</v>
      </c>
      <c r="J23" s="92" t="s">
        <v>304</v>
      </c>
      <c r="K23" s="98" t="s">
        <v>666</v>
      </c>
    </row>
    <row r="24" spans="1:11" ht="204" x14ac:dyDescent="0.2">
      <c r="A24" s="92" t="s">
        <v>346</v>
      </c>
      <c r="B24" s="92" t="s">
        <v>347</v>
      </c>
      <c r="C24" s="91" t="s">
        <v>349</v>
      </c>
      <c r="D24" s="90" t="s">
        <v>298</v>
      </c>
      <c r="E24" s="90" t="s">
        <v>383</v>
      </c>
      <c r="F24" s="90">
        <v>1</v>
      </c>
      <c r="G24" s="90" t="s">
        <v>299</v>
      </c>
      <c r="H24" s="91" t="s">
        <v>355</v>
      </c>
      <c r="I24" s="90">
        <v>2</v>
      </c>
      <c r="J24" s="90" t="s">
        <v>304</v>
      </c>
      <c r="K24" s="91" t="s">
        <v>434</v>
      </c>
    </row>
    <row r="25" spans="1:11" ht="242.25" x14ac:dyDescent="0.2">
      <c r="A25" s="92" t="s">
        <v>342</v>
      </c>
      <c r="B25" s="92" t="s">
        <v>343</v>
      </c>
      <c r="C25" s="91" t="s">
        <v>344</v>
      </c>
      <c r="D25" s="92" t="s">
        <v>298</v>
      </c>
      <c r="E25" s="90" t="s">
        <v>383</v>
      </c>
      <c r="F25" s="90">
        <v>1</v>
      </c>
      <c r="G25" s="92" t="s">
        <v>299</v>
      </c>
      <c r="H25" s="91" t="s">
        <v>345</v>
      </c>
      <c r="I25" s="90">
        <v>2</v>
      </c>
      <c r="J25" s="92" t="s">
        <v>304</v>
      </c>
      <c r="K25" s="98" t="s">
        <v>426</v>
      </c>
    </row>
    <row r="26" spans="1:11" ht="140.25" x14ac:dyDescent="0.2">
      <c r="A26" s="92" t="s">
        <v>295</v>
      </c>
      <c r="B26" s="92" t="s">
        <v>296</v>
      </c>
      <c r="C26" s="91" t="s">
        <v>297</v>
      </c>
      <c r="D26" s="92" t="s">
        <v>298</v>
      </c>
      <c r="E26" s="90" t="s">
        <v>383</v>
      </c>
      <c r="F26" s="90">
        <v>1</v>
      </c>
      <c r="G26" s="92" t="s">
        <v>299</v>
      </c>
      <c r="H26" s="91" t="s">
        <v>302</v>
      </c>
      <c r="I26" s="90">
        <v>0</v>
      </c>
      <c r="J26" s="92" t="s">
        <v>361</v>
      </c>
      <c r="K26" s="98" t="s">
        <v>361</v>
      </c>
    </row>
    <row r="27" spans="1:11" ht="267.75" x14ac:dyDescent="0.2">
      <c r="A27" s="92" t="s">
        <v>306</v>
      </c>
      <c r="B27" s="92" t="s">
        <v>307</v>
      </c>
      <c r="C27" s="91" t="s">
        <v>308</v>
      </c>
      <c r="D27" s="92" t="s">
        <v>298</v>
      </c>
      <c r="E27" s="90" t="s">
        <v>383</v>
      </c>
      <c r="F27" s="90">
        <v>1</v>
      </c>
      <c r="G27" s="92" t="s">
        <v>299</v>
      </c>
      <c r="H27" s="91" t="s">
        <v>313</v>
      </c>
      <c r="I27" s="90">
        <v>2</v>
      </c>
      <c r="J27" s="92" t="s">
        <v>304</v>
      </c>
      <c r="K27" s="98" t="s">
        <v>435</v>
      </c>
    </row>
    <row r="28" spans="1:11" ht="204" x14ac:dyDescent="0.2">
      <c r="A28" s="92" t="s">
        <v>346</v>
      </c>
      <c r="B28" s="92" t="s">
        <v>347</v>
      </c>
      <c r="C28" s="91" t="s">
        <v>349</v>
      </c>
      <c r="D28" s="90" t="s">
        <v>298</v>
      </c>
      <c r="E28" s="90" t="s">
        <v>384</v>
      </c>
      <c r="F28" s="90">
        <v>1</v>
      </c>
      <c r="G28" s="90" t="s">
        <v>299</v>
      </c>
      <c r="H28" s="91" t="s">
        <v>355</v>
      </c>
      <c r="I28" s="90">
        <v>2</v>
      </c>
      <c r="J28" s="90" t="s">
        <v>304</v>
      </c>
      <c r="K28" s="91" t="s">
        <v>434</v>
      </c>
    </row>
    <row r="29" spans="1:11" ht="242.25" x14ac:dyDescent="0.2">
      <c r="A29" s="92" t="s">
        <v>342</v>
      </c>
      <c r="B29" s="92" t="s">
        <v>343</v>
      </c>
      <c r="C29" s="91" t="s">
        <v>344</v>
      </c>
      <c r="D29" s="92" t="s">
        <v>298</v>
      </c>
      <c r="E29" s="90" t="s">
        <v>384</v>
      </c>
      <c r="F29" s="90">
        <v>1</v>
      </c>
      <c r="G29" s="92" t="s">
        <v>299</v>
      </c>
      <c r="H29" s="91" t="s">
        <v>345</v>
      </c>
      <c r="I29" s="90">
        <v>2</v>
      </c>
      <c r="J29" s="92" t="s">
        <v>304</v>
      </c>
      <c r="K29" s="98" t="s">
        <v>426</v>
      </c>
    </row>
    <row r="30" spans="1:11" ht="140.25" x14ac:dyDescent="0.2">
      <c r="A30" s="92" t="s">
        <v>295</v>
      </c>
      <c r="B30" s="92" t="s">
        <v>296</v>
      </c>
      <c r="C30" s="91" t="s">
        <v>297</v>
      </c>
      <c r="D30" s="92" t="s">
        <v>298</v>
      </c>
      <c r="E30" s="90" t="s">
        <v>384</v>
      </c>
      <c r="F30" s="90">
        <v>1</v>
      </c>
      <c r="G30" s="92" t="s">
        <v>299</v>
      </c>
      <c r="H30" s="91" t="s">
        <v>302</v>
      </c>
      <c r="I30" s="90">
        <v>0</v>
      </c>
      <c r="J30" s="92" t="s">
        <v>361</v>
      </c>
      <c r="K30" s="98" t="s">
        <v>436</v>
      </c>
    </row>
    <row r="31" spans="1:11" ht="267.75" x14ac:dyDescent="0.2">
      <c r="A31" s="92" t="s">
        <v>306</v>
      </c>
      <c r="B31" s="92" t="s">
        <v>307</v>
      </c>
      <c r="C31" s="91" t="s">
        <v>308</v>
      </c>
      <c r="D31" s="92" t="s">
        <v>298</v>
      </c>
      <c r="E31" s="90" t="s">
        <v>384</v>
      </c>
      <c r="F31" s="90">
        <v>1</v>
      </c>
      <c r="G31" s="92" t="s">
        <v>299</v>
      </c>
      <c r="H31" s="91" t="s">
        <v>313</v>
      </c>
      <c r="I31" s="90">
        <v>2</v>
      </c>
      <c r="J31" s="92" t="s">
        <v>304</v>
      </c>
      <c r="K31" s="98" t="s">
        <v>428</v>
      </c>
    </row>
    <row r="32" spans="1:11" ht="204" x14ac:dyDescent="0.2">
      <c r="A32" s="92" t="s">
        <v>346</v>
      </c>
      <c r="B32" s="92" t="s">
        <v>347</v>
      </c>
      <c r="C32" s="91" t="s">
        <v>349</v>
      </c>
      <c r="D32" s="90" t="s">
        <v>298</v>
      </c>
      <c r="E32" s="90" t="s">
        <v>385</v>
      </c>
      <c r="F32" s="90">
        <v>1</v>
      </c>
      <c r="G32" s="90" t="s">
        <v>299</v>
      </c>
      <c r="H32" s="91" t="s">
        <v>355</v>
      </c>
      <c r="I32" s="90">
        <v>2</v>
      </c>
      <c r="J32" s="90" t="s">
        <v>304</v>
      </c>
      <c r="K32" s="91" t="s">
        <v>434</v>
      </c>
    </row>
    <row r="33" spans="1:11" ht="242.25" x14ac:dyDescent="0.2">
      <c r="A33" s="92" t="s">
        <v>342</v>
      </c>
      <c r="B33" s="92" t="s">
        <v>343</v>
      </c>
      <c r="C33" s="91" t="s">
        <v>344</v>
      </c>
      <c r="D33" s="92" t="s">
        <v>298</v>
      </c>
      <c r="E33" s="90" t="s">
        <v>385</v>
      </c>
      <c r="F33" s="90">
        <v>1</v>
      </c>
      <c r="G33" s="92" t="s">
        <v>299</v>
      </c>
      <c r="H33" s="91" t="s">
        <v>345</v>
      </c>
      <c r="I33" s="90">
        <v>2</v>
      </c>
      <c r="J33" s="92" t="s">
        <v>304</v>
      </c>
      <c r="K33" s="98" t="s">
        <v>426</v>
      </c>
    </row>
    <row r="34" spans="1:11" ht="140.25" x14ac:dyDescent="0.2">
      <c r="A34" s="92" t="s">
        <v>295</v>
      </c>
      <c r="B34" s="92" t="s">
        <v>296</v>
      </c>
      <c r="C34" s="91" t="s">
        <v>297</v>
      </c>
      <c r="D34" s="92" t="s">
        <v>298</v>
      </c>
      <c r="E34" s="90" t="s">
        <v>385</v>
      </c>
      <c r="F34" s="90">
        <v>1</v>
      </c>
      <c r="G34" s="92" t="s">
        <v>299</v>
      </c>
      <c r="H34" s="91" t="s">
        <v>302</v>
      </c>
      <c r="I34" s="90">
        <v>0</v>
      </c>
      <c r="J34" s="92" t="s">
        <v>436</v>
      </c>
      <c r="K34" s="98" t="s">
        <v>436</v>
      </c>
    </row>
    <row r="35" spans="1:11" ht="267.75" x14ac:dyDescent="0.2">
      <c r="A35" s="92" t="s">
        <v>306</v>
      </c>
      <c r="B35" s="92" t="s">
        <v>307</v>
      </c>
      <c r="C35" s="91" t="s">
        <v>308</v>
      </c>
      <c r="D35" s="92" t="s">
        <v>298</v>
      </c>
      <c r="E35" s="90" t="s">
        <v>385</v>
      </c>
      <c r="F35" s="90">
        <v>1</v>
      </c>
      <c r="G35" s="92" t="s">
        <v>299</v>
      </c>
      <c r="H35" s="91" t="s">
        <v>313</v>
      </c>
      <c r="I35" s="90">
        <v>2</v>
      </c>
      <c r="J35" s="92" t="s">
        <v>304</v>
      </c>
      <c r="K35" s="98" t="s">
        <v>435</v>
      </c>
    </row>
    <row r="36" spans="1:11" ht="204" x14ac:dyDescent="0.2">
      <c r="A36" s="92" t="s">
        <v>346</v>
      </c>
      <c r="B36" s="92" t="s">
        <v>347</v>
      </c>
      <c r="C36" s="91" t="s">
        <v>349</v>
      </c>
      <c r="D36" s="90" t="s">
        <v>298</v>
      </c>
      <c r="E36" s="90" t="s">
        <v>386</v>
      </c>
      <c r="F36" s="90">
        <v>1</v>
      </c>
      <c r="G36" s="90" t="s">
        <v>299</v>
      </c>
      <c r="H36" s="91" t="s">
        <v>355</v>
      </c>
      <c r="I36" s="90">
        <v>2</v>
      </c>
      <c r="J36" s="90" t="s">
        <v>304</v>
      </c>
      <c r="K36" s="91" t="s">
        <v>667</v>
      </c>
    </row>
    <row r="37" spans="1:11" ht="242.25" x14ac:dyDescent="0.2">
      <c r="A37" s="92" t="s">
        <v>342</v>
      </c>
      <c r="B37" s="92" t="s">
        <v>343</v>
      </c>
      <c r="C37" s="91" t="s">
        <v>344</v>
      </c>
      <c r="D37" s="92" t="s">
        <v>298</v>
      </c>
      <c r="E37" s="90" t="s">
        <v>386</v>
      </c>
      <c r="F37" s="90">
        <v>1</v>
      </c>
      <c r="G37" s="92" t="s">
        <v>299</v>
      </c>
      <c r="H37" s="91" t="s">
        <v>345</v>
      </c>
      <c r="I37" s="90">
        <v>2</v>
      </c>
      <c r="J37" s="92" t="s">
        <v>304</v>
      </c>
      <c r="K37" s="98" t="s">
        <v>437</v>
      </c>
    </row>
    <row r="38" spans="1:11" ht="140.25" x14ac:dyDescent="0.2">
      <c r="A38" s="92" t="s">
        <v>295</v>
      </c>
      <c r="B38" s="92" t="s">
        <v>296</v>
      </c>
      <c r="C38" s="91" t="s">
        <v>297</v>
      </c>
      <c r="D38" s="92" t="s">
        <v>298</v>
      </c>
      <c r="E38" s="90" t="s">
        <v>386</v>
      </c>
      <c r="F38" s="90">
        <v>1</v>
      </c>
      <c r="G38" s="92" t="s">
        <v>299</v>
      </c>
      <c r="H38" s="91" t="s">
        <v>302</v>
      </c>
      <c r="I38" s="90">
        <v>1</v>
      </c>
      <c r="J38" s="92" t="s">
        <v>304</v>
      </c>
      <c r="K38" s="98" t="s">
        <v>438</v>
      </c>
    </row>
    <row r="39" spans="1:11" ht="267.75" x14ac:dyDescent="0.2">
      <c r="A39" s="92" t="s">
        <v>306</v>
      </c>
      <c r="B39" s="92" t="s">
        <v>307</v>
      </c>
      <c r="C39" s="91" t="s">
        <v>308</v>
      </c>
      <c r="D39" s="92" t="s">
        <v>298</v>
      </c>
      <c r="E39" s="90" t="s">
        <v>386</v>
      </c>
      <c r="F39" s="90">
        <v>1</v>
      </c>
      <c r="G39" s="92" t="s">
        <v>299</v>
      </c>
      <c r="H39" s="91" t="s">
        <v>313</v>
      </c>
      <c r="I39" s="90">
        <v>2</v>
      </c>
      <c r="J39" s="92" t="s">
        <v>304</v>
      </c>
      <c r="K39" s="98" t="s">
        <v>439</v>
      </c>
    </row>
    <row r="40" spans="1:11" ht="204" x14ac:dyDescent="0.2">
      <c r="A40" s="92" t="s">
        <v>346</v>
      </c>
      <c r="B40" s="92" t="s">
        <v>347</v>
      </c>
      <c r="C40" s="91" t="s">
        <v>349</v>
      </c>
      <c r="D40" s="90" t="s">
        <v>298</v>
      </c>
      <c r="E40" s="90" t="s">
        <v>387</v>
      </c>
      <c r="F40" s="90">
        <v>1</v>
      </c>
      <c r="G40" s="90" t="s">
        <v>299</v>
      </c>
      <c r="H40" s="91" t="s">
        <v>355</v>
      </c>
      <c r="I40" s="90">
        <v>2</v>
      </c>
      <c r="J40" s="90" t="s">
        <v>304</v>
      </c>
      <c r="K40" s="91" t="s">
        <v>440</v>
      </c>
    </row>
    <row r="41" spans="1:11" ht="242.25" x14ac:dyDescent="0.2">
      <c r="A41" s="92" t="s">
        <v>342</v>
      </c>
      <c r="B41" s="92" t="s">
        <v>343</v>
      </c>
      <c r="C41" s="91" t="s">
        <v>344</v>
      </c>
      <c r="D41" s="92" t="s">
        <v>298</v>
      </c>
      <c r="E41" s="90" t="s">
        <v>387</v>
      </c>
      <c r="F41" s="90">
        <v>1</v>
      </c>
      <c r="G41" s="92" t="s">
        <v>299</v>
      </c>
      <c r="H41" s="91" t="s">
        <v>345</v>
      </c>
      <c r="I41" s="90">
        <v>2</v>
      </c>
      <c r="J41" s="90" t="s">
        <v>358</v>
      </c>
      <c r="K41" s="98" t="s">
        <v>441</v>
      </c>
    </row>
    <row r="42" spans="1:11" ht="140.25" x14ac:dyDescent="0.2">
      <c r="A42" s="92" t="s">
        <v>295</v>
      </c>
      <c r="B42" s="92" t="s">
        <v>296</v>
      </c>
      <c r="C42" s="91" t="s">
        <v>297</v>
      </c>
      <c r="D42" s="92" t="s">
        <v>298</v>
      </c>
      <c r="E42" s="90" t="s">
        <v>387</v>
      </c>
      <c r="F42" s="90">
        <v>1</v>
      </c>
      <c r="G42" s="92" t="s">
        <v>299</v>
      </c>
      <c r="H42" s="91" t="s">
        <v>302</v>
      </c>
      <c r="I42" s="90">
        <v>0</v>
      </c>
      <c r="J42" s="92" t="s">
        <v>361</v>
      </c>
      <c r="K42" s="98" t="s">
        <v>361</v>
      </c>
    </row>
    <row r="43" spans="1:11" ht="267.75" x14ac:dyDescent="0.2">
      <c r="A43" s="92" t="s">
        <v>306</v>
      </c>
      <c r="B43" s="92" t="s">
        <v>307</v>
      </c>
      <c r="C43" s="91" t="s">
        <v>308</v>
      </c>
      <c r="D43" s="92" t="s">
        <v>298</v>
      </c>
      <c r="E43" s="90" t="s">
        <v>387</v>
      </c>
      <c r="F43" s="90">
        <v>1</v>
      </c>
      <c r="G43" s="92" t="s">
        <v>299</v>
      </c>
      <c r="H43" s="91" t="s">
        <v>313</v>
      </c>
      <c r="I43" s="90">
        <v>2</v>
      </c>
      <c r="J43" s="92" t="s">
        <v>304</v>
      </c>
      <c r="K43" s="98" t="s">
        <v>439</v>
      </c>
    </row>
    <row r="44" spans="1:11" ht="204" x14ac:dyDescent="0.2">
      <c r="A44" s="92" t="s">
        <v>346</v>
      </c>
      <c r="B44" s="92" t="s">
        <v>347</v>
      </c>
      <c r="C44" s="91" t="s">
        <v>349</v>
      </c>
      <c r="D44" s="90" t="s">
        <v>298</v>
      </c>
      <c r="E44" s="90" t="s">
        <v>388</v>
      </c>
      <c r="F44" s="90">
        <v>1</v>
      </c>
      <c r="G44" s="90" t="s">
        <v>299</v>
      </c>
      <c r="H44" s="91" t="s">
        <v>355</v>
      </c>
      <c r="I44" s="90">
        <v>2</v>
      </c>
      <c r="J44" s="90" t="s">
        <v>304</v>
      </c>
      <c r="K44" s="91" t="s">
        <v>668</v>
      </c>
    </row>
    <row r="45" spans="1:11" ht="242.25" x14ac:dyDescent="0.2">
      <c r="A45" s="92" t="s">
        <v>342</v>
      </c>
      <c r="B45" s="92" t="s">
        <v>343</v>
      </c>
      <c r="C45" s="91" t="s">
        <v>344</v>
      </c>
      <c r="D45" s="92" t="s">
        <v>298</v>
      </c>
      <c r="E45" s="90" t="s">
        <v>388</v>
      </c>
      <c r="F45" s="90">
        <v>1</v>
      </c>
      <c r="G45" s="92" t="s">
        <v>299</v>
      </c>
      <c r="H45" s="91" t="s">
        <v>345</v>
      </c>
      <c r="I45" s="90">
        <v>2</v>
      </c>
      <c r="J45" s="92" t="s">
        <v>304</v>
      </c>
      <c r="K45" s="98" t="s">
        <v>437</v>
      </c>
    </row>
    <row r="46" spans="1:11" ht="140.25" x14ac:dyDescent="0.2">
      <c r="A46" s="92" t="s">
        <v>295</v>
      </c>
      <c r="B46" s="92" t="s">
        <v>296</v>
      </c>
      <c r="C46" s="91" t="s">
        <v>297</v>
      </c>
      <c r="D46" s="92" t="s">
        <v>298</v>
      </c>
      <c r="E46" s="90" t="s">
        <v>388</v>
      </c>
      <c r="F46" s="90">
        <v>1</v>
      </c>
      <c r="G46" s="92" t="s">
        <v>299</v>
      </c>
      <c r="H46" s="91" t="s">
        <v>302</v>
      </c>
      <c r="I46" s="90">
        <v>1</v>
      </c>
      <c r="J46" s="92" t="s">
        <v>361</v>
      </c>
      <c r="K46" s="98" t="s">
        <v>442</v>
      </c>
    </row>
    <row r="47" spans="1:11" ht="267.75" x14ac:dyDescent="0.2">
      <c r="A47" s="92" t="s">
        <v>306</v>
      </c>
      <c r="B47" s="92" t="s">
        <v>307</v>
      </c>
      <c r="C47" s="91" t="s">
        <v>308</v>
      </c>
      <c r="D47" s="92" t="s">
        <v>298</v>
      </c>
      <c r="E47" s="90" t="s">
        <v>388</v>
      </c>
      <c r="F47" s="90">
        <v>1</v>
      </c>
      <c r="G47" s="92" t="s">
        <v>299</v>
      </c>
      <c r="H47" s="91" t="s">
        <v>313</v>
      </c>
      <c r="I47" s="90">
        <v>2</v>
      </c>
      <c r="J47" s="92" t="s">
        <v>304</v>
      </c>
      <c r="K47" s="98" t="s">
        <v>439</v>
      </c>
    </row>
    <row r="48" spans="1:11" ht="204" x14ac:dyDescent="0.2">
      <c r="A48" s="92" t="s">
        <v>346</v>
      </c>
      <c r="B48" s="92" t="s">
        <v>347</v>
      </c>
      <c r="C48" s="91" t="s">
        <v>349</v>
      </c>
      <c r="D48" s="90" t="s">
        <v>298</v>
      </c>
      <c r="E48" s="90" t="s">
        <v>389</v>
      </c>
      <c r="F48" s="90">
        <v>1</v>
      </c>
      <c r="G48" s="90" t="s">
        <v>299</v>
      </c>
      <c r="H48" s="91" t="s">
        <v>355</v>
      </c>
      <c r="I48" s="90">
        <v>2</v>
      </c>
      <c r="J48" s="90" t="s">
        <v>304</v>
      </c>
      <c r="K48" s="91" t="s">
        <v>669</v>
      </c>
    </row>
    <row r="49" spans="1:11" ht="242.25" x14ac:dyDescent="0.2">
      <c r="A49" s="92" t="s">
        <v>342</v>
      </c>
      <c r="B49" s="92" t="s">
        <v>343</v>
      </c>
      <c r="C49" s="91" t="s">
        <v>344</v>
      </c>
      <c r="D49" s="92" t="s">
        <v>298</v>
      </c>
      <c r="E49" s="90" t="s">
        <v>389</v>
      </c>
      <c r="F49" s="90">
        <v>1</v>
      </c>
      <c r="G49" s="92" t="s">
        <v>299</v>
      </c>
      <c r="H49" s="91" t="s">
        <v>345</v>
      </c>
      <c r="I49" s="90">
        <v>2</v>
      </c>
      <c r="J49" s="92" t="s">
        <v>304</v>
      </c>
      <c r="K49" s="98" t="s">
        <v>443</v>
      </c>
    </row>
    <row r="50" spans="1:11" ht="140.25" x14ac:dyDescent="0.2">
      <c r="A50" s="92" t="s">
        <v>295</v>
      </c>
      <c r="B50" s="92" t="s">
        <v>296</v>
      </c>
      <c r="C50" s="91" t="s">
        <v>297</v>
      </c>
      <c r="D50" s="92" t="s">
        <v>298</v>
      </c>
      <c r="E50" s="90" t="s">
        <v>389</v>
      </c>
      <c r="F50" s="90">
        <v>1</v>
      </c>
      <c r="G50" s="92" t="s">
        <v>299</v>
      </c>
      <c r="H50" s="91" t="s">
        <v>302</v>
      </c>
      <c r="I50" s="90">
        <v>0</v>
      </c>
      <c r="J50" s="92" t="s">
        <v>361</v>
      </c>
      <c r="K50" s="98" t="s">
        <v>444</v>
      </c>
    </row>
    <row r="51" spans="1:11" ht="267.75" x14ac:dyDescent="0.2">
      <c r="A51" s="92" t="s">
        <v>306</v>
      </c>
      <c r="B51" s="92" t="s">
        <v>307</v>
      </c>
      <c r="C51" s="91" t="s">
        <v>308</v>
      </c>
      <c r="D51" s="92" t="s">
        <v>298</v>
      </c>
      <c r="E51" s="90" t="s">
        <v>389</v>
      </c>
      <c r="F51" s="90">
        <v>1</v>
      </c>
      <c r="G51" s="92" t="s">
        <v>299</v>
      </c>
      <c r="H51" s="91" t="s">
        <v>313</v>
      </c>
      <c r="I51" s="90">
        <v>2</v>
      </c>
      <c r="J51" s="92" t="s">
        <v>304</v>
      </c>
      <c r="K51" s="98" t="s">
        <v>445</v>
      </c>
    </row>
    <row r="52" spans="1:11" ht="204" x14ac:dyDescent="0.2">
      <c r="A52" s="92" t="s">
        <v>346</v>
      </c>
      <c r="B52" s="92" t="s">
        <v>347</v>
      </c>
      <c r="C52" s="91" t="s">
        <v>349</v>
      </c>
      <c r="D52" s="90" t="s">
        <v>298</v>
      </c>
      <c r="E52" s="90" t="s">
        <v>390</v>
      </c>
      <c r="F52" s="90">
        <v>1</v>
      </c>
      <c r="G52" s="90" t="s">
        <v>299</v>
      </c>
      <c r="H52" s="91" t="s">
        <v>355</v>
      </c>
      <c r="I52" s="90">
        <v>2</v>
      </c>
      <c r="J52" s="90" t="s">
        <v>304</v>
      </c>
      <c r="K52" s="91" t="s">
        <v>446</v>
      </c>
    </row>
    <row r="53" spans="1:11" ht="242.25" x14ac:dyDescent="0.2">
      <c r="A53" s="92" t="s">
        <v>342</v>
      </c>
      <c r="B53" s="92" t="s">
        <v>343</v>
      </c>
      <c r="C53" s="91" t="s">
        <v>344</v>
      </c>
      <c r="D53" s="92" t="s">
        <v>298</v>
      </c>
      <c r="E53" s="90" t="s">
        <v>390</v>
      </c>
      <c r="F53" s="90">
        <v>1</v>
      </c>
      <c r="G53" s="92" t="s">
        <v>299</v>
      </c>
      <c r="H53" s="91" t="s">
        <v>345</v>
      </c>
      <c r="I53" s="90">
        <v>2</v>
      </c>
      <c r="J53" s="92" t="s">
        <v>304</v>
      </c>
      <c r="K53" s="98" t="s">
        <v>670</v>
      </c>
    </row>
    <row r="54" spans="1:11" ht="178.5" x14ac:dyDescent="0.2">
      <c r="A54" s="92" t="s">
        <v>295</v>
      </c>
      <c r="B54" s="92" t="s">
        <v>296</v>
      </c>
      <c r="C54" s="91" t="s">
        <v>297</v>
      </c>
      <c r="D54" s="92" t="s">
        <v>298</v>
      </c>
      <c r="E54" s="90" t="s">
        <v>390</v>
      </c>
      <c r="F54" s="90">
        <v>1</v>
      </c>
      <c r="G54" s="92" t="s">
        <v>299</v>
      </c>
      <c r="H54" s="91" t="s">
        <v>302</v>
      </c>
      <c r="I54" s="90">
        <v>2</v>
      </c>
      <c r="J54" s="92" t="s">
        <v>361</v>
      </c>
      <c r="K54" s="98" t="s">
        <v>447</v>
      </c>
    </row>
    <row r="55" spans="1:11" ht="267.75" x14ac:dyDescent="0.2">
      <c r="A55" s="92" t="s">
        <v>306</v>
      </c>
      <c r="B55" s="92" t="s">
        <v>307</v>
      </c>
      <c r="C55" s="91" t="s">
        <v>308</v>
      </c>
      <c r="D55" s="92" t="s">
        <v>298</v>
      </c>
      <c r="E55" s="90" t="s">
        <v>390</v>
      </c>
      <c r="F55" s="90">
        <v>1</v>
      </c>
      <c r="G55" s="92" t="s">
        <v>299</v>
      </c>
      <c r="H55" s="91" t="s">
        <v>313</v>
      </c>
      <c r="I55" s="90">
        <v>2</v>
      </c>
      <c r="J55" s="92" t="s">
        <v>304</v>
      </c>
      <c r="K55" s="98" t="s">
        <v>448</v>
      </c>
    </row>
    <row r="56" spans="1:11" ht="204" x14ac:dyDescent="0.2">
      <c r="A56" s="92" t="s">
        <v>346</v>
      </c>
      <c r="B56" s="92" t="s">
        <v>347</v>
      </c>
      <c r="C56" s="91" t="s">
        <v>349</v>
      </c>
      <c r="D56" s="90" t="s">
        <v>298</v>
      </c>
      <c r="E56" s="90" t="s">
        <v>391</v>
      </c>
      <c r="F56" s="90">
        <v>1</v>
      </c>
      <c r="G56" s="90" t="s">
        <v>299</v>
      </c>
      <c r="H56" s="91" t="s">
        <v>355</v>
      </c>
      <c r="I56" s="90">
        <v>2</v>
      </c>
      <c r="J56" s="90" t="s">
        <v>358</v>
      </c>
      <c r="K56" s="91" t="s">
        <v>449</v>
      </c>
    </row>
    <row r="57" spans="1:11" ht="242.25" x14ac:dyDescent="0.2">
      <c r="A57" s="92" t="s">
        <v>342</v>
      </c>
      <c r="B57" s="92" t="s">
        <v>343</v>
      </c>
      <c r="C57" s="91" t="s">
        <v>344</v>
      </c>
      <c r="D57" s="92" t="s">
        <v>298</v>
      </c>
      <c r="E57" s="90" t="s">
        <v>391</v>
      </c>
      <c r="F57" s="90">
        <v>1</v>
      </c>
      <c r="G57" s="92" t="s">
        <v>299</v>
      </c>
      <c r="H57" s="91" t="s">
        <v>345</v>
      </c>
      <c r="I57" s="90">
        <v>2</v>
      </c>
      <c r="J57" s="92" t="s">
        <v>304</v>
      </c>
      <c r="K57" s="98" t="s">
        <v>450</v>
      </c>
    </row>
    <row r="58" spans="1:11" ht="140.25" x14ac:dyDescent="0.2">
      <c r="A58" s="92" t="s">
        <v>295</v>
      </c>
      <c r="B58" s="92" t="s">
        <v>296</v>
      </c>
      <c r="C58" s="91" t="s">
        <v>297</v>
      </c>
      <c r="D58" s="92" t="s">
        <v>298</v>
      </c>
      <c r="E58" s="90" t="s">
        <v>391</v>
      </c>
      <c r="F58" s="90">
        <v>1</v>
      </c>
      <c r="G58" s="92" t="s">
        <v>299</v>
      </c>
      <c r="H58" s="91" t="s">
        <v>302</v>
      </c>
      <c r="I58" s="90">
        <v>1</v>
      </c>
      <c r="J58" s="92" t="s">
        <v>361</v>
      </c>
      <c r="K58" s="98" t="s">
        <v>451</v>
      </c>
    </row>
    <row r="59" spans="1:11" ht="267.75" x14ac:dyDescent="0.2">
      <c r="A59" s="92" t="s">
        <v>306</v>
      </c>
      <c r="B59" s="92" t="s">
        <v>307</v>
      </c>
      <c r="C59" s="91" t="s">
        <v>308</v>
      </c>
      <c r="D59" s="92" t="s">
        <v>298</v>
      </c>
      <c r="E59" s="90" t="s">
        <v>391</v>
      </c>
      <c r="F59" s="90">
        <v>1</v>
      </c>
      <c r="G59" s="92" t="s">
        <v>299</v>
      </c>
      <c r="H59" s="91" t="s">
        <v>313</v>
      </c>
      <c r="I59" s="90">
        <v>2</v>
      </c>
      <c r="J59" s="92" t="s">
        <v>304</v>
      </c>
      <c r="K59" s="98" t="s">
        <v>452</v>
      </c>
    </row>
    <row r="60" spans="1:11" ht="204" x14ac:dyDescent="0.2">
      <c r="A60" s="92" t="s">
        <v>346</v>
      </c>
      <c r="B60" s="92" t="s">
        <v>347</v>
      </c>
      <c r="C60" s="91" t="s">
        <v>349</v>
      </c>
      <c r="D60" s="90" t="s">
        <v>298</v>
      </c>
      <c r="E60" s="90" t="s">
        <v>392</v>
      </c>
      <c r="F60" s="90">
        <v>1</v>
      </c>
      <c r="G60" s="90" t="s">
        <v>299</v>
      </c>
      <c r="H60" s="91" t="s">
        <v>355</v>
      </c>
      <c r="I60" s="90">
        <v>2</v>
      </c>
      <c r="J60" s="90" t="s">
        <v>304</v>
      </c>
      <c r="K60" s="91" t="s">
        <v>453</v>
      </c>
    </row>
    <row r="61" spans="1:11" ht="242.25" x14ac:dyDescent="0.2">
      <c r="A61" s="92" t="s">
        <v>342</v>
      </c>
      <c r="B61" s="92" t="s">
        <v>343</v>
      </c>
      <c r="C61" s="91" t="s">
        <v>344</v>
      </c>
      <c r="D61" s="92" t="s">
        <v>298</v>
      </c>
      <c r="E61" s="90" t="s">
        <v>392</v>
      </c>
      <c r="F61" s="90">
        <v>1</v>
      </c>
      <c r="G61" s="92" t="s">
        <v>299</v>
      </c>
      <c r="H61" s="91" t="s">
        <v>345</v>
      </c>
      <c r="I61" s="90">
        <v>2</v>
      </c>
      <c r="J61" s="92" t="s">
        <v>304</v>
      </c>
      <c r="K61" s="98" t="s">
        <v>454</v>
      </c>
    </row>
    <row r="62" spans="1:11" ht="140.25" x14ac:dyDescent="0.2">
      <c r="A62" s="92" t="s">
        <v>295</v>
      </c>
      <c r="B62" s="92" t="s">
        <v>296</v>
      </c>
      <c r="C62" s="91" t="s">
        <v>297</v>
      </c>
      <c r="D62" s="92" t="s">
        <v>298</v>
      </c>
      <c r="E62" s="90" t="s">
        <v>392</v>
      </c>
      <c r="F62" s="90">
        <v>1</v>
      </c>
      <c r="G62" s="92" t="s">
        <v>299</v>
      </c>
      <c r="H62" s="91" t="s">
        <v>302</v>
      </c>
      <c r="I62" s="90">
        <v>0</v>
      </c>
      <c r="J62" s="92" t="s">
        <v>361</v>
      </c>
      <c r="K62" s="98" t="s">
        <v>455</v>
      </c>
    </row>
    <row r="63" spans="1:11" ht="267.75" x14ac:dyDescent="0.2">
      <c r="A63" s="92" t="s">
        <v>306</v>
      </c>
      <c r="B63" s="92" t="s">
        <v>307</v>
      </c>
      <c r="C63" s="91" t="s">
        <v>308</v>
      </c>
      <c r="D63" s="92" t="s">
        <v>298</v>
      </c>
      <c r="E63" s="90" t="s">
        <v>392</v>
      </c>
      <c r="F63" s="90">
        <v>1</v>
      </c>
      <c r="G63" s="92" t="s">
        <v>299</v>
      </c>
      <c r="H63" s="91" t="s">
        <v>313</v>
      </c>
      <c r="I63" s="90">
        <v>2</v>
      </c>
      <c r="J63" s="92" t="s">
        <v>304</v>
      </c>
      <c r="K63" s="98" t="s">
        <v>456</v>
      </c>
    </row>
    <row r="64" spans="1:11" ht="204" x14ac:dyDescent="0.2">
      <c r="A64" s="92" t="s">
        <v>346</v>
      </c>
      <c r="B64" s="92" t="s">
        <v>347</v>
      </c>
      <c r="C64" s="91" t="s">
        <v>349</v>
      </c>
      <c r="D64" s="90" t="s">
        <v>298</v>
      </c>
      <c r="E64" s="90" t="s">
        <v>393</v>
      </c>
      <c r="F64" s="90">
        <v>1</v>
      </c>
      <c r="G64" s="90" t="s">
        <v>299</v>
      </c>
      <c r="H64" s="91" t="s">
        <v>355</v>
      </c>
      <c r="I64" s="90">
        <v>2</v>
      </c>
      <c r="J64" s="90" t="s">
        <v>304</v>
      </c>
      <c r="K64" s="91" t="s">
        <v>457</v>
      </c>
    </row>
    <row r="65" spans="1:11" ht="242.25" x14ac:dyDescent="0.2">
      <c r="A65" s="92" t="s">
        <v>342</v>
      </c>
      <c r="B65" s="92" t="s">
        <v>343</v>
      </c>
      <c r="C65" s="91" t="s">
        <v>344</v>
      </c>
      <c r="D65" s="92" t="s">
        <v>298</v>
      </c>
      <c r="E65" s="90" t="s">
        <v>393</v>
      </c>
      <c r="F65" s="90">
        <v>1</v>
      </c>
      <c r="G65" s="92" t="s">
        <v>299</v>
      </c>
      <c r="H65" s="91" t="s">
        <v>345</v>
      </c>
      <c r="I65" s="90">
        <v>2</v>
      </c>
      <c r="J65" s="92" t="s">
        <v>304</v>
      </c>
      <c r="K65" s="98" t="s">
        <v>458</v>
      </c>
    </row>
    <row r="66" spans="1:11" ht="140.25" x14ac:dyDescent="0.2">
      <c r="A66" s="92" t="s">
        <v>295</v>
      </c>
      <c r="B66" s="92" t="s">
        <v>296</v>
      </c>
      <c r="C66" s="91" t="s">
        <v>297</v>
      </c>
      <c r="D66" s="92" t="s">
        <v>298</v>
      </c>
      <c r="E66" s="90" t="s">
        <v>393</v>
      </c>
      <c r="F66" s="90">
        <v>1</v>
      </c>
      <c r="G66" s="92" t="s">
        <v>299</v>
      </c>
      <c r="H66" s="91" t="s">
        <v>302</v>
      </c>
      <c r="I66" s="90">
        <v>0</v>
      </c>
      <c r="J66" s="92" t="s">
        <v>361</v>
      </c>
      <c r="K66" s="98" t="s">
        <v>459</v>
      </c>
    </row>
    <row r="67" spans="1:11" ht="267.75" x14ac:dyDescent="0.2">
      <c r="A67" s="92" t="s">
        <v>306</v>
      </c>
      <c r="B67" s="92" t="s">
        <v>307</v>
      </c>
      <c r="C67" s="91" t="s">
        <v>308</v>
      </c>
      <c r="D67" s="92" t="s">
        <v>298</v>
      </c>
      <c r="E67" s="90" t="s">
        <v>393</v>
      </c>
      <c r="F67" s="90">
        <v>1</v>
      </c>
      <c r="G67" s="92" t="s">
        <v>299</v>
      </c>
      <c r="H67" s="91" t="s">
        <v>313</v>
      </c>
      <c r="I67" s="90">
        <v>2</v>
      </c>
      <c r="J67" s="92" t="s">
        <v>304</v>
      </c>
      <c r="K67" s="98" t="s">
        <v>460</v>
      </c>
    </row>
    <row r="68" spans="1:11" ht="204" x14ac:dyDescent="0.2">
      <c r="A68" s="92" t="s">
        <v>346</v>
      </c>
      <c r="B68" s="92" t="s">
        <v>347</v>
      </c>
      <c r="C68" s="91" t="s">
        <v>349</v>
      </c>
      <c r="D68" s="90" t="s">
        <v>298</v>
      </c>
      <c r="E68" s="90" t="s">
        <v>394</v>
      </c>
      <c r="F68" s="90">
        <v>1</v>
      </c>
      <c r="G68" s="90" t="s">
        <v>299</v>
      </c>
      <c r="H68" s="91" t="s">
        <v>355</v>
      </c>
      <c r="I68" s="90">
        <v>2</v>
      </c>
      <c r="J68" s="90" t="s">
        <v>304</v>
      </c>
      <c r="K68" s="91" t="s">
        <v>461</v>
      </c>
    </row>
    <row r="69" spans="1:11" ht="242.25" x14ac:dyDescent="0.2">
      <c r="A69" s="92" t="s">
        <v>342</v>
      </c>
      <c r="B69" s="92" t="s">
        <v>343</v>
      </c>
      <c r="C69" s="91" t="s">
        <v>344</v>
      </c>
      <c r="D69" s="92" t="s">
        <v>298</v>
      </c>
      <c r="E69" s="90" t="s">
        <v>394</v>
      </c>
      <c r="F69" s="90">
        <v>1</v>
      </c>
      <c r="G69" s="92" t="s">
        <v>299</v>
      </c>
      <c r="H69" s="91" t="s">
        <v>345</v>
      </c>
      <c r="I69" s="90">
        <v>2</v>
      </c>
      <c r="J69" s="92" t="s">
        <v>304</v>
      </c>
      <c r="K69" s="98" t="s">
        <v>671</v>
      </c>
    </row>
    <row r="70" spans="1:11" ht="140.25" x14ac:dyDescent="0.2">
      <c r="A70" s="92" t="s">
        <v>295</v>
      </c>
      <c r="B70" s="92" t="s">
        <v>296</v>
      </c>
      <c r="C70" s="91" t="s">
        <v>297</v>
      </c>
      <c r="D70" s="92" t="s">
        <v>298</v>
      </c>
      <c r="E70" s="90" t="s">
        <v>394</v>
      </c>
      <c r="F70" s="90">
        <v>1</v>
      </c>
      <c r="G70" s="92" t="s">
        <v>299</v>
      </c>
      <c r="H70" s="91" t="s">
        <v>302</v>
      </c>
      <c r="I70" s="90">
        <v>0</v>
      </c>
      <c r="J70" s="92" t="s">
        <v>361</v>
      </c>
      <c r="K70" s="98" t="s">
        <v>462</v>
      </c>
    </row>
    <row r="71" spans="1:11" ht="267.75" x14ac:dyDescent="0.2">
      <c r="A71" s="92" t="s">
        <v>306</v>
      </c>
      <c r="B71" s="92" t="s">
        <v>307</v>
      </c>
      <c r="C71" s="91" t="s">
        <v>308</v>
      </c>
      <c r="D71" s="92" t="s">
        <v>298</v>
      </c>
      <c r="E71" s="90" t="s">
        <v>394</v>
      </c>
      <c r="F71" s="90">
        <v>1</v>
      </c>
      <c r="G71" s="92" t="s">
        <v>299</v>
      </c>
      <c r="H71" s="91" t="s">
        <v>313</v>
      </c>
      <c r="I71" s="90">
        <v>2</v>
      </c>
      <c r="J71" s="92" t="s">
        <v>304</v>
      </c>
      <c r="K71" s="98" t="s">
        <v>463</v>
      </c>
    </row>
    <row r="72" spans="1:11" ht="204" x14ac:dyDescent="0.2">
      <c r="A72" s="92" t="s">
        <v>346</v>
      </c>
      <c r="B72" s="92" t="s">
        <v>347</v>
      </c>
      <c r="C72" s="91" t="s">
        <v>349</v>
      </c>
      <c r="D72" s="90" t="s">
        <v>298</v>
      </c>
      <c r="E72" s="90" t="s">
        <v>395</v>
      </c>
      <c r="F72" s="90">
        <v>1</v>
      </c>
      <c r="G72" s="90" t="s">
        <v>299</v>
      </c>
      <c r="H72" s="91" t="s">
        <v>355</v>
      </c>
      <c r="I72" s="90">
        <v>2</v>
      </c>
      <c r="J72" s="90" t="s">
        <v>304</v>
      </c>
      <c r="K72" s="91" t="s">
        <v>464</v>
      </c>
    </row>
    <row r="73" spans="1:11" ht="242.25" x14ac:dyDescent="0.2">
      <c r="A73" s="92" t="s">
        <v>342</v>
      </c>
      <c r="B73" s="92" t="s">
        <v>343</v>
      </c>
      <c r="C73" s="91" t="s">
        <v>344</v>
      </c>
      <c r="D73" s="92" t="s">
        <v>298</v>
      </c>
      <c r="E73" s="90" t="s">
        <v>395</v>
      </c>
      <c r="F73" s="90">
        <v>1</v>
      </c>
      <c r="G73" s="92" t="s">
        <v>299</v>
      </c>
      <c r="H73" s="91" t="s">
        <v>345</v>
      </c>
      <c r="I73" s="90">
        <v>2</v>
      </c>
      <c r="J73" s="92" t="s">
        <v>304</v>
      </c>
      <c r="K73" s="98" t="s">
        <v>465</v>
      </c>
    </row>
    <row r="74" spans="1:11" ht="140.25" x14ac:dyDescent="0.2">
      <c r="A74" s="92" t="s">
        <v>295</v>
      </c>
      <c r="B74" s="92" t="s">
        <v>296</v>
      </c>
      <c r="C74" s="91" t="s">
        <v>297</v>
      </c>
      <c r="D74" s="92" t="s">
        <v>298</v>
      </c>
      <c r="E74" s="90" t="s">
        <v>395</v>
      </c>
      <c r="F74" s="90">
        <v>1</v>
      </c>
      <c r="G74" s="92" t="s">
        <v>299</v>
      </c>
      <c r="H74" s="91" t="s">
        <v>302</v>
      </c>
      <c r="I74" s="90">
        <v>1</v>
      </c>
      <c r="J74" s="92" t="s">
        <v>361</v>
      </c>
      <c r="K74" s="98" t="s">
        <v>466</v>
      </c>
    </row>
    <row r="75" spans="1:11" ht="267.75" x14ac:dyDescent="0.2">
      <c r="A75" s="92" t="s">
        <v>306</v>
      </c>
      <c r="B75" s="92" t="s">
        <v>307</v>
      </c>
      <c r="C75" s="91" t="s">
        <v>308</v>
      </c>
      <c r="D75" s="92" t="s">
        <v>298</v>
      </c>
      <c r="E75" s="90" t="s">
        <v>395</v>
      </c>
      <c r="F75" s="90">
        <v>1</v>
      </c>
      <c r="G75" s="92" t="s">
        <v>299</v>
      </c>
      <c r="H75" s="91" t="s">
        <v>313</v>
      </c>
      <c r="I75" s="90">
        <v>2</v>
      </c>
      <c r="J75" s="92" t="s">
        <v>304</v>
      </c>
      <c r="K75" s="98" t="s">
        <v>467</v>
      </c>
    </row>
    <row r="76" spans="1:11" ht="204" x14ac:dyDescent="0.2">
      <c r="A76" s="92" t="s">
        <v>346</v>
      </c>
      <c r="B76" s="92" t="s">
        <v>347</v>
      </c>
      <c r="C76" s="91" t="s">
        <v>349</v>
      </c>
      <c r="D76" s="90" t="s">
        <v>298</v>
      </c>
      <c r="E76" s="90" t="s">
        <v>396</v>
      </c>
      <c r="F76" s="90">
        <v>1</v>
      </c>
      <c r="G76" s="90" t="s">
        <v>299</v>
      </c>
      <c r="H76" s="91" t="s">
        <v>355</v>
      </c>
      <c r="I76" s="90">
        <v>2</v>
      </c>
      <c r="J76" s="90" t="s">
        <v>304</v>
      </c>
      <c r="K76" s="91" t="s">
        <v>468</v>
      </c>
    </row>
    <row r="77" spans="1:11" ht="242.25" x14ac:dyDescent="0.2">
      <c r="A77" s="92" t="s">
        <v>342</v>
      </c>
      <c r="B77" s="92" t="s">
        <v>343</v>
      </c>
      <c r="C77" s="91" t="s">
        <v>344</v>
      </c>
      <c r="D77" s="92" t="s">
        <v>298</v>
      </c>
      <c r="E77" s="90" t="s">
        <v>396</v>
      </c>
      <c r="F77" s="90">
        <v>1</v>
      </c>
      <c r="G77" s="92" t="s">
        <v>299</v>
      </c>
      <c r="H77" s="91" t="s">
        <v>345</v>
      </c>
      <c r="I77" s="90">
        <v>2</v>
      </c>
      <c r="J77" s="92" t="s">
        <v>304</v>
      </c>
      <c r="K77" s="98" t="s">
        <v>469</v>
      </c>
    </row>
    <row r="78" spans="1:11" ht="140.25" x14ac:dyDescent="0.2">
      <c r="A78" s="92" t="s">
        <v>295</v>
      </c>
      <c r="B78" s="92" t="s">
        <v>296</v>
      </c>
      <c r="C78" s="91" t="s">
        <v>297</v>
      </c>
      <c r="D78" s="92" t="s">
        <v>298</v>
      </c>
      <c r="E78" s="90" t="s">
        <v>396</v>
      </c>
      <c r="F78" s="90">
        <v>1</v>
      </c>
      <c r="G78" s="92" t="s">
        <v>299</v>
      </c>
      <c r="H78" s="91" t="s">
        <v>302</v>
      </c>
      <c r="I78" s="90">
        <v>0</v>
      </c>
      <c r="J78" s="92" t="s">
        <v>361</v>
      </c>
      <c r="K78" s="98" t="s">
        <v>470</v>
      </c>
    </row>
    <row r="79" spans="1:11" ht="267.75" x14ac:dyDescent="0.2">
      <c r="A79" s="92" t="s">
        <v>306</v>
      </c>
      <c r="B79" s="92" t="s">
        <v>307</v>
      </c>
      <c r="C79" s="91" t="s">
        <v>308</v>
      </c>
      <c r="D79" s="92" t="s">
        <v>298</v>
      </c>
      <c r="E79" s="90" t="s">
        <v>396</v>
      </c>
      <c r="F79" s="90">
        <v>1</v>
      </c>
      <c r="G79" s="92" t="s">
        <v>299</v>
      </c>
      <c r="H79" s="91" t="s">
        <v>313</v>
      </c>
      <c r="I79" s="90">
        <v>2</v>
      </c>
      <c r="J79" s="92" t="s">
        <v>304</v>
      </c>
      <c r="K79" s="98" t="s">
        <v>672</v>
      </c>
    </row>
    <row r="80" spans="1:11" ht="204" x14ac:dyDescent="0.2">
      <c r="A80" s="92" t="s">
        <v>346</v>
      </c>
      <c r="B80" s="92" t="s">
        <v>347</v>
      </c>
      <c r="C80" s="91" t="s">
        <v>349</v>
      </c>
      <c r="D80" s="90" t="s">
        <v>298</v>
      </c>
      <c r="E80" s="90" t="s">
        <v>397</v>
      </c>
      <c r="F80" s="90">
        <v>1</v>
      </c>
      <c r="G80" s="90" t="s">
        <v>299</v>
      </c>
      <c r="H80" s="91" t="s">
        <v>355</v>
      </c>
      <c r="I80" s="90">
        <v>2</v>
      </c>
      <c r="J80" s="90" t="s">
        <v>304</v>
      </c>
      <c r="K80" s="91" t="s">
        <v>471</v>
      </c>
    </row>
    <row r="81" spans="1:11" ht="242.25" x14ac:dyDescent="0.2">
      <c r="A81" s="92" t="s">
        <v>342</v>
      </c>
      <c r="B81" s="92" t="s">
        <v>343</v>
      </c>
      <c r="C81" s="91" t="s">
        <v>344</v>
      </c>
      <c r="D81" s="92" t="s">
        <v>298</v>
      </c>
      <c r="E81" s="90" t="s">
        <v>397</v>
      </c>
      <c r="F81" s="90">
        <v>1</v>
      </c>
      <c r="G81" s="92" t="s">
        <v>299</v>
      </c>
      <c r="H81" s="91" t="s">
        <v>345</v>
      </c>
      <c r="I81" s="90">
        <v>2</v>
      </c>
      <c r="J81" s="92" t="s">
        <v>304</v>
      </c>
      <c r="K81" s="98" t="s">
        <v>472</v>
      </c>
    </row>
    <row r="82" spans="1:11" ht="140.25" x14ac:dyDescent="0.2">
      <c r="A82" s="92" t="s">
        <v>295</v>
      </c>
      <c r="B82" s="92" t="s">
        <v>296</v>
      </c>
      <c r="C82" s="91" t="s">
        <v>297</v>
      </c>
      <c r="D82" s="92" t="s">
        <v>298</v>
      </c>
      <c r="E82" s="90" t="s">
        <v>397</v>
      </c>
      <c r="F82" s="90">
        <v>1</v>
      </c>
      <c r="G82" s="92" t="s">
        <v>299</v>
      </c>
      <c r="H82" s="91" t="s">
        <v>302</v>
      </c>
      <c r="I82" s="90">
        <v>0</v>
      </c>
      <c r="J82" s="92" t="s">
        <v>361</v>
      </c>
      <c r="K82" s="98" t="s">
        <v>361</v>
      </c>
    </row>
    <row r="83" spans="1:11" ht="267.75" x14ac:dyDescent="0.2">
      <c r="A83" s="92" t="s">
        <v>306</v>
      </c>
      <c r="B83" s="92" t="s">
        <v>307</v>
      </c>
      <c r="C83" s="91" t="s">
        <v>308</v>
      </c>
      <c r="D83" s="92" t="s">
        <v>298</v>
      </c>
      <c r="E83" s="90" t="s">
        <v>397</v>
      </c>
      <c r="F83" s="90">
        <v>1</v>
      </c>
      <c r="G83" s="92" t="s">
        <v>299</v>
      </c>
      <c r="H83" s="91" t="s">
        <v>313</v>
      </c>
      <c r="I83" s="90">
        <v>2</v>
      </c>
      <c r="J83" s="92" t="s">
        <v>304</v>
      </c>
      <c r="K83" s="98" t="s">
        <v>673</v>
      </c>
    </row>
    <row r="84" spans="1:11" ht="204" x14ac:dyDescent="0.2">
      <c r="A84" s="92" t="s">
        <v>346</v>
      </c>
      <c r="B84" s="92" t="s">
        <v>347</v>
      </c>
      <c r="C84" s="91" t="s">
        <v>349</v>
      </c>
      <c r="D84" s="90" t="s">
        <v>298</v>
      </c>
      <c r="E84" s="90" t="s">
        <v>398</v>
      </c>
      <c r="F84" s="90">
        <v>1</v>
      </c>
      <c r="G84" s="90" t="s">
        <v>299</v>
      </c>
      <c r="H84" s="91" t="s">
        <v>355</v>
      </c>
      <c r="I84" s="90">
        <v>2</v>
      </c>
      <c r="J84" s="90" t="s">
        <v>304</v>
      </c>
      <c r="K84" s="91" t="s">
        <v>425</v>
      </c>
    </row>
    <row r="85" spans="1:11" ht="242.25" x14ac:dyDescent="0.2">
      <c r="A85" s="92" t="s">
        <v>342</v>
      </c>
      <c r="B85" s="92" t="s">
        <v>343</v>
      </c>
      <c r="C85" s="91" t="s">
        <v>344</v>
      </c>
      <c r="D85" s="92" t="s">
        <v>298</v>
      </c>
      <c r="E85" s="90" t="s">
        <v>398</v>
      </c>
      <c r="F85" s="90">
        <v>1</v>
      </c>
      <c r="G85" s="92" t="s">
        <v>299</v>
      </c>
      <c r="H85" s="91" t="s">
        <v>345</v>
      </c>
      <c r="I85" s="90">
        <v>2</v>
      </c>
      <c r="J85" s="92" t="s">
        <v>304</v>
      </c>
      <c r="K85" s="98" t="s">
        <v>426</v>
      </c>
    </row>
    <row r="86" spans="1:11" ht="140.25" x14ac:dyDescent="0.2">
      <c r="A86" s="92" t="s">
        <v>295</v>
      </c>
      <c r="B86" s="92" t="s">
        <v>296</v>
      </c>
      <c r="C86" s="91" t="s">
        <v>297</v>
      </c>
      <c r="D86" s="92" t="s">
        <v>298</v>
      </c>
      <c r="E86" s="90" t="s">
        <v>398</v>
      </c>
      <c r="F86" s="90">
        <v>1</v>
      </c>
      <c r="G86" s="92" t="s">
        <v>299</v>
      </c>
      <c r="H86" s="91" t="s">
        <v>302</v>
      </c>
      <c r="I86" s="90">
        <v>0</v>
      </c>
      <c r="J86" s="92" t="s">
        <v>361</v>
      </c>
      <c r="K86" s="98" t="s">
        <v>378</v>
      </c>
    </row>
    <row r="87" spans="1:11" ht="267.75" x14ac:dyDescent="0.2">
      <c r="A87" s="92" t="s">
        <v>306</v>
      </c>
      <c r="B87" s="92" t="s">
        <v>307</v>
      </c>
      <c r="C87" s="91" t="s">
        <v>308</v>
      </c>
      <c r="D87" s="92" t="s">
        <v>298</v>
      </c>
      <c r="E87" s="90" t="s">
        <v>398</v>
      </c>
      <c r="F87" s="90">
        <v>1</v>
      </c>
      <c r="G87" s="92" t="s">
        <v>299</v>
      </c>
      <c r="H87" s="91" t="s">
        <v>313</v>
      </c>
      <c r="I87" s="90">
        <v>1</v>
      </c>
      <c r="J87" s="92" t="s">
        <v>304</v>
      </c>
      <c r="K87" s="98" t="s">
        <v>473</v>
      </c>
    </row>
    <row r="88" spans="1:11" ht="204" x14ac:dyDescent="0.2">
      <c r="A88" s="92" t="s">
        <v>346</v>
      </c>
      <c r="B88" s="92" t="s">
        <v>347</v>
      </c>
      <c r="C88" s="91" t="s">
        <v>349</v>
      </c>
      <c r="D88" s="90" t="s">
        <v>298</v>
      </c>
      <c r="E88" s="90" t="s">
        <v>399</v>
      </c>
      <c r="F88" s="90">
        <v>1</v>
      </c>
      <c r="G88" s="90" t="s">
        <v>299</v>
      </c>
      <c r="H88" s="91" t="s">
        <v>355</v>
      </c>
      <c r="I88" s="90">
        <v>2</v>
      </c>
      <c r="J88" s="90" t="s">
        <v>304</v>
      </c>
      <c r="K88" s="91" t="s">
        <v>474</v>
      </c>
    </row>
    <row r="89" spans="1:11" ht="242.25" x14ac:dyDescent="0.2">
      <c r="A89" s="92" t="s">
        <v>342</v>
      </c>
      <c r="B89" s="92" t="s">
        <v>343</v>
      </c>
      <c r="C89" s="91" t="s">
        <v>344</v>
      </c>
      <c r="D89" s="92" t="s">
        <v>298</v>
      </c>
      <c r="E89" s="90" t="s">
        <v>399</v>
      </c>
      <c r="F89" s="90">
        <v>1</v>
      </c>
      <c r="G89" s="92" t="s">
        <v>299</v>
      </c>
      <c r="H89" s="91" t="s">
        <v>345</v>
      </c>
      <c r="I89" s="90">
        <v>2</v>
      </c>
      <c r="J89" s="92" t="s">
        <v>304</v>
      </c>
      <c r="K89" s="98" t="s">
        <v>475</v>
      </c>
    </row>
    <row r="90" spans="1:11" ht="140.25" x14ac:dyDescent="0.2">
      <c r="A90" s="92" t="s">
        <v>295</v>
      </c>
      <c r="B90" s="92" t="s">
        <v>296</v>
      </c>
      <c r="C90" s="91" t="s">
        <v>297</v>
      </c>
      <c r="D90" s="92" t="s">
        <v>298</v>
      </c>
      <c r="E90" s="90" t="s">
        <v>399</v>
      </c>
      <c r="F90" s="90">
        <v>1</v>
      </c>
      <c r="G90" s="92" t="s">
        <v>299</v>
      </c>
      <c r="H90" s="91" t="s">
        <v>302</v>
      </c>
      <c r="I90" s="90">
        <v>0</v>
      </c>
      <c r="J90" s="92" t="s">
        <v>361</v>
      </c>
      <c r="K90" s="98" t="s">
        <v>361</v>
      </c>
    </row>
    <row r="91" spans="1:11" ht="267.75" x14ac:dyDescent="0.2">
      <c r="A91" s="92" t="s">
        <v>306</v>
      </c>
      <c r="B91" s="92" t="s">
        <v>307</v>
      </c>
      <c r="C91" s="91" t="s">
        <v>308</v>
      </c>
      <c r="D91" s="92" t="s">
        <v>298</v>
      </c>
      <c r="E91" s="90" t="s">
        <v>399</v>
      </c>
      <c r="F91" s="90">
        <v>1</v>
      </c>
      <c r="G91" s="92" t="s">
        <v>299</v>
      </c>
      <c r="H91" s="91" t="s">
        <v>313</v>
      </c>
      <c r="I91" s="90">
        <v>2</v>
      </c>
      <c r="J91" s="92" t="s">
        <v>304</v>
      </c>
      <c r="K91" s="98" t="s">
        <v>476</v>
      </c>
    </row>
  </sheetData>
  <sheetProtection algorithmName="SHA-512" hashValue="ZvTpCD9opx6cydzbXHvqpaMgBW9/In6T45KkN5QaaaSrpNT6dXhwcIKHlBroMIOpwKndHEQfVQrqlkxxEgKkUg==" saltValue="ah0sD2sCSYItCuwAD7aTbA==" spinCount="100000" sheet="1" objects="1" scenarios="1"/>
  <autoFilter ref="A3:K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Actividades por subcomponente</vt:lpstr>
      <vt:lpstr>Actividades por subcompone</vt:lpstr>
      <vt:lpstr>List</vt:lpstr>
      <vt:lpstr>Control de cambios </vt:lpstr>
      <vt:lpstr>Control de cambios</vt:lpstr>
      <vt:lpstr>Hoja2</vt:lpstr>
      <vt:lpstr>Plan Anticorrupción 2024 (2)</vt:lpstr>
      <vt:lpstr>Riesgos Corrupción Procesos</vt:lpstr>
      <vt:lpstr> Riesgos DT Corrupcion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del Pilar Moreno Hernandez</dc:creator>
  <cp:keywords/>
  <dc:description/>
  <cp:lastModifiedBy>Janeth Gonzalez Nivia</cp:lastModifiedBy>
  <cp:revision/>
  <dcterms:created xsi:type="dcterms:W3CDTF">2016-03-29T14:56:34Z</dcterms:created>
  <dcterms:modified xsi:type="dcterms:W3CDTF">2025-01-15T20:21:40Z</dcterms:modified>
  <cp:category/>
  <cp:contentStatus/>
</cp:coreProperties>
</file>