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hap.jimenez\Downloads\"/>
    </mc:Choice>
  </mc:AlternateContent>
  <bookViews>
    <workbookView xWindow="0" yWindow="0" windowWidth="28800" windowHeight="12210" tabRatio="697"/>
  </bookViews>
  <sheets>
    <sheet name="P. Prácticas Sostenibles" sheetId="1" r:id="rId1"/>
    <sheet name="P. Uso Eficiente del Agua" sheetId="5" r:id="rId2"/>
    <sheet name="P. Uso Eficiente Energía" sheetId="6" r:id="rId3"/>
    <sheet name="P.Gestión Integral Res" sheetId="7" r:id="rId4"/>
    <sheet name="P. Consumo Sostenible" sheetId="9" r:id="rId5"/>
    <sheet name="PT_Amb_SC_P.Acción" sheetId="10" r:id="rId6"/>
  </sheets>
  <definedNames>
    <definedName name="_xlnm.Print_Area" localSheetId="4">'P. Consumo Sostenible'!$A$1:$V$17</definedName>
    <definedName name="_xlnm.Print_Area" localSheetId="0">'P. Prácticas Sostenibles'!$A$1:$V$31</definedName>
    <definedName name="_xlnm.Print_Area" localSheetId="1">'P. Uso Eficiente del Agua'!$A$1:$V$23</definedName>
    <definedName name="_xlnm.Print_Area" localSheetId="2">'P. Uso Eficiente Energía'!$A$1:$W$21</definedName>
    <definedName name="_xlnm.Print_Area" localSheetId="3">'P.Gestión Integral Res'!$A$1:$V$25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7" l="1"/>
  <c r="K22" i="7"/>
  <c r="L22" i="7"/>
  <c r="M22" i="7"/>
  <c r="N22" i="7"/>
  <c r="O22" i="7"/>
  <c r="P22" i="7"/>
  <c r="Q22" i="7"/>
  <c r="R22" i="7"/>
  <c r="S22" i="7"/>
  <c r="T22" i="7"/>
  <c r="I22" i="7"/>
  <c r="K23" i="7"/>
  <c r="L23" i="7"/>
  <c r="M23" i="7"/>
  <c r="N23" i="7"/>
  <c r="O23" i="7"/>
  <c r="P23" i="7"/>
  <c r="Q23" i="7"/>
  <c r="R23" i="7"/>
  <c r="S23" i="7"/>
  <c r="T23" i="7"/>
  <c r="J23" i="7"/>
  <c r="I23" i="7"/>
  <c r="J15" i="9"/>
  <c r="K15" i="9"/>
  <c r="L15" i="9"/>
  <c r="M15" i="9"/>
  <c r="N15" i="9"/>
  <c r="O15" i="9"/>
  <c r="P15" i="9"/>
  <c r="Q15" i="9"/>
  <c r="R15" i="9"/>
  <c r="S15" i="9"/>
  <c r="T15" i="9"/>
  <c r="I15" i="9"/>
  <c r="U17" i="7"/>
  <c r="K19" i="6"/>
  <c r="L19" i="6"/>
  <c r="M19" i="6"/>
  <c r="N19" i="6"/>
  <c r="O19" i="6"/>
  <c r="P19" i="6"/>
  <c r="Q19" i="6"/>
  <c r="R19" i="6"/>
  <c r="S19" i="6"/>
  <c r="T19" i="6"/>
  <c r="U19" i="6"/>
  <c r="J19" i="6"/>
  <c r="V11" i="6"/>
  <c r="J21" i="5"/>
  <c r="K21" i="5"/>
  <c r="L21" i="5"/>
  <c r="M21" i="5"/>
  <c r="N21" i="5"/>
  <c r="O21" i="5"/>
  <c r="P21" i="5"/>
  <c r="Q21" i="5"/>
  <c r="R21" i="5"/>
  <c r="S21" i="5"/>
  <c r="T21" i="5"/>
  <c r="I21" i="5"/>
  <c r="U21" i="1"/>
  <c r="U15" i="1"/>
  <c r="U15" i="9" l="1"/>
  <c r="J14" i="9"/>
  <c r="K14" i="9"/>
  <c r="L14" i="9"/>
  <c r="M14" i="9"/>
  <c r="N14" i="9"/>
  <c r="O14" i="9"/>
  <c r="P14" i="9"/>
  <c r="Q14" i="9"/>
  <c r="R14" i="9"/>
  <c r="S14" i="9"/>
  <c r="T14" i="9"/>
  <c r="I14" i="9"/>
  <c r="K18" i="6"/>
  <c r="L18" i="6"/>
  <c r="M18" i="6"/>
  <c r="N18" i="6"/>
  <c r="O18" i="6"/>
  <c r="P18" i="6"/>
  <c r="Q18" i="6"/>
  <c r="R18" i="6"/>
  <c r="S18" i="6"/>
  <c r="T18" i="6"/>
  <c r="U18" i="6"/>
  <c r="J18" i="6"/>
  <c r="J20" i="5"/>
  <c r="K20" i="5"/>
  <c r="L20" i="5"/>
  <c r="M20" i="5"/>
  <c r="N20" i="5"/>
  <c r="O20" i="5"/>
  <c r="P20" i="5"/>
  <c r="Q20" i="5"/>
  <c r="R20" i="5"/>
  <c r="S20" i="5"/>
  <c r="T20" i="5"/>
  <c r="I20" i="5"/>
  <c r="J29" i="1"/>
  <c r="K29" i="1"/>
  <c r="L29" i="1"/>
  <c r="M29" i="1"/>
  <c r="N29" i="1"/>
  <c r="O29" i="1"/>
  <c r="P29" i="1"/>
  <c r="Q29" i="1"/>
  <c r="R29" i="1"/>
  <c r="S29" i="1"/>
  <c r="T29" i="1"/>
  <c r="I29" i="1"/>
  <c r="J28" i="1"/>
  <c r="K28" i="1"/>
  <c r="L28" i="1"/>
  <c r="M28" i="1"/>
  <c r="N28" i="1"/>
  <c r="O28" i="1"/>
  <c r="P28" i="1"/>
  <c r="Q28" i="1"/>
  <c r="R28" i="1"/>
  <c r="S28" i="1"/>
  <c r="T28" i="1"/>
  <c r="I28" i="1"/>
  <c r="H28" i="1"/>
  <c r="U16" i="1"/>
  <c r="U18" i="7"/>
  <c r="U19" i="7"/>
  <c r="U14" i="9" l="1"/>
  <c r="U13" i="7"/>
  <c r="U14" i="7"/>
  <c r="U20" i="7" l="1"/>
  <c r="I18" i="6"/>
  <c r="U26" i="1"/>
  <c r="U27" i="1"/>
  <c r="U24" i="1" l="1"/>
  <c r="U25" i="1"/>
  <c r="U17" i="1"/>
  <c r="U14" i="1"/>
  <c r="F28" i="1"/>
  <c r="U23" i="1"/>
  <c r="U22" i="1"/>
  <c r="U20" i="1"/>
  <c r="U19" i="1"/>
  <c r="U18" i="1"/>
  <c r="U13" i="1"/>
  <c r="U12" i="1"/>
  <c r="U11" i="1"/>
  <c r="U10" i="1"/>
  <c r="U21" i="7"/>
  <c r="U16" i="7"/>
  <c r="U15" i="7"/>
  <c r="U12" i="7"/>
  <c r="U11" i="7"/>
  <c r="U10" i="7"/>
  <c r="G18" i="6"/>
  <c r="V17" i="6"/>
  <c r="V16" i="6"/>
  <c r="V15" i="6"/>
  <c r="V14" i="6"/>
  <c r="V13" i="6"/>
  <c r="V12" i="6"/>
  <c r="V10" i="6"/>
  <c r="U19" i="5"/>
  <c r="U17" i="5"/>
  <c r="U16" i="5"/>
  <c r="U15" i="5"/>
  <c r="U14" i="5"/>
  <c r="U18" i="5"/>
  <c r="U10" i="5"/>
  <c r="U12" i="5"/>
  <c r="F14" i="9"/>
  <c r="F20" i="5"/>
  <c r="U11" i="5"/>
  <c r="F22" i="7"/>
  <c r="U13" i="5"/>
  <c r="U10" i="9"/>
  <c r="U11" i="9"/>
  <c r="H20" i="5"/>
  <c r="H14" i="9"/>
  <c r="U12" i="9"/>
  <c r="U13" i="9"/>
  <c r="H22" i="7"/>
  <c r="U29" i="1" l="1"/>
  <c r="U21" i="5"/>
  <c r="U23" i="7"/>
  <c r="U22" i="7"/>
  <c r="U28" i="1"/>
  <c r="U20" i="5"/>
  <c r="V19" i="6"/>
  <c r="V18" i="6"/>
</calcChain>
</file>

<file path=xl/sharedStrings.xml><?xml version="1.0" encoding="utf-8"?>
<sst xmlns="http://schemas.openxmlformats.org/spreadsheetml/2006/main" count="560" uniqueCount="232">
  <si>
    <t>FECHA DE APROBACIÓN</t>
  </si>
  <si>
    <t>(AAAA-MM-DD)</t>
  </si>
  <si>
    <t>Implementación de Prácticas Sostenibles</t>
  </si>
  <si>
    <t>OBJETIVO 
ESPECÍFICO</t>
  </si>
  <si>
    <t>ACTIVIDAD</t>
  </si>
  <si>
    <t>META</t>
  </si>
  <si>
    <t>CONTROL OPERACIONAL</t>
  </si>
  <si>
    <t xml:space="preserve">RESPONSABLE </t>
  </si>
  <si>
    <t xml:space="preserve">PESO TOTAL (%) </t>
  </si>
  <si>
    <t xml:space="preserve">
PROYECTADO 
</t>
  </si>
  <si>
    <t>Pesos (%)</t>
  </si>
  <si>
    <t>AÑO 2023</t>
  </si>
  <si>
    <t>TOTAL</t>
  </si>
  <si>
    <t>OBSERVACIONES</t>
  </si>
  <si>
    <t>EJECUTADO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</si>
  <si>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</si>
  <si>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</si>
  <si>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</si>
  <si>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</si>
  <si>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</si>
  <si>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</si>
  <si>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</si>
  <si>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</si>
  <si>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</si>
  <si>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</si>
  <si>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</si>
  <si>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</si>
  <si>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1. Promover la implementación de buenas prácticas ambientales en el IGAC.</t>
  </si>
  <si>
    <r>
      <t>Promover</t>
    </r>
    <r>
      <rPr>
        <sz val="10"/>
        <color indexed="8"/>
        <rFont val="Arial"/>
        <family val="2"/>
      </rPr>
      <t xml:space="preserve"> buenas prácticas ambientales entre los colaboradores de las direcciones territoriales (DT) </t>
    </r>
  </si>
  <si>
    <t>2 prácticas ambientales ejecutadas</t>
  </si>
  <si>
    <t xml:space="preserve">*Correos o
*Capacitaciones o
*Comunicaciones
*Actividades pedagógicas </t>
  </si>
  <si>
    <t>*Direcciones Territoriales</t>
  </si>
  <si>
    <t>P</t>
  </si>
  <si>
    <t>E</t>
  </si>
  <si>
    <t>Realizar actividades de orden y aseo en los puestos de trabajo en las DT.</t>
  </si>
  <si>
    <t xml:space="preserve">2 actividades de orden y aseo implementadas </t>
  </si>
  <si>
    <t xml:space="preserve">*Registro de actividades de orden y aseo
*Comunicaciones
*Lista de asistencia
*Material fotográfico </t>
  </si>
  <si>
    <t>Reportar el consumo de papel de la DT</t>
  </si>
  <si>
    <t>Mensualmente realizar el seguimiento del consumo de papel</t>
  </si>
  <si>
    <t>* Formato reporte de resmas usadas (FO-SGI-PC02-10)</t>
  </si>
  <si>
    <t>Realizar campañas de ahorro y uso eficiente de papel</t>
  </si>
  <si>
    <t>Reducir el consumo de papel en al menos 10% en la DT.</t>
  </si>
  <si>
    <t>* Correos institucionales o
* Pizas comunicativas o
* Actividades lúdicas o
* Capacitaciones.</t>
  </si>
  <si>
    <t>Evaluar la apropiación de conocimiento del Sistema de Gestión Ambiental en la DT</t>
  </si>
  <si>
    <t>El 80% de los participantes en actividades de socialización obtiene un resultado aceptable en la encuesta de conocimiento sobre temas ambientales.</t>
  </si>
  <si>
    <t>* Encuesta realizada
* Informe con resultados de la encuesta</t>
  </si>
  <si>
    <t xml:space="preserve">2. Fortalecer la gestión institucional del IGAC frente al cambio climático. </t>
  </si>
  <si>
    <t>Contribuir con el Inventario de emisiones de gases de efecto invernadero del IGAC del año 2023 según la NTC ISO 14064-1.
(Consumo de combustible vehículos)</t>
  </si>
  <si>
    <t>Suministrar información para estimar las emisiones de gases efecto asociadas al consumo de combustible durante el año 2023.</t>
  </si>
  <si>
    <t xml:space="preserve">*Formato huella de carbono (FO-GSA-PC08-04).
</t>
  </si>
  <si>
    <t>3. Realizar simulacros de emergencias ambientales en las DT.</t>
  </si>
  <si>
    <t>Realizar simulacros de emergencias ambientales en todas las sedes a cargo de la DT.</t>
  </si>
  <si>
    <t xml:space="preserve">Realizar un simulacros de emergencias ambientales en cada sede a cargo de la DT. </t>
  </si>
  <si>
    <t>*Informe de emergencias ambientales
* Material fotográfico del simulacro</t>
  </si>
  <si>
    <t>4. Atender la normatividad ambiental respecto a publicidad exterior visual, permisos de funcionamiento y registros en temas ambientales que sean necesarios de acuerdo con las actividades del IGAC.</t>
  </si>
  <si>
    <t>Identificar y mantener la señalización ambiental en las sedes de la DT.</t>
  </si>
  <si>
    <t>Identificar y mantener la señalización ambiental en todas las sedes del IGAC.</t>
  </si>
  <si>
    <t>* Informes de señalización ambiental (Informe en Word)
* Material fotográfico</t>
  </si>
  <si>
    <t>Desarrollar actividades que promuevan la movilidad sostenible en las diferentes DT</t>
  </si>
  <si>
    <t>Implementar 2 actividades l en cada una de las DT</t>
  </si>
  <si>
    <t xml:space="preserve">Piezas graficas ó lista de asistencia ó fotografia ó correos </t>
  </si>
  <si>
    <t xml:space="preserve">Direcciones Territoriales
</t>
  </si>
  <si>
    <t>F20604-04/14.V1</t>
  </si>
  <si>
    <t>Ahorro y Uso Eficiente del Agua</t>
  </si>
  <si>
    <t>1.Realizar seguimiento al consumo de agua en las sedes del IGAC.</t>
  </si>
  <si>
    <t>Reportar el consumo mensual de agua de cada sede de la DT.</t>
  </si>
  <si>
    <t>Todas las sedes a cargo de la DT reportan el consumo de agua mensual.</t>
  </si>
  <si>
    <t>Formato Seguimiento Consumos de Agua por Sede (FO-SGI-PC03-02)</t>
  </si>
  <si>
    <t xml:space="preserve">*Direcciones Territoriales </t>
  </si>
  <si>
    <t xml:space="preserve">Realizar campañas de sensibilización en las DT. </t>
  </si>
  <si>
    <t>Se implementan mínimo 4 campañas de sensibilización semestral en las sedes a cargo de la DT.</t>
  </si>
  <si>
    <t>*Correo institucional ó
*Lista de asistencia ó
*Material fotográfico 
*Entre otros</t>
  </si>
  <si>
    <t>Solicitar el mantenimiento de equipos y redes hidráulicas o realizar el cambio a sistemas ahorradores.</t>
  </si>
  <si>
    <t>Todos los daños y fugas que se presenten en las redes o equipos hidráulicos se atienden de manera oportuna.</t>
  </si>
  <si>
    <t>*Solicitud servicio de mantenimiento, 
*Seguimiento de un servicio de mantenimiento, 
*Solicitud revisión o reclamación ante empresa de servicios públicos</t>
  </si>
  <si>
    <t xml:space="preserve">2. Dar cumplimiento a la legislación ambiental vigente relacionada con el recurso hídrico.
</t>
  </si>
  <si>
    <t>Realizar un inventario de equipos hidráulicos en cada sede a cargo de la DT.</t>
  </si>
  <si>
    <t>Todas las sedes a cargo de la DT cuentan con un inventarios de equipos hidráulicos actualizado.</t>
  </si>
  <si>
    <t>*Inventario de equipos hidráulicos (FO-SGI-PC03-02)</t>
  </si>
  <si>
    <t>Realizar el lavado de tanques de agua potable en la DT</t>
  </si>
  <si>
    <t>Dos lavados de tanques en el año.</t>
  </si>
  <si>
    <t>*Contrato de lavado de tanques.
*Certificado Lavado de Tanques
*Registro Fotográfico
*De no contar con tanques de agua potable, enviar carta firmada por el Director Territorial certificando la situación.
*Si la DT se encuentra en una edificación, solicitar el certificado del lavado de tanques a la administración del edf.</t>
  </si>
  <si>
    <t>Ahorro y Uso Eficiente de la Energía</t>
  </si>
  <si>
    <t>INDICADOR</t>
  </si>
  <si>
    <t>1.Realizar seguimiento al consumo de energía eléctrica en las sedes del IGAC.</t>
  </si>
  <si>
    <t>Reportar el consumo mensual de energía eléctrica de cada sede de la DT .</t>
  </si>
  <si>
    <t>Todas las sedes a cargo de la DT reportan el consumo de energía eléctrica.</t>
  </si>
  <si>
    <t>(Número de sedes a cargo de la DT que reportan/total de sedes a cargo de la DT) * porcentaje de avance proyectado</t>
  </si>
  <si>
    <t>Formato Seguimiento de Consumo de Energía (FO-SGI-PC04-03)</t>
  </si>
  <si>
    <t>Se implementan mínimo 4 campañas de sensibilización  en las sedes a cargo de la DT.</t>
  </si>
  <si>
    <t>(Número de campañas implementadas/número de campañas  requeridas )* % de avance proyectado</t>
  </si>
  <si>
    <t>*Correo institucional o
*Lista de asistencia o
*Material fotográfico 
*Entre otros</t>
  </si>
  <si>
    <t>Solicitar el mantenimiento de equipos  o realizar el cambio a sistemas ahorradores.</t>
  </si>
  <si>
    <t>Todos los daños en las redes o equipos eléctricos se atienden de manera oportuna.</t>
  </si>
  <si>
    <t>(# de daños o incrementos no justificados/# de acciones de mantenimiento o reclamación realizados) * porcentaje de avance proyectado</t>
  </si>
  <si>
    <t>*Solicitud servicio de mantenimiento. 
*Seguimiento de un servicio de mantenimiento.
*Solicitud revisión o reclamación ante empresa de servicios públicos.</t>
  </si>
  <si>
    <t xml:space="preserve">2. Dar cumplimiento a la legislación ambiental vigente relacionada con el recurso energético.
</t>
  </si>
  <si>
    <t>Realizar un inventario de equipos eléctricos y luminarias en cada sede a cargo de la DT.</t>
  </si>
  <si>
    <t>Todas las sedes a cargo de la DT cuentan con un inventario de equipos eléctricos actualizado.</t>
  </si>
  <si>
    <t>el 100% del inventario realizado</t>
  </si>
  <si>
    <t>*Formato de Inventario de Luminarias (FO-SGI-PC04-02)</t>
  </si>
  <si>
    <t>Gestión Integral de Residuos</t>
  </si>
  <si>
    <t>1. Fortalecer el manejo adecuado de residuos en el IGAC.</t>
  </si>
  <si>
    <t>Mantener el centro de acopio de residuos solidos en perfectas condiciones.</t>
  </si>
  <si>
    <t>La movilización de residuos sólidos se realiza adecuadamente a las áreas de acopio temporal que se encuentran debidamente señalizadas y en buen estado.</t>
  </si>
  <si>
    <t>*Informe de inspección.
*Evidencia de medidas implementadas.
*Mantener señalización
*Tener Bitácora de residuos reciclables y peligrosos mes a mes</t>
  </si>
  <si>
    <t>Difundir buenas prácticas sobre la gestión integral de residuos solidos dentro de la DT.</t>
  </si>
  <si>
    <t xml:space="preserve">Difundir  4 campañas de sensibilización de separación en la fuente de residuos reciclables y/o peligrosos o especiales </t>
  </si>
  <si>
    <t>*Registros de asistencia
*Registro fotográfico
*Comunicaciones</t>
  </si>
  <si>
    <t>Capacitar al personal encargado del manejo de  RESPEL en la DT.</t>
  </si>
  <si>
    <t>Realizar 1 capacitación a los funcionarios de la DT encargados del manejo de RESPEL.</t>
  </si>
  <si>
    <t>* Lista de asistencia
* Presentación
*  Material gráfico</t>
  </si>
  <si>
    <t>2. Dar cumplimiento a la legislación ambiental vigente relacionada con la generación de emisiones, vertimientos y residuos sólidos en el Instituto.</t>
  </si>
  <si>
    <t>Reportar a la Sede Central la generación de residuos reciclables y residuos peligrosos de la DT.</t>
  </si>
  <si>
    <t xml:space="preserve"> </t>
  </si>
  <si>
    <t>* Bitácora de Residuos Reciclables (FO-SGI-PC02-01)
* Registro de Residuos Especiales (FO-SGI-PC02-09)</t>
  </si>
  <si>
    <t>Realizar la entrega del material reciclable.</t>
  </si>
  <si>
    <t>Entregar el 100% de los residuos reciclables generados en la DT</t>
  </si>
  <si>
    <t>* Certificación de la entrega de material reciclable</t>
  </si>
  <si>
    <t>p</t>
  </si>
  <si>
    <t>Entregar los residuos peligroso que se generen DT durante el desarrollo de las actividades a los gestores indicados</t>
  </si>
  <si>
    <t>Entregar el 100% de los residuos peligrosos a los gestores indicados</t>
  </si>
  <si>
    <t xml:space="preserve">
*Certificación de disposición final de los residuos peligrosos
*Gestión externa de Respel (FO-SGI-PC02-06)</t>
  </si>
  <si>
    <t>*Direcciones Territoriales / Sede Central</t>
  </si>
  <si>
    <t>Consumo Sostenible</t>
  </si>
  <si>
    <t>OBJETIVO</t>
  </si>
  <si>
    <t>2. Socializar las directrices institucionales sobre compras sostenibles y apoyar el seguimiento a contratos de alto impacto ambiental.</t>
  </si>
  <si>
    <t>Socializar temas relacionados con el consumo sostenible.
(Importancia, beneficios, impactos , ejemplos)</t>
  </si>
  <si>
    <t>2 socializaciones en el año</t>
  </si>
  <si>
    <t>Reuniones 
Comunicaciones
Listas de asistencia</t>
  </si>
  <si>
    <t>Enviar a la sede central los contratos suscritos a los cuales se les incluyeron criterios ambientales.</t>
  </si>
  <si>
    <t>Los contratos suscritos por la territorial integren criterios ambientales.</t>
  </si>
  <si>
    <t xml:space="preserve">Informe de contratos donde se evidencie contratos adjudicados  vs criterios ambientales </t>
  </si>
  <si>
    <t xml:space="preserve">PLANTILLA PLAN DE TRABAJO </t>
  </si>
  <si>
    <t>% AVANCE TOTAL:</t>
  </si>
  <si>
    <t>Subsistema:</t>
  </si>
  <si>
    <t>Subsistema Gestión Ambiental</t>
  </si>
  <si>
    <t>Responsable:</t>
  </si>
  <si>
    <t>Fabián Eduardo Camelo Sánchez- Jefe Oficina Asesora de Planeación</t>
  </si>
  <si>
    <t>No.</t>
  </si>
  <si>
    <t>Capítulos</t>
  </si>
  <si>
    <t>SubCapítulos</t>
  </si>
  <si>
    <t>Subnumerales</t>
  </si>
  <si>
    <t>Objetivo Estratégico</t>
  </si>
  <si>
    <t>Dimensión MIPG</t>
  </si>
  <si>
    <t>Política de Gestión y Desempeño</t>
  </si>
  <si>
    <t>Actividad</t>
  </si>
  <si>
    <t>Número de  Actividad Plan de acción (si aplica)</t>
  </si>
  <si>
    <t>Producto</t>
  </si>
  <si>
    <t>Fecha de Inicio
de/mm/aa</t>
  </si>
  <si>
    <t>Fecha de Terminación
dd/mm/aa</t>
  </si>
  <si>
    <t>Unidad de medida</t>
  </si>
  <si>
    <t>Meta Anual</t>
  </si>
  <si>
    <t>Meta
I P</t>
  </si>
  <si>
    <t>Meta
II P</t>
  </si>
  <si>
    <t>Meta
III P</t>
  </si>
  <si>
    <t>Meta
IV P</t>
  </si>
  <si>
    <t>Ejecutado
I P</t>
  </si>
  <si>
    <t>Avance Cualitativo
I P</t>
  </si>
  <si>
    <t>Ejecutado
II P</t>
  </si>
  <si>
    <t>Avance Cualitativo
II P</t>
  </si>
  <si>
    <t>Ejecutado
III P</t>
  </si>
  <si>
    <t>Avance Cualitativo
III P</t>
  </si>
  <si>
    <t>Ejecutado
IV P</t>
  </si>
  <si>
    <t>Avance Cualitativo
IV P</t>
  </si>
  <si>
    <t>6. Planificación</t>
  </si>
  <si>
    <t>6.1 Acciones para Abordar Riesgos y Oportunidades</t>
  </si>
  <si>
    <t>6.1.2 Aspectos ambientales</t>
  </si>
  <si>
    <t>2. Modelo Integrado de Gestión</t>
  </si>
  <si>
    <t>Gestión con valores para resultados</t>
  </si>
  <si>
    <t>Fortalecimiento organizacional y simplificación de procesos</t>
  </si>
  <si>
    <t>Revisar, actualizar, disponer y socializar la Matriz de Aspectos e Impactos Ambientales</t>
  </si>
  <si>
    <t>N/A</t>
  </si>
  <si>
    <t>Matriz de Aspectos e Impactos ambientales revisada, actualizada, dispuesta y socializada</t>
  </si>
  <si>
    <t>Número</t>
  </si>
  <si>
    <t>Sin meta asignada para el período</t>
  </si>
  <si>
    <t>6.1.3 Requisitos legales y otros requisitos</t>
  </si>
  <si>
    <t>Revisar, actualizar, disponer y socializar la matriz legal ambiental</t>
  </si>
  <si>
    <t>Matriz legal ambiental revisada, actualizada, dispuesta y socializada</t>
  </si>
  <si>
    <t>Se realiza actualización de la Matriz de Aspectos q impactos Ambientales, de igual manera se realiza la actualización de la matriz Legal Ambiental</t>
  </si>
  <si>
    <t>7. Apoyo</t>
  </si>
  <si>
    <t>7.2 Competencia</t>
  </si>
  <si>
    <t>Direccionamiento Estratégico</t>
  </si>
  <si>
    <t>Fortalecer las competencias del personal encargado del manejo de  RESPEL en la entidad</t>
  </si>
  <si>
    <t>Listado de asistencia
Material fotográfico
Evaluación de los conocimientos adquiridos</t>
  </si>
  <si>
    <t>Se realiza capacitación con el personal de mantenimiento de la sede central, donde se explica la manera adecuada para el manejo de residuos peligrosos</t>
  </si>
  <si>
    <t>7.3 Toma de Conciencia</t>
  </si>
  <si>
    <t>Realizar campañas de sensibilización sobre el consumo de agua, energía, residuos y/o prácticas sostenibles.</t>
  </si>
  <si>
    <t>Listado de asistencia o Correos electrónicos
Piezas comunicativas o videos u otros medios de comunicación</t>
  </si>
  <si>
    <r>
      <rPr>
        <sz val="10"/>
        <color rgb="FF000000"/>
        <rFont val="Arial"/>
        <family val="2"/>
      </rPr>
      <t>El día 1 de marzo se realizó una campaña de sensibilización acerca del</t>
    </r>
    <r>
      <rPr>
        <i/>
        <sz val="10"/>
        <color rgb="FF000000"/>
        <rFont val="Arial"/>
        <family val="2"/>
      </rPr>
      <t xml:space="preserve"> </t>
    </r>
    <r>
      <rPr>
        <b/>
        <i/>
        <sz val="10"/>
        <color rgb="FF000000"/>
        <rFont val="Arial"/>
        <family val="2"/>
      </rPr>
      <t>día del reciclador y del reciclaje</t>
    </r>
    <r>
      <rPr>
        <i/>
        <sz val="10"/>
        <color rgb="FF000000"/>
        <rFont val="Arial"/>
        <family val="2"/>
      </rPr>
      <t xml:space="preserve">, </t>
    </r>
    <r>
      <rPr>
        <sz val="10"/>
        <color rgb="FF000000"/>
        <rFont val="Arial"/>
        <family val="2"/>
      </rPr>
      <t>en donde se llevó a cabo un video y se hizo entrega de  una donación a la Asociación de recicladores por parte del IGAC.
Por otro lado, se realizó campaña de sensibilización el día 22 de marzo, a través del correo masivo, sobre la</t>
    </r>
    <r>
      <rPr>
        <b/>
        <i/>
        <sz val="10"/>
        <color rgb="FF000000"/>
        <rFont val="Arial"/>
        <family val="2"/>
      </rPr>
      <t xml:space="preserve"> celebración del día del agua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reflexionando sobre las estadísticas, y la importancia de incorporar acciones de consumo y uso sostenible de este recurso.</t>
    </r>
  </si>
  <si>
    <t>Durante la primer semana de junio se realiza la celebración de la semana ambiental, donde se realizaron diferentes actividades como; Conversatorio sobre páramos, túnel ambiental sobre biodiversidad, feria de productos orgánicos.</t>
  </si>
  <si>
    <t>se realiza campaña de separación en la fuente en las diferentes áreas de la sede central, de manera presencial, donde los funcionarios aprenden a realizar la separación de residuos en cada uno de los puntos ecológicos</t>
  </si>
  <si>
    <t>Evaluar la apropiación de conocimiento en la entidad sobre el subsistema de Gestión Ambiental</t>
  </si>
  <si>
    <t>Informe de evaluación de encuestas realizadas</t>
  </si>
  <si>
    <t>8. Operación</t>
  </si>
  <si>
    <t>8.1 Planificación y Control Operacional</t>
  </si>
  <si>
    <t>Reportar y analizar el consumo mensual de agua y de  energía eléctrica de la sede central</t>
  </si>
  <si>
    <t>Reporte de seguimiento mensual de consumo e informe de análisis de los indicadores ambientales</t>
  </si>
  <si>
    <t>Se realizó el seguimiento al consumo de agua y de energía para los meses de enero, febrero y marzo. Se anexan los respectivos soportes.</t>
  </si>
  <si>
    <t>Se realizó el seguimiento al consumo de agua y de energía para los meses de abril, mayo y junio. Se anexan los respectivos soportes.</t>
  </si>
  <si>
    <t>Se realizó el seguimiento al consumo de agua y de energía para los meses de julio, agosto y septiembre. Se anexan los respectivos soportes.</t>
  </si>
  <si>
    <t>Reportar y analizar  la generación mensual de residuos reciclabas y de residuos peligrosos de la Sede Central</t>
  </si>
  <si>
    <t>Reporte de seguimiento mensual de generación de residuos e informe de análisis de los indicadores ambientales</t>
  </si>
  <si>
    <t>Se realizó el reporte de seguimiento mensual de la generación de residuos reciclables y de residuos peligrosos de la Sede Central. Se anexan los respectivos soportes.</t>
  </si>
  <si>
    <t>Reportar y analizar el consumo de papel en la sede central.</t>
  </si>
  <si>
    <r>
      <rPr>
        <sz val="10"/>
        <color rgb="FF000000"/>
        <rFont val="Arial"/>
        <family val="2"/>
      </rPr>
      <t>Se realizó el reporte de consumo de papel por cada una de las dependencias de la Sede Central, para los meses de enero, febrero y marzo. Se reportó en total un consumo de 779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>resmas de papel durante el trimestre.</t>
    </r>
  </si>
  <si>
    <t xml:space="preserve">Se realizó el reporte de consumo de papel por cada una de las dependencias de la Sede Central, para los meses de abril, mayo y junio. </t>
  </si>
  <si>
    <t>Se realizó el reporte de consumo de papel por cada una de las dependencias de la Sede Central, para los meses de julio, agosto y septiembre.</t>
  </si>
  <si>
    <t>Reportar y analizar el consumo de combustible de vehículos de la entidad</t>
  </si>
  <si>
    <t xml:space="preserve">Se llevó a cabo el seguimiento al consumo de combustible de los vehículos de la Sede Central. </t>
  </si>
  <si>
    <t>Realizar correctamente la movilización y el acopio temporal de los residuos sólidos al interior de las instalaciones del IGAC.</t>
  </si>
  <si>
    <t>Informe de seguimiento semestral</t>
  </si>
  <si>
    <t>Se realiza informe sobre el estado actual del centro de acopio.</t>
  </si>
  <si>
    <t>Realizar la entrega de los residuos (especiales, peligrosos y reciclables) de la entidad</t>
  </si>
  <si>
    <r>
      <t xml:space="preserve">Acta de entrega o Certificación de disposición final de la autoridad competente (residuos especiales y peligrosos) 
</t>
    </r>
    <r>
      <rPr>
        <b/>
        <sz val="10"/>
        <color rgb="FF000000"/>
        <rFont val="Arial"/>
        <family val="2"/>
      </rPr>
      <t xml:space="preserve">o
</t>
    </r>
    <r>
      <rPr>
        <sz val="10"/>
        <color rgb="FF000000"/>
        <rFont val="Arial"/>
        <family val="2"/>
      </rPr>
      <t xml:space="preserve">
Certificación de entrega a la asociación de recicladores (residuos reciclables)</t>
    </r>
  </si>
  <si>
    <t>Se realizaron las entregas de los residuos reciclables incluyendo papel, cartón, aluminio, vidrio, plástico, chatarra a la Asociación Crecer sin Fronteras durante los meses de enero, febrero y marzo.</t>
  </si>
  <si>
    <t>Se realizaron las entregas de los residuos reciclables incluyendo papel, cartón, aluminio, vidrio, plástico, chatarra a la Asociación Crecer sin Fronteras durante los meses de abril, mayo y junio</t>
  </si>
  <si>
    <t>Se realizaron las entregas de los residuos reciclables incluyendo papel, cartón, aluminio, vidrio, plástico, chatarra a la Asociación Crecer sin Fronteras durante los meses de julio, agosto y septiembre</t>
  </si>
  <si>
    <t>Socializar buenas practicas respecto al consumo sostenible con los funcionarios encargados de contratación o temas pre contractuales</t>
  </si>
  <si>
    <t>Listado de asistencia o 
Comunicaciones enviadas</t>
  </si>
  <si>
    <t>Realizar un inventario de equipos eléctricos, luminarias y equipos hidráulicos</t>
  </si>
  <si>
    <t>Inventario de equipos eléctricos y luminarias 
Inventario de equipos hidráulicos</t>
  </si>
  <si>
    <t>Realizar el lavado de tanques de agua potable en la SC.</t>
  </si>
  <si>
    <t>Certificado Lavado de Tanques</t>
  </si>
  <si>
    <t>Se realiza el lavado de los tanques de la sede central</t>
  </si>
  <si>
    <t>Realizar el seguimiento a los criterios ambientales incluidos en la contratación.</t>
  </si>
  <si>
    <t>Reporte de seguimiento a los contratos que contengan criterios ambientales</t>
  </si>
  <si>
    <t xml:space="preserve">Se realiza seguimiento a los contratos que se les incluyeron clausulas ambientales </t>
  </si>
  <si>
    <t>8.2 Preparación y respuesta ante emergencias</t>
  </si>
  <si>
    <t>Preparar y realizar simulacros de emergencias ambientales</t>
  </si>
  <si>
    <t xml:space="preserve">Informe de simulacros ambientales
Listado de asistencia </t>
  </si>
  <si>
    <t>Se realiza simulacro ambiental con los funcionarios de mantenimiento y de aseo de la sede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</si>
</sst>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.000"/>
  </numFmts>
  <fonts count="3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2"/>
      <color rgb="FF000000"/>
      <name val="Arial"/>
      <family val="2"/>
    </font>
    <font>
      <sz val="11"/>
      <color theme="0"/>
      <name val="Calibri"/>
      <family val="2"/>
      <scheme val="minor"/>
    </font>
    <font>
      <sz val="14"/>
      <name val="Arial"/>
      <family val="2"/>
    </font>
    <font>
      <b/>
      <sz val="32"/>
      <name val="Arial"/>
      <family val="2"/>
    </font>
    <font>
      <b/>
      <sz val="14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i/>
      <sz val="18"/>
      <name val="Arial"/>
      <family val="2"/>
    </font>
    <font>
      <b/>
      <sz val="14"/>
      <color theme="0"/>
      <name val="Arial"/>
      <family val="2"/>
    </font>
    <font>
      <b/>
      <sz val="8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8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90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/>
    <xf numFmtId="0" fontId="11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textRotation="90"/>
    </xf>
    <xf numFmtId="14" fontId="8" fillId="0" borderId="5" xfId="0" applyNumberFormat="1" applyFont="1" applyBorder="1" applyAlignment="1">
      <alignment horizontal="center" vertical="center" wrapText="1"/>
    </xf>
    <xf numFmtId="0" fontId="0" fillId="3" borderId="0" xfId="0" applyFill="1"/>
    <xf numFmtId="1" fontId="2" fillId="2" borderId="7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/>
    <xf numFmtId="1" fontId="12" fillId="3" borderId="7" xfId="0" applyNumberFormat="1" applyFont="1" applyFill="1" applyBorder="1" applyAlignment="1">
      <alignment horizontal="center" vertical="center" wrapText="1"/>
    </xf>
    <xf numFmtId="2" fontId="12" fillId="6" borderId="7" xfId="0" applyNumberFormat="1" applyFont="1" applyFill="1" applyBorder="1" applyAlignment="1">
      <alignment horizontal="center" vertical="center" wrapText="1"/>
    </xf>
    <xf numFmtId="1" fontId="12" fillId="6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9" fontId="12" fillId="3" borderId="8" xfId="1" applyFont="1" applyFill="1" applyBorder="1" applyAlignment="1">
      <alignment horizontal="center" vertical="center"/>
    </xf>
    <xf numFmtId="9" fontId="12" fillId="3" borderId="6" xfId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0" fillId="8" borderId="0" xfId="0" applyFill="1"/>
    <xf numFmtId="2" fontId="2" fillId="2" borderId="7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6" fillId="0" borderId="0" xfId="0" applyFont="1"/>
    <xf numFmtId="0" fontId="16" fillId="2" borderId="0" xfId="0" applyFont="1" applyFill="1"/>
    <xf numFmtId="0" fontId="16" fillId="3" borderId="0" xfId="0" applyFont="1" applyFill="1"/>
    <xf numFmtId="2" fontId="11" fillId="3" borderId="15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4" fillId="11" borderId="20" xfId="0" applyFont="1" applyFill="1" applyBorder="1" applyAlignment="1">
      <alignment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24" fillId="12" borderId="20" xfId="0" applyFont="1" applyFill="1" applyBorder="1" applyAlignment="1">
      <alignment horizontal="center" vertical="center" wrapText="1"/>
    </xf>
    <xf numFmtId="0" fontId="24" fillId="13" borderId="20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0" fillId="14" borderId="21" xfId="0" applyFill="1" applyBorder="1" applyAlignment="1">
      <alignment horizontal="left" vertical="center" wrapText="1"/>
    </xf>
    <xf numFmtId="0" fontId="9" fillId="14" borderId="21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15" borderId="21" xfId="0" applyFont="1" applyFill="1" applyBorder="1" applyAlignment="1">
      <alignment vertical="center" wrapText="1"/>
    </xf>
    <xf numFmtId="0" fontId="0" fillId="0" borderId="21" xfId="0" applyBorder="1" applyAlignment="1">
      <alignment horizontal="left" vertical="top" wrapText="1"/>
    </xf>
    <xf numFmtId="0" fontId="0" fillId="14" borderId="22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23" xfId="0" applyFill="1" applyBorder="1" applyAlignment="1">
      <alignment horizontal="left" vertical="center" wrapText="1"/>
    </xf>
    <xf numFmtId="0" fontId="0" fillId="14" borderId="21" xfId="0" applyFill="1" applyBorder="1" applyAlignment="1">
      <alignment horizontal="center" vertical="center" wrapText="1"/>
    </xf>
    <xf numFmtId="14" fontId="0" fillId="14" borderId="21" xfId="0" applyNumberForma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9" fillId="15" borderId="23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66" fontId="11" fillId="3" borderId="15" xfId="0" applyNumberFormat="1" applyFont="1" applyFill="1" applyBorder="1" applyAlignment="1">
      <alignment horizontal="center" vertical="center" wrapText="1"/>
    </xf>
    <xf numFmtId="9" fontId="12" fillId="2" borderId="8" xfId="1" applyFont="1" applyFill="1" applyBorder="1" applyAlignment="1">
      <alignment horizontal="center" vertical="center"/>
    </xf>
    <xf numFmtId="9" fontId="12" fillId="2" borderId="6" xfId="1" applyFont="1" applyFill="1" applyBorder="1" applyAlignment="1">
      <alignment horizontal="center" vertical="center"/>
    </xf>
    <xf numFmtId="9" fontId="12" fillId="3" borderId="8" xfId="1" applyFont="1" applyFill="1" applyBorder="1" applyAlignment="1">
      <alignment horizontal="center" vertical="center"/>
    </xf>
    <xf numFmtId="9" fontId="12" fillId="3" borderId="6" xfId="1" applyFont="1" applyFill="1" applyBorder="1" applyAlignment="1">
      <alignment horizontal="center" vertical="center"/>
    </xf>
    <xf numFmtId="165" fontId="12" fillId="3" borderId="8" xfId="1" applyNumberFormat="1" applyFont="1" applyFill="1" applyBorder="1" applyAlignment="1">
      <alignment horizontal="center" vertical="center"/>
    </xf>
    <xf numFmtId="165" fontId="12" fillId="3" borderId="6" xfId="1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9" fontId="12" fillId="3" borderId="9" xfId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 vertical="center" wrapText="1"/>
    </xf>
    <xf numFmtId="2" fontId="11" fillId="3" borderId="15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9" fontId="9" fillId="3" borderId="8" xfId="1" applyFont="1" applyFill="1" applyBorder="1" applyAlignment="1">
      <alignment horizontal="center" vertical="center" wrapText="1"/>
    </xf>
    <xf numFmtId="9" fontId="9" fillId="3" borderId="9" xfId="1" applyFont="1" applyFill="1" applyBorder="1" applyAlignment="1">
      <alignment horizontal="center" vertical="center" wrapText="1"/>
    </xf>
    <xf numFmtId="9" fontId="9" fillId="3" borderId="6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9" fontId="12" fillId="3" borderId="9" xfId="1" applyFont="1" applyFill="1" applyBorder="1" applyAlignment="1">
      <alignment horizontal="center" vertical="center" wrapText="1"/>
    </xf>
    <xf numFmtId="9" fontId="12" fillId="3" borderId="6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center" vertical="center" wrapText="1"/>
    </xf>
    <xf numFmtId="1" fontId="12" fillId="3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 vertical="center" wrapText="1"/>
    </xf>
    <xf numFmtId="1" fontId="9" fillId="7" borderId="9" xfId="0" applyNumberFormat="1" applyFont="1" applyFill="1" applyBorder="1" applyAlignment="1">
      <alignment horizontal="center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9" fontId="12" fillId="2" borderId="9" xfId="1" applyFont="1" applyFill="1" applyBorder="1" applyAlignment="1">
      <alignment horizontal="center" vertical="center"/>
    </xf>
    <xf numFmtId="9" fontId="12" fillId="3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" fontId="12" fillId="2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3" borderId="0" xfId="0" applyFont="1" applyFill="1" applyAlignment="1"/>
    <xf numFmtId="0" fontId="3" fillId="3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" fontId="9" fillId="0" borderId="7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13" fillId="2" borderId="7" xfId="0" applyFont="1" applyFill="1" applyBorder="1" applyAlignment="1">
      <alignment horizontal="center" vertical="center" textRotation="90" wrapText="1"/>
    </xf>
    <xf numFmtId="1" fontId="13" fillId="2" borderId="7" xfId="0" applyNumberFormat="1" applyFont="1" applyFill="1" applyBorder="1" applyAlignment="1">
      <alignment horizontal="center" vertical="center" wrapText="1"/>
    </xf>
    <xf numFmtId="9" fontId="12" fillId="2" borderId="7" xfId="1" applyFont="1" applyFill="1" applyBorder="1" applyAlignment="1">
      <alignment horizontal="center" vertical="center"/>
    </xf>
    <xf numFmtId="9" fontId="12" fillId="2" borderId="8" xfId="1" applyFont="1" applyFill="1" applyBorder="1" applyAlignment="1">
      <alignment horizontal="center" vertical="center" wrapText="1"/>
    </xf>
    <xf numFmtId="9" fontId="12" fillId="2" borderId="6" xfId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1" fillId="3" borderId="16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2" fillId="10" borderId="17" xfId="0" applyFont="1" applyFill="1" applyBorder="1" applyAlignment="1">
      <alignment horizontal="left" vertical="center" wrapText="1"/>
    </xf>
    <xf numFmtId="0" fontId="22" fillId="10" borderId="19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766618</xdr:colOff>
      <xdr:row>21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2218BE4-20AD-45B5-8BCF-68B31207818C}"/>
            </a:ext>
          </a:extLst>
        </xdr:cNvPr>
        <xdr:cNvSpPr txBox="1"/>
      </xdr:nvSpPr>
      <xdr:spPr>
        <a:xfrm>
          <a:off x="19993511" y="155331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208705</xdr:colOff>
      <xdr:row>1</xdr:row>
      <xdr:rowOff>246674</xdr:rowOff>
    </xdr:from>
    <xdr:to>
      <xdr:col>25</xdr:col>
      <xdr:colOff>1013255</xdr:colOff>
      <xdr:row>3</xdr:row>
      <xdr:rowOff>298694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020F76-02B0-4B0F-B7D2-890510C51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32955" y="370499"/>
          <a:ext cx="1985650" cy="937845"/>
        </a:xfrm>
        <a:prstGeom prst="rect">
          <a:avLst/>
        </a:prstGeom>
      </xdr:spPr>
    </xdr:pic>
    <xdr:clientData/>
  </xdr:twoCellAnchor>
  <xdr:twoCellAnchor editAs="oneCell">
    <xdr:from>
      <xdr:col>5</xdr:col>
      <xdr:colOff>1173307</xdr:colOff>
      <xdr:row>1</xdr:row>
      <xdr:rowOff>101311</xdr:rowOff>
    </xdr:from>
    <xdr:to>
      <xdr:col>6</xdr:col>
      <xdr:colOff>648619</xdr:colOff>
      <xdr:row>4</xdr:row>
      <xdr:rowOff>125265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5D3197-4489-4440-B0EE-D5ACDF6133C3}"/>
            </a:ext>
            <a:ext uri="{147F2762-F138-4A5C-976F-8EAC2B608ADB}">
              <a16:predDERef xmlns:a16="http://schemas.microsoft.com/office/drawing/2014/main" pred="{AD63E90D-6863-433F-989A-4BE44559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0607" y="225136"/>
          <a:ext cx="1342212" cy="1262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1"/>
  <sheetViews>
    <sheetView tabSelected="1" zoomScaleNormal="100" zoomScaleSheetLayoutView="55" workbookViewId="0">
      <selection activeCell="G12" sqref="G12"/>
    </sheetView>
  </sheetViews>
  <sheetFormatPr baseColWidth="10" defaultColWidth="11.42578125" defaultRowHeight="15" x14ac:dyDescent="0.25"/>
  <cols>
    <col min="1" max="1" width="14.5703125" customWidth="1"/>
    <col min="2" max="2" width="23.7109375" customWidth="1"/>
    <col min="3" max="3" width="29.28515625" customWidth="1"/>
    <col min="4" max="4" width="24" customWidth="1"/>
    <col min="5" max="5" width="21.28515625" customWidth="1"/>
    <col min="6" max="6" width="9.140625" customWidth="1"/>
    <col min="7" max="7" width="15.140625" customWidth="1"/>
    <col min="8" max="8" width="7.28515625" customWidth="1"/>
    <col min="9" max="9" width="8" customWidth="1"/>
    <col min="10" max="15" width="8" bestFit="1" customWidth="1"/>
    <col min="16" max="17" width="8.140625" bestFit="1" customWidth="1"/>
    <col min="18" max="18" width="8" bestFit="1" customWidth="1"/>
    <col min="19" max="19" width="10.42578125" customWidth="1"/>
    <col min="20" max="20" width="8" bestFit="1" customWidth="1"/>
    <col min="21" max="21" width="13.7109375" customWidth="1"/>
    <col min="22" max="22" width="24.42578125" customWidth="1"/>
  </cols>
  <sheetData>
    <row r="1" spans="1:116" ht="23.2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5"/>
      <c r="V1" s="5" t="s">
        <v>0</v>
      </c>
    </row>
    <row r="2" spans="1:116" ht="1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3" t="s">
        <v>1</v>
      </c>
    </row>
    <row r="3" spans="1:116" ht="22.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9"/>
      <c r="V3" s="20"/>
    </row>
    <row r="4" spans="1:116" ht="22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"/>
    </row>
    <row r="5" spans="1:116" ht="15" customHeight="1" x14ac:dyDescent="0.25">
      <c r="A5" s="148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</row>
    <row r="6" spans="1:116" ht="15" customHeight="1" x14ac:dyDescent="0.25">
      <c r="A6" s="151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9"/>
    </row>
    <row r="7" spans="1:116" s="1" customFormat="1" ht="34.5" customHeight="1" x14ac:dyDescent="0.25">
      <c r="A7" s="152" t="s">
        <v>3</v>
      </c>
      <c r="B7" s="152" t="s">
        <v>4</v>
      </c>
      <c r="C7" s="152" t="s">
        <v>5</v>
      </c>
      <c r="D7" s="152" t="s">
        <v>6</v>
      </c>
      <c r="E7" s="154" t="s">
        <v>7</v>
      </c>
      <c r="F7" s="154" t="s">
        <v>8</v>
      </c>
      <c r="G7" s="140" t="s">
        <v>9</v>
      </c>
      <c r="H7" s="154" t="s">
        <v>10</v>
      </c>
      <c r="I7" s="142" t="s">
        <v>11</v>
      </c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4"/>
      <c r="U7" s="152" t="s">
        <v>12</v>
      </c>
      <c r="V7" s="155" t="s">
        <v>13</v>
      </c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</row>
    <row r="8" spans="1:116" s="1" customFormat="1" ht="24.75" customHeight="1" x14ac:dyDescent="0.25">
      <c r="A8" s="153"/>
      <c r="B8" s="153"/>
      <c r="C8" s="153"/>
      <c r="D8" s="153"/>
      <c r="E8" s="154"/>
      <c r="F8" s="154"/>
      <c r="G8" s="141"/>
      <c r="H8" s="156"/>
      <c r="I8" s="145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7"/>
      <c r="U8" s="153"/>
      <c r="V8" s="155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</row>
    <row r="9" spans="1:116" s="1" customFormat="1" ht="35.25" customHeight="1" x14ac:dyDescent="0.25">
      <c r="A9" s="153"/>
      <c r="B9" s="153"/>
      <c r="C9" s="153"/>
      <c r="D9" s="153"/>
      <c r="E9" s="152"/>
      <c r="F9" s="152"/>
      <c r="G9" s="6" t="s">
        <v>14</v>
      </c>
      <c r="H9" s="157"/>
      <c r="I9" s="7" t="s">
        <v>15</v>
      </c>
      <c r="J9" s="8" t="s">
        <v>16</v>
      </c>
      <c r="K9" s="8" t="s">
        <v>17</v>
      </c>
      <c r="L9" s="8" t="s">
        <v>18</v>
      </c>
      <c r="M9" s="8" t="s">
        <v>19</v>
      </c>
      <c r="N9" s="8" t="s">
        <v>20</v>
      </c>
      <c r="O9" s="8" t="s">
        <v>21</v>
      </c>
      <c r="P9" s="8" t="s">
        <v>22</v>
      </c>
      <c r="Q9" s="8" t="s">
        <v>23</v>
      </c>
      <c r="R9" s="8" t="s">
        <v>24</v>
      </c>
      <c r="S9" s="8" t="s">
        <v>25</v>
      </c>
      <c r="T9" s="8" t="s">
        <v>26</v>
      </c>
      <c r="U9" s="153"/>
      <c r="V9" s="145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</row>
    <row r="10" spans="1:116" s="1" customFormat="1" ht="42.75" customHeight="1" x14ac:dyDescent="0.25">
      <c r="A10" s="101" t="s">
        <v>27</v>
      </c>
      <c r="B10" s="111" t="s">
        <v>28</v>
      </c>
      <c r="C10" s="103" t="s">
        <v>29</v>
      </c>
      <c r="D10" s="103" t="s">
        <v>30</v>
      </c>
      <c r="E10" s="103" t="s">
        <v>31</v>
      </c>
      <c r="F10" s="158">
        <v>0.5</v>
      </c>
      <c r="G10" s="9" t="s">
        <v>32</v>
      </c>
      <c r="H10" s="117">
        <v>0.1</v>
      </c>
      <c r="I10" s="37"/>
      <c r="J10" s="37"/>
      <c r="K10" s="37"/>
      <c r="L10" s="37"/>
      <c r="M10" s="37"/>
      <c r="N10" s="37">
        <v>50</v>
      </c>
      <c r="O10" s="37"/>
      <c r="P10" s="37"/>
      <c r="Q10" s="37"/>
      <c r="R10" s="37"/>
      <c r="S10" s="37">
        <v>50</v>
      </c>
      <c r="T10" s="37"/>
      <c r="U10" s="22">
        <f t="shared" ref="U10:U29" si="0">SUM(I10:T10)</f>
        <v>100</v>
      </c>
      <c r="V10" s="1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</row>
    <row r="11" spans="1:116" s="1" customFormat="1" ht="53.25" customHeight="1" x14ac:dyDescent="0.25">
      <c r="A11" s="110"/>
      <c r="B11" s="104"/>
      <c r="C11" s="104"/>
      <c r="D11" s="104"/>
      <c r="E11" s="104"/>
      <c r="F11" s="158"/>
      <c r="G11" s="9" t="s">
        <v>33</v>
      </c>
      <c r="H11" s="118"/>
      <c r="I11" s="36"/>
      <c r="J11" s="36"/>
      <c r="K11" s="36"/>
      <c r="L11" s="36"/>
      <c r="M11" s="36"/>
      <c r="N11" s="36">
        <v>50</v>
      </c>
      <c r="O11" s="28"/>
      <c r="P11" s="36"/>
      <c r="Q11" s="36"/>
      <c r="R11" s="28"/>
      <c r="S11" s="36">
        <v>50</v>
      </c>
      <c r="T11" s="36"/>
      <c r="U11" s="38">
        <f t="shared" si="0"/>
        <v>100</v>
      </c>
      <c r="V11" s="1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</row>
    <row r="12" spans="1:116" ht="42" customHeight="1" x14ac:dyDescent="0.25">
      <c r="A12" s="110"/>
      <c r="B12" s="103" t="s">
        <v>34</v>
      </c>
      <c r="C12" s="99" t="s">
        <v>35</v>
      </c>
      <c r="D12" s="103" t="s">
        <v>36</v>
      </c>
      <c r="E12" s="99" t="s">
        <v>31</v>
      </c>
      <c r="F12" s="158"/>
      <c r="G12" s="9" t="s">
        <v>32</v>
      </c>
      <c r="H12" s="41">
        <v>0.1</v>
      </c>
      <c r="I12" s="37"/>
      <c r="J12" s="37"/>
      <c r="K12" s="37"/>
      <c r="L12" s="37"/>
      <c r="M12" s="37"/>
      <c r="N12" s="37">
        <v>50</v>
      </c>
      <c r="O12" s="37"/>
      <c r="P12" s="37"/>
      <c r="Q12" s="37"/>
      <c r="R12" s="37"/>
      <c r="S12" s="37">
        <v>50</v>
      </c>
      <c r="T12" s="37"/>
      <c r="U12" s="22">
        <f t="shared" si="0"/>
        <v>100</v>
      </c>
      <c r="V12" s="125"/>
    </row>
    <row r="13" spans="1:116" ht="42" customHeight="1" x14ac:dyDescent="0.25">
      <c r="A13" s="110"/>
      <c r="B13" s="104"/>
      <c r="C13" s="100"/>
      <c r="D13" s="104"/>
      <c r="E13" s="100"/>
      <c r="F13" s="158"/>
      <c r="G13" s="9" t="s">
        <v>33</v>
      </c>
      <c r="H13" s="42"/>
      <c r="I13" s="36"/>
      <c r="J13" s="36"/>
      <c r="K13" s="36"/>
      <c r="L13" s="36"/>
      <c r="M13" s="36"/>
      <c r="N13" s="36">
        <v>50</v>
      </c>
      <c r="O13" s="28"/>
      <c r="P13" s="36"/>
      <c r="Q13" s="36"/>
      <c r="R13" s="28"/>
      <c r="S13" s="36">
        <v>50</v>
      </c>
      <c r="T13" s="36"/>
      <c r="U13" s="38">
        <f t="shared" si="0"/>
        <v>100</v>
      </c>
      <c r="V13" s="125"/>
    </row>
    <row r="14" spans="1:116" ht="48.75" customHeight="1" x14ac:dyDescent="0.25">
      <c r="A14" s="110"/>
      <c r="B14" s="103" t="s">
        <v>37</v>
      </c>
      <c r="C14" s="108" t="s">
        <v>38</v>
      </c>
      <c r="D14" s="108" t="s">
        <v>39</v>
      </c>
      <c r="E14" s="99" t="s">
        <v>31</v>
      </c>
      <c r="F14" s="158"/>
      <c r="G14" s="9" t="s">
        <v>32</v>
      </c>
      <c r="H14" s="117">
        <v>0.1</v>
      </c>
      <c r="I14" s="37">
        <v>8.3000000000000007</v>
      </c>
      <c r="J14" s="37">
        <v>8.3000000000000007</v>
      </c>
      <c r="K14" s="37">
        <v>8.3000000000000007</v>
      </c>
      <c r="L14" s="37">
        <v>8.3000000000000007</v>
      </c>
      <c r="M14" s="37">
        <v>8.3000000000000007</v>
      </c>
      <c r="N14" s="37">
        <v>8.3000000000000007</v>
      </c>
      <c r="O14" s="37">
        <v>8.3000000000000007</v>
      </c>
      <c r="P14" s="37">
        <v>8.3000000000000007</v>
      </c>
      <c r="Q14" s="37">
        <v>8.3000000000000007</v>
      </c>
      <c r="R14" s="37">
        <v>8.3000000000000007</v>
      </c>
      <c r="S14" s="37">
        <v>8.3000000000000007</v>
      </c>
      <c r="T14" s="37">
        <v>8.3000000000000007</v>
      </c>
      <c r="U14" s="22">
        <f>SUM(I14:T14)</f>
        <v>99.59999999999998</v>
      </c>
      <c r="V14" s="54"/>
    </row>
    <row r="15" spans="1:116" ht="48.75" customHeight="1" x14ac:dyDescent="0.25">
      <c r="A15" s="110"/>
      <c r="B15" s="104"/>
      <c r="C15" s="109"/>
      <c r="D15" s="109"/>
      <c r="E15" s="100"/>
      <c r="F15" s="158"/>
      <c r="G15" s="9" t="s">
        <v>33</v>
      </c>
      <c r="H15" s="122"/>
      <c r="I15" s="47">
        <v>8.3000000000000007</v>
      </c>
      <c r="J15" s="47">
        <v>8.3000000000000007</v>
      </c>
      <c r="K15" s="47">
        <v>8.3000000000000007</v>
      </c>
      <c r="L15" s="47">
        <v>8.3000000000000007</v>
      </c>
      <c r="M15" s="47">
        <v>8.3000000000000007</v>
      </c>
      <c r="N15" s="47">
        <v>8.3000000000000007</v>
      </c>
      <c r="O15" s="47">
        <v>8.3000000000000007</v>
      </c>
      <c r="P15" s="47">
        <v>8.3000000000000007</v>
      </c>
      <c r="Q15" s="47">
        <v>8.3000000000000007</v>
      </c>
      <c r="R15" s="47">
        <v>8.3000000000000007</v>
      </c>
      <c r="S15" s="47">
        <v>8.3000000000000007</v>
      </c>
      <c r="T15" s="47">
        <v>8.3000000000000007</v>
      </c>
      <c r="U15" s="38">
        <f t="shared" si="0"/>
        <v>99.59999999999998</v>
      </c>
      <c r="V15" s="54"/>
    </row>
    <row r="16" spans="1:116" ht="48.75" customHeight="1" x14ac:dyDescent="0.25">
      <c r="A16" s="110"/>
      <c r="B16" s="107" t="s">
        <v>40</v>
      </c>
      <c r="C16" s="99" t="s">
        <v>41</v>
      </c>
      <c r="D16" s="103" t="s">
        <v>42</v>
      </c>
      <c r="E16" s="99" t="s">
        <v>31</v>
      </c>
      <c r="F16" s="158"/>
      <c r="G16" s="9"/>
      <c r="H16" s="122"/>
      <c r="I16" s="37"/>
      <c r="J16" s="37"/>
      <c r="K16" s="37"/>
      <c r="L16" s="37">
        <v>33.299999999999997</v>
      </c>
      <c r="M16" s="37"/>
      <c r="N16" s="37"/>
      <c r="O16" s="37"/>
      <c r="P16" s="37">
        <v>33.299999999999997</v>
      </c>
      <c r="Q16" s="37"/>
      <c r="R16" s="37"/>
      <c r="S16" s="37">
        <v>33.299999999999997</v>
      </c>
      <c r="T16" s="37"/>
      <c r="U16" s="22">
        <f t="shared" ref="U16" si="1">SUM(I16:T16)</f>
        <v>99.899999999999991</v>
      </c>
      <c r="V16" s="54"/>
    </row>
    <row r="17" spans="1:22" ht="42" customHeight="1" x14ac:dyDescent="0.25">
      <c r="A17" s="110"/>
      <c r="B17" s="104"/>
      <c r="C17" s="100"/>
      <c r="D17" s="107"/>
      <c r="E17" s="160"/>
      <c r="F17" s="158"/>
      <c r="G17" s="9" t="s">
        <v>33</v>
      </c>
      <c r="H17" s="118"/>
      <c r="I17" s="36"/>
      <c r="J17" s="36"/>
      <c r="K17" s="36"/>
      <c r="L17" s="36">
        <v>33.299999999999997</v>
      </c>
      <c r="M17" s="36"/>
      <c r="N17" s="36"/>
      <c r="O17" s="28"/>
      <c r="P17" s="36">
        <v>33.299999999999997</v>
      </c>
      <c r="Q17" s="36"/>
      <c r="R17" s="28"/>
      <c r="S17" s="36">
        <v>33.299999999999997</v>
      </c>
      <c r="T17" s="36"/>
      <c r="U17" s="38">
        <f>SUM(I17:T17)</f>
        <v>99.899999999999991</v>
      </c>
      <c r="V17" s="54"/>
    </row>
    <row r="18" spans="1:22" ht="42" customHeight="1" x14ac:dyDescent="0.25">
      <c r="A18" s="110"/>
      <c r="B18" s="99" t="s">
        <v>43</v>
      </c>
      <c r="C18" s="99" t="s">
        <v>44</v>
      </c>
      <c r="D18" s="99" t="s">
        <v>45</v>
      </c>
      <c r="E18" s="99" t="s">
        <v>31</v>
      </c>
      <c r="F18" s="158"/>
      <c r="G18" s="9" t="s">
        <v>32</v>
      </c>
      <c r="H18" s="117">
        <v>0.2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>
        <v>100</v>
      </c>
      <c r="T18" s="37"/>
      <c r="U18" s="22">
        <f t="shared" si="0"/>
        <v>100</v>
      </c>
      <c r="V18" s="121"/>
    </row>
    <row r="19" spans="1:22" ht="42" customHeight="1" x14ac:dyDescent="0.25">
      <c r="A19" s="102"/>
      <c r="B19" s="100"/>
      <c r="C19" s="100"/>
      <c r="D19" s="100"/>
      <c r="E19" s="100"/>
      <c r="F19" s="159"/>
      <c r="G19" s="9" t="s">
        <v>33</v>
      </c>
      <c r="H19" s="118"/>
      <c r="I19" s="36"/>
      <c r="J19" s="36"/>
      <c r="K19" s="36"/>
      <c r="L19" s="36"/>
      <c r="M19" s="36"/>
      <c r="N19" s="36"/>
      <c r="O19" s="28"/>
      <c r="P19" s="36"/>
      <c r="Q19" s="36"/>
      <c r="R19" s="28"/>
      <c r="S19" s="36">
        <v>100</v>
      </c>
      <c r="T19" s="36"/>
      <c r="U19" s="38">
        <f t="shared" si="0"/>
        <v>100</v>
      </c>
      <c r="V19" s="121"/>
    </row>
    <row r="20" spans="1:22" ht="42" customHeight="1" x14ac:dyDescent="0.25">
      <c r="A20" s="101" t="s">
        <v>46</v>
      </c>
      <c r="B20" s="103" t="s">
        <v>47</v>
      </c>
      <c r="C20" s="99" t="s">
        <v>48</v>
      </c>
      <c r="D20" s="99" t="s">
        <v>49</v>
      </c>
      <c r="E20" s="99" t="s">
        <v>31</v>
      </c>
      <c r="F20" s="117">
        <v>0.15</v>
      </c>
      <c r="G20" s="9" t="s">
        <v>32</v>
      </c>
      <c r="H20" s="119">
        <v>0.15</v>
      </c>
      <c r="I20" s="37">
        <v>8.3000000000000007</v>
      </c>
      <c r="J20" s="37">
        <v>8.3000000000000007</v>
      </c>
      <c r="K20" s="37">
        <v>8.3000000000000007</v>
      </c>
      <c r="L20" s="37">
        <v>8.3000000000000007</v>
      </c>
      <c r="M20" s="37">
        <v>8.3000000000000007</v>
      </c>
      <c r="N20" s="37">
        <v>8.3000000000000007</v>
      </c>
      <c r="O20" s="37">
        <v>8.3000000000000007</v>
      </c>
      <c r="P20" s="37">
        <v>8.3000000000000007</v>
      </c>
      <c r="Q20" s="37">
        <v>8.3000000000000007</v>
      </c>
      <c r="R20" s="37">
        <v>8.3000000000000007</v>
      </c>
      <c r="S20" s="37">
        <v>8.3000000000000007</v>
      </c>
      <c r="T20" s="37">
        <v>8.3000000000000007</v>
      </c>
      <c r="U20" s="22">
        <f t="shared" si="0"/>
        <v>99.59999999999998</v>
      </c>
      <c r="V20" s="55"/>
    </row>
    <row r="21" spans="1:22" ht="51.75" customHeight="1" x14ac:dyDescent="0.25">
      <c r="A21" s="102"/>
      <c r="B21" s="104"/>
      <c r="C21" s="100"/>
      <c r="D21" s="100"/>
      <c r="E21" s="100"/>
      <c r="F21" s="118"/>
      <c r="G21" s="9" t="s">
        <v>33</v>
      </c>
      <c r="H21" s="119"/>
      <c r="I21" s="47">
        <v>8.3000000000000007</v>
      </c>
      <c r="J21" s="47">
        <v>8.3000000000000007</v>
      </c>
      <c r="K21" s="47">
        <v>8.3000000000000007</v>
      </c>
      <c r="L21" s="47">
        <v>8.3000000000000007</v>
      </c>
      <c r="M21" s="47">
        <v>8.3000000000000007</v>
      </c>
      <c r="N21" s="47">
        <v>8.3000000000000007</v>
      </c>
      <c r="O21" s="47">
        <v>8.3000000000000007</v>
      </c>
      <c r="P21" s="47">
        <v>8.3000000000000007</v>
      </c>
      <c r="Q21" s="47">
        <v>8.3000000000000007</v>
      </c>
      <c r="R21" s="47">
        <v>8.3000000000000007</v>
      </c>
      <c r="S21" s="47">
        <v>8.3000000000000007</v>
      </c>
      <c r="T21" s="47">
        <v>8.3000000000000007</v>
      </c>
      <c r="U21" s="38">
        <f t="shared" ref="U21" si="2">SUM(I21:T21)</f>
        <v>99.59999999999998</v>
      </c>
      <c r="V21" s="55"/>
    </row>
    <row r="22" spans="1:22" ht="49.5" customHeight="1" x14ac:dyDescent="0.25">
      <c r="A22" s="101" t="s">
        <v>50</v>
      </c>
      <c r="B22" s="99" t="s">
        <v>51</v>
      </c>
      <c r="C22" s="99" t="s">
        <v>52</v>
      </c>
      <c r="D22" s="99" t="s">
        <v>53</v>
      </c>
      <c r="E22" s="99" t="s">
        <v>31</v>
      </c>
      <c r="F22" s="117">
        <v>0.15</v>
      </c>
      <c r="G22" s="9" t="s">
        <v>32</v>
      </c>
      <c r="H22" s="119">
        <v>0.15</v>
      </c>
      <c r="I22" s="37"/>
      <c r="J22" s="37"/>
      <c r="K22" s="37"/>
      <c r="L22" s="37">
        <v>100</v>
      </c>
      <c r="M22" s="37"/>
      <c r="N22" s="37"/>
      <c r="O22" s="37"/>
      <c r="P22" s="37"/>
      <c r="Q22" s="37"/>
      <c r="R22" s="37"/>
      <c r="S22" s="37"/>
      <c r="T22" s="37"/>
      <c r="U22" s="22">
        <f t="shared" si="0"/>
        <v>100</v>
      </c>
      <c r="V22" s="114"/>
    </row>
    <row r="23" spans="1:22" ht="56.25" customHeight="1" x14ac:dyDescent="0.25">
      <c r="A23" s="102"/>
      <c r="B23" s="100"/>
      <c r="C23" s="100"/>
      <c r="D23" s="100"/>
      <c r="E23" s="100"/>
      <c r="F23" s="117"/>
      <c r="G23" s="9" t="s">
        <v>33</v>
      </c>
      <c r="H23" s="120"/>
      <c r="I23" s="36"/>
      <c r="J23" s="36"/>
      <c r="K23" s="36"/>
      <c r="L23" s="36">
        <v>100</v>
      </c>
      <c r="M23" s="36"/>
      <c r="N23" s="36"/>
      <c r="O23" s="28"/>
      <c r="P23" s="36"/>
      <c r="Q23" s="36"/>
      <c r="R23" s="28"/>
      <c r="S23" s="36"/>
      <c r="T23" s="36"/>
      <c r="U23" s="38">
        <f t="shared" si="0"/>
        <v>100</v>
      </c>
      <c r="V23" s="114"/>
    </row>
    <row r="24" spans="1:22" ht="80.25" customHeight="1" x14ac:dyDescent="0.25">
      <c r="A24" s="128" t="s">
        <v>54</v>
      </c>
      <c r="B24" s="97" t="s">
        <v>55</v>
      </c>
      <c r="C24" s="97" t="s">
        <v>56</v>
      </c>
      <c r="D24" s="97" t="s">
        <v>57</v>
      </c>
      <c r="E24" s="97" t="s">
        <v>31</v>
      </c>
      <c r="F24" s="131">
        <v>0.2</v>
      </c>
      <c r="G24" s="9" t="s">
        <v>32</v>
      </c>
      <c r="H24" s="117">
        <v>0.1</v>
      </c>
      <c r="I24" s="37"/>
      <c r="J24" s="37"/>
      <c r="K24" s="37"/>
      <c r="L24" s="37">
        <v>50</v>
      </c>
      <c r="M24" s="37"/>
      <c r="N24" s="37"/>
      <c r="O24" s="37"/>
      <c r="P24" s="37"/>
      <c r="Q24" s="37"/>
      <c r="R24" s="37"/>
      <c r="S24" s="37">
        <v>50</v>
      </c>
      <c r="T24" s="37"/>
      <c r="U24" s="22">
        <f t="shared" si="0"/>
        <v>100</v>
      </c>
      <c r="V24" s="126"/>
    </row>
    <row r="25" spans="1:22" ht="57.75" customHeight="1" x14ac:dyDescent="0.25">
      <c r="A25" s="129"/>
      <c r="B25" s="97"/>
      <c r="C25" s="97"/>
      <c r="D25" s="97"/>
      <c r="E25" s="97"/>
      <c r="F25" s="132"/>
      <c r="G25" s="9" t="s">
        <v>33</v>
      </c>
      <c r="H25" s="118"/>
      <c r="I25" s="36"/>
      <c r="J25" s="36"/>
      <c r="K25" s="36"/>
      <c r="L25" s="36">
        <v>50</v>
      </c>
      <c r="M25" s="36"/>
      <c r="N25" s="36"/>
      <c r="O25" s="28"/>
      <c r="P25" s="36"/>
      <c r="Q25" s="36"/>
      <c r="R25" s="28"/>
      <c r="S25" s="36">
        <v>50</v>
      </c>
      <c r="T25" s="36"/>
      <c r="U25" s="38">
        <f t="shared" si="0"/>
        <v>100</v>
      </c>
      <c r="V25" s="127"/>
    </row>
    <row r="26" spans="1:22" s="45" customFormat="1" ht="64.5" customHeight="1" x14ac:dyDescent="0.25">
      <c r="A26" s="129"/>
      <c r="B26" s="105" t="s">
        <v>58</v>
      </c>
      <c r="C26" s="105" t="s">
        <v>59</v>
      </c>
      <c r="D26" s="106" t="s">
        <v>60</v>
      </c>
      <c r="E26" s="106" t="s">
        <v>61</v>
      </c>
      <c r="F26" s="132"/>
      <c r="G26" s="9" t="s">
        <v>32</v>
      </c>
      <c r="H26" s="122">
        <v>0.1</v>
      </c>
      <c r="I26" s="37"/>
      <c r="J26" s="37"/>
      <c r="K26" s="37"/>
      <c r="L26" s="37"/>
      <c r="M26" s="37"/>
      <c r="N26" s="37">
        <v>50</v>
      </c>
      <c r="O26" s="46"/>
      <c r="P26" s="37"/>
      <c r="Q26" s="37">
        <v>50</v>
      </c>
      <c r="R26" s="46"/>
      <c r="S26" s="37"/>
      <c r="T26" s="37"/>
      <c r="U26" s="38">
        <f t="shared" si="0"/>
        <v>100</v>
      </c>
      <c r="V26" s="123"/>
    </row>
    <row r="27" spans="1:22" s="45" customFormat="1" ht="64.5" customHeight="1" x14ac:dyDescent="0.25">
      <c r="A27" s="130"/>
      <c r="B27" s="105"/>
      <c r="C27" s="105"/>
      <c r="D27" s="106"/>
      <c r="E27" s="106"/>
      <c r="F27" s="133"/>
      <c r="G27" s="9" t="s">
        <v>33</v>
      </c>
      <c r="H27" s="118"/>
      <c r="I27" s="47"/>
      <c r="J27" s="47"/>
      <c r="K27" s="47"/>
      <c r="L27" s="47"/>
      <c r="M27" s="47"/>
      <c r="N27" s="47">
        <v>50</v>
      </c>
      <c r="O27" s="48"/>
      <c r="P27" s="47"/>
      <c r="Q27" s="47">
        <v>50</v>
      </c>
      <c r="R27" s="48"/>
      <c r="S27" s="47"/>
      <c r="T27" s="47"/>
      <c r="U27" s="38">
        <f t="shared" si="0"/>
        <v>100</v>
      </c>
      <c r="V27" s="124"/>
    </row>
    <row r="28" spans="1:22" x14ac:dyDescent="0.25">
      <c r="A28" s="98"/>
      <c r="B28" s="98"/>
      <c r="C28" s="98"/>
      <c r="D28" s="98"/>
      <c r="E28" s="98"/>
      <c r="F28" s="43">
        <f>SUM(F10:F25)</f>
        <v>1</v>
      </c>
      <c r="G28" s="10" t="s">
        <v>32</v>
      </c>
      <c r="H28" s="115">
        <f>SUM(H10:H27)</f>
        <v>1</v>
      </c>
      <c r="I28" s="25">
        <f>($H$12*I12)+($H$10*I10)+(I18*$H$18)+(I20*$H$20)+(I22*$H$22)+($H$24*I24)+($H$14*I14)+($H$26*I26)</f>
        <v>2.0750000000000002</v>
      </c>
      <c r="J28" s="25">
        <f t="shared" ref="J28:T28" si="3">($H$12*J12)+($H$10*J10)+(J18*$H$18)+(J20*$H$20)+(J22*$H$22)+($H$24*J24)+($H$14*J14)+($H$26*J26)</f>
        <v>2.0750000000000002</v>
      </c>
      <c r="K28" s="25">
        <f t="shared" si="3"/>
        <v>2.0750000000000002</v>
      </c>
      <c r="L28" s="25">
        <f t="shared" si="3"/>
        <v>22.075000000000003</v>
      </c>
      <c r="M28" s="25">
        <f t="shared" si="3"/>
        <v>2.0750000000000002</v>
      </c>
      <c r="N28" s="25">
        <f t="shared" si="3"/>
        <v>17.075000000000003</v>
      </c>
      <c r="O28" s="25">
        <f t="shared" si="3"/>
        <v>2.0750000000000002</v>
      </c>
      <c r="P28" s="25">
        <f t="shared" si="3"/>
        <v>2.0750000000000002</v>
      </c>
      <c r="Q28" s="25">
        <f t="shared" si="3"/>
        <v>7.0750000000000002</v>
      </c>
      <c r="R28" s="25">
        <f t="shared" si="3"/>
        <v>2.0750000000000002</v>
      </c>
      <c r="S28" s="25">
        <f t="shared" si="3"/>
        <v>37.075000000000003</v>
      </c>
      <c r="T28" s="25">
        <f t="shared" si="3"/>
        <v>2.0750000000000002</v>
      </c>
      <c r="U28" s="22">
        <f t="shared" si="0"/>
        <v>99.90000000000002</v>
      </c>
      <c r="V28" s="112"/>
    </row>
    <row r="29" spans="1:22" x14ac:dyDescent="0.25">
      <c r="A29" s="96"/>
      <c r="B29" s="96"/>
      <c r="C29" s="96"/>
      <c r="D29" s="96"/>
      <c r="E29" s="96"/>
      <c r="F29" s="44"/>
      <c r="G29" s="11" t="s">
        <v>33</v>
      </c>
      <c r="H29" s="116"/>
      <c r="I29" s="25">
        <f>($H$12*I13)+($H$10*I11)+(I19*$H$18)+(I21*$H$20)+(I23*$H$22)+($H$24*I25)+($H$14*I15)+($H$26*I27)</f>
        <v>2.0750000000000002</v>
      </c>
      <c r="J29" s="25">
        <f t="shared" ref="J29:T29" si="4">($H$12*J13)+($H$10*J11)+(J19*$H$18)+(J21*$H$20)+(J23*$H$22)+($H$24*J25)+($H$14*J15)+($H$26*J27)</f>
        <v>2.0750000000000002</v>
      </c>
      <c r="K29" s="25">
        <f t="shared" si="4"/>
        <v>2.0750000000000002</v>
      </c>
      <c r="L29" s="25">
        <f t="shared" si="4"/>
        <v>22.075000000000003</v>
      </c>
      <c r="M29" s="25">
        <f t="shared" si="4"/>
        <v>2.0750000000000002</v>
      </c>
      <c r="N29" s="25">
        <f t="shared" si="4"/>
        <v>17.075000000000003</v>
      </c>
      <c r="O29" s="25">
        <f t="shared" si="4"/>
        <v>2.0750000000000002</v>
      </c>
      <c r="P29" s="25">
        <f t="shared" si="4"/>
        <v>2.0750000000000002</v>
      </c>
      <c r="Q29" s="25">
        <f t="shared" si="4"/>
        <v>7.0750000000000002</v>
      </c>
      <c r="R29" s="25">
        <f t="shared" si="4"/>
        <v>2.0750000000000002</v>
      </c>
      <c r="S29" s="25">
        <f t="shared" si="4"/>
        <v>37.075000000000003</v>
      </c>
      <c r="T29" s="25">
        <f t="shared" si="4"/>
        <v>2.0750000000000002</v>
      </c>
      <c r="U29" s="22">
        <f t="shared" si="0"/>
        <v>99.90000000000002</v>
      </c>
      <c r="V29" s="113"/>
    </row>
    <row r="31" spans="1:22" x14ac:dyDescent="0.25">
      <c r="V31" s="12" t="s">
        <v>62</v>
      </c>
    </row>
  </sheetData>
  <mergeCells count="75">
    <mergeCell ref="C20:C21"/>
    <mergeCell ref="E18:E19"/>
    <mergeCell ref="F20:F21"/>
    <mergeCell ref="F10:F19"/>
    <mergeCell ref="E20:E21"/>
    <mergeCell ref="E16:E17"/>
    <mergeCell ref="E14:E15"/>
    <mergeCell ref="E10:E11"/>
    <mergeCell ref="E12:E13"/>
    <mergeCell ref="D18:D19"/>
    <mergeCell ref="D12:D13"/>
    <mergeCell ref="D10:D11"/>
    <mergeCell ref="D16:D17"/>
    <mergeCell ref="D14:D15"/>
    <mergeCell ref="A1:U2"/>
    <mergeCell ref="A3:U3"/>
    <mergeCell ref="G7:G8"/>
    <mergeCell ref="I7:T8"/>
    <mergeCell ref="A5:V6"/>
    <mergeCell ref="B7:B9"/>
    <mergeCell ref="C7:C9"/>
    <mergeCell ref="D7:D9"/>
    <mergeCell ref="F7:F9"/>
    <mergeCell ref="A7:A9"/>
    <mergeCell ref="V7:V9"/>
    <mergeCell ref="U7:U9"/>
    <mergeCell ref="H7:H9"/>
    <mergeCell ref="E7:E9"/>
    <mergeCell ref="A24:A27"/>
    <mergeCell ref="B24:B25"/>
    <mergeCell ref="F22:F23"/>
    <mergeCell ref="A22:A23"/>
    <mergeCell ref="B22:B23"/>
    <mergeCell ref="B26:B27"/>
    <mergeCell ref="F24:F27"/>
    <mergeCell ref="V28:V29"/>
    <mergeCell ref="V22:V23"/>
    <mergeCell ref="H28:H29"/>
    <mergeCell ref="H10:H11"/>
    <mergeCell ref="H22:H23"/>
    <mergeCell ref="V18:V19"/>
    <mergeCell ref="V10:V11"/>
    <mergeCell ref="H14:H17"/>
    <mergeCell ref="H18:H19"/>
    <mergeCell ref="H20:H21"/>
    <mergeCell ref="H26:H27"/>
    <mergeCell ref="V26:V27"/>
    <mergeCell ref="V12:V13"/>
    <mergeCell ref="V24:V25"/>
    <mergeCell ref="H24:H25"/>
    <mergeCell ref="B16:B17"/>
    <mergeCell ref="C14:C15"/>
    <mergeCell ref="A10:A19"/>
    <mergeCell ref="C12:C13"/>
    <mergeCell ref="B10:B11"/>
    <mergeCell ref="C10:C11"/>
    <mergeCell ref="B12:B13"/>
    <mergeCell ref="B14:B15"/>
    <mergeCell ref="C16:C17"/>
    <mergeCell ref="A29:E29"/>
    <mergeCell ref="C24:C25"/>
    <mergeCell ref="A28:E28"/>
    <mergeCell ref="B18:B19"/>
    <mergeCell ref="C18:C19"/>
    <mergeCell ref="A20:A21"/>
    <mergeCell ref="E22:E23"/>
    <mergeCell ref="E24:E25"/>
    <mergeCell ref="D24:D25"/>
    <mergeCell ref="B20:B21"/>
    <mergeCell ref="D22:D23"/>
    <mergeCell ref="D20:D21"/>
    <mergeCell ref="C22:C23"/>
    <mergeCell ref="C26:C27"/>
    <mergeCell ref="D26:D27"/>
    <mergeCell ref="E26:E27"/>
  </mergeCells>
  <phoneticPr fontId="4" type="noConversion"/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A14" zoomScale="80" zoomScaleNormal="80" zoomScaleSheetLayoutView="70" workbookViewId="0">
      <selection activeCell="L21" sqref="L21"/>
    </sheetView>
  </sheetViews>
  <sheetFormatPr baseColWidth="10" defaultColWidth="11.42578125" defaultRowHeight="15" x14ac:dyDescent="0.25"/>
  <cols>
    <col min="1" max="1" width="16.85546875" customWidth="1"/>
    <col min="2" max="2" width="25.28515625" customWidth="1"/>
    <col min="3" max="3" width="21.42578125" customWidth="1"/>
    <col min="4" max="4" width="32.85546875" customWidth="1"/>
    <col min="5" max="5" width="19.5703125" customWidth="1"/>
    <col min="6" max="6" width="8.28515625" customWidth="1"/>
    <col min="7" max="7" width="15.140625" customWidth="1"/>
    <col min="8" max="8" width="7.28515625" style="14" customWidth="1"/>
    <col min="9" max="9" width="8.140625" style="14" bestFit="1" customWidth="1"/>
    <col min="10" max="13" width="8" style="14" bestFit="1" customWidth="1"/>
    <col min="14" max="14" width="8" style="30" bestFit="1" customWidth="1"/>
    <col min="15" max="15" width="8" style="14" bestFit="1" customWidth="1"/>
    <col min="16" max="17" width="8.140625" style="14" bestFit="1" customWidth="1"/>
    <col min="18" max="18" width="8" style="14" bestFit="1" customWidth="1"/>
    <col min="19" max="19" width="10.42578125" style="14" customWidth="1"/>
    <col min="20" max="20" width="8" style="14" bestFit="1" customWidth="1"/>
    <col min="21" max="21" width="13.7109375" style="14" customWidth="1"/>
    <col min="22" max="22" width="24.42578125" customWidth="1"/>
  </cols>
  <sheetData>
    <row r="1" spans="1:32" ht="23.2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5"/>
      <c r="V1" s="5" t="s">
        <v>0</v>
      </c>
    </row>
    <row r="2" spans="1:32" ht="1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3" t="s">
        <v>1</v>
      </c>
    </row>
    <row r="3" spans="1:32" ht="22.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9"/>
      <c r="V3" s="40"/>
    </row>
    <row r="4" spans="1:32" ht="22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2" ht="15" customHeight="1" x14ac:dyDescent="0.25">
      <c r="A5" s="148" t="s">
        <v>63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32" ht="15" customHeight="1" x14ac:dyDescent="0.25">
      <c r="A6" s="151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9"/>
      <c r="W6" s="51"/>
      <c r="X6" s="51"/>
      <c r="Y6" s="51"/>
      <c r="Z6" s="51"/>
      <c r="AA6" s="51"/>
      <c r="AB6" s="51"/>
      <c r="AC6" s="51"/>
      <c r="AD6" s="51"/>
      <c r="AE6" s="51"/>
      <c r="AF6" s="51"/>
    </row>
    <row r="7" spans="1:32" s="1" customFormat="1" ht="43.5" customHeight="1" x14ac:dyDescent="0.25">
      <c r="A7" s="152" t="s">
        <v>3</v>
      </c>
      <c r="B7" s="152" t="s">
        <v>4</v>
      </c>
      <c r="C7" s="152" t="s">
        <v>5</v>
      </c>
      <c r="D7" s="152" t="s">
        <v>6</v>
      </c>
      <c r="E7" s="154" t="s">
        <v>7</v>
      </c>
      <c r="F7" s="154" t="s">
        <v>8</v>
      </c>
      <c r="G7" s="140" t="s">
        <v>9</v>
      </c>
      <c r="H7" s="154" t="s">
        <v>10</v>
      </c>
      <c r="I7" s="142" t="s">
        <v>11</v>
      </c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4"/>
      <c r="U7" s="152" t="s">
        <v>12</v>
      </c>
      <c r="V7" s="155" t="s">
        <v>13</v>
      </c>
      <c r="W7" s="52"/>
      <c r="X7" s="52"/>
      <c r="Y7" s="52"/>
      <c r="Z7" s="52"/>
      <c r="AA7" s="52"/>
      <c r="AB7" s="52"/>
      <c r="AC7" s="52"/>
      <c r="AD7" s="52"/>
      <c r="AE7" s="52"/>
      <c r="AF7" s="52"/>
    </row>
    <row r="8" spans="1:32" s="1" customFormat="1" ht="43.5" customHeight="1" x14ac:dyDescent="0.25">
      <c r="A8" s="153"/>
      <c r="B8" s="153"/>
      <c r="C8" s="153"/>
      <c r="D8" s="153"/>
      <c r="E8" s="154"/>
      <c r="F8" s="154"/>
      <c r="G8" s="141"/>
      <c r="H8" s="164"/>
      <c r="I8" s="145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7"/>
      <c r="U8" s="153"/>
      <c r="V8" s="155"/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1:32" s="1" customFormat="1" ht="54.75" customHeight="1" x14ac:dyDescent="0.25">
      <c r="A9" s="153"/>
      <c r="B9" s="153"/>
      <c r="C9" s="153"/>
      <c r="D9" s="153"/>
      <c r="E9" s="152"/>
      <c r="F9" s="152"/>
      <c r="G9" s="6" t="s">
        <v>14</v>
      </c>
      <c r="H9" s="165"/>
      <c r="I9" s="7" t="s">
        <v>15</v>
      </c>
      <c r="J9" s="8" t="s">
        <v>16</v>
      </c>
      <c r="K9" s="8" t="s">
        <v>17</v>
      </c>
      <c r="L9" s="8" t="s">
        <v>18</v>
      </c>
      <c r="M9" s="8" t="s">
        <v>19</v>
      </c>
      <c r="N9" s="8" t="s">
        <v>20</v>
      </c>
      <c r="O9" s="8" t="s">
        <v>21</v>
      </c>
      <c r="P9" s="8" t="s">
        <v>22</v>
      </c>
      <c r="Q9" s="8" t="s">
        <v>23</v>
      </c>
      <c r="R9" s="8" t="s">
        <v>24</v>
      </c>
      <c r="S9" s="8" t="s">
        <v>25</v>
      </c>
      <c r="T9" s="8" t="s">
        <v>26</v>
      </c>
      <c r="U9" s="153"/>
      <c r="V9" s="141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2" s="1" customFormat="1" ht="58.5" customHeight="1" x14ac:dyDescent="0.25">
      <c r="A10" s="161" t="s">
        <v>64</v>
      </c>
      <c r="B10" s="97" t="s">
        <v>65</v>
      </c>
      <c r="C10" s="97" t="s">
        <v>66</v>
      </c>
      <c r="D10" s="97" t="s">
        <v>67</v>
      </c>
      <c r="E10" s="97" t="s">
        <v>68</v>
      </c>
      <c r="F10" s="162">
        <v>50</v>
      </c>
      <c r="G10" s="13" t="s">
        <v>32</v>
      </c>
      <c r="H10" s="117">
        <v>0.16</v>
      </c>
      <c r="I10" s="37">
        <v>8.3000000000000007</v>
      </c>
      <c r="J10" s="37">
        <v>8.3000000000000007</v>
      </c>
      <c r="K10" s="37">
        <v>8.3000000000000007</v>
      </c>
      <c r="L10" s="37">
        <v>8.3000000000000007</v>
      </c>
      <c r="M10" s="37">
        <v>8.3000000000000007</v>
      </c>
      <c r="N10" s="37">
        <v>8.3000000000000007</v>
      </c>
      <c r="O10" s="37">
        <v>8.3000000000000007</v>
      </c>
      <c r="P10" s="37">
        <v>8.3000000000000007</v>
      </c>
      <c r="Q10" s="37">
        <v>8.3000000000000007</v>
      </c>
      <c r="R10" s="37">
        <v>8.3000000000000007</v>
      </c>
      <c r="S10" s="37">
        <v>8.3000000000000007</v>
      </c>
      <c r="T10" s="37">
        <v>8.3000000000000007</v>
      </c>
      <c r="U10" s="22">
        <f t="shared" ref="U10:U21" si="0">SUM(I10:T10)</f>
        <v>99.59999999999998</v>
      </c>
      <c r="V10" s="176"/>
      <c r="W10" s="52"/>
      <c r="X10" s="52"/>
      <c r="Y10" s="52"/>
      <c r="Z10" s="52"/>
      <c r="AA10" s="52"/>
      <c r="AB10" s="52"/>
      <c r="AC10" s="52"/>
      <c r="AD10" s="52"/>
      <c r="AE10" s="52"/>
      <c r="AF10" s="52"/>
    </row>
    <row r="11" spans="1:32" s="1" customFormat="1" ht="58.5" customHeight="1" x14ac:dyDescent="0.25">
      <c r="A11" s="161"/>
      <c r="B11" s="97"/>
      <c r="C11" s="97"/>
      <c r="D11" s="97"/>
      <c r="E11" s="97"/>
      <c r="F11" s="163"/>
      <c r="G11" s="13" t="s">
        <v>33</v>
      </c>
      <c r="H11" s="118"/>
      <c r="I11" s="47">
        <v>8.3000000000000007</v>
      </c>
      <c r="J11" s="47">
        <v>8.3000000000000007</v>
      </c>
      <c r="K11" s="47">
        <v>8.3000000000000007</v>
      </c>
      <c r="L11" s="47">
        <v>8.3000000000000007</v>
      </c>
      <c r="M11" s="47">
        <v>8.3000000000000007</v>
      </c>
      <c r="N11" s="47">
        <v>8.3000000000000007</v>
      </c>
      <c r="O11" s="47">
        <v>8.3000000000000007</v>
      </c>
      <c r="P11" s="47">
        <v>8.3000000000000007</v>
      </c>
      <c r="Q11" s="47">
        <v>8.3000000000000007</v>
      </c>
      <c r="R11" s="47">
        <v>8.3000000000000007</v>
      </c>
      <c r="S11" s="47">
        <v>8.3000000000000007</v>
      </c>
      <c r="T11" s="47">
        <v>8.3000000000000007</v>
      </c>
      <c r="U11" s="38">
        <f t="shared" si="0"/>
        <v>99.59999999999998</v>
      </c>
      <c r="V11" s="176"/>
      <c r="W11" s="52"/>
      <c r="X11" s="52"/>
      <c r="Y11" s="52"/>
      <c r="Z11" s="52"/>
      <c r="AA11" s="52"/>
      <c r="AB11" s="52"/>
      <c r="AC11" s="52"/>
      <c r="AD11" s="52"/>
      <c r="AE11" s="52"/>
      <c r="AF11" s="52"/>
    </row>
    <row r="12" spans="1:32" ht="42" customHeight="1" x14ac:dyDescent="0.25">
      <c r="A12" s="161"/>
      <c r="B12" s="173" t="s">
        <v>69</v>
      </c>
      <c r="C12" s="97" t="s">
        <v>70</v>
      </c>
      <c r="D12" s="173" t="s">
        <v>71</v>
      </c>
      <c r="E12" s="97" t="s">
        <v>68</v>
      </c>
      <c r="F12" s="163"/>
      <c r="G12" s="13" t="s">
        <v>32</v>
      </c>
      <c r="H12" s="117">
        <v>0.17</v>
      </c>
      <c r="I12" s="37"/>
      <c r="J12" s="37"/>
      <c r="K12" s="37">
        <v>25</v>
      </c>
      <c r="L12" s="37"/>
      <c r="M12" s="37"/>
      <c r="N12" s="37">
        <v>25</v>
      </c>
      <c r="O12" s="37"/>
      <c r="P12" s="37"/>
      <c r="Q12" s="37">
        <v>25</v>
      </c>
      <c r="R12" s="37"/>
      <c r="S12" s="37">
        <v>25</v>
      </c>
      <c r="T12" s="37"/>
      <c r="U12" s="22">
        <f t="shared" si="0"/>
        <v>100</v>
      </c>
      <c r="V12" s="161"/>
      <c r="W12" s="51"/>
      <c r="X12" s="51"/>
      <c r="Y12" s="51"/>
      <c r="Z12" s="51"/>
      <c r="AA12" s="51"/>
      <c r="AB12" s="51"/>
      <c r="AC12" s="51"/>
      <c r="AD12" s="51"/>
      <c r="AE12" s="51"/>
      <c r="AF12" s="51"/>
    </row>
    <row r="13" spans="1:32" ht="87.75" customHeight="1" x14ac:dyDescent="0.25">
      <c r="A13" s="161"/>
      <c r="B13" s="173"/>
      <c r="C13" s="97"/>
      <c r="D13" s="173"/>
      <c r="E13" s="97"/>
      <c r="F13" s="163"/>
      <c r="G13" s="13" t="s">
        <v>33</v>
      </c>
      <c r="H13" s="118"/>
      <c r="I13" s="36"/>
      <c r="J13" s="36"/>
      <c r="K13" s="36">
        <v>25</v>
      </c>
      <c r="L13" s="36"/>
      <c r="M13" s="36"/>
      <c r="N13" s="36">
        <v>25</v>
      </c>
      <c r="O13" s="36"/>
      <c r="P13" s="36"/>
      <c r="Q13" s="36">
        <v>25</v>
      </c>
      <c r="R13" s="36"/>
      <c r="S13" s="36">
        <v>25</v>
      </c>
      <c r="T13" s="36"/>
      <c r="U13" s="38">
        <f t="shared" si="0"/>
        <v>100</v>
      </c>
      <c r="V13" s="176"/>
      <c r="W13" s="53"/>
      <c r="X13" s="53"/>
      <c r="Y13" s="53"/>
      <c r="Z13" s="53"/>
      <c r="AA13" s="53"/>
      <c r="AB13" s="51"/>
      <c r="AC13" s="51"/>
      <c r="AD13" s="51"/>
      <c r="AE13" s="51"/>
      <c r="AF13" s="51"/>
    </row>
    <row r="14" spans="1:32" s="1" customFormat="1" ht="71.25" customHeight="1" x14ac:dyDescent="0.25">
      <c r="A14" s="161"/>
      <c r="B14" s="103" t="s">
        <v>72</v>
      </c>
      <c r="C14" s="103" t="s">
        <v>73</v>
      </c>
      <c r="D14" s="99" t="s">
        <v>74</v>
      </c>
      <c r="E14" s="99" t="s">
        <v>68</v>
      </c>
      <c r="F14" s="163"/>
      <c r="G14" s="13" t="s">
        <v>32</v>
      </c>
      <c r="H14" s="172">
        <v>0.17</v>
      </c>
      <c r="I14" s="37"/>
      <c r="J14" s="37"/>
      <c r="K14" s="37"/>
      <c r="L14" s="37"/>
      <c r="M14" s="37"/>
      <c r="N14" s="37">
        <v>50</v>
      </c>
      <c r="O14" s="37"/>
      <c r="P14" s="37"/>
      <c r="Q14" s="37"/>
      <c r="R14" s="37"/>
      <c r="S14" s="37">
        <v>50</v>
      </c>
      <c r="T14" s="37"/>
      <c r="U14" s="22">
        <f t="shared" si="0"/>
        <v>100</v>
      </c>
      <c r="V14" s="176"/>
      <c r="W14" s="53"/>
      <c r="X14" s="53"/>
      <c r="Y14" s="53"/>
      <c r="Z14" s="53"/>
      <c r="AA14" s="53"/>
      <c r="AB14" s="52"/>
      <c r="AC14" s="52"/>
      <c r="AD14" s="52"/>
      <c r="AE14" s="52"/>
      <c r="AF14" s="52"/>
    </row>
    <row r="15" spans="1:32" s="1" customFormat="1" ht="71.25" customHeight="1" x14ac:dyDescent="0.25">
      <c r="A15" s="161"/>
      <c r="B15" s="104"/>
      <c r="C15" s="104"/>
      <c r="D15" s="100"/>
      <c r="E15" s="100"/>
      <c r="F15" s="163"/>
      <c r="G15" s="13" t="s">
        <v>33</v>
      </c>
      <c r="H15" s="172"/>
      <c r="I15" s="36"/>
      <c r="J15" s="36"/>
      <c r="K15" s="36"/>
      <c r="L15" s="36"/>
      <c r="M15" s="36"/>
      <c r="N15" s="36">
        <v>50</v>
      </c>
      <c r="O15" s="36"/>
      <c r="P15" s="36"/>
      <c r="Q15" s="36"/>
      <c r="R15" s="36"/>
      <c r="S15" s="36">
        <v>50</v>
      </c>
      <c r="T15" s="36"/>
      <c r="U15" s="38">
        <f t="shared" si="0"/>
        <v>100</v>
      </c>
      <c r="V15" s="176"/>
      <c r="W15" s="53"/>
      <c r="X15" s="53"/>
      <c r="Y15" s="53"/>
      <c r="Z15" s="53"/>
      <c r="AA15" s="53"/>
      <c r="AB15" s="52"/>
      <c r="AC15" s="52"/>
      <c r="AD15" s="52"/>
      <c r="AE15" s="52"/>
      <c r="AF15" s="52"/>
    </row>
    <row r="16" spans="1:32" s="1" customFormat="1" ht="71.25" customHeight="1" x14ac:dyDescent="0.25">
      <c r="A16" s="161" t="s">
        <v>75</v>
      </c>
      <c r="B16" s="103" t="s">
        <v>76</v>
      </c>
      <c r="C16" s="103" t="s">
        <v>77</v>
      </c>
      <c r="D16" s="99" t="s">
        <v>78</v>
      </c>
      <c r="E16" s="99" t="s">
        <v>68</v>
      </c>
      <c r="F16" s="166">
        <v>50</v>
      </c>
      <c r="G16" s="13" t="s">
        <v>32</v>
      </c>
      <c r="H16" s="117">
        <v>0.25</v>
      </c>
      <c r="I16" s="37"/>
      <c r="J16" s="37"/>
      <c r="K16" s="37"/>
      <c r="L16" s="37"/>
      <c r="M16" s="37">
        <v>100</v>
      </c>
      <c r="N16" s="37"/>
      <c r="O16" s="37"/>
      <c r="P16" s="37"/>
      <c r="Q16" s="37"/>
      <c r="R16" s="37"/>
      <c r="S16" s="37"/>
      <c r="T16" s="37"/>
      <c r="U16" s="22">
        <f t="shared" si="0"/>
        <v>100</v>
      </c>
      <c r="V16" s="176"/>
      <c r="W16" s="53"/>
      <c r="X16" s="53"/>
      <c r="Y16" s="53"/>
      <c r="Z16" s="53"/>
      <c r="AA16" s="53"/>
      <c r="AB16" s="52"/>
      <c r="AC16" s="52"/>
      <c r="AD16" s="52"/>
      <c r="AE16" s="52"/>
      <c r="AF16" s="52"/>
    </row>
    <row r="17" spans="1:32" s="1" customFormat="1" ht="74.25" customHeight="1" x14ac:dyDescent="0.25">
      <c r="A17" s="161"/>
      <c r="B17" s="104"/>
      <c r="C17" s="104"/>
      <c r="D17" s="100"/>
      <c r="E17" s="100"/>
      <c r="F17" s="167"/>
      <c r="G17" s="13" t="s">
        <v>33</v>
      </c>
      <c r="H17" s="118"/>
      <c r="I17" s="36"/>
      <c r="J17" s="36"/>
      <c r="K17" s="36"/>
      <c r="L17" s="36"/>
      <c r="M17" s="36">
        <v>100</v>
      </c>
      <c r="N17" s="36"/>
      <c r="O17" s="28"/>
      <c r="P17" s="36"/>
      <c r="Q17" s="36"/>
      <c r="R17" s="28"/>
      <c r="S17" s="36"/>
      <c r="T17" s="36"/>
      <c r="U17" s="38">
        <f t="shared" si="0"/>
        <v>100</v>
      </c>
      <c r="V17" s="176"/>
      <c r="W17" s="53"/>
      <c r="X17" s="53"/>
      <c r="Y17" s="53"/>
      <c r="Z17" s="53"/>
      <c r="AA17" s="53"/>
      <c r="AB17" s="52"/>
      <c r="AC17" s="52"/>
      <c r="AD17" s="52"/>
      <c r="AE17" s="52"/>
      <c r="AF17" s="52"/>
    </row>
    <row r="18" spans="1:32" s="1" customFormat="1" ht="74.25" customHeight="1" x14ac:dyDescent="0.25">
      <c r="A18" s="161"/>
      <c r="B18" s="105" t="s">
        <v>79</v>
      </c>
      <c r="C18" s="105" t="s">
        <v>80</v>
      </c>
      <c r="D18" s="106" t="s">
        <v>81</v>
      </c>
      <c r="E18" s="169" t="s">
        <v>68</v>
      </c>
      <c r="F18" s="167"/>
      <c r="G18" s="13" t="s">
        <v>32</v>
      </c>
      <c r="H18" s="172">
        <v>0.25</v>
      </c>
      <c r="I18" s="37"/>
      <c r="J18" s="37"/>
      <c r="K18" s="37">
        <v>50</v>
      </c>
      <c r="L18" s="37"/>
      <c r="M18" s="37"/>
      <c r="N18" s="37"/>
      <c r="O18" s="37"/>
      <c r="P18" s="37"/>
      <c r="Q18" s="37">
        <v>50</v>
      </c>
      <c r="R18" s="37"/>
      <c r="S18" s="37"/>
      <c r="T18" s="37"/>
      <c r="U18" s="22">
        <f t="shared" si="0"/>
        <v>100</v>
      </c>
      <c r="V18" s="176"/>
      <c r="W18" s="53"/>
      <c r="X18" s="53"/>
      <c r="Y18" s="53"/>
      <c r="Z18" s="53"/>
      <c r="AA18" s="53"/>
      <c r="AB18" s="52"/>
      <c r="AC18" s="52"/>
      <c r="AD18" s="52"/>
      <c r="AE18" s="52"/>
      <c r="AF18" s="52"/>
    </row>
    <row r="19" spans="1:32" s="1" customFormat="1" ht="74.25" customHeight="1" x14ac:dyDescent="0.25">
      <c r="A19" s="161"/>
      <c r="B19" s="105"/>
      <c r="C19" s="105"/>
      <c r="D19" s="106"/>
      <c r="E19" s="170"/>
      <c r="F19" s="168"/>
      <c r="G19" s="13" t="s">
        <v>33</v>
      </c>
      <c r="H19" s="172"/>
      <c r="I19" s="36"/>
      <c r="J19" s="36"/>
      <c r="K19" s="36">
        <v>50</v>
      </c>
      <c r="L19" s="36"/>
      <c r="M19" s="36"/>
      <c r="N19" s="36"/>
      <c r="O19" s="28"/>
      <c r="P19" s="36"/>
      <c r="Q19" s="36">
        <v>50</v>
      </c>
      <c r="R19" s="28"/>
      <c r="S19" s="36"/>
      <c r="T19" s="36"/>
      <c r="U19" s="38">
        <f t="shared" si="0"/>
        <v>100</v>
      </c>
      <c r="V19" s="176"/>
      <c r="W19" s="53"/>
      <c r="X19" s="53"/>
      <c r="Y19" s="53"/>
      <c r="Z19" s="53"/>
      <c r="AA19" s="53"/>
      <c r="AB19" s="52"/>
      <c r="AC19" s="52"/>
      <c r="AD19" s="52"/>
      <c r="AE19" s="52"/>
      <c r="AF19" s="52"/>
    </row>
    <row r="20" spans="1:32" x14ac:dyDescent="0.25">
      <c r="A20" s="174"/>
      <c r="B20" s="174"/>
      <c r="C20" s="174"/>
      <c r="D20" s="174"/>
      <c r="E20" s="174"/>
      <c r="F20" s="175">
        <f>SUM(F10:F19)</f>
        <v>100</v>
      </c>
      <c r="G20" s="23" t="s">
        <v>32</v>
      </c>
      <c r="H20" s="171">
        <f>SUM(H10:H19)</f>
        <v>1</v>
      </c>
      <c r="I20" s="25">
        <f>(I10*$H10)+(I12*$H12)+(I14*$H14)+(I18*$H18)+($H16*I16)</f>
        <v>1.3280000000000001</v>
      </c>
      <c r="J20" s="25">
        <f t="shared" ref="J20:T20" si="1">(J10*$H10)+(J12*$H12)+(J14*$H14)+(J18*$H18)+($H16*J16)</f>
        <v>1.3280000000000001</v>
      </c>
      <c r="K20" s="25">
        <f t="shared" si="1"/>
        <v>18.077999999999999</v>
      </c>
      <c r="L20" s="25">
        <f t="shared" si="1"/>
        <v>1.3280000000000001</v>
      </c>
      <c r="M20" s="25">
        <f t="shared" si="1"/>
        <v>26.327999999999999</v>
      </c>
      <c r="N20" s="25">
        <f t="shared" si="1"/>
        <v>14.077999999999999</v>
      </c>
      <c r="O20" s="25">
        <f t="shared" si="1"/>
        <v>1.3280000000000001</v>
      </c>
      <c r="P20" s="25">
        <f t="shared" si="1"/>
        <v>1.3280000000000001</v>
      </c>
      <c r="Q20" s="25">
        <f t="shared" si="1"/>
        <v>18.077999999999999</v>
      </c>
      <c r="R20" s="25">
        <f t="shared" si="1"/>
        <v>1.3280000000000001</v>
      </c>
      <c r="S20" s="25">
        <f t="shared" si="1"/>
        <v>14.077999999999999</v>
      </c>
      <c r="T20" s="25">
        <f t="shared" si="1"/>
        <v>1.3280000000000001</v>
      </c>
      <c r="U20" s="22">
        <f t="shared" si="0"/>
        <v>99.936000000000021</v>
      </c>
      <c r="V20" s="113"/>
      <c r="W20" s="21"/>
      <c r="X20" s="21"/>
      <c r="Y20" s="21"/>
      <c r="Z20" s="21"/>
      <c r="AA20" s="21"/>
    </row>
    <row r="21" spans="1:32" x14ac:dyDescent="0.25">
      <c r="A21" s="96"/>
      <c r="B21" s="96"/>
      <c r="C21" s="96"/>
      <c r="D21" s="96"/>
      <c r="E21" s="96"/>
      <c r="F21" s="175"/>
      <c r="G21" s="11" t="s">
        <v>33</v>
      </c>
      <c r="H21" s="116"/>
      <c r="I21" s="25">
        <f>(I11*$H10)+(I13*$H12)+(I15*$H14)+(I19*$H18)+($H16*I17)</f>
        <v>1.3280000000000001</v>
      </c>
      <c r="J21" s="25">
        <f t="shared" ref="J21:T21" si="2">(J11*$H10)+(J13*$H12)+(J15*$H14)+(J19*$H18)+($H16*J17)</f>
        <v>1.3280000000000001</v>
      </c>
      <c r="K21" s="25">
        <f t="shared" si="2"/>
        <v>18.077999999999999</v>
      </c>
      <c r="L21" s="25">
        <f t="shared" si="2"/>
        <v>1.3280000000000001</v>
      </c>
      <c r="M21" s="25">
        <f t="shared" si="2"/>
        <v>26.327999999999999</v>
      </c>
      <c r="N21" s="25">
        <f t="shared" si="2"/>
        <v>14.077999999999999</v>
      </c>
      <c r="O21" s="25">
        <f t="shared" si="2"/>
        <v>1.3280000000000001</v>
      </c>
      <c r="P21" s="25">
        <f t="shared" si="2"/>
        <v>1.3280000000000001</v>
      </c>
      <c r="Q21" s="25">
        <f t="shared" si="2"/>
        <v>18.077999999999999</v>
      </c>
      <c r="R21" s="25">
        <f t="shared" si="2"/>
        <v>1.3280000000000001</v>
      </c>
      <c r="S21" s="25">
        <f t="shared" si="2"/>
        <v>14.077999999999999</v>
      </c>
      <c r="T21" s="25">
        <f t="shared" si="2"/>
        <v>1.3280000000000001</v>
      </c>
      <c r="U21" s="22">
        <f t="shared" si="0"/>
        <v>99.936000000000021</v>
      </c>
      <c r="V21" s="113"/>
      <c r="W21" s="21"/>
      <c r="X21" s="21"/>
      <c r="Y21" s="21"/>
      <c r="Z21" s="21"/>
      <c r="AA21" s="21"/>
    </row>
    <row r="22" spans="1:32" x14ac:dyDescent="0.25">
      <c r="U22" s="24"/>
    </row>
    <row r="23" spans="1:32" x14ac:dyDescent="0.25">
      <c r="V23" s="12" t="s">
        <v>62</v>
      </c>
    </row>
  </sheetData>
  <mergeCells count="52">
    <mergeCell ref="V20:V21"/>
    <mergeCell ref="V18:V19"/>
    <mergeCell ref="V12:V13"/>
    <mergeCell ref="V10:V11"/>
    <mergeCell ref="V14:V17"/>
    <mergeCell ref="B12:B13"/>
    <mergeCell ref="C18:C19"/>
    <mergeCell ref="C10:C11"/>
    <mergeCell ref="C14:C15"/>
    <mergeCell ref="C12:C13"/>
    <mergeCell ref="C16:C17"/>
    <mergeCell ref="B14:B15"/>
    <mergeCell ref="H20:H21"/>
    <mergeCell ref="H18:H19"/>
    <mergeCell ref="D12:D13"/>
    <mergeCell ref="D16:D17"/>
    <mergeCell ref="H16:H17"/>
    <mergeCell ref="H12:H13"/>
    <mergeCell ref="D18:D19"/>
    <mergeCell ref="D14:D15"/>
    <mergeCell ref="H14:H15"/>
    <mergeCell ref="A21:E21"/>
    <mergeCell ref="B16:B17"/>
    <mergeCell ref="A10:A15"/>
    <mergeCell ref="A20:E20"/>
    <mergeCell ref="H10:H11"/>
    <mergeCell ref="F20:F21"/>
    <mergeCell ref="B10:B11"/>
    <mergeCell ref="D7:D9"/>
    <mergeCell ref="E7:E9"/>
    <mergeCell ref="D10:D11"/>
    <mergeCell ref="E10:E11"/>
    <mergeCell ref="F7:F9"/>
    <mergeCell ref="H7:H9"/>
    <mergeCell ref="G7:G8"/>
    <mergeCell ref="E14:E15"/>
    <mergeCell ref="E16:E17"/>
    <mergeCell ref="F16:F19"/>
    <mergeCell ref="E18:E19"/>
    <mergeCell ref="E12:E13"/>
    <mergeCell ref="A1:U2"/>
    <mergeCell ref="A3:U3"/>
    <mergeCell ref="A5:V6"/>
    <mergeCell ref="C7:C9"/>
    <mergeCell ref="V7:V9"/>
    <mergeCell ref="B7:B9"/>
    <mergeCell ref="A7:A9"/>
    <mergeCell ref="I7:T8"/>
    <mergeCell ref="U7:U9"/>
    <mergeCell ref="A16:A19"/>
    <mergeCell ref="B18:B19"/>
    <mergeCell ref="F10:F15"/>
  </mergeCells>
  <phoneticPr fontId="4" type="noConversion"/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view="pageBreakPreview" topLeftCell="F4" zoomScale="80" zoomScaleNormal="70" zoomScaleSheetLayoutView="80" workbookViewId="0">
      <selection activeCell="P16" sqref="P16"/>
    </sheetView>
  </sheetViews>
  <sheetFormatPr baseColWidth="10" defaultColWidth="11.42578125" defaultRowHeight="15" x14ac:dyDescent="0.25"/>
  <cols>
    <col min="1" max="1" width="21.85546875" customWidth="1"/>
    <col min="2" max="2" width="21" customWidth="1"/>
    <col min="3" max="3" width="18.140625" customWidth="1"/>
    <col min="4" max="4" width="20.42578125" customWidth="1"/>
    <col min="5" max="5" width="20.85546875" customWidth="1"/>
    <col min="6" max="6" width="16.7109375" customWidth="1"/>
    <col min="7" max="7" width="9.140625" customWidth="1"/>
    <col min="8" max="8" width="15.140625" customWidth="1"/>
    <col min="9" max="9" width="7.28515625" customWidth="1"/>
    <col min="10" max="10" width="15.7109375" customWidth="1"/>
    <col min="11" max="14" width="8" bestFit="1" customWidth="1"/>
    <col min="15" max="15" width="8" style="21" bestFit="1" customWidth="1"/>
    <col min="16" max="16" width="8" style="31" bestFit="1" customWidth="1"/>
    <col min="17" max="17" width="8.140625" bestFit="1" customWidth="1"/>
    <col min="18" max="18" width="8.140625" style="32" bestFit="1" customWidth="1"/>
    <col min="19" max="19" width="8" bestFit="1" customWidth="1"/>
    <col min="20" max="20" width="10.42578125" customWidth="1"/>
    <col min="21" max="21" width="8" bestFit="1" customWidth="1"/>
    <col min="22" max="22" width="13.7109375" customWidth="1"/>
    <col min="23" max="23" width="24.42578125" customWidth="1"/>
  </cols>
  <sheetData>
    <row r="1" spans="1:23" ht="23.2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  <c r="W1" s="5" t="s">
        <v>0</v>
      </c>
    </row>
    <row r="2" spans="1:23" ht="1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  <c r="W2" s="3" t="s">
        <v>1</v>
      </c>
    </row>
    <row r="3" spans="1:23" ht="22.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  <c r="W3" s="40"/>
    </row>
    <row r="4" spans="1:23" ht="22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9"/>
      <c r="O4" s="39"/>
      <c r="P4" s="39"/>
      <c r="Q4" s="39"/>
      <c r="R4" s="39"/>
      <c r="S4" s="39"/>
      <c r="T4" s="39"/>
      <c r="U4" s="4"/>
      <c r="V4" s="4"/>
      <c r="W4" s="2"/>
    </row>
    <row r="5" spans="1:23" ht="15" customHeight="1" x14ac:dyDescent="0.25">
      <c r="A5" s="148" t="s">
        <v>82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50"/>
    </row>
    <row r="6" spans="1:23" ht="15" customHeight="1" x14ac:dyDescent="0.25">
      <c r="A6" s="151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9"/>
    </row>
    <row r="7" spans="1:23" s="1" customFormat="1" ht="34.5" customHeight="1" x14ac:dyDescent="0.25">
      <c r="A7" s="152" t="s">
        <v>3</v>
      </c>
      <c r="B7" s="152" t="s">
        <v>4</v>
      </c>
      <c r="C7" s="152" t="s">
        <v>5</v>
      </c>
      <c r="D7" s="152" t="s">
        <v>83</v>
      </c>
      <c r="E7" s="152" t="s">
        <v>6</v>
      </c>
      <c r="F7" s="154" t="s">
        <v>7</v>
      </c>
      <c r="G7" s="154" t="s">
        <v>8</v>
      </c>
      <c r="H7" s="140" t="s">
        <v>9</v>
      </c>
      <c r="I7" s="154" t="s">
        <v>10</v>
      </c>
      <c r="J7" s="142" t="s">
        <v>11</v>
      </c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V7" s="152" t="s">
        <v>12</v>
      </c>
      <c r="W7" s="155" t="s">
        <v>13</v>
      </c>
    </row>
    <row r="8" spans="1:23" s="1" customFormat="1" ht="24.75" customHeight="1" x14ac:dyDescent="0.25">
      <c r="A8" s="153"/>
      <c r="B8" s="153"/>
      <c r="C8" s="153"/>
      <c r="D8" s="153"/>
      <c r="E8" s="153"/>
      <c r="F8" s="154"/>
      <c r="G8" s="154"/>
      <c r="H8" s="141"/>
      <c r="I8" s="156"/>
      <c r="J8" s="145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/>
      <c r="V8" s="153"/>
      <c r="W8" s="155"/>
    </row>
    <row r="9" spans="1:23" s="1" customFormat="1" ht="49.5" customHeight="1" x14ac:dyDescent="0.25">
      <c r="A9" s="153"/>
      <c r="B9" s="153"/>
      <c r="C9" s="153"/>
      <c r="D9" s="153"/>
      <c r="E9" s="153"/>
      <c r="F9" s="152"/>
      <c r="G9" s="152"/>
      <c r="H9" s="6" t="s">
        <v>14</v>
      </c>
      <c r="I9" s="157"/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  <c r="O9" s="8" t="s">
        <v>20</v>
      </c>
      <c r="P9" s="8" t="s">
        <v>21</v>
      </c>
      <c r="Q9" s="8" t="s">
        <v>22</v>
      </c>
      <c r="R9" s="8" t="s">
        <v>23</v>
      </c>
      <c r="S9" s="8" t="s">
        <v>24</v>
      </c>
      <c r="T9" s="8" t="s">
        <v>25</v>
      </c>
      <c r="U9" s="8" t="s">
        <v>26</v>
      </c>
      <c r="V9" s="153"/>
      <c r="W9" s="141"/>
    </row>
    <row r="10" spans="1:23" s="1" customFormat="1" ht="58.5" customHeight="1" x14ac:dyDescent="0.25">
      <c r="A10" s="177" t="s">
        <v>84</v>
      </c>
      <c r="B10" s="97" t="s">
        <v>85</v>
      </c>
      <c r="C10" s="97" t="s">
        <v>86</v>
      </c>
      <c r="D10" s="97" t="s">
        <v>87</v>
      </c>
      <c r="E10" s="97" t="s">
        <v>88</v>
      </c>
      <c r="F10" s="97" t="s">
        <v>68</v>
      </c>
      <c r="G10" s="162">
        <v>50</v>
      </c>
      <c r="H10" s="27" t="s">
        <v>32</v>
      </c>
      <c r="I10" s="117">
        <v>0.1</v>
      </c>
      <c r="J10" s="37">
        <v>8.3000000000000007</v>
      </c>
      <c r="K10" s="37">
        <v>8.3000000000000007</v>
      </c>
      <c r="L10" s="37">
        <v>8.3000000000000007</v>
      </c>
      <c r="M10" s="37">
        <v>8.3000000000000007</v>
      </c>
      <c r="N10" s="37">
        <v>8.3000000000000007</v>
      </c>
      <c r="O10" s="37">
        <v>8.3000000000000007</v>
      </c>
      <c r="P10" s="37">
        <v>8.3000000000000007</v>
      </c>
      <c r="Q10" s="37">
        <v>8.3000000000000007</v>
      </c>
      <c r="R10" s="37">
        <v>8.3000000000000007</v>
      </c>
      <c r="S10" s="37">
        <v>8.3000000000000007</v>
      </c>
      <c r="T10" s="37">
        <v>8.3000000000000007</v>
      </c>
      <c r="U10" s="37">
        <v>8.3000000000000007</v>
      </c>
      <c r="V10" s="22">
        <f t="shared" ref="V10:V19" si="0">SUM(J10:U10)</f>
        <v>99.59999999999998</v>
      </c>
      <c r="W10" s="176"/>
    </row>
    <row r="11" spans="1:23" s="1" customFormat="1" ht="58.5" customHeight="1" x14ac:dyDescent="0.25">
      <c r="A11" s="178"/>
      <c r="B11" s="97"/>
      <c r="C11" s="97"/>
      <c r="D11" s="97"/>
      <c r="E11" s="97"/>
      <c r="F11" s="97"/>
      <c r="G11" s="163"/>
      <c r="H11" s="9" t="s">
        <v>33</v>
      </c>
      <c r="I11" s="118"/>
      <c r="J11" s="47">
        <v>8.3000000000000007</v>
      </c>
      <c r="K11" s="47">
        <v>8.3000000000000007</v>
      </c>
      <c r="L11" s="47">
        <v>8.3000000000000007</v>
      </c>
      <c r="M11" s="47">
        <v>8.3000000000000007</v>
      </c>
      <c r="N11" s="47">
        <v>8.3000000000000007</v>
      </c>
      <c r="O11" s="47">
        <v>8.3000000000000007</v>
      </c>
      <c r="P11" s="47">
        <v>8.3000000000000007</v>
      </c>
      <c r="Q11" s="47">
        <v>8.3000000000000007</v>
      </c>
      <c r="R11" s="47">
        <v>8.3000000000000007</v>
      </c>
      <c r="S11" s="47">
        <v>8.3000000000000007</v>
      </c>
      <c r="T11" s="47">
        <v>8.3000000000000007</v>
      </c>
      <c r="U11" s="47">
        <v>8.3000000000000007</v>
      </c>
      <c r="V11" s="38">
        <f t="shared" ref="V11" si="1">SUM(J11:U11)</f>
        <v>99.59999999999998</v>
      </c>
      <c r="W11" s="176"/>
    </row>
    <row r="12" spans="1:23" s="1" customFormat="1" ht="58.5" customHeight="1" x14ac:dyDescent="0.25">
      <c r="A12" s="178"/>
      <c r="B12" s="173" t="s">
        <v>69</v>
      </c>
      <c r="C12" s="106" t="s">
        <v>89</v>
      </c>
      <c r="D12" s="97" t="s">
        <v>90</v>
      </c>
      <c r="E12" s="173" t="s">
        <v>91</v>
      </c>
      <c r="F12" s="97" t="s">
        <v>68</v>
      </c>
      <c r="G12" s="163"/>
      <c r="H12" s="27" t="s">
        <v>32</v>
      </c>
      <c r="I12" s="117">
        <v>0.2</v>
      </c>
      <c r="J12" s="37"/>
      <c r="L12" s="37">
        <v>25</v>
      </c>
      <c r="M12" s="37"/>
      <c r="O12" s="37">
        <v>25</v>
      </c>
      <c r="P12" s="37"/>
      <c r="R12" s="37">
        <v>25</v>
      </c>
      <c r="T12" s="37">
        <v>25</v>
      </c>
      <c r="U12" s="37"/>
      <c r="V12" s="22">
        <f t="shared" si="0"/>
        <v>100</v>
      </c>
      <c r="W12" s="176"/>
    </row>
    <row r="13" spans="1:23" s="1" customFormat="1" ht="58.5" customHeight="1" x14ac:dyDescent="0.25">
      <c r="A13" s="178"/>
      <c r="B13" s="173"/>
      <c r="C13" s="106"/>
      <c r="D13" s="97"/>
      <c r="E13" s="173"/>
      <c r="F13" s="97"/>
      <c r="G13" s="163"/>
      <c r="H13" s="9" t="s">
        <v>33</v>
      </c>
      <c r="I13" s="118"/>
      <c r="J13" s="36"/>
      <c r="K13" s="36"/>
      <c r="L13" s="36">
        <v>25</v>
      </c>
      <c r="M13" s="36"/>
      <c r="N13" s="36"/>
      <c r="O13" s="36">
        <v>25</v>
      </c>
      <c r="P13" s="36"/>
      <c r="Q13" s="36"/>
      <c r="R13" s="36">
        <v>25</v>
      </c>
      <c r="S13" s="36"/>
      <c r="T13" s="36">
        <v>25</v>
      </c>
      <c r="U13" s="36"/>
      <c r="V13" s="38">
        <f t="shared" si="0"/>
        <v>100</v>
      </c>
      <c r="W13" s="176"/>
    </row>
    <row r="14" spans="1:23" ht="53.25" customHeight="1" x14ac:dyDescent="0.25">
      <c r="A14" s="178"/>
      <c r="B14" s="103" t="s">
        <v>92</v>
      </c>
      <c r="C14" s="103" t="s">
        <v>93</v>
      </c>
      <c r="D14" s="103" t="s">
        <v>94</v>
      </c>
      <c r="E14" s="99" t="s">
        <v>95</v>
      </c>
      <c r="F14" s="97" t="s">
        <v>68</v>
      </c>
      <c r="G14" s="163"/>
      <c r="H14" s="27" t="s">
        <v>32</v>
      </c>
      <c r="I14" s="172">
        <v>0.2</v>
      </c>
      <c r="J14" s="37"/>
      <c r="K14" s="37"/>
      <c r="L14" s="37"/>
      <c r="M14" s="37"/>
      <c r="N14" s="37"/>
      <c r="O14" s="37">
        <v>50</v>
      </c>
      <c r="P14" s="37"/>
      <c r="Q14" s="37"/>
      <c r="R14" s="37"/>
      <c r="S14" s="37"/>
      <c r="T14" s="37">
        <v>50</v>
      </c>
      <c r="U14" s="37"/>
      <c r="V14" s="22">
        <f t="shared" si="0"/>
        <v>100</v>
      </c>
      <c r="W14" s="176"/>
    </row>
    <row r="15" spans="1:23" ht="70.5" customHeight="1" x14ac:dyDescent="0.25">
      <c r="A15" s="178"/>
      <c r="B15" s="104"/>
      <c r="C15" s="104"/>
      <c r="D15" s="104"/>
      <c r="E15" s="100"/>
      <c r="F15" s="97"/>
      <c r="G15" s="163"/>
      <c r="H15" s="9" t="s">
        <v>33</v>
      </c>
      <c r="I15" s="172"/>
      <c r="J15" s="36"/>
      <c r="K15" s="36"/>
      <c r="L15" s="36"/>
      <c r="M15" s="36"/>
      <c r="N15" s="36"/>
      <c r="O15" s="36">
        <v>50</v>
      </c>
      <c r="P15" s="36"/>
      <c r="Q15" s="36"/>
      <c r="R15" s="36"/>
      <c r="S15" s="36"/>
      <c r="T15" s="36">
        <v>50</v>
      </c>
      <c r="U15" s="36"/>
      <c r="V15" s="38">
        <f t="shared" si="0"/>
        <v>100</v>
      </c>
      <c r="W15" s="176"/>
    </row>
    <row r="16" spans="1:23" ht="70.5" customHeight="1" x14ac:dyDescent="0.25">
      <c r="A16" s="177" t="s">
        <v>96</v>
      </c>
      <c r="B16" s="103" t="s">
        <v>97</v>
      </c>
      <c r="C16" s="103" t="s">
        <v>98</v>
      </c>
      <c r="D16" s="103" t="s">
        <v>99</v>
      </c>
      <c r="E16" s="99" t="s">
        <v>100</v>
      </c>
      <c r="F16" s="97" t="s">
        <v>68</v>
      </c>
      <c r="G16" s="166">
        <v>50</v>
      </c>
      <c r="H16" s="27" t="s">
        <v>32</v>
      </c>
      <c r="I16" s="117">
        <v>0.5</v>
      </c>
      <c r="J16" s="37"/>
      <c r="K16" s="37"/>
      <c r="L16" s="37"/>
      <c r="M16" s="37"/>
      <c r="N16" s="37">
        <v>100</v>
      </c>
      <c r="O16" s="37"/>
      <c r="P16" s="37"/>
      <c r="Q16" s="37"/>
      <c r="R16" s="37"/>
      <c r="S16" s="37"/>
      <c r="T16" s="37"/>
      <c r="U16" s="37"/>
      <c r="V16" s="22">
        <f t="shared" si="0"/>
        <v>100</v>
      </c>
      <c r="W16" s="13"/>
    </row>
    <row r="17" spans="1:23" ht="70.5" customHeight="1" x14ac:dyDescent="0.25">
      <c r="A17" s="178"/>
      <c r="B17" s="104"/>
      <c r="C17" s="104"/>
      <c r="D17" s="104"/>
      <c r="E17" s="100"/>
      <c r="F17" s="97"/>
      <c r="G17" s="167"/>
      <c r="H17" s="9" t="s">
        <v>33</v>
      </c>
      <c r="I17" s="118"/>
      <c r="J17" s="36"/>
      <c r="K17" s="36"/>
      <c r="L17" s="36"/>
      <c r="M17" s="36"/>
      <c r="N17" s="36">
        <v>100</v>
      </c>
      <c r="O17" s="36"/>
      <c r="P17" s="28"/>
      <c r="Q17" s="36"/>
      <c r="R17" s="36"/>
      <c r="S17" s="28"/>
      <c r="T17" s="36"/>
      <c r="U17" s="36"/>
      <c r="V17" s="38">
        <f t="shared" si="0"/>
        <v>100</v>
      </c>
      <c r="W17" s="13"/>
    </row>
    <row r="18" spans="1:23" x14ac:dyDescent="0.25">
      <c r="A18" s="98"/>
      <c r="B18" s="98"/>
      <c r="C18" s="98"/>
      <c r="D18" s="98"/>
      <c r="E18" s="98"/>
      <c r="F18" s="98"/>
      <c r="G18" s="175">
        <f>SUM(G10:G17)</f>
        <v>100</v>
      </c>
      <c r="H18" s="23" t="s">
        <v>32</v>
      </c>
      <c r="I18" s="172">
        <f>SUM(I10:I17)</f>
        <v>1</v>
      </c>
      <c r="J18" s="25">
        <f>($I10*J10)+($I12*J12)+($I14*J14)+($I16*J16)</f>
        <v>0.83000000000000007</v>
      </c>
      <c r="K18" s="25">
        <f t="shared" ref="K18:U18" si="2">($I10*K10)+($I12*K12)+($I14*K14)+($I16*K16)</f>
        <v>0.83000000000000007</v>
      </c>
      <c r="L18" s="25">
        <f t="shared" si="2"/>
        <v>5.83</v>
      </c>
      <c r="M18" s="25">
        <f t="shared" si="2"/>
        <v>0.83000000000000007</v>
      </c>
      <c r="N18" s="25">
        <f t="shared" si="2"/>
        <v>50.83</v>
      </c>
      <c r="O18" s="25">
        <f t="shared" si="2"/>
        <v>15.83</v>
      </c>
      <c r="P18" s="25">
        <f t="shared" si="2"/>
        <v>0.83000000000000007</v>
      </c>
      <c r="Q18" s="25">
        <f t="shared" si="2"/>
        <v>0.83000000000000007</v>
      </c>
      <c r="R18" s="25">
        <f t="shared" si="2"/>
        <v>5.83</v>
      </c>
      <c r="S18" s="25">
        <f t="shared" si="2"/>
        <v>0.83000000000000007</v>
      </c>
      <c r="T18" s="25">
        <f t="shared" si="2"/>
        <v>15.83</v>
      </c>
      <c r="U18" s="25">
        <f t="shared" si="2"/>
        <v>0.83000000000000007</v>
      </c>
      <c r="V18" s="22">
        <f t="shared" si="0"/>
        <v>99.96</v>
      </c>
      <c r="W18" s="113"/>
    </row>
    <row r="19" spans="1:23" x14ac:dyDescent="0.25">
      <c r="A19" s="96"/>
      <c r="B19" s="96"/>
      <c r="C19" s="96"/>
      <c r="D19" s="96"/>
      <c r="E19" s="96"/>
      <c r="F19" s="96"/>
      <c r="G19" s="175"/>
      <c r="H19" s="11" t="s">
        <v>33</v>
      </c>
      <c r="I19" s="172"/>
      <c r="J19" s="25">
        <f>($I10*J11)+($I12*J13)+($I14*J15)+($I16*J17)</f>
        <v>0.83000000000000007</v>
      </c>
      <c r="K19" s="25">
        <f t="shared" ref="K19:U19" si="3">($I10*K11)+($I12*K13)+($I14*K15)+($I16*K17)</f>
        <v>0.83000000000000007</v>
      </c>
      <c r="L19" s="25">
        <f t="shared" si="3"/>
        <v>5.83</v>
      </c>
      <c r="M19" s="25">
        <f t="shared" si="3"/>
        <v>0.83000000000000007</v>
      </c>
      <c r="N19" s="25">
        <f t="shared" si="3"/>
        <v>50.83</v>
      </c>
      <c r="O19" s="25">
        <f t="shared" si="3"/>
        <v>15.83</v>
      </c>
      <c r="P19" s="25">
        <f t="shared" si="3"/>
        <v>0.83000000000000007</v>
      </c>
      <c r="Q19" s="25">
        <f t="shared" si="3"/>
        <v>0.83000000000000007</v>
      </c>
      <c r="R19" s="25">
        <f t="shared" si="3"/>
        <v>5.83</v>
      </c>
      <c r="S19" s="25">
        <f t="shared" si="3"/>
        <v>0.83000000000000007</v>
      </c>
      <c r="T19" s="25">
        <f t="shared" si="3"/>
        <v>15.83</v>
      </c>
      <c r="U19" s="25">
        <f t="shared" si="3"/>
        <v>0.83000000000000007</v>
      </c>
      <c r="V19" s="22">
        <f t="shared" si="0"/>
        <v>99.96</v>
      </c>
      <c r="W19" s="113"/>
    </row>
    <row r="20" spans="1:23" x14ac:dyDescent="0.25">
      <c r="O20"/>
      <c r="P20"/>
      <c r="R20"/>
    </row>
    <row r="21" spans="1:23" x14ac:dyDescent="0.25">
      <c r="O21"/>
      <c r="P21"/>
      <c r="R21"/>
      <c r="W21" s="12" t="s">
        <v>62</v>
      </c>
    </row>
  </sheetData>
  <mergeCells count="51">
    <mergeCell ref="A16:A17"/>
    <mergeCell ref="E14:E15"/>
    <mergeCell ref="E10:E11"/>
    <mergeCell ref="W18:W19"/>
    <mergeCell ref="A19:F19"/>
    <mergeCell ref="I18:I19"/>
    <mergeCell ref="A18:F18"/>
    <mergeCell ref="G18:G19"/>
    <mergeCell ref="W14:W15"/>
    <mergeCell ref="E12:E13"/>
    <mergeCell ref="F12:F13"/>
    <mergeCell ref="F14:F15"/>
    <mergeCell ref="W12:W13"/>
    <mergeCell ref="W10:W11"/>
    <mergeCell ref="F10:F11"/>
    <mergeCell ref="G10:G15"/>
    <mergeCell ref="A1:V2"/>
    <mergeCell ref="A3:V3"/>
    <mergeCell ref="A5:W6"/>
    <mergeCell ref="J7:U8"/>
    <mergeCell ref="F7:F9"/>
    <mergeCell ref="G7:G9"/>
    <mergeCell ref="E7:E9"/>
    <mergeCell ref="C7:C9"/>
    <mergeCell ref="I7:I9"/>
    <mergeCell ref="V7:V9"/>
    <mergeCell ref="W7:W9"/>
    <mergeCell ref="H7:H8"/>
    <mergeCell ref="I10:I11"/>
    <mergeCell ref="I12:I13"/>
    <mergeCell ref="I14:I15"/>
    <mergeCell ref="A7:A9"/>
    <mergeCell ref="B7:B9"/>
    <mergeCell ref="D10:D11"/>
    <mergeCell ref="A10:A15"/>
    <mergeCell ref="D14:D15"/>
    <mergeCell ref="C14:C15"/>
    <mergeCell ref="C10:C11"/>
    <mergeCell ref="B12:B13"/>
    <mergeCell ref="B10:B11"/>
    <mergeCell ref="B14:B15"/>
    <mergeCell ref="C12:C13"/>
    <mergeCell ref="D7:D9"/>
    <mergeCell ref="D12:D13"/>
    <mergeCell ref="G16:G17"/>
    <mergeCell ref="I16:I17"/>
    <mergeCell ref="B16:B17"/>
    <mergeCell ref="C16:C17"/>
    <mergeCell ref="D16:D17"/>
    <mergeCell ref="E16:E17"/>
    <mergeCell ref="F16:F17"/>
  </mergeCells>
  <phoneticPr fontId="4" type="noConversion"/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5"/>
  <sheetViews>
    <sheetView topLeftCell="A12" zoomScale="80" zoomScaleNormal="80" zoomScaleSheetLayoutView="80" workbookViewId="0">
      <selection activeCell="Q21" sqref="Q21"/>
    </sheetView>
  </sheetViews>
  <sheetFormatPr baseColWidth="10" defaultColWidth="11.42578125" defaultRowHeight="15" x14ac:dyDescent="0.25"/>
  <cols>
    <col min="1" max="1" width="21.85546875" customWidth="1"/>
    <col min="2" max="2" width="21" customWidth="1"/>
    <col min="3" max="3" width="26.28515625" customWidth="1"/>
    <col min="4" max="4" width="28.5703125" customWidth="1"/>
    <col min="5" max="5" width="16.7109375" customWidth="1"/>
    <col min="6" max="6" width="9.140625" customWidth="1"/>
    <col min="7" max="7" width="15.140625" customWidth="1"/>
    <col min="8" max="8" width="7.28515625" customWidth="1"/>
    <col min="9" max="9" width="8.140625" bestFit="1" customWidth="1"/>
    <col min="10" max="10" width="8" bestFit="1" customWidth="1"/>
    <col min="11" max="11" width="16.42578125" customWidth="1"/>
    <col min="12" max="13" width="8" bestFit="1" customWidth="1"/>
    <col min="14" max="14" width="8" style="21" bestFit="1" customWidth="1"/>
    <col min="15" max="15" width="8" bestFit="1" customWidth="1"/>
    <col min="16" max="17" width="8.140625" bestFit="1" customWidth="1"/>
    <col min="18" max="18" width="8" bestFit="1" customWidth="1"/>
    <col min="19" max="19" width="10.42578125" customWidth="1"/>
    <col min="20" max="20" width="10.7109375" customWidth="1"/>
    <col min="21" max="21" width="13.7109375" customWidth="1"/>
    <col min="22" max="22" width="24.42578125" customWidth="1"/>
  </cols>
  <sheetData>
    <row r="1" spans="1:78" ht="23.2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5"/>
      <c r="V1" s="5" t="s">
        <v>0</v>
      </c>
    </row>
    <row r="2" spans="1:78" ht="1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3" t="s">
        <v>1</v>
      </c>
    </row>
    <row r="3" spans="1:78" ht="22.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9"/>
      <c r="V3" s="40"/>
    </row>
    <row r="4" spans="1:78" ht="22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"/>
    </row>
    <row r="5" spans="1:78" ht="15" customHeight="1" x14ac:dyDescent="0.25">
      <c r="A5" s="148" t="s">
        <v>101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</row>
    <row r="6" spans="1:78" ht="15" customHeight="1" x14ac:dyDescent="0.25">
      <c r="A6" s="151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9"/>
    </row>
    <row r="7" spans="1:78" s="1" customFormat="1" ht="34.5" customHeight="1" x14ac:dyDescent="0.25">
      <c r="A7" s="152" t="s">
        <v>3</v>
      </c>
      <c r="B7" s="152" t="s">
        <v>4</v>
      </c>
      <c r="C7" s="152" t="s">
        <v>5</v>
      </c>
      <c r="D7" s="152" t="s">
        <v>6</v>
      </c>
      <c r="E7" s="154" t="s">
        <v>7</v>
      </c>
      <c r="F7" s="154" t="s">
        <v>8</v>
      </c>
      <c r="G7" s="140" t="s">
        <v>9</v>
      </c>
      <c r="H7" s="154" t="s">
        <v>10</v>
      </c>
      <c r="I7" s="142" t="s">
        <v>11</v>
      </c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4"/>
      <c r="U7" s="152" t="s">
        <v>12</v>
      </c>
      <c r="V7" s="155" t="s">
        <v>13</v>
      </c>
    </row>
    <row r="8" spans="1:78" s="1" customFormat="1" ht="24.75" customHeight="1" x14ac:dyDescent="0.25">
      <c r="A8" s="153"/>
      <c r="B8" s="153"/>
      <c r="C8" s="153"/>
      <c r="D8" s="153"/>
      <c r="E8" s="154"/>
      <c r="F8" s="154"/>
      <c r="G8" s="141"/>
      <c r="H8" s="156"/>
      <c r="I8" s="145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7"/>
      <c r="U8" s="153"/>
      <c r="V8" s="155"/>
    </row>
    <row r="9" spans="1:78" s="1" customFormat="1" ht="49.5" customHeight="1" x14ac:dyDescent="0.25">
      <c r="A9" s="153"/>
      <c r="B9" s="153"/>
      <c r="C9" s="153"/>
      <c r="D9" s="153"/>
      <c r="E9" s="152"/>
      <c r="F9" s="152"/>
      <c r="G9" s="6" t="s">
        <v>14</v>
      </c>
      <c r="H9" s="157"/>
      <c r="I9" s="7" t="s">
        <v>15</v>
      </c>
      <c r="J9" s="8" t="s">
        <v>16</v>
      </c>
      <c r="K9" s="8" t="s">
        <v>17</v>
      </c>
      <c r="L9" s="8" t="s">
        <v>18</v>
      </c>
      <c r="M9" s="8" t="s">
        <v>19</v>
      </c>
      <c r="N9" s="8" t="s">
        <v>20</v>
      </c>
      <c r="O9" s="8" t="s">
        <v>21</v>
      </c>
      <c r="P9" s="8" t="s">
        <v>22</v>
      </c>
      <c r="Q9" s="8" t="s">
        <v>23</v>
      </c>
      <c r="R9" s="8" t="s">
        <v>24</v>
      </c>
      <c r="S9" s="8" t="s">
        <v>25</v>
      </c>
      <c r="T9" s="8" t="s">
        <v>26</v>
      </c>
      <c r="U9" s="153"/>
      <c r="V9" s="141"/>
    </row>
    <row r="10" spans="1:78" s="1" customFormat="1" ht="58.5" customHeight="1" x14ac:dyDescent="0.25">
      <c r="A10" s="179" t="s">
        <v>102</v>
      </c>
      <c r="B10" s="182" t="s">
        <v>103</v>
      </c>
      <c r="C10" s="182" t="s">
        <v>104</v>
      </c>
      <c r="D10" s="182" t="s">
        <v>105</v>
      </c>
      <c r="E10" s="182" t="s">
        <v>68</v>
      </c>
      <c r="F10" s="179">
        <v>40</v>
      </c>
      <c r="G10" s="27" t="s">
        <v>32</v>
      </c>
      <c r="H10" s="117">
        <v>0.2</v>
      </c>
      <c r="I10" s="37"/>
      <c r="J10" s="37"/>
      <c r="K10" s="37">
        <v>50</v>
      </c>
      <c r="L10" s="37"/>
      <c r="M10" s="37"/>
      <c r="N10" s="37"/>
      <c r="O10" s="37"/>
      <c r="P10" s="37"/>
      <c r="Q10" s="37">
        <v>50</v>
      </c>
      <c r="S10" s="37"/>
      <c r="T10" s="57"/>
      <c r="U10" s="22">
        <f>SUM(I10:S10)</f>
        <v>100</v>
      </c>
      <c r="V10" s="16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</row>
    <row r="11" spans="1:78" s="1" customFormat="1" ht="48" customHeight="1" x14ac:dyDescent="0.25">
      <c r="A11" s="180"/>
      <c r="B11" s="183"/>
      <c r="C11" s="183"/>
      <c r="D11" s="183"/>
      <c r="E11" s="183"/>
      <c r="F11" s="180"/>
      <c r="G11" s="9" t="s">
        <v>33</v>
      </c>
      <c r="H11" s="118"/>
      <c r="I11" s="36"/>
      <c r="J11" s="36"/>
      <c r="K11" s="36">
        <v>50</v>
      </c>
      <c r="L11" s="36"/>
      <c r="M11" s="36"/>
      <c r="N11" s="36"/>
      <c r="O11" s="36"/>
      <c r="P11" s="36"/>
      <c r="Q11" s="36">
        <v>50</v>
      </c>
      <c r="R11" s="36"/>
      <c r="S11" s="36"/>
      <c r="T11" s="36"/>
      <c r="U11" s="38">
        <f t="shared" ref="U11:U23" si="0">SUM(I11:T11)</f>
        <v>100</v>
      </c>
      <c r="V11" s="16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</row>
    <row r="12" spans="1:78" s="1" customFormat="1" ht="55.5" customHeight="1" x14ac:dyDescent="0.25">
      <c r="A12" s="180"/>
      <c r="B12" s="184" t="s">
        <v>106</v>
      </c>
      <c r="C12" s="184" t="s">
        <v>107</v>
      </c>
      <c r="D12" s="184" t="s">
        <v>108</v>
      </c>
      <c r="E12" s="182" t="s">
        <v>68</v>
      </c>
      <c r="F12" s="180"/>
      <c r="G12" s="27" t="s">
        <v>32</v>
      </c>
      <c r="H12" s="122">
        <v>0.1</v>
      </c>
      <c r="I12" s="37"/>
      <c r="J12" s="37"/>
      <c r="K12" s="37">
        <v>20</v>
      </c>
      <c r="L12" s="37"/>
      <c r="M12" s="37"/>
      <c r="N12" s="37">
        <v>20</v>
      </c>
      <c r="O12" s="37"/>
      <c r="P12" s="37"/>
      <c r="Q12" s="37">
        <v>20</v>
      </c>
      <c r="R12" s="37"/>
      <c r="S12" s="37">
        <v>20</v>
      </c>
      <c r="T12" s="37"/>
      <c r="U12" s="22">
        <f t="shared" si="0"/>
        <v>80</v>
      </c>
      <c r="V12" s="16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</row>
    <row r="13" spans="1:78" s="1" customFormat="1" ht="55.5" customHeight="1" x14ac:dyDescent="0.25">
      <c r="A13" s="180"/>
      <c r="B13" s="184"/>
      <c r="C13" s="184"/>
      <c r="D13" s="184"/>
      <c r="E13" s="185"/>
      <c r="F13" s="180"/>
      <c r="G13" s="9" t="s">
        <v>33</v>
      </c>
      <c r="H13" s="118"/>
      <c r="I13" s="47"/>
      <c r="J13" s="47"/>
      <c r="K13" s="47">
        <v>20</v>
      </c>
      <c r="L13" s="47"/>
      <c r="M13" s="47"/>
      <c r="N13" s="47">
        <v>20</v>
      </c>
      <c r="O13" s="47"/>
      <c r="P13" s="47"/>
      <c r="Q13" s="47">
        <v>20</v>
      </c>
      <c r="R13" s="47"/>
      <c r="S13" s="47">
        <v>20</v>
      </c>
      <c r="T13" s="47"/>
      <c r="U13" s="22">
        <f t="shared" si="0"/>
        <v>80</v>
      </c>
      <c r="V13" s="16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</row>
    <row r="14" spans="1:78" s="1" customFormat="1" ht="55.5" customHeight="1" x14ac:dyDescent="0.25">
      <c r="A14" s="180"/>
      <c r="B14" s="182" t="s">
        <v>109</v>
      </c>
      <c r="C14" s="182" t="s">
        <v>110</v>
      </c>
      <c r="D14" s="182" t="s">
        <v>111</v>
      </c>
      <c r="E14" s="185"/>
      <c r="F14" s="180"/>
      <c r="G14" s="49" t="s">
        <v>32</v>
      </c>
      <c r="H14" s="122">
        <v>0.1</v>
      </c>
      <c r="I14" s="37"/>
      <c r="J14" s="37"/>
      <c r="K14" s="37">
        <v>100</v>
      </c>
      <c r="L14" s="37"/>
      <c r="M14" s="37"/>
      <c r="N14" s="37"/>
      <c r="O14" s="37"/>
      <c r="P14" s="37"/>
      <c r="Q14" s="37"/>
      <c r="R14" s="37"/>
      <c r="S14" s="37"/>
      <c r="T14" s="37"/>
      <c r="U14" s="22">
        <f t="shared" si="0"/>
        <v>100</v>
      </c>
      <c r="V14" s="16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</row>
    <row r="15" spans="1:78" s="1" customFormat="1" ht="64.5" customHeight="1" x14ac:dyDescent="0.25">
      <c r="A15" s="181"/>
      <c r="B15" s="183"/>
      <c r="C15" s="183"/>
      <c r="D15" s="183"/>
      <c r="E15" s="183"/>
      <c r="F15" s="180"/>
      <c r="G15" s="50" t="s">
        <v>33</v>
      </c>
      <c r="H15" s="118"/>
      <c r="I15" s="36"/>
      <c r="J15" s="36"/>
      <c r="K15" s="36">
        <v>100</v>
      </c>
      <c r="L15" s="36"/>
      <c r="M15" s="36"/>
      <c r="N15" s="36"/>
      <c r="O15" s="28"/>
      <c r="P15" s="36"/>
      <c r="Q15" s="36"/>
      <c r="R15" s="28"/>
      <c r="S15" s="36"/>
      <c r="T15" s="36"/>
      <c r="U15" s="38">
        <f t="shared" si="0"/>
        <v>100</v>
      </c>
      <c r="V15" s="16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</row>
    <row r="16" spans="1:78" s="1" customFormat="1" ht="75.75" customHeight="1" x14ac:dyDescent="0.25">
      <c r="A16" s="180" t="s">
        <v>112</v>
      </c>
      <c r="B16" s="111" t="s">
        <v>113</v>
      </c>
      <c r="C16" s="111" t="s">
        <v>114</v>
      </c>
      <c r="D16" s="99" t="s">
        <v>115</v>
      </c>
      <c r="E16" s="99" t="s">
        <v>68</v>
      </c>
      <c r="F16" s="180">
        <v>60</v>
      </c>
      <c r="G16" s="27" t="s">
        <v>32</v>
      </c>
      <c r="H16" s="117">
        <v>0.2</v>
      </c>
      <c r="I16" s="37">
        <v>8.3000000000000007</v>
      </c>
      <c r="J16" s="37">
        <v>8.3000000000000007</v>
      </c>
      <c r="K16" s="37">
        <v>8.3000000000000007</v>
      </c>
      <c r="L16" s="37">
        <v>8.3000000000000007</v>
      </c>
      <c r="M16" s="37">
        <v>8.3000000000000007</v>
      </c>
      <c r="N16" s="37">
        <v>8.3000000000000007</v>
      </c>
      <c r="O16" s="37">
        <v>8.3000000000000007</v>
      </c>
      <c r="P16" s="37">
        <v>8.3000000000000007</v>
      </c>
      <c r="Q16" s="37">
        <v>8.3000000000000007</v>
      </c>
      <c r="R16" s="37">
        <v>8.3000000000000007</v>
      </c>
      <c r="S16" s="37">
        <v>8.3000000000000007</v>
      </c>
      <c r="T16" s="37">
        <v>8.3000000000000007</v>
      </c>
      <c r="U16" s="22">
        <f t="shared" si="0"/>
        <v>99.59999999999998</v>
      </c>
      <c r="V16" s="177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</row>
    <row r="17" spans="1:78" s="1" customFormat="1" ht="75.75" customHeight="1" x14ac:dyDescent="0.25">
      <c r="A17" s="180"/>
      <c r="B17" s="186"/>
      <c r="C17" s="186"/>
      <c r="D17" s="100"/>
      <c r="E17" s="100"/>
      <c r="F17" s="180"/>
      <c r="G17" s="9" t="s">
        <v>33</v>
      </c>
      <c r="H17" s="118"/>
      <c r="I17" s="47">
        <v>8.3000000000000007</v>
      </c>
      <c r="J17" s="47">
        <v>8.3000000000000007</v>
      </c>
      <c r="K17" s="47">
        <v>8.3000000000000007</v>
      </c>
      <c r="L17" s="47">
        <v>8.3000000000000007</v>
      </c>
      <c r="M17" s="47">
        <v>8.3000000000000007</v>
      </c>
      <c r="N17" s="47">
        <v>8.3000000000000007</v>
      </c>
      <c r="O17" s="47">
        <v>8.3000000000000007</v>
      </c>
      <c r="P17" s="47">
        <v>8.3000000000000007</v>
      </c>
      <c r="Q17" s="47">
        <v>8.3000000000000007</v>
      </c>
      <c r="R17" s="47">
        <v>8.3000000000000007</v>
      </c>
      <c r="S17" s="47">
        <v>8.3000000000000007</v>
      </c>
      <c r="T17" s="47">
        <v>8.3000000000000007</v>
      </c>
      <c r="U17" s="38">
        <f t="shared" ref="U17" si="1">SUM(I17:T17)</f>
        <v>99.59999999999998</v>
      </c>
      <c r="V17" s="188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</row>
    <row r="18" spans="1:78" s="1" customFormat="1" ht="75.75" customHeight="1" x14ac:dyDescent="0.25">
      <c r="A18" s="180"/>
      <c r="B18" s="111" t="s">
        <v>116</v>
      </c>
      <c r="C18" s="111" t="s">
        <v>117</v>
      </c>
      <c r="D18" s="111" t="s">
        <v>118</v>
      </c>
      <c r="E18" s="99" t="s">
        <v>68</v>
      </c>
      <c r="F18" s="180"/>
      <c r="G18" s="9" t="s">
        <v>119</v>
      </c>
      <c r="H18" s="117">
        <v>0.2</v>
      </c>
      <c r="I18" s="37"/>
      <c r="J18" s="37"/>
      <c r="K18" s="37">
        <v>25</v>
      </c>
      <c r="L18" s="37"/>
      <c r="M18" s="37"/>
      <c r="N18" s="37">
        <v>25</v>
      </c>
      <c r="O18" s="46"/>
      <c r="P18" s="37"/>
      <c r="Q18" s="37">
        <v>25</v>
      </c>
      <c r="R18" s="46"/>
      <c r="S18" s="37"/>
      <c r="T18" s="37">
        <v>25</v>
      </c>
      <c r="U18" s="22">
        <f t="shared" si="0"/>
        <v>100</v>
      </c>
      <c r="V18" s="56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</row>
    <row r="19" spans="1:78" s="1" customFormat="1" ht="75.75" customHeight="1" x14ac:dyDescent="0.25">
      <c r="A19" s="180"/>
      <c r="B19" s="186"/>
      <c r="C19" s="186"/>
      <c r="D19" s="186"/>
      <c r="E19" s="100"/>
      <c r="F19" s="180"/>
      <c r="G19" s="9" t="s">
        <v>33</v>
      </c>
      <c r="H19" s="118"/>
      <c r="I19" s="36"/>
      <c r="J19" s="36"/>
      <c r="K19" s="36">
        <v>25</v>
      </c>
      <c r="L19" s="36"/>
      <c r="M19" s="36"/>
      <c r="N19" s="36">
        <v>25</v>
      </c>
      <c r="O19" s="28"/>
      <c r="P19" s="36"/>
      <c r="Q19" s="36">
        <v>25</v>
      </c>
      <c r="R19" s="28"/>
      <c r="S19" s="36"/>
      <c r="T19" s="36">
        <v>25</v>
      </c>
      <c r="U19" s="22">
        <f t="shared" si="0"/>
        <v>100</v>
      </c>
      <c r="V19" s="56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  <row r="20" spans="1:78" ht="53.25" customHeight="1" x14ac:dyDescent="0.25">
      <c r="A20" s="180"/>
      <c r="B20" s="111" t="s">
        <v>120</v>
      </c>
      <c r="C20" s="111" t="s">
        <v>121</v>
      </c>
      <c r="D20" s="99" t="s">
        <v>122</v>
      </c>
      <c r="E20" s="99" t="s">
        <v>123</v>
      </c>
      <c r="F20" s="180"/>
      <c r="G20" s="27" t="s">
        <v>32</v>
      </c>
      <c r="H20" s="117">
        <v>0.2</v>
      </c>
      <c r="I20" s="37"/>
      <c r="J20" s="37"/>
      <c r="K20" s="37"/>
      <c r="L20" s="37"/>
      <c r="M20" s="37"/>
      <c r="N20" s="37">
        <v>100</v>
      </c>
      <c r="O20" s="37"/>
      <c r="P20" s="37"/>
      <c r="Q20" s="37"/>
      <c r="R20" s="37"/>
      <c r="S20" s="37"/>
      <c r="T20" s="37"/>
      <c r="U20" s="22">
        <f t="shared" si="0"/>
        <v>100</v>
      </c>
      <c r="V20" s="161"/>
    </row>
    <row r="21" spans="1:78" ht="83.25" customHeight="1" x14ac:dyDescent="0.25">
      <c r="A21" s="180"/>
      <c r="B21" s="186"/>
      <c r="C21" s="186"/>
      <c r="D21" s="100"/>
      <c r="E21" s="100"/>
      <c r="F21" s="180"/>
      <c r="G21" s="9" t="s">
        <v>33</v>
      </c>
      <c r="H21" s="118"/>
      <c r="I21" s="28"/>
      <c r="J21" s="28"/>
      <c r="K21" s="28"/>
      <c r="L21" s="28"/>
      <c r="M21" s="28"/>
      <c r="N21" s="28">
        <v>100</v>
      </c>
      <c r="O21" s="28"/>
      <c r="P21" s="28"/>
      <c r="Q21" s="28"/>
      <c r="R21" s="28"/>
      <c r="S21" s="36"/>
      <c r="T21" s="36"/>
      <c r="U21" s="38">
        <f t="shared" si="0"/>
        <v>100</v>
      </c>
      <c r="V21" s="161"/>
    </row>
    <row r="22" spans="1:78" x14ac:dyDescent="0.25">
      <c r="A22" s="98"/>
      <c r="B22" s="98"/>
      <c r="C22" s="98"/>
      <c r="D22" s="98"/>
      <c r="E22" s="98"/>
      <c r="F22" s="187">
        <f>SUM(F10:F21)</f>
        <v>100</v>
      </c>
      <c r="G22" s="10" t="s">
        <v>32</v>
      </c>
      <c r="H22" s="115">
        <f>SUM(H10:H21)</f>
        <v>1</v>
      </c>
      <c r="I22" s="25">
        <f>(I10*$H10)+(I12*$H12)+($H14*I14)+($H16*I16)+($H18*I18)+($H20*I20)</f>
        <v>1.6600000000000001</v>
      </c>
      <c r="J22" s="25">
        <f>(J10*$H10)+(J12*$H12)+($H14*J14)+($H16*J16)+($H18*J18)+($H20*J20)</f>
        <v>1.6600000000000001</v>
      </c>
      <c r="K22" s="25">
        <f t="shared" ref="K22:T22" si="2">(K10*$H10)+(K12*$H12)+($H14*K14)+($H16*K16)+($H18*K18)+($H20*K20)</f>
        <v>28.66</v>
      </c>
      <c r="L22" s="25">
        <f t="shared" si="2"/>
        <v>1.6600000000000001</v>
      </c>
      <c r="M22" s="25">
        <f t="shared" si="2"/>
        <v>1.6600000000000001</v>
      </c>
      <c r="N22" s="25">
        <f t="shared" si="2"/>
        <v>28.66</v>
      </c>
      <c r="O22" s="25">
        <f t="shared" si="2"/>
        <v>1.6600000000000001</v>
      </c>
      <c r="P22" s="25">
        <f t="shared" si="2"/>
        <v>1.6600000000000001</v>
      </c>
      <c r="Q22" s="25">
        <f t="shared" si="2"/>
        <v>18.66</v>
      </c>
      <c r="R22" s="25">
        <f t="shared" si="2"/>
        <v>1.6600000000000001</v>
      </c>
      <c r="S22" s="25">
        <f t="shared" si="2"/>
        <v>3.66</v>
      </c>
      <c r="T22" s="25">
        <f t="shared" si="2"/>
        <v>6.66</v>
      </c>
      <c r="U22" s="22">
        <f t="shared" si="0"/>
        <v>97.919999999999973</v>
      </c>
      <c r="V22" s="113"/>
    </row>
    <row r="23" spans="1:78" x14ac:dyDescent="0.25">
      <c r="A23" s="96"/>
      <c r="B23" s="96"/>
      <c r="C23" s="96"/>
      <c r="D23" s="96"/>
      <c r="E23" s="96"/>
      <c r="F23" s="165"/>
      <c r="G23" s="11" t="s">
        <v>33</v>
      </c>
      <c r="H23" s="116"/>
      <c r="I23" s="25">
        <f>(I11*$H10)+(I13*$H12)+(I15*$H14)+(H16*$I17)+(I19*$H18)+(H20*$I21)</f>
        <v>1.6600000000000001</v>
      </c>
      <c r="J23" s="25">
        <f>(J11*$H10)+(J13*$H12)+(J15*$H14)+(J17*$H16)+(J19*$H18)+(J21*$H20)</f>
        <v>1.6600000000000001</v>
      </c>
      <c r="K23" s="25">
        <f t="shared" ref="K23:T23" si="3">(K11*$H10)+(K13*$H12)+(K15*$H14)+(K17*$H16)+(K19*$H18)+(K21*$H20)</f>
        <v>28.66</v>
      </c>
      <c r="L23" s="25">
        <f t="shared" si="3"/>
        <v>1.6600000000000001</v>
      </c>
      <c r="M23" s="25">
        <f t="shared" si="3"/>
        <v>1.6600000000000001</v>
      </c>
      <c r="N23" s="25">
        <f t="shared" si="3"/>
        <v>28.66</v>
      </c>
      <c r="O23" s="25">
        <f t="shared" si="3"/>
        <v>1.6600000000000001</v>
      </c>
      <c r="P23" s="25">
        <f t="shared" si="3"/>
        <v>1.6600000000000001</v>
      </c>
      <c r="Q23" s="25">
        <f t="shared" si="3"/>
        <v>18.66</v>
      </c>
      <c r="R23" s="25">
        <f t="shared" si="3"/>
        <v>1.6600000000000001</v>
      </c>
      <c r="S23" s="25">
        <f t="shared" si="3"/>
        <v>3.66</v>
      </c>
      <c r="T23" s="25">
        <f t="shared" si="3"/>
        <v>6.66</v>
      </c>
      <c r="U23" s="38">
        <f t="shared" si="0"/>
        <v>97.919999999999973</v>
      </c>
      <c r="V23" s="113"/>
    </row>
    <row r="25" spans="1:78" x14ac:dyDescent="0.25">
      <c r="V25" s="12" t="s">
        <v>62</v>
      </c>
    </row>
  </sheetData>
  <mergeCells count="56">
    <mergeCell ref="E7:E9"/>
    <mergeCell ref="A1:U2"/>
    <mergeCell ref="A3:U3"/>
    <mergeCell ref="A5:V6"/>
    <mergeCell ref="A7:A9"/>
    <mergeCell ref="C7:C9"/>
    <mergeCell ref="F7:F9"/>
    <mergeCell ref="G7:G8"/>
    <mergeCell ref="D7:D9"/>
    <mergeCell ref="B7:B9"/>
    <mergeCell ref="H7:H9"/>
    <mergeCell ref="I7:T8"/>
    <mergeCell ref="U7:U9"/>
    <mergeCell ref="V7:V9"/>
    <mergeCell ref="H22:H23"/>
    <mergeCell ref="V22:V23"/>
    <mergeCell ref="V16:V17"/>
    <mergeCell ref="V10:V11"/>
    <mergeCell ref="H18:H19"/>
    <mergeCell ref="H20:H21"/>
    <mergeCell ref="H16:H17"/>
    <mergeCell ref="H10:H11"/>
    <mergeCell ref="V12:V15"/>
    <mergeCell ref="H14:H15"/>
    <mergeCell ref="H12:H13"/>
    <mergeCell ref="F10:F15"/>
    <mergeCell ref="C14:C15"/>
    <mergeCell ref="D14:D15"/>
    <mergeCell ref="B12:B13"/>
    <mergeCell ref="B14:B15"/>
    <mergeCell ref="A23:E23"/>
    <mergeCell ref="V20:V21"/>
    <mergeCell ref="B20:B21"/>
    <mergeCell ref="C20:C21"/>
    <mergeCell ref="D20:D21"/>
    <mergeCell ref="F22:F23"/>
    <mergeCell ref="F16:F21"/>
    <mergeCell ref="B16:B17"/>
    <mergeCell ref="C16:C17"/>
    <mergeCell ref="D16:D17"/>
    <mergeCell ref="B18:B19"/>
    <mergeCell ref="C18:C19"/>
    <mergeCell ref="D18:D19"/>
    <mergeCell ref="A22:E22"/>
    <mergeCell ref="E16:E17"/>
    <mergeCell ref="A16:A21"/>
    <mergeCell ref="A10:A15"/>
    <mergeCell ref="D10:D11"/>
    <mergeCell ref="E20:E21"/>
    <mergeCell ref="C12:C13"/>
    <mergeCell ref="D12:D13"/>
    <mergeCell ref="E18:E19"/>
    <mergeCell ref="E12:E15"/>
    <mergeCell ref="E10:E11"/>
    <mergeCell ref="B10:B11"/>
    <mergeCell ref="C10:C11"/>
  </mergeCells>
  <phoneticPr fontId="4" type="noConversion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D1" zoomScale="80" zoomScaleNormal="80" zoomScaleSheetLayoutView="100" workbookViewId="0">
      <selection activeCell="V14" sqref="V14:V15"/>
    </sheetView>
  </sheetViews>
  <sheetFormatPr baseColWidth="10" defaultColWidth="11.42578125" defaultRowHeight="15" x14ac:dyDescent="0.25"/>
  <cols>
    <col min="1" max="1" width="26.42578125" customWidth="1"/>
    <col min="2" max="2" width="37.42578125" customWidth="1"/>
    <col min="3" max="3" width="38" customWidth="1"/>
    <col min="4" max="4" width="30.28515625" customWidth="1"/>
    <col min="5" max="5" width="26.85546875" customWidth="1"/>
    <col min="6" max="6" width="9.140625" customWidth="1"/>
    <col min="7" max="7" width="20.28515625" customWidth="1"/>
    <col min="8" max="8" width="9" customWidth="1"/>
    <col min="9" max="20" width="7.85546875" style="14" customWidth="1"/>
    <col min="21" max="21" width="10.85546875" style="14" customWidth="1"/>
    <col min="22" max="22" width="43.5703125" customWidth="1"/>
  </cols>
  <sheetData>
    <row r="1" spans="1:22" ht="23.2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5"/>
      <c r="V1" s="5" t="s">
        <v>0</v>
      </c>
    </row>
    <row r="2" spans="1:22" ht="1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3" t="s">
        <v>1</v>
      </c>
    </row>
    <row r="3" spans="1:22" ht="22.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9"/>
      <c r="V3" s="20"/>
    </row>
    <row r="4" spans="1:22" ht="22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"/>
    </row>
    <row r="5" spans="1:22" ht="15" customHeight="1" x14ac:dyDescent="0.25">
      <c r="A5" s="200" t="s">
        <v>124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</row>
    <row r="6" spans="1:22" ht="15" customHeight="1" x14ac:dyDescent="0.25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pans="1:22" ht="15" customHeight="1" x14ac:dyDescent="0.25">
      <c r="A7" s="202" t="s">
        <v>125</v>
      </c>
      <c r="B7" s="202" t="s">
        <v>4</v>
      </c>
      <c r="C7" s="202" t="s">
        <v>5</v>
      </c>
      <c r="D7" s="202" t="s">
        <v>6</v>
      </c>
      <c r="E7" s="202" t="s">
        <v>7</v>
      </c>
      <c r="F7" s="202" t="s">
        <v>8</v>
      </c>
      <c r="G7" s="201" t="s">
        <v>9</v>
      </c>
      <c r="H7" s="203" t="s">
        <v>10</v>
      </c>
      <c r="I7" s="204" t="s">
        <v>11</v>
      </c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3" t="s">
        <v>12</v>
      </c>
      <c r="V7" s="201" t="s">
        <v>13</v>
      </c>
    </row>
    <row r="8" spans="1:22" ht="30" customHeight="1" x14ac:dyDescent="0.25">
      <c r="A8" s="203"/>
      <c r="B8" s="203"/>
      <c r="C8" s="203"/>
      <c r="D8" s="203"/>
      <c r="E8" s="203"/>
      <c r="F8" s="203"/>
      <c r="G8" s="201"/>
      <c r="H8" s="203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3"/>
      <c r="V8" s="201"/>
    </row>
    <row r="9" spans="1:22" ht="59.25" customHeight="1" x14ac:dyDescent="0.25">
      <c r="A9" s="203"/>
      <c r="B9" s="203"/>
      <c r="C9" s="203"/>
      <c r="D9" s="203"/>
      <c r="E9" s="203"/>
      <c r="F9" s="203"/>
      <c r="G9" s="17" t="s">
        <v>14</v>
      </c>
      <c r="H9" s="203"/>
      <c r="I9" s="19" t="s">
        <v>15</v>
      </c>
      <c r="J9" s="18" t="s">
        <v>16</v>
      </c>
      <c r="K9" s="18" t="s">
        <v>17</v>
      </c>
      <c r="L9" s="18" t="s">
        <v>18</v>
      </c>
      <c r="M9" s="18" t="s">
        <v>19</v>
      </c>
      <c r="N9" s="18" t="s">
        <v>20</v>
      </c>
      <c r="O9" s="18" t="s">
        <v>21</v>
      </c>
      <c r="P9" s="18" t="s">
        <v>22</v>
      </c>
      <c r="Q9" s="18" t="s">
        <v>23</v>
      </c>
      <c r="R9" s="18" t="s">
        <v>24</v>
      </c>
      <c r="S9" s="18" t="s">
        <v>25</v>
      </c>
      <c r="T9" s="18" t="s">
        <v>26</v>
      </c>
      <c r="U9" s="203"/>
      <c r="V9" s="201"/>
    </row>
    <row r="10" spans="1:22" ht="56.25" customHeight="1" x14ac:dyDescent="0.25">
      <c r="A10" s="194" t="s">
        <v>126</v>
      </c>
      <c r="B10" s="173" t="s">
        <v>127</v>
      </c>
      <c r="C10" s="197" t="s">
        <v>128</v>
      </c>
      <c r="D10" s="189" t="s">
        <v>129</v>
      </c>
      <c r="E10" s="184" t="s">
        <v>68</v>
      </c>
      <c r="F10" s="206">
        <v>0.5</v>
      </c>
      <c r="G10" s="16" t="s">
        <v>32</v>
      </c>
      <c r="H10" s="206">
        <v>0.5</v>
      </c>
      <c r="I10" s="34"/>
      <c r="J10" s="34"/>
      <c r="K10" s="35">
        <v>50</v>
      </c>
      <c r="L10" s="34"/>
      <c r="M10" s="34"/>
      <c r="N10" s="34"/>
      <c r="O10" s="34"/>
      <c r="P10" s="35">
        <v>50</v>
      </c>
      <c r="Q10" s="35"/>
      <c r="R10" s="35"/>
      <c r="S10" s="35"/>
      <c r="T10" s="35"/>
      <c r="U10" s="25">
        <f t="shared" ref="U10:U13" si="0">SUM(I10:T10)</f>
        <v>100</v>
      </c>
      <c r="V10" s="195"/>
    </row>
    <row r="11" spans="1:22" ht="47.25" customHeight="1" x14ac:dyDescent="0.25">
      <c r="A11" s="195"/>
      <c r="B11" s="173"/>
      <c r="C11" s="197"/>
      <c r="D11" s="190"/>
      <c r="E11" s="184"/>
      <c r="F11" s="207"/>
      <c r="G11" s="13" t="s">
        <v>33</v>
      </c>
      <c r="H11" s="207"/>
      <c r="I11" s="26"/>
      <c r="J11" s="26"/>
      <c r="K11" s="26">
        <v>50</v>
      </c>
      <c r="L11" s="26"/>
      <c r="M11" s="26"/>
      <c r="N11" s="26"/>
      <c r="O11" s="26"/>
      <c r="P11" s="33">
        <v>50</v>
      </c>
      <c r="Q11" s="33"/>
      <c r="R11" s="33"/>
      <c r="S11" s="33"/>
      <c r="T11" s="26"/>
      <c r="U11" s="29">
        <f t="shared" si="0"/>
        <v>100</v>
      </c>
      <c r="V11" s="195"/>
    </row>
    <row r="12" spans="1:22" ht="45" customHeight="1" x14ac:dyDescent="0.25">
      <c r="A12" s="195"/>
      <c r="B12" s="173" t="s">
        <v>130</v>
      </c>
      <c r="C12" s="197" t="s">
        <v>131</v>
      </c>
      <c r="D12" s="198" t="s">
        <v>132</v>
      </c>
      <c r="E12" s="184" t="s">
        <v>68</v>
      </c>
      <c r="F12" s="206">
        <v>0.5</v>
      </c>
      <c r="G12" s="16" t="s">
        <v>32</v>
      </c>
      <c r="H12" s="206">
        <v>0.5</v>
      </c>
      <c r="I12" s="34"/>
      <c r="J12" s="34"/>
      <c r="K12" s="35"/>
      <c r="L12" s="35"/>
      <c r="M12" s="35"/>
      <c r="N12" s="35">
        <v>50</v>
      </c>
      <c r="O12" s="35"/>
      <c r="P12" s="35"/>
      <c r="Q12" s="35"/>
      <c r="R12" s="35"/>
      <c r="S12" s="35"/>
      <c r="T12" s="35">
        <v>50</v>
      </c>
      <c r="U12" s="25">
        <f t="shared" si="0"/>
        <v>100</v>
      </c>
      <c r="V12" s="161"/>
    </row>
    <row r="13" spans="1:22" ht="80.25" customHeight="1" x14ac:dyDescent="0.25">
      <c r="A13" s="196"/>
      <c r="B13" s="173"/>
      <c r="C13" s="197"/>
      <c r="D13" s="199"/>
      <c r="E13" s="184"/>
      <c r="F13" s="207"/>
      <c r="G13" s="13" t="s">
        <v>33</v>
      </c>
      <c r="H13" s="207"/>
      <c r="I13" s="26"/>
      <c r="J13" s="26"/>
      <c r="K13" s="33"/>
      <c r="L13" s="33"/>
      <c r="M13" s="33"/>
      <c r="N13" s="33">
        <v>50</v>
      </c>
      <c r="O13" s="33"/>
      <c r="P13" s="33"/>
      <c r="Q13" s="33"/>
      <c r="R13" s="33"/>
      <c r="S13" s="33"/>
      <c r="T13" s="26">
        <v>50</v>
      </c>
      <c r="U13" s="29">
        <f t="shared" si="0"/>
        <v>100</v>
      </c>
      <c r="V13" s="161"/>
    </row>
    <row r="14" spans="1:22" s="15" customFormat="1" ht="33" customHeight="1" x14ac:dyDescent="0.2">
      <c r="A14" s="191"/>
      <c r="B14" s="191"/>
      <c r="C14" s="191"/>
      <c r="D14" s="191"/>
      <c r="E14" s="191"/>
      <c r="F14" s="205">
        <f>SUM(F10:F13)</f>
        <v>1</v>
      </c>
      <c r="G14" s="16" t="s">
        <v>32</v>
      </c>
      <c r="H14" s="205">
        <f>SUM(H10:H13)</f>
        <v>1</v>
      </c>
      <c r="I14" s="25">
        <f>(I10*$H10)+(I12*$H12)</f>
        <v>0</v>
      </c>
      <c r="J14" s="25">
        <f t="shared" ref="J14:T14" si="1">(J10*$H10)+(J12*$H12)</f>
        <v>0</v>
      </c>
      <c r="K14" s="25">
        <f t="shared" si="1"/>
        <v>25</v>
      </c>
      <c r="L14" s="25">
        <f t="shared" si="1"/>
        <v>0</v>
      </c>
      <c r="M14" s="25">
        <f t="shared" si="1"/>
        <v>0</v>
      </c>
      <c r="N14" s="25">
        <f t="shared" si="1"/>
        <v>25</v>
      </c>
      <c r="O14" s="25">
        <f t="shared" si="1"/>
        <v>0</v>
      </c>
      <c r="P14" s="25">
        <f t="shared" si="1"/>
        <v>25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25</v>
      </c>
      <c r="U14" s="25">
        <f>SUM(I14:T14)</f>
        <v>100</v>
      </c>
      <c r="V14" s="161"/>
    </row>
    <row r="15" spans="1:22" s="15" customFormat="1" ht="42" customHeight="1" x14ac:dyDescent="0.2">
      <c r="A15" s="191"/>
      <c r="B15" s="191"/>
      <c r="C15" s="191"/>
      <c r="D15" s="191"/>
      <c r="E15" s="191"/>
      <c r="F15" s="205"/>
      <c r="G15" s="11" t="s">
        <v>33</v>
      </c>
      <c r="H15" s="205"/>
      <c r="I15" s="25">
        <f>(I11*$H10)+(I13*$H12)</f>
        <v>0</v>
      </c>
      <c r="J15" s="25">
        <f t="shared" ref="J15:T15" si="2">(J11*$H10)+(J13*$H12)</f>
        <v>0</v>
      </c>
      <c r="K15" s="25">
        <f t="shared" si="2"/>
        <v>25</v>
      </c>
      <c r="L15" s="25">
        <f t="shared" si="2"/>
        <v>0</v>
      </c>
      <c r="M15" s="25">
        <f t="shared" si="2"/>
        <v>0</v>
      </c>
      <c r="N15" s="25">
        <f t="shared" si="2"/>
        <v>25</v>
      </c>
      <c r="O15" s="25">
        <f t="shared" si="2"/>
        <v>0</v>
      </c>
      <c r="P15" s="25">
        <f t="shared" si="2"/>
        <v>25</v>
      </c>
      <c r="Q15" s="25">
        <f t="shared" si="2"/>
        <v>0</v>
      </c>
      <c r="R15" s="25">
        <f t="shared" si="2"/>
        <v>0</v>
      </c>
      <c r="S15" s="25">
        <f t="shared" si="2"/>
        <v>0</v>
      </c>
      <c r="T15" s="25">
        <f t="shared" si="2"/>
        <v>25</v>
      </c>
      <c r="U15" s="25">
        <f>SUM(I15:T15)</f>
        <v>100</v>
      </c>
      <c r="V15" s="177"/>
    </row>
    <row r="17" spans="2:22" x14ac:dyDescent="0.25">
      <c r="V17" s="12" t="s">
        <v>62</v>
      </c>
    </row>
    <row r="18" spans="2:22" x14ac:dyDescent="0.25">
      <c r="B18" s="129"/>
    </row>
    <row r="19" spans="2:22" ht="27.75" customHeight="1" x14ac:dyDescent="0.25">
      <c r="B19" s="192"/>
    </row>
    <row r="20" spans="2:22" x14ac:dyDescent="0.25">
      <c r="B20" s="193"/>
    </row>
    <row r="21" spans="2:22" x14ac:dyDescent="0.25">
      <c r="B21" s="129"/>
    </row>
    <row r="22" spans="2:22" ht="35.25" customHeight="1" x14ac:dyDescent="0.25">
      <c r="B22" s="129"/>
    </row>
    <row r="23" spans="2:22" x14ac:dyDescent="0.25">
      <c r="B23" s="129"/>
    </row>
    <row r="24" spans="2:22" x14ac:dyDescent="0.25">
      <c r="B24" s="129"/>
    </row>
    <row r="25" spans="2:22" ht="32.25" customHeight="1" x14ac:dyDescent="0.25">
      <c r="B25" s="129"/>
    </row>
    <row r="26" spans="2:22" x14ac:dyDescent="0.25">
      <c r="B26" s="129"/>
    </row>
    <row r="27" spans="2:22" x14ac:dyDescent="0.25">
      <c r="B27" s="129"/>
    </row>
    <row r="28" spans="2:22" x14ac:dyDescent="0.25">
      <c r="B28" s="129"/>
    </row>
    <row r="29" spans="2:22" ht="39" customHeight="1" x14ac:dyDescent="0.25">
      <c r="B29" s="129"/>
    </row>
  </sheetData>
  <mergeCells count="40">
    <mergeCell ref="F14:F15"/>
    <mergeCell ref="H14:H15"/>
    <mergeCell ref="H10:H11"/>
    <mergeCell ref="V12:V13"/>
    <mergeCell ref="V10:V11"/>
    <mergeCell ref="F10:F11"/>
    <mergeCell ref="H12:H13"/>
    <mergeCell ref="F12:F13"/>
    <mergeCell ref="B24:B25"/>
    <mergeCell ref="A1:U2"/>
    <mergeCell ref="A3:U3"/>
    <mergeCell ref="A5:V6"/>
    <mergeCell ref="V7:V9"/>
    <mergeCell ref="D7:D9"/>
    <mergeCell ref="I7:T8"/>
    <mergeCell ref="G7:G8"/>
    <mergeCell ref="A7:A9"/>
    <mergeCell ref="B7:B9"/>
    <mergeCell ref="C7:C9"/>
    <mergeCell ref="U7:U9"/>
    <mergeCell ref="H7:H9"/>
    <mergeCell ref="F7:F9"/>
    <mergeCell ref="E7:E9"/>
    <mergeCell ref="V14:V15"/>
    <mergeCell ref="E12:E13"/>
    <mergeCell ref="D10:D11"/>
    <mergeCell ref="B28:B29"/>
    <mergeCell ref="A14:E14"/>
    <mergeCell ref="B18:B19"/>
    <mergeCell ref="B20:B21"/>
    <mergeCell ref="B22:B23"/>
    <mergeCell ref="A10:A13"/>
    <mergeCell ref="B10:B11"/>
    <mergeCell ref="C10:C11"/>
    <mergeCell ref="E10:E11"/>
    <mergeCell ref="B12:B13"/>
    <mergeCell ref="C12:C13"/>
    <mergeCell ref="D12:D13"/>
    <mergeCell ref="B26:B27"/>
    <mergeCell ref="A15:E15"/>
  </mergeCells>
  <phoneticPr fontId="4" type="noConversion"/>
  <pageMargins left="0.70866141732283472" right="0.70866141732283472" top="0.74803149606299213" bottom="0.74803149606299213" header="0.31496062992125984" footer="0.31496062992125984"/>
  <pageSetup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="55" zoomScaleNormal="55" workbookViewId="0">
      <selection activeCell="H29" sqref="H29"/>
    </sheetView>
  </sheetViews>
  <sheetFormatPr baseColWidth="10" defaultColWidth="11.42578125" defaultRowHeight="18" x14ac:dyDescent="0.25"/>
  <cols>
    <col min="1" max="1" width="7.7109375" style="58" customWidth="1"/>
    <col min="2" max="2" width="22.7109375" style="58" customWidth="1"/>
    <col min="3" max="3" width="27.5703125" style="58" customWidth="1"/>
    <col min="4" max="4" width="31.28515625" style="58" customWidth="1"/>
    <col min="5" max="5" width="43.85546875" style="58" customWidth="1"/>
    <col min="6" max="6" width="28" style="58" customWidth="1"/>
    <col min="7" max="7" width="38" style="58" customWidth="1"/>
    <col min="8" max="8" width="62.42578125" style="58" customWidth="1"/>
    <col min="9" max="9" width="25.140625" style="58" hidden="1" customWidth="1"/>
    <col min="10" max="10" width="44" style="58" customWidth="1"/>
    <col min="11" max="11" width="16.140625" style="58" customWidth="1"/>
    <col min="12" max="12" width="24.42578125" style="58" customWidth="1"/>
    <col min="13" max="13" width="17.140625" style="58" hidden="1" customWidth="1"/>
    <col min="14" max="18" width="11.42578125" style="58"/>
    <col min="19" max="19" width="17.7109375" style="58" customWidth="1"/>
    <col min="20" max="20" width="67.28515625" style="58" customWidth="1"/>
    <col min="21" max="21" width="17.7109375" style="59" customWidth="1"/>
    <col min="22" max="22" width="50.140625" style="58" customWidth="1"/>
    <col min="23" max="23" width="17.7109375" style="59" customWidth="1"/>
    <col min="24" max="24" width="50.42578125" style="58" customWidth="1"/>
    <col min="25" max="26" width="17.7109375" style="58" customWidth="1"/>
    <col min="27" max="16384" width="11.42578125" style="58"/>
  </cols>
  <sheetData>
    <row r="1" spans="1:26" ht="18.75" thickBot="1" x14ac:dyDescent="0.3"/>
    <row r="2" spans="1:26" s="62" customFormat="1" ht="42" thickBot="1" x14ac:dyDescent="0.3">
      <c r="A2" s="208" t="s">
        <v>133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60" t="s">
        <v>134</v>
      </c>
      <c r="X2" s="61"/>
      <c r="Y2" s="210"/>
      <c r="Z2" s="211"/>
    </row>
    <row r="3" spans="1:26" s="63" customFormat="1" ht="27.75" thickBot="1" x14ac:dyDescent="0.4">
      <c r="A3" s="212" t="s">
        <v>135</v>
      </c>
      <c r="B3" s="213"/>
      <c r="C3" s="214" t="s">
        <v>136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5"/>
    </row>
    <row r="4" spans="1:26" s="63" customFormat="1" ht="27.75" thickBot="1" x14ac:dyDescent="0.4">
      <c r="A4" s="212" t="s">
        <v>137</v>
      </c>
      <c r="B4" s="213"/>
      <c r="C4" s="216" t="s">
        <v>138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7"/>
    </row>
    <row r="5" spans="1:26" ht="54" x14ac:dyDescent="0.25">
      <c r="A5" s="64" t="s">
        <v>139</v>
      </c>
      <c r="B5" s="65" t="s">
        <v>140</v>
      </c>
      <c r="C5" s="65" t="s">
        <v>141</v>
      </c>
      <c r="D5" s="65" t="s">
        <v>142</v>
      </c>
      <c r="E5" s="65" t="s">
        <v>143</v>
      </c>
      <c r="F5" s="65" t="s">
        <v>144</v>
      </c>
      <c r="G5" s="65" t="s">
        <v>145</v>
      </c>
      <c r="H5" s="65" t="s">
        <v>146</v>
      </c>
      <c r="I5" s="65" t="s">
        <v>147</v>
      </c>
      <c r="J5" s="65" t="s">
        <v>148</v>
      </c>
      <c r="K5" s="65" t="s">
        <v>149</v>
      </c>
      <c r="L5" s="65" t="s">
        <v>150</v>
      </c>
      <c r="M5" s="65" t="s">
        <v>151</v>
      </c>
      <c r="N5" s="65" t="s">
        <v>152</v>
      </c>
      <c r="O5" s="66" t="s">
        <v>153</v>
      </c>
      <c r="P5" s="66" t="s">
        <v>154</v>
      </c>
      <c r="Q5" s="66" t="s">
        <v>155</v>
      </c>
      <c r="R5" s="66" t="s">
        <v>156</v>
      </c>
      <c r="S5" s="67" t="s">
        <v>157</v>
      </c>
      <c r="T5" s="67" t="s">
        <v>158</v>
      </c>
      <c r="U5" s="67" t="s">
        <v>159</v>
      </c>
      <c r="V5" s="67" t="s">
        <v>160</v>
      </c>
      <c r="W5" s="67" t="s">
        <v>161</v>
      </c>
      <c r="X5" s="67" t="s">
        <v>162</v>
      </c>
      <c r="Y5" s="67" t="s">
        <v>163</v>
      </c>
      <c r="Z5" s="67" t="s">
        <v>164</v>
      </c>
    </row>
    <row r="6" spans="1:26" s="79" customFormat="1" ht="30" x14ac:dyDescent="0.25">
      <c r="A6" s="68">
        <v>1</v>
      </c>
      <c r="B6" s="69" t="s">
        <v>165</v>
      </c>
      <c r="C6" s="69" t="s">
        <v>166</v>
      </c>
      <c r="D6" s="70" t="s">
        <v>167</v>
      </c>
      <c r="E6" s="71" t="s">
        <v>168</v>
      </c>
      <c r="F6" s="72" t="s">
        <v>169</v>
      </c>
      <c r="G6" s="73" t="s">
        <v>170</v>
      </c>
      <c r="H6" s="74" t="s">
        <v>171</v>
      </c>
      <c r="I6" s="75" t="s">
        <v>172</v>
      </c>
      <c r="J6" s="72" t="s">
        <v>173</v>
      </c>
      <c r="K6" s="76">
        <v>45017</v>
      </c>
      <c r="L6" s="76">
        <v>45290</v>
      </c>
      <c r="M6" s="77" t="s">
        <v>174</v>
      </c>
      <c r="N6" s="77">
        <v>1</v>
      </c>
      <c r="O6" s="78"/>
      <c r="P6" s="78"/>
      <c r="Q6" s="77"/>
      <c r="R6" s="77">
        <v>1</v>
      </c>
      <c r="S6" s="78"/>
      <c r="T6" s="71" t="s">
        <v>175</v>
      </c>
      <c r="U6" s="77"/>
      <c r="V6" s="71" t="s">
        <v>175</v>
      </c>
      <c r="W6" s="77"/>
      <c r="X6" s="71" t="s">
        <v>175</v>
      </c>
      <c r="Y6" s="78"/>
      <c r="Z6" s="78"/>
    </row>
    <row r="7" spans="1:26" s="79" customFormat="1" ht="45" x14ac:dyDescent="0.25">
      <c r="A7" s="68">
        <v>2</v>
      </c>
      <c r="B7" s="69" t="s">
        <v>165</v>
      </c>
      <c r="C7" s="69" t="s">
        <v>166</v>
      </c>
      <c r="D7" s="70" t="s">
        <v>176</v>
      </c>
      <c r="E7" s="71" t="s">
        <v>168</v>
      </c>
      <c r="F7" s="72" t="s">
        <v>169</v>
      </c>
      <c r="G7" s="73" t="s">
        <v>170</v>
      </c>
      <c r="H7" s="80" t="s">
        <v>177</v>
      </c>
      <c r="I7" s="75" t="s">
        <v>172</v>
      </c>
      <c r="J7" s="72" t="s">
        <v>178</v>
      </c>
      <c r="K7" s="76">
        <v>45017</v>
      </c>
      <c r="L7" s="76">
        <v>45199</v>
      </c>
      <c r="M7" s="77" t="s">
        <v>174</v>
      </c>
      <c r="N7" s="77">
        <v>1</v>
      </c>
      <c r="O7" s="78"/>
      <c r="P7" s="78"/>
      <c r="Q7" s="77">
        <v>1</v>
      </c>
      <c r="R7" s="78"/>
      <c r="S7" s="78"/>
      <c r="T7" s="71" t="s">
        <v>175</v>
      </c>
      <c r="U7" s="77"/>
      <c r="V7" s="71" t="s">
        <v>175</v>
      </c>
      <c r="W7" s="77">
        <v>1</v>
      </c>
      <c r="X7" s="81" t="s">
        <v>179</v>
      </c>
      <c r="Y7" s="78"/>
      <c r="Z7" s="78"/>
    </row>
    <row r="8" spans="1:26" s="79" customFormat="1" ht="60" x14ac:dyDescent="0.25">
      <c r="A8" s="68">
        <v>3</v>
      </c>
      <c r="B8" s="69" t="s">
        <v>180</v>
      </c>
      <c r="C8" s="69" t="s">
        <v>181</v>
      </c>
      <c r="D8" s="69" t="s">
        <v>181</v>
      </c>
      <c r="E8" s="71" t="s">
        <v>168</v>
      </c>
      <c r="F8" s="82" t="s">
        <v>182</v>
      </c>
      <c r="G8" s="83" t="s">
        <v>170</v>
      </c>
      <c r="H8" s="84" t="s">
        <v>183</v>
      </c>
      <c r="I8" s="77" t="s">
        <v>172</v>
      </c>
      <c r="J8" s="85" t="s">
        <v>184</v>
      </c>
      <c r="K8" s="86">
        <v>45017</v>
      </c>
      <c r="L8" s="86">
        <v>45290</v>
      </c>
      <c r="M8" s="83" t="s">
        <v>174</v>
      </c>
      <c r="N8" s="83">
        <v>2</v>
      </c>
      <c r="O8" s="83"/>
      <c r="P8" s="83"/>
      <c r="Q8" s="83">
        <v>1</v>
      </c>
      <c r="R8" s="83">
        <v>1</v>
      </c>
      <c r="S8" s="78"/>
      <c r="T8" s="71" t="s">
        <v>175</v>
      </c>
      <c r="U8" s="77"/>
      <c r="V8" s="71" t="s">
        <v>175</v>
      </c>
      <c r="W8" s="77">
        <v>1</v>
      </c>
      <c r="X8" s="81" t="s">
        <v>185</v>
      </c>
      <c r="Y8" s="78"/>
      <c r="Z8" s="78"/>
    </row>
    <row r="9" spans="1:26" s="79" customFormat="1" ht="102" x14ac:dyDescent="0.25">
      <c r="A9" s="68">
        <v>4</v>
      </c>
      <c r="B9" s="69" t="s">
        <v>180</v>
      </c>
      <c r="C9" s="69" t="s">
        <v>186</v>
      </c>
      <c r="D9" s="69" t="s">
        <v>186</v>
      </c>
      <c r="E9" s="71" t="s">
        <v>168</v>
      </c>
      <c r="F9" s="82" t="s">
        <v>182</v>
      </c>
      <c r="G9" s="83" t="s">
        <v>170</v>
      </c>
      <c r="H9" s="84" t="s">
        <v>187</v>
      </c>
      <c r="I9" s="77" t="s">
        <v>172</v>
      </c>
      <c r="J9" s="72" t="s">
        <v>188</v>
      </c>
      <c r="K9" s="86">
        <v>45017</v>
      </c>
      <c r="L9" s="86">
        <v>45290</v>
      </c>
      <c r="M9" s="83" t="s">
        <v>174</v>
      </c>
      <c r="N9" s="83">
        <v>4</v>
      </c>
      <c r="O9" s="83">
        <v>1</v>
      </c>
      <c r="P9" s="83">
        <v>1</v>
      </c>
      <c r="Q9" s="83">
        <v>1</v>
      </c>
      <c r="R9" s="83">
        <v>1</v>
      </c>
      <c r="S9" s="83">
        <v>1</v>
      </c>
      <c r="T9" s="87" t="s">
        <v>189</v>
      </c>
      <c r="U9" s="77">
        <v>1</v>
      </c>
      <c r="V9" s="81" t="s">
        <v>190</v>
      </c>
      <c r="W9" s="77">
        <v>1</v>
      </c>
      <c r="X9" s="81" t="s">
        <v>191</v>
      </c>
      <c r="Y9" s="78"/>
      <c r="Z9" s="78"/>
    </row>
    <row r="10" spans="1:26" s="79" customFormat="1" ht="30" x14ac:dyDescent="0.25">
      <c r="A10" s="68">
        <v>5</v>
      </c>
      <c r="B10" s="69" t="s">
        <v>180</v>
      </c>
      <c r="C10" s="69" t="s">
        <v>186</v>
      </c>
      <c r="D10" s="69" t="s">
        <v>186</v>
      </c>
      <c r="E10" s="71" t="s">
        <v>168</v>
      </c>
      <c r="F10" s="82" t="s">
        <v>182</v>
      </c>
      <c r="G10" s="83" t="s">
        <v>170</v>
      </c>
      <c r="H10" s="84" t="s">
        <v>192</v>
      </c>
      <c r="I10" s="77" t="s">
        <v>172</v>
      </c>
      <c r="J10" s="72" t="s">
        <v>193</v>
      </c>
      <c r="K10" s="86">
        <v>45017</v>
      </c>
      <c r="L10" s="86">
        <v>45290</v>
      </c>
      <c r="M10" s="83" t="s">
        <v>174</v>
      </c>
      <c r="N10" s="83">
        <v>1</v>
      </c>
      <c r="O10" s="78"/>
      <c r="P10" s="83"/>
      <c r="Q10" s="83"/>
      <c r="R10" s="83">
        <v>1</v>
      </c>
      <c r="S10" s="78"/>
      <c r="T10" s="71" t="s">
        <v>175</v>
      </c>
      <c r="U10" s="77"/>
      <c r="V10" s="71" t="s">
        <v>175</v>
      </c>
      <c r="W10" s="77"/>
      <c r="X10" s="71" t="s">
        <v>175</v>
      </c>
      <c r="Y10" s="78"/>
      <c r="Z10" s="78"/>
    </row>
    <row r="11" spans="1:26" s="79" customFormat="1" ht="45" x14ac:dyDescent="0.25">
      <c r="A11" s="68">
        <v>6</v>
      </c>
      <c r="B11" s="69" t="s">
        <v>194</v>
      </c>
      <c r="C11" s="69" t="s">
        <v>195</v>
      </c>
      <c r="D11" s="69" t="s">
        <v>195</v>
      </c>
      <c r="E11" s="71" t="s">
        <v>168</v>
      </c>
      <c r="F11" s="82" t="s">
        <v>182</v>
      </c>
      <c r="G11" s="82" t="s">
        <v>170</v>
      </c>
      <c r="H11" s="88" t="s">
        <v>196</v>
      </c>
      <c r="I11" s="75" t="s">
        <v>172</v>
      </c>
      <c r="J11" s="88" t="s">
        <v>197</v>
      </c>
      <c r="K11" s="76">
        <v>44927</v>
      </c>
      <c r="L11" s="76">
        <v>45290</v>
      </c>
      <c r="M11" s="77" t="s">
        <v>174</v>
      </c>
      <c r="N11" s="77">
        <v>12</v>
      </c>
      <c r="O11" s="77">
        <v>3</v>
      </c>
      <c r="P11" s="77">
        <v>3</v>
      </c>
      <c r="Q11" s="77">
        <v>3</v>
      </c>
      <c r="R11" s="77">
        <v>3</v>
      </c>
      <c r="S11" s="77">
        <v>3</v>
      </c>
      <c r="T11" s="89" t="s">
        <v>198</v>
      </c>
      <c r="U11" s="77">
        <v>3</v>
      </c>
      <c r="V11" s="89" t="s">
        <v>199</v>
      </c>
      <c r="W11" s="77">
        <v>3</v>
      </c>
      <c r="X11" s="89" t="s">
        <v>200</v>
      </c>
      <c r="Y11" s="78"/>
      <c r="Z11" s="78"/>
    </row>
    <row r="12" spans="1:26" s="79" customFormat="1" ht="60" x14ac:dyDescent="0.25">
      <c r="A12" s="68">
        <v>7</v>
      </c>
      <c r="B12" s="69" t="s">
        <v>194</v>
      </c>
      <c r="C12" s="69" t="s">
        <v>195</v>
      </c>
      <c r="D12" s="69" t="s">
        <v>195</v>
      </c>
      <c r="E12" s="71" t="s">
        <v>168</v>
      </c>
      <c r="F12" s="82" t="s">
        <v>182</v>
      </c>
      <c r="G12" s="82" t="s">
        <v>170</v>
      </c>
      <c r="H12" s="88" t="s">
        <v>201</v>
      </c>
      <c r="I12" s="75" t="s">
        <v>172</v>
      </c>
      <c r="J12" s="88" t="s">
        <v>202</v>
      </c>
      <c r="K12" s="76">
        <v>44927</v>
      </c>
      <c r="L12" s="76">
        <v>45290</v>
      </c>
      <c r="M12" s="77" t="s">
        <v>174</v>
      </c>
      <c r="N12" s="77">
        <v>12</v>
      </c>
      <c r="O12" s="77">
        <v>3</v>
      </c>
      <c r="P12" s="77">
        <v>3</v>
      </c>
      <c r="Q12" s="77">
        <v>3</v>
      </c>
      <c r="R12" s="77">
        <v>3</v>
      </c>
      <c r="S12" s="77">
        <v>3</v>
      </c>
      <c r="T12" s="89" t="s">
        <v>203</v>
      </c>
      <c r="U12" s="77">
        <v>3</v>
      </c>
      <c r="V12" s="89" t="s">
        <v>203</v>
      </c>
      <c r="W12" s="77">
        <v>3</v>
      </c>
      <c r="X12" s="89" t="s">
        <v>203</v>
      </c>
      <c r="Y12" s="78"/>
      <c r="Z12" s="78"/>
    </row>
    <row r="13" spans="1:26" s="79" customFormat="1" ht="45" x14ac:dyDescent="0.25">
      <c r="A13" s="68">
        <v>8</v>
      </c>
      <c r="B13" s="69" t="s">
        <v>194</v>
      </c>
      <c r="C13" s="69" t="s">
        <v>195</v>
      </c>
      <c r="D13" s="69" t="s">
        <v>195</v>
      </c>
      <c r="E13" s="71" t="s">
        <v>168</v>
      </c>
      <c r="F13" s="82" t="s">
        <v>182</v>
      </c>
      <c r="G13" s="82" t="s">
        <v>170</v>
      </c>
      <c r="H13" s="88" t="s">
        <v>204</v>
      </c>
      <c r="I13" s="75" t="s">
        <v>172</v>
      </c>
      <c r="J13" s="90" t="s">
        <v>197</v>
      </c>
      <c r="K13" s="76">
        <v>44927</v>
      </c>
      <c r="L13" s="76">
        <v>45290</v>
      </c>
      <c r="M13" s="77" t="s">
        <v>174</v>
      </c>
      <c r="N13" s="77">
        <v>12</v>
      </c>
      <c r="O13" s="77">
        <v>3</v>
      </c>
      <c r="P13" s="77">
        <v>3</v>
      </c>
      <c r="Q13" s="77">
        <v>3</v>
      </c>
      <c r="R13" s="77">
        <v>3</v>
      </c>
      <c r="S13" s="77">
        <v>3</v>
      </c>
      <c r="T13" s="91" t="s">
        <v>205</v>
      </c>
      <c r="U13" s="77">
        <v>3</v>
      </c>
      <c r="V13" s="92" t="s">
        <v>206</v>
      </c>
      <c r="W13" s="77">
        <v>3</v>
      </c>
      <c r="X13" s="92" t="s">
        <v>207</v>
      </c>
      <c r="Y13" s="78"/>
      <c r="Z13" s="78"/>
    </row>
    <row r="14" spans="1:26" s="79" customFormat="1" ht="45" x14ac:dyDescent="0.25">
      <c r="A14" s="68">
        <v>9</v>
      </c>
      <c r="B14" s="69" t="s">
        <v>194</v>
      </c>
      <c r="C14" s="69" t="s">
        <v>195</v>
      </c>
      <c r="D14" s="69" t="s">
        <v>195</v>
      </c>
      <c r="E14" s="71" t="s">
        <v>168</v>
      </c>
      <c r="F14" s="82" t="s">
        <v>182</v>
      </c>
      <c r="G14" s="82" t="s">
        <v>170</v>
      </c>
      <c r="H14" s="88" t="s">
        <v>208</v>
      </c>
      <c r="I14" s="93" t="s">
        <v>172</v>
      </c>
      <c r="J14" s="88" t="s">
        <v>197</v>
      </c>
      <c r="K14" s="94">
        <v>44927</v>
      </c>
      <c r="L14" s="76">
        <v>45290</v>
      </c>
      <c r="M14" s="77" t="s">
        <v>174</v>
      </c>
      <c r="N14" s="77">
        <v>12</v>
      </c>
      <c r="O14" s="77">
        <v>3</v>
      </c>
      <c r="P14" s="77">
        <v>3</v>
      </c>
      <c r="Q14" s="77">
        <v>3</v>
      </c>
      <c r="R14" s="77">
        <v>3</v>
      </c>
      <c r="S14" s="77">
        <v>3</v>
      </c>
      <c r="T14" s="87" t="s">
        <v>209</v>
      </c>
      <c r="U14" s="77">
        <v>3</v>
      </c>
      <c r="V14" s="87" t="s">
        <v>209</v>
      </c>
      <c r="W14" s="77">
        <v>3</v>
      </c>
      <c r="X14" s="87" t="s">
        <v>209</v>
      </c>
      <c r="Y14" s="78"/>
      <c r="Z14" s="78"/>
    </row>
    <row r="15" spans="1:26" s="79" customFormat="1" ht="30" x14ac:dyDescent="0.25">
      <c r="A15" s="68">
        <v>10</v>
      </c>
      <c r="B15" s="69" t="s">
        <v>194</v>
      </c>
      <c r="C15" s="69" t="s">
        <v>195</v>
      </c>
      <c r="D15" s="69" t="s">
        <v>195</v>
      </c>
      <c r="E15" s="71" t="s">
        <v>168</v>
      </c>
      <c r="F15" s="82" t="s">
        <v>182</v>
      </c>
      <c r="G15" s="82" t="s">
        <v>170</v>
      </c>
      <c r="H15" s="95" t="s">
        <v>210</v>
      </c>
      <c r="I15" s="93" t="s">
        <v>172</v>
      </c>
      <c r="J15" s="92" t="s">
        <v>211</v>
      </c>
      <c r="K15" s="94">
        <v>45017</v>
      </c>
      <c r="L15" s="76">
        <v>45290</v>
      </c>
      <c r="M15" s="77" t="s">
        <v>174</v>
      </c>
      <c r="N15" s="77">
        <v>2</v>
      </c>
      <c r="O15" s="77"/>
      <c r="P15" s="77">
        <v>1</v>
      </c>
      <c r="Q15" s="77"/>
      <c r="R15" s="77">
        <v>1</v>
      </c>
      <c r="S15" s="78"/>
      <c r="T15" s="71" t="s">
        <v>175</v>
      </c>
      <c r="U15" s="77">
        <v>1</v>
      </c>
      <c r="V15" s="81" t="s">
        <v>212</v>
      </c>
      <c r="W15" s="77"/>
      <c r="X15" s="71" t="s">
        <v>175</v>
      </c>
      <c r="Y15" s="78"/>
      <c r="Z15" s="78"/>
    </row>
    <row r="16" spans="1:26" s="79" customFormat="1" ht="102" x14ac:dyDescent="0.25">
      <c r="A16" s="68">
        <v>11</v>
      </c>
      <c r="B16" s="69" t="s">
        <v>194</v>
      </c>
      <c r="C16" s="69" t="s">
        <v>195</v>
      </c>
      <c r="D16" s="69" t="s">
        <v>195</v>
      </c>
      <c r="E16" s="71" t="s">
        <v>168</v>
      </c>
      <c r="F16" s="82" t="s">
        <v>182</v>
      </c>
      <c r="G16" s="83" t="s">
        <v>170</v>
      </c>
      <c r="H16" s="95" t="s">
        <v>213</v>
      </c>
      <c r="I16" s="93" t="s">
        <v>172</v>
      </c>
      <c r="J16" s="87" t="s">
        <v>214</v>
      </c>
      <c r="K16" s="94">
        <v>45017</v>
      </c>
      <c r="L16" s="76">
        <v>45290</v>
      </c>
      <c r="M16" s="77" t="s">
        <v>174</v>
      </c>
      <c r="N16" s="77">
        <v>4</v>
      </c>
      <c r="O16" s="77">
        <v>1</v>
      </c>
      <c r="P16" s="77">
        <v>1</v>
      </c>
      <c r="Q16" s="77">
        <v>1</v>
      </c>
      <c r="R16" s="77">
        <v>1</v>
      </c>
      <c r="S16" s="77">
        <v>1</v>
      </c>
      <c r="T16" s="88" t="s">
        <v>215</v>
      </c>
      <c r="U16" s="77">
        <v>1</v>
      </c>
      <c r="V16" s="88" t="s">
        <v>216</v>
      </c>
      <c r="W16" s="77">
        <v>1</v>
      </c>
      <c r="X16" s="88" t="s">
        <v>217</v>
      </c>
      <c r="Y16" s="78"/>
      <c r="Z16" s="78"/>
    </row>
    <row r="17" spans="1:26" s="79" customFormat="1" ht="30" x14ac:dyDescent="0.25">
      <c r="A17" s="68">
        <v>12</v>
      </c>
      <c r="B17" s="69" t="s">
        <v>194</v>
      </c>
      <c r="C17" s="69" t="s">
        <v>195</v>
      </c>
      <c r="D17" s="69" t="s">
        <v>195</v>
      </c>
      <c r="E17" s="71" t="s">
        <v>168</v>
      </c>
      <c r="F17" s="82" t="s">
        <v>182</v>
      </c>
      <c r="G17" s="83" t="s">
        <v>170</v>
      </c>
      <c r="H17" s="95" t="s">
        <v>218</v>
      </c>
      <c r="I17" s="93" t="s">
        <v>172</v>
      </c>
      <c r="J17" s="92" t="s">
        <v>219</v>
      </c>
      <c r="K17" s="94">
        <v>45017</v>
      </c>
      <c r="L17" s="76">
        <v>45107</v>
      </c>
      <c r="M17" s="77" t="s">
        <v>174</v>
      </c>
      <c r="N17" s="77">
        <v>1</v>
      </c>
      <c r="O17" s="77"/>
      <c r="P17" s="77"/>
      <c r="Q17" s="77"/>
      <c r="R17" s="77">
        <v>1</v>
      </c>
      <c r="S17" s="78"/>
      <c r="T17" s="71" t="s">
        <v>175</v>
      </c>
      <c r="U17" s="77"/>
      <c r="V17" s="71" t="s">
        <v>175</v>
      </c>
      <c r="W17" s="77"/>
      <c r="X17" s="71" t="s">
        <v>175</v>
      </c>
      <c r="Y17" s="78"/>
      <c r="Z17" s="78"/>
    </row>
    <row r="18" spans="1:26" s="79" customFormat="1" ht="30" x14ac:dyDescent="0.25">
      <c r="A18" s="68">
        <v>13</v>
      </c>
      <c r="B18" s="69" t="s">
        <v>194</v>
      </c>
      <c r="C18" s="69" t="s">
        <v>195</v>
      </c>
      <c r="D18" s="69" t="s">
        <v>195</v>
      </c>
      <c r="E18" s="71" t="s">
        <v>168</v>
      </c>
      <c r="F18" s="82" t="s">
        <v>182</v>
      </c>
      <c r="G18" s="83" t="s">
        <v>170</v>
      </c>
      <c r="H18" s="74" t="s">
        <v>220</v>
      </c>
      <c r="I18" s="93" t="s">
        <v>172</v>
      </c>
      <c r="J18" s="74" t="s">
        <v>221</v>
      </c>
      <c r="K18" s="94">
        <v>45017</v>
      </c>
      <c r="L18" s="76">
        <v>45107</v>
      </c>
      <c r="M18" s="77" t="s">
        <v>174</v>
      </c>
      <c r="N18" s="77">
        <v>2</v>
      </c>
      <c r="O18" s="77"/>
      <c r="P18" s="77"/>
      <c r="Q18" s="77"/>
      <c r="R18" s="77">
        <v>2</v>
      </c>
      <c r="S18" s="78"/>
      <c r="T18" s="71" t="s">
        <v>175</v>
      </c>
      <c r="U18" s="77"/>
      <c r="V18" s="71" t="s">
        <v>175</v>
      </c>
      <c r="W18" s="77"/>
      <c r="X18" s="71" t="s">
        <v>175</v>
      </c>
      <c r="Y18" s="78"/>
      <c r="Z18" s="78"/>
    </row>
    <row r="19" spans="1:26" s="79" customFormat="1" ht="30" x14ac:dyDescent="0.25">
      <c r="A19" s="68">
        <v>14</v>
      </c>
      <c r="B19" s="69" t="s">
        <v>194</v>
      </c>
      <c r="C19" s="69" t="s">
        <v>195</v>
      </c>
      <c r="D19" s="69" t="s">
        <v>195</v>
      </c>
      <c r="E19" s="71" t="s">
        <v>168</v>
      </c>
      <c r="F19" s="82" t="s">
        <v>182</v>
      </c>
      <c r="G19" s="83" t="s">
        <v>170</v>
      </c>
      <c r="H19" s="74" t="s">
        <v>222</v>
      </c>
      <c r="I19" s="93" t="s">
        <v>172</v>
      </c>
      <c r="J19" s="74" t="s">
        <v>223</v>
      </c>
      <c r="K19" s="94">
        <v>45078</v>
      </c>
      <c r="L19" s="76">
        <v>45290</v>
      </c>
      <c r="M19" s="77" t="s">
        <v>174</v>
      </c>
      <c r="N19" s="77">
        <v>2</v>
      </c>
      <c r="O19" s="77"/>
      <c r="P19" s="77">
        <v>1</v>
      </c>
      <c r="Q19" s="77"/>
      <c r="R19" s="77">
        <v>1</v>
      </c>
      <c r="S19" s="78"/>
      <c r="T19" s="71" t="s">
        <v>175</v>
      </c>
      <c r="U19" s="77">
        <v>1</v>
      </c>
      <c r="V19" s="78" t="s">
        <v>224</v>
      </c>
      <c r="W19" s="77"/>
      <c r="X19" s="71" t="s">
        <v>175</v>
      </c>
      <c r="Y19" s="78"/>
      <c r="Z19" s="78"/>
    </row>
    <row r="20" spans="1:26" s="79" customFormat="1" ht="30" x14ac:dyDescent="0.25">
      <c r="A20" s="68">
        <v>15</v>
      </c>
      <c r="B20" s="69" t="s">
        <v>194</v>
      </c>
      <c r="C20" s="69" t="s">
        <v>195</v>
      </c>
      <c r="D20" s="69" t="s">
        <v>195</v>
      </c>
      <c r="E20" s="71" t="s">
        <v>168</v>
      </c>
      <c r="F20" s="82" t="s">
        <v>182</v>
      </c>
      <c r="G20" s="83" t="s">
        <v>170</v>
      </c>
      <c r="H20" s="74" t="s">
        <v>225</v>
      </c>
      <c r="I20" s="93" t="s">
        <v>172</v>
      </c>
      <c r="J20" s="74" t="s">
        <v>226</v>
      </c>
      <c r="K20" s="76">
        <v>45017</v>
      </c>
      <c r="L20" s="76">
        <v>45290</v>
      </c>
      <c r="M20" s="77" t="s">
        <v>174</v>
      </c>
      <c r="N20" s="77">
        <v>2</v>
      </c>
      <c r="O20" s="77"/>
      <c r="P20" s="77">
        <v>1</v>
      </c>
      <c r="Q20" s="77"/>
      <c r="R20" s="77">
        <v>1</v>
      </c>
      <c r="S20" s="78"/>
      <c r="T20" s="71" t="s">
        <v>175</v>
      </c>
      <c r="U20" s="77">
        <v>1</v>
      </c>
      <c r="V20" s="81" t="s">
        <v>227</v>
      </c>
      <c r="W20" s="77"/>
      <c r="X20" s="71" t="s">
        <v>175</v>
      </c>
      <c r="Y20" s="78"/>
      <c r="Z20" s="78"/>
    </row>
    <row r="21" spans="1:26" s="79" customFormat="1" ht="30" x14ac:dyDescent="0.25">
      <c r="A21" s="68">
        <v>16</v>
      </c>
      <c r="B21" s="69" t="s">
        <v>194</v>
      </c>
      <c r="C21" s="69" t="s">
        <v>228</v>
      </c>
      <c r="D21" s="69" t="s">
        <v>228</v>
      </c>
      <c r="E21" s="71" t="s">
        <v>168</v>
      </c>
      <c r="F21" s="82" t="s">
        <v>182</v>
      </c>
      <c r="G21" s="83" t="s">
        <v>170</v>
      </c>
      <c r="H21" s="74" t="s">
        <v>229</v>
      </c>
      <c r="I21" s="93" t="s">
        <v>172</v>
      </c>
      <c r="J21" s="92" t="s">
        <v>230</v>
      </c>
      <c r="K21" s="76">
        <v>45108</v>
      </c>
      <c r="L21" s="76">
        <v>45290</v>
      </c>
      <c r="M21" s="77" t="s">
        <v>174</v>
      </c>
      <c r="N21" s="77">
        <v>1</v>
      </c>
      <c r="O21" s="77"/>
      <c r="P21" s="77"/>
      <c r="Q21" s="77">
        <v>1</v>
      </c>
      <c r="R21" s="78"/>
      <c r="S21" s="78"/>
      <c r="T21" s="71" t="s">
        <v>175</v>
      </c>
      <c r="U21" s="77"/>
      <c r="V21" s="71" t="s">
        <v>175</v>
      </c>
      <c r="W21" s="77">
        <v>1</v>
      </c>
      <c r="X21" s="81" t="s">
        <v>231</v>
      </c>
      <c r="Y21" s="78"/>
      <c r="Z21" s="78"/>
    </row>
  </sheetData>
  <mergeCells count="6">
    <mergeCell ref="A2:V2"/>
    <mergeCell ref="Y2:Z2"/>
    <mergeCell ref="A3:B3"/>
    <mergeCell ref="C3:Z3"/>
    <mergeCell ref="A4:B4"/>
    <mergeCell ref="C4:Z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61FDAB850CBB4E97792C1EBF1C4E8A" ma:contentTypeVersion="14" ma:contentTypeDescription="Crear nuevo documento." ma:contentTypeScope="" ma:versionID="7893458aab9f11e74318b61ee738a383">
  <xsd:schema xmlns:xsd="http://www.w3.org/2001/XMLSchema" xmlns:xs="http://www.w3.org/2001/XMLSchema" xmlns:p="http://schemas.microsoft.com/office/2006/metadata/properties" xmlns:ns2="9c9a56ab-0917-42e3-a5d9-3b6d2290f54e" xmlns:ns3="f87877d4-59ee-4197-8061-cc38171fbd6c" targetNamespace="http://schemas.microsoft.com/office/2006/metadata/properties" ma:root="true" ma:fieldsID="b644de806f69471f575f19fa8642a53a" ns2:_="" ns3:_="">
    <xsd:import namespace="9c9a56ab-0917-42e3-a5d9-3b6d2290f54e"/>
    <xsd:import namespace="f87877d4-59ee-4197-8061-cc38171fbd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a56ab-0917-42e3-a5d9-3b6d2290f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7177639-5b3b-41ea-846e-d21bebb5f1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877d4-59ee-4197-8061-cc38171fbd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2465706-b0ce-4a5f-8c2d-f734e81b6d3a}" ma:internalName="TaxCatchAll" ma:showField="CatchAllData" ma:web="f87877d4-59ee-4197-8061-cc38171fbd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87877d4-59ee-4197-8061-cc38171fbd6c">
      <UserInfo>
        <DisplayName/>
        <AccountId xsi:nil="true"/>
        <AccountType/>
      </UserInfo>
    </SharedWithUsers>
    <lcf76f155ced4ddcb4097134ff3c332f xmlns="9c9a56ab-0917-42e3-a5d9-3b6d2290f54e">
      <Terms xmlns="http://schemas.microsoft.com/office/infopath/2007/PartnerControls"/>
    </lcf76f155ced4ddcb4097134ff3c332f>
    <TaxCatchAll xmlns="f87877d4-59ee-4197-8061-cc38171fbd6c" xsi:nil="true"/>
  </documentManagement>
</p:properties>
</file>

<file path=customXml/itemProps1.xml><?xml version="1.0" encoding="utf-8"?>
<ds:datastoreItem xmlns:ds="http://schemas.openxmlformats.org/officeDocument/2006/customXml" ds:itemID="{A48FCE7C-7D6F-4593-9E95-A14E3AB4A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A45AC8-A364-4AD2-8439-DCE1BEE71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a56ab-0917-42e3-a5d9-3b6d2290f54e"/>
    <ds:schemaRef ds:uri="f87877d4-59ee-4197-8061-cc38171fbd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A926C-C449-4A8E-8836-9890C3886D0D}">
  <ds:schemaRefs>
    <ds:schemaRef ds:uri="http://schemas.microsoft.com/office/2006/metadata/properties"/>
    <ds:schemaRef ds:uri="http://schemas.microsoft.com/office/infopath/2007/PartnerControls"/>
    <ds:schemaRef ds:uri="f87877d4-59ee-4197-8061-cc38171fbd6c"/>
    <ds:schemaRef ds:uri="9c9a56ab-0917-42e3-a5d9-3b6d2290f5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P. Prácticas Sostenibles</vt:lpstr>
      <vt:lpstr>P. Uso Eficiente del Agua</vt:lpstr>
      <vt:lpstr>P. Uso Eficiente Energía</vt:lpstr>
      <vt:lpstr>P.Gestión Integral Res</vt:lpstr>
      <vt:lpstr>P. Consumo Sostenible</vt:lpstr>
      <vt:lpstr>PT_Amb_SC_P.Acción</vt:lpstr>
      <vt:lpstr>'P. Consumo Sostenible'!Área_de_impresión</vt:lpstr>
      <vt:lpstr>'P. Prácticas Sostenibles'!Área_de_impresión</vt:lpstr>
      <vt:lpstr>'P. Uso Eficiente del Agua'!Área_de_impresión</vt:lpstr>
      <vt:lpstr>'P. Uso Eficiente Energía'!Área_de_impresión</vt:lpstr>
      <vt:lpstr>'P.Gestión Integral Res'!Área_de_impresión</vt:lpstr>
    </vt:vector>
  </TitlesOfParts>
  <Manager/>
  <Company>igac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maria.cruz</dc:creator>
  <cp:keywords/>
  <dc:description/>
  <cp:lastModifiedBy>Martha Patricia Jiménez Hernández</cp:lastModifiedBy>
  <cp:revision/>
  <dcterms:created xsi:type="dcterms:W3CDTF">2013-10-08T21:06:18Z</dcterms:created>
  <dcterms:modified xsi:type="dcterms:W3CDTF">2024-09-16T18:51:42Z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0x010100A761FDAB850CBB4E97792C1EBF1C4E8A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