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GAC\LIDA 20200319\IGAC_PLANEACIÓN 2022\PLAN DE COMPRAS\"/>
    </mc:Choice>
  </mc:AlternateContent>
  <bookViews>
    <workbookView xWindow="0" yWindow="0" windowWidth="23040" windowHeight="6888"/>
  </bookViews>
  <sheets>
    <sheet name="FO-GCO-PC01-05 " sheetId="2" r:id="rId1"/>
  </sheets>
  <externalReferences>
    <externalReference r:id="rId2"/>
  </externalReferences>
  <definedNames>
    <definedName name="_xlnm._FilterDatabase" localSheetId="0" hidden="1">'FO-GCO-PC01-05 '!$A$2:$AB$139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2" l="1"/>
  <c r="M25" i="2" l="1"/>
  <c r="M22" i="2"/>
  <c r="R79" i="2"/>
  <c r="M79" i="2" s="1"/>
  <c r="M101" i="2"/>
  <c r="M99" i="2"/>
  <c r="M102" i="2" l="1"/>
  <c r="M124" i="2" l="1"/>
  <c r="M59" i="2"/>
  <c r="M58" i="2"/>
  <c r="M126" i="2"/>
  <c r="R110" i="2"/>
  <c r="M5" i="2" l="1"/>
  <c r="M21" i="2"/>
  <c r="M139" i="2" l="1"/>
  <c r="M138" i="2"/>
  <c r="M137" i="2"/>
  <c r="M136" i="2"/>
  <c r="M135" i="2"/>
  <c r="M134" i="2"/>
  <c r="M133" i="2"/>
  <c r="M132" i="2"/>
  <c r="M131" i="2"/>
  <c r="M130" i="2"/>
  <c r="M129" i="2"/>
  <c r="M128" i="2"/>
  <c r="M127" i="2"/>
  <c r="M125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09" i="2"/>
  <c r="M108" i="2"/>
  <c r="M107" i="2"/>
  <c r="M106" i="2"/>
  <c r="M105" i="2"/>
  <c r="M104" i="2"/>
  <c r="M103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8" i="2"/>
  <c r="N78" i="2" s="1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4" i="2"/>
  <c r="M23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4" i="2"/>
  <c r="M2" i="2"/>
  <c r="M3" i="2" l="1"/>
</calcChain>
</file>

<file path=xl/sharedStrings.xml><?xml version="1.0" encoding="utf-8"?>
<sst xmlns="http://schemas.openxmlformats.org/spreadsheetml/2006/main" count="2812" uniqueCount="270">
  <si>
    <t>DEPENDENCIA DESTINO</t>
  </si>
  <si>
    <t>ID</t>
  </si>
  <si>
    <t>Trámite</t>
  </si>
  <si>
    <t>Código UNSPSC</t>
  </si>
  <si>
    <t>Fecha estimada de inicio de proceso de selección 
(mes)</t>
  </si>
  <si>
    <t>Fecha estimada de presentación de ofertas (mes)</t>
  </si>
  <si>
    <t>Duración estimada del contrato 
(número)</t>
  </si>
  <si>
    <t>Duración estimada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</si>
  <si>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</si>
  <si>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</si>
  <si>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</si>
  <si>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</si>
  <si>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</si>
  <si>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</si>
  <si>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Cantidad</t>
  </si>
  <si>
    <t>Tipo de Recurso</t>
  </si>
  <si>
    <t>Ubicación</t>
  </si>
  <si>
    <t>Nombre del responsable Dependendencia (Cargo)</t>
  </si>
  <si>
    <t xml:space="preserve">Proyecto de inversión </t>
  </si>
  <si>
    <t>Producto</t>
  </si>
  <si>
    <t>Actividad</t>
  </si>
  <si>
    <t>Meta</t>
  </si>
  <si>
    <t>Enero</t>
  </si>
  <si>
    <t>Mes (s)</t>
  </si>
  <si>
    <t>Contratación directa</t>
  </si>
  <si>
    <t>Presupuesto de entidad nacional</t>
  </si>
  <si>
    <t>No</t>
  </si>
  <si>
    <t>NA</t>
  </si>
  <si>
    <t>Inversión</t>
  </si>
  <si>
    <t>Recursos propios</t>
  </si>
  <si>
    <t>Nuevo</t>
  </si>
  <si>
    <t>Servicio de Información Catastral</t>
  </si>
  <si>
    <t>Día(s)</t>
  </si>
  <si>
    <t xml:space="preserve">Recursos propios </t>
  </si>
  <si>
    <t>N/A</t>
  </si>
  <si>
    <t>DIRECCIÓN TERRITORIAL MAGDALENA</t>
  </si>
  <si>
    <t xml:space="preserve">prestación de servicios personales para realizar actividades de reconocimiento predial urbano y rural para la atención de trámites en los procesos catastrales de la dirección territorial magdalena </t>
  </si>
  <si>
    <t>Subdirección de catastro</t>
  </si>
  <si>
    <t>TERRITORIAL MAGDALENA</t>
  </si>
  <si>
    <t>Dirección Territorial</t>
  </si>
  <si>
    <t>Responsable de conservacion catastral</t>
  </si>
  <si>
    <t>Actualización y gestión catastral Nacional</t>
  </si>
  <si>
    <t>Ejecutar procesos de conservación catastral a nivel nacional</t>
  </si>
  <si>
    <t>Mutaciones realizadas</t>
  </si>
  <si>
    <t xml:space="preserve">prestación de servicios personales para realizar actividades de reconocimiento predial urbano y rural para la atención de trámites en el proceso  de conservacion catastral de la dirección territorial magdalena </t>
  </si>
  <si>
    <t xml:space="preserve">prestación de servicios personales para realizar actividades de apoyo operativo en los procesos catastrales en la dirección territorial magdalena </t>
  </si>
  <si>
    <t xml:space="preserve">prestación de servicios personales para realizar actividades de apoyo operativo enel porceso  de conservacion en la dirección territorial magdalena </t>
  </si>
  <si>
    <t xml:space="preserve">prestación de servicios personales para realizar actividades de control de calidad de reconocimiento predial para la atención de trámites en los procesos catastrales de la dirección territorial magdalena </t>
  </si>
  <si>
    <t>prestación de servicios personales para adelantar actividades de reconocimiento predial urbano y rural, en atención a los requerimientos administrativos y judiciales del proceso de restitución de tierras en la dirección territorial magdalena</t>
  </si>
  <si>
    <t xml:space="preserve">Subdireccion de Catastro </t>
  </si>
  <si>
    <t>Atender las solicitudes en materia de Política de Restitución de Tierras y Ley de Víctimas</t>
  </si>
  <si>
    <t>Solicitudes atendidas</t>
  </si>
  <si>
    <t>prestación de servicios personales  para apoyar a la dirección territorial magdalena en los requerimientos del trámite administrativo, judicial y el postfallo del proceso de restitución de tierras en el marco de la ley 1448 de 2011 y la política integral a victimas.</t>
  </si>
  <si>
    <t>prestación de servicios personales para realizar el control de calidad avalúos comerciales, a nivel nacional de los bienes urbanos y rurales</t>
  </si>
  <si>
    <t>Dirección Territorial Magdalena</t>
  </si>
  <si>
    <t>Responsable de mercadeo inmobiliario</t>
  </si>
  <si>
    <t>Servicio de avalúos</t>
  </si>
  <si>
    <t>Realizar avalúos comerciales, de acuerdo a las solicitudes recibidas.</t>
  </si>
  <si>
    <t>Avalúos realizados</t>
  </si>
  <si>
    <t>prestación de servicios personales para realizar actividades de perito externo para los avalúos comerciales, a nivel nacional de los bienes urbanos y rurales</t>
  </si>
  <si>
    <t>Mantenimiento preventivo, correctivo, suministro e instalación de repuestos  del vehículo de la Direccion Territorial Magdalena</t>
  </si>
  <si>
    <t>servicio de informacion catastral</t>
  </si>
  <si>
    <t>Ejecutar procesos de actualización catastral a nivel naciona</t>
  </si>
  <si>
    <t>Predios actualizados catastralmente</t>
  </si>
  <si>
    <t>DIRECCIÓN TERRITORIAL TOLIMA</t>
  </si>
  <si>
    <t>Prestación de servicios profesionales para gestionar desde el componente juridico y contractual las actividades de los procesos catastrales en la Dirección Territorial Tolima</t>
  </si>
  <si>
    <t xml:space="preserve">Direccion Territorial </t>
  </si>
  <si>
    <t>Direccion Territorial Tolima</t>
  </si>
  <si>
    <t>Prestación de servicios de apoyo a la gestión en ventanilla para la atención al público en los procesos catastrales en la Dirección Territorial Tolima</t>
  </si>
  <si>
    <t>Prestación de servicios personales para realizar actividades de reconocimiento predial urbano y rural para la atencion de tramites en los procesos catastrales en la Dirección Territorial Tolima</t>
  </si>
  <si>
    <t>Prestación de servicios personales para realizar actividades de digitalización de información catastral en los procesos catastrales en la Dirección Territorial Tolima.</t>
  </si>
  <si>
    <t>Prestación de servicios personales para realizar actividades de apoyo operativo en los procesos catastrales en la Dirección Territorial Tolima</t>
  </si>
  <si>
    <t>Prestación de servicios personales para adelantar actividades de reconocimiento predial urbano y rural, en atención a los requerimientos administrativos y judiciales del proceso de restitución de tierras en la Dirección Territorial Tolima.</t>
  </si>
  <si>
    <t>Solicitudes Atendidas</t>
  </si>
  <si>
    <t>Prestación de servicios profesionales para el seguimiento a las solicitudes realizadas en el marco de la politica integral de reparación a victimas en la Dirección Territorial Tolima</t>
  </si>
  <si>
    <t>Prestación de servicios profesionales para realizar el control de calidad a los infomes de avaluos comerciales, así como realizar avaluos a bienes inmuebles urbanos y rurales en todo el país</t>
  </si>
  <si>
    <t>DIRECCIÓN TERRITORIAL BOLIVAR</t>
  </si>
  <si>
    <t>Prestación de servicios personales para realizar actividades de apoyo  a la gestión auxiliar en la Dirección Territorial Bolívar</t>
  </si>
  <si>
    <t>Inversion</t>
  </si>
  <si>
    <t>Subdirección de Catastro</t>
  </si>
  <si>
    <t>Dirección Bolívar</t>
  </si>
  <si>
    <t>Prestación de servicios personales para realizar actividades de reconocimiento predial junior en la Dirección Territorial Bolívar</t>
  </si>
  <si>
    <t>Sedes adecuadas</t>
  </si>
  <si>
    <t>Prestacion de servicios personales para realizar actividades de reconocimiento predial urbano y rural, en atención a los requerimientos administrativos y judiciales del proceso de Restitucion de Tierras en la Dirección territorial Bolívar</t>
  </si>
  <si>
    <t>Prestacion de servicios profesionales  para  atender los requerimientos administrativos, judiciales y el postfallo  del proceso de Restitucion de Tierras  en el marco de la Ley 1448 de 2011 y la politica integral a victimas,en la Dirección Territorial Bolívar</t>
  </si>
  <si>
    <t>DIRECCIÓN TERRITORIAL BOYACÁ</t>
  </si>
  <si>
    <t>Prestación de servicios personales para realizar actividades de reconocimiento predial urbano y rural para la atención de trámites en los procesos catastrales de la dirección territorial boyacá.</t>
  </si>
  <si>
    <t>Dirección Territorial Boyacá</t>
  </si>
  <si>
    <t>ACTUALIZACION Y GESTION CATASTRAL NACIONAL</t>
  </si>
  <si>
    <t xml:space="preserve">SERVICIO DE INFORMACION CATASTRAL </t>
  </si>
  <si>
    <t>Prestación de servicios personales para realizar actividades de reconocimiento predial en cumplimiento y atencion  de las solcitudes en el marco de la politica de atencion y reparacion de victimas, restitucion de tierras y los procesosa de regulacion de la proiedad  de la dirección territorial boyacá.</t>
  </si>
  <si>
    <t>Prestación de servicios personales para realizar actividades de digitalizacion predial urbano y rural snc para trámites en los procesos catastrales de la dirección territorial boyacá.</t>
  </si>
  <si>
    <t>DIRECCIÓN TERRITORIAL CORDOBA</t>
  </si>
  <si>
    <t>Prestación de servicios personales para realizar actividades de reconocimiento predial urbano y rural para la atención de trámites en los procesos catastrales de la dirección territorial Córdoba.</t>
  </si>
  <si>
    <t>DIRECCION TERRITORIAL CORDOBA</t>
  </si>
  <si>
    <t xml:space="preserve">Prestación de servicios personales para realizar actividades de apoyo a la gestión auxiliar en los procesos catastrales en la dirección territorial Córdoba  </t>
  </si>
  <si>
    <t>Prestación de servicios personales para adelantar actividades de reconocimiento predial urbano y rural, en atención a los requerimientos administrativos y judiciales del proceso de restitución de tierras en la dirección territorial Córdoba</t>
  </si>
  <si>
    <t>Prestación de servicios personales para realizar actividades de apoyo Técnico de los procesos de gestión catastral en el marco de los Proyectos que adelanta el instituto en la territorial Córdoba.</t>
  </si>
  <si>
    <t>Prestacion de servicios personales para realizar las actividades de control y verificación a los trámites como resultado del proyecto de conservación  catastral  en la Dirección territorial Córodba</t>
  </si>
  <si>
    <t xml:space="preserve">Prestación de servicios personales para realizar actividades de apoyo a la gestión auxiliar en los procesos catastrales en el Centro de Atención al Usuario de San Andrés Islas </t>
  </si>
  <si>
    <t>Prestación de servicios profesionales para realizar avalúos a bienes inmuebles urbanos y rurales en todo el país.</t>
  </si>
  <si>
    <t>DIRECCIÓN TERRITORIAL NORTE DE SANTANDER</t>
  </si>
  <si>
    <t>Prestación de servicios personales para realizar actividades de reconocimiento predial urbano y rural, para la atención de trámites en los procesos catastrales de la territorial Norte de Santander.</t>
  </si>
  <si>
    <t>Dirección de Gestión Catastral</t>
  </si>
  <si>
    <t>Dirección Territorial Norte de Santander</t>
  </si>
  <si>
    <t>Prestación de servicios personales para realizar actividades de apoyo operativo en los procesos catastrales de conservación en la Territorial Norte de Santander.</t>
  </si>
  <si>
    <t>Prestación de servicios profesionales para realizar actividades de digitalización y generación de productos de la información catastral en la territorial Norte de Santander.</t>
  </si>
  <si>
    <t>Prestación de servicios  profesionales para realizar actividades de apoyo y soporte a la gestión de sistemas y telecomunicaciones de la territorial Norte de Santander.</t>
  </si>
  <si>
    <t>DIRECCIÓN TERRITORIAL SUCRE</t>
  </si>
  <si>
    <t>80161501</t>
  </si>
  <si>
    <t>Prestación de servicios personales para adelantar actividades de reconocimiento predial urbano y rural, en atención a los requerimientos administrativos y judiciales del proceso de restitución de tierras en la dirección territorial sucre</t>
  </si>
  <si>
    <t>TERRITORIAL SUCRE</t>
  </si>
  <si>
    <t>DIRECCION TERRITORIAL SUCRE</t>
  </si>
  <si>
    <t xml:space="preserve">Prestación de servicios personales para realizar actividades de reconocimiento predial urbano y rural para la atención de trámites en los procesos catastrales de la dirección territorial sucre </t>
  </si>
  <si>
    <t>Prestación de servicios personales para realizar actividades de  apoyo operativo en los procesos catastrales en la dirección territorial Sucre.</t>
  </si>
  <si>
    <t>Prestación de servicios profesionales para realizar el control de calidad a los informes de avalúos comerciales, así como realizar avalúos a bienes inmuebles urbanos y rurales en todo el país</t>
  </si>
  <si>
    <t>DIRECCIÓN TERRITORIAL GUAJIRA</t>
  </si>
  <si>
    <t>Prestación de servicios personales como tecnico de apoyo para realizar las actividades de apoyo a los responsables del area de conservación catastral en la Dirección Territorial Guajira.</t>
  </si>
  <si>
    <t>Subdireccion de Catastro</t>
  </si>
  <si>
    <t>Direccion Guajira</t>
  </si>
  <si>
    <t>Actualizacion y gestion catastral nacional</t>
  </si>
  <si>
    <t>Servicio de informacion catastral</t>
  </si>
  <si>
    <t>Ejecutar procesos de conservacion catastral a nivel nacional</t>
  </si>
  <si>
    <t>Prestación de servicios personales para realizar actividades de reconocimiento predial junior urbano y rural para la atención de trámites en los procesos catastrales de la Dirección Territorial Guajira.</t>
  </si>
  <si>
    <t>Prestación de servicios personales para realizar actividades de reconocimiento predial urbano y rural para la atención de trámites en los procesos catastrales de la Dirección Territorial Guajira.</t>
  </si>
  <si>
    <t>Prestación de servicios personales para realizar actividades de  apoyo operativo en los procesos catastrales en la Dirección Territorial Guajira.</t>
  </si>
  <si>
    <t>Prestación de servicios personales como tecnico digitalizador en los procesos catasrales en la Direccion Territorial Guajira.</t>
  </si>
  <si>
    <t>Prestación de servicios personales para realizar actividades de reconocimiento predial urbano y rural para la atención de trámites de Restitucion de Tierras y de los procesos catastrales de la Dirección Territorial Guajira.</t>
  </si>
  <si>
    <t>DIRECCIÓN TERRITORIAL CAQUETA</t>
  </si>
  <si>
    <t>Prestacion de servicios como apoyo a la gestión - reconocedor predial integral  en el area de conservacion catastral de la territorial caqueta</t>
  </si>
  <si>
    <t>Dirección Territorial Caquetá</t>
  </si>
  <si>
    <t xml:space="preserve">Prestacion de servicios como control de calidad de reconocimiento en la territorial caqueta </t>
  </si>
  <si>
    <t>Prestacion de servicios como personal de apoyo  a la gestión  conservacion catastral de la territorial caqueta</t>
  </si>
  <si>
    <t xml:space="preserve">Prestacion  de servicios como reconocedor predial del programa de politica de tierras en la territorial caqueta </t>
  </si>
  <si>
    <t>DIRECCIÓN TERRITORIAL VALLE</t>
  </si>
  <si>
    <t>Prestación de servicios personales como tecnico de apoyo para realizar las actividades de apoyo al responsable de conservación del proceso de conservación catastral en la dirección territorial territorial Valle.</t>
  </si>
  <si>
    <t xml:space="preserve">Direccion Territorial Valle del Cauca </t>
  </si>
  <si>
    <t>Prestación de servicios profesionales para apoyar a la dirección territorial valle del cauca  en los requerimientos del trámite administrativo, judicial y el postfallo del proceso de restitución de tierras en el marco de la ley 1448 de 2011 y la política integral a victimas.de la Direccion Territorial Valle del Cauca</t>
  </si>
  <si>
    <t>Prestación de servicios personales para realizar actividades de apoyo operativo a la gestión de los requerimientos enmarcados dentro de la Política de Atención y Reparación Integral a las Víctimas, Restitución de Tierras y los procesos de regularización de la propiedad a cargo de la territorial l Valle</t>
  </si>
  <si>
    <t>DIRECCIÓN TERRITORIAL NARIÑO</t>
  </si>
  <si>
    <t>Prestación de servicios personales para realizar actividades de digitalización y generación de productos de la información catastral  dentro del proceso gestión catastral -conservación-  en la Territorial Nariño.</t>
  </si>
  <si>
    <t>Territorial Nariño</t>
  </si>
  <si>
    <t>Prestación de servicios personales para realizar actividades de reconocimiento predial urbano y rural para la atención de trámites de los Departamentos de Nariño y Putumayo dentro del proceso de gestión catastral- conservación -en la Territorial Nariño</t>
  </si>
  <si>
    <t>Prestación de servicios personales para realizar actividades de  apoyo operativo en el proceso de gestión catastral-conservación- en la Dirección Territorial Nariño</t>
  </si>
  <si>
    <t>Prestación de servicios profesionales para apoyar a la Dirección Territorial Nariño en los requerimientos del trámite administrativo, judicial y el postfallo del proceso de restitución de tierras en el marco de la ley 1448 de 2011 y la política integral a víctimas.</t>
  </si>
  <si>
    <t>Prestación de servicios personales para adelantar actividades de reconocimiento predial urbano y rural, en el departamento de Nariño en atención a los requerimientos administrativos y judiciales del proceso de restitución de tierras en la dirección territorial Nariño</t>
  </si>
  <si>
    <t>Prestación de servicios personales para adelantar actividades de reconocimiento predial urbano y rural, en el departamento de Putumayo en atención a los requerimientos administrativos y judiciales del proceso de restitución de tierras en la dirección territorial Nariño.</t>
  </si>
  <si>
    <t>Prestación de servicios personales  para el seguimiento a las solicitudes realizadas en el marco de la política integral de reparación a víctimas y restitución de tierras en la Territorial Nariño</t>
  </si>
  <si>
    <t>Prestación de servicios profesionales para realizar avalúos comerciales, a nivel nacional de los bienes urbanos y rurales</t>
  </si>
  <si>
    <t>Servicio de Avalúos</t>
  </si>
  <si>
    <t>DIRECCIÓN TERRITORIAL CAUCA</t>
  </si>
  <si>
    <t>Prestación de servicios personales para realizar actividades de reconocimiento predial urbano y rural en el trámite de mutaciones en campo y oficina dentro del proceso de conservación catastral de la territorial cauca.</t>
  </si>
  <si>
    <t>DIRECCION TERRITORIAL CAUCA</t>
  </si>
  <si>
    <t>Prestacion de servicios personales como tecnico de apoyo para realizar las actividades de apoyo en  los procesos de gestion catastral en la Direccion Territorial Cauca</t>
  </si>
  <si>
    <t>Prestación de servicios personales para el seguimiento a las solicitudes realizadas en el marco de la Política Integral de Reparación a Víctimas en la Dirección Territorial Cauca.</t>
  </si>
  <si>
    <t>Prestación de servicios personales para adelantar actividades de reconocimiento predial urbano y rural, en atención a los requerimientos administrativos y judiciales del proceso de Restitución de Tierras, Resguardos y Política Integral y de Reparación de Víctimas, en la Dirección Territorial Cauca.</t>
  </si>
  <si>
    <t>Prestación de servicios de apoyo a la gestión para realizar actividades del dentro del proceso de avalúos comerciales en la Dirección Territorial Cauca.</t>
  </si>
  <si>
    <t>Avaluos realizados</t>
  </si>
  <si>
    <t>Arrendamiento de sede para el procesos de actualizacion catastral del municipio de Popayan</t>
  </si>
  <si>
    <t>DIRECCIÓN TERRITORIAL ATLANTICO</t>
  </si>
  <si>
    <t>prestación de servicios personales para realizar actividades de apoyo operativo en los procesos catastrales en la dirección territorial atlántico.</t>
  </si>
  <si>
    <t>Territorial Atlántico</t>
  </si>
  <si>
    <t>prestación de servicios de apoyo a la gestión desarrollada en procesos catastrales de la territorial atlantico</t>
  </si>
  <si>
    <t>prestacion de servicios personales para realizar actividades de reconocimiento predial urbano y rural para la atenclon de tramites en los procesos catastrales de la direccion territorial atlantico.</t>
  </si>
  <si>
    <t>DIRECCIÓN TERRITORIAL RISARALDA</t>
  </si>
  <si>
    <t>Prestación de servicios personales para realizar actividades de reconocimiento predial urbano y rural para la atención de trámites en el proceso de conservación catastral en la Dirección Territorial Risaralda</t>
  </si>
  <si>
    <t>TERRITORIAL RISARALDA</t>
  </si>
  <si>
    <t>Prestación de servicios personales para realizar actividades de apoyo en campo y oficina para la atención de trámites en el proceso de conservación catastral en la Dirección Territorial Risaralda</t>
  </si>
  <si>
    <t>Prestación de servicios personales para realizar actividades de digitalización y generación de productos resultantes del proceso de conservación catastral en la Dirección Territorial Risaralda</t>
  </si>
  <si>
    <t>Prestación de servicios personales para realizar actividades de reconocimiento predial urbano y rural para la atención de trámites en el marco de la política integral de reparación de víctimas en la dirección territorial Risaralda</t>
  </si>
  <si>
    <t>Prestación de servicios personales para el seguimiento a las solicitudes realizadas en el marco de la política integral de reparación de víctimas en la dirección territorial Risaralda.</t>
  </si>
  <si>
    <t>DIRECCIÓN TERRITORIAL META</t>
  </si>
  <si>
    <t xml:space="preserve">Prestación de servicios profesionales para ejecutar actividades jurídicas del área de conservación de la territorial Meta  </t>
  </si>
  <si>
    <t>210</t>
  </si>
  <si>
    <t>Catastro</t>
  </si>
  <si>
    <t>Direccion territorial Meta</t>
  </si>
  <si>
    <t>Prestación de servicios personales para desarrollar actividades de reconocimiento predial urbano y rural de los trámites que son competencia de la territorial meta</t>
  </si>
  <si>
    <t>Prestación de servicios personales de apoyo en actividades de reconocimiento predial en zona urbana y rural de los tramites catastrales de la territorial meta</t>
  </si>
  <si>
    <t>Prestación de servicios personales para realizar actividades de digitalización en los procesos de conservación catastral de la dirección territorial Meta</t>
  </si>
  <si>
    <t>300</t>
  </si>
  <si>
    <t>Prestación de servicios personales para desarrollar actividades de apoyo en los procesos catastrales de la dirección territorial meta</t>
  </si>
  <si>
    <t>150</t>
  </si>
  <si>
    <t>Prestación de servicios profesionales para desarrollar trámites administrativos, judiciales y el postfallo del proceso de restitución de tierras en el marco de la ley 1448 de 2011 y la política integral a víctimas en la dirección territorial meta</t>
  </si>
  <si>
    <t>Prestación de servicios de apoyo al seguimiento de las solicitudes que se tramitan en el marco de la política integral de reparación de víctimas en la dirección territorial meta</t>
  </si>
  <si>
    <t>240</t>
  </si>
  <si>
    <t>Prestación de servicios personales para gestionar actividades de reconocimiento predial en zona urbana y rural, con el fin de atender trámites administrativos y judiciales del proceso de restitución de tierras de la dirección territorial meta</t>
  </si>
  <si>
    <t>270</t>
  </si>
  <si>
    <t>Prestación de servicios profesionales para realizar avalúos de bienes inmuebles urbanos y rurales de predios que sean competencia de la dirección territorial meta</t>
  </si>
  <si>
    <t>Realizar avalúos IVP</t>
  </si>
  <si>
    <t>Prestación de servicios personales de apoyo para desarrollar actividades que se requieran en la ejecución de los avalúos comerciales que sean competencia de la dirección territorial meta</t>
  </si>
  <si>
    <t>DIRECCIÓN TERRITORIAL CASANARE</t>
  </si>
  <si>
    <t xml:space="preserve">prestación de servicios profesionales para realizar actividades de digitalización, edición, depuración cartográfica catastral y generación de productos de la información catastral en la dirección territorial casanare. </t>
  </si>
  <si>
    <t>Direccion Territorial Casanare</t>
  </si>
  <si>
    <t>prestación de servicios de apoyo a la gestión como reconocedor predial junior para realizar las actividades de reconocimiento predial urbano y rural requeridos en el marco del proceso de conservación catastral en la dirección territorial casanare.</t>
  </si>
  <si>
    <t xml:space="preserve">secretaria general </t>
  </si>
  <si>
    <t>casanare</t>
  </si>
  <si>
    <t>Prestación de servicios de apoyo a la gestión para la atención al usuario en las ventanillas presencial y virtual de servicio al ciudadano de la dirección territorial casanare.</t>
  </si>
  <si>
    <t>DIRECCIÓN TERRITORIAL CALDAS</t>
  </si>
  <si>
    <t>Prestación de servicios personales para realizar actividades de reconocimientos predial urbano y rural para la atención de trámites en los procesos catastrales de la Dirección Territorial Caldas</t>
  </si>
  <si>
    <t xml:space="preserve">Dirección Territorial Caldas </t>
  </si>
  <si>
    <t xml:space="preserve">Servicio de información catastral </t>
  </si>
  <si>
    <t>Prestación de servicios personales para realizar las actividades de control y verificación a los trámites del proceso de conservación catastral en la Dirección Territorial Caldas.</t>
  </si>
  <si>
    <t>Prestación de servicios personales para realizar actividades de  apoyo   en oficina en los procesos catastrales en la Dirección Territorial Caldas.</t>
  </si>
  <si>
    <t>Prestación de servicios  profesionales de topografía  para la atención de trámites en los procesos catastrales de la Dirección Territorial Caldas</t>
  </si>
  <si>
    <t>Prestación de servicios personales para adelantar actividades de reconocimiento predial urbano y rural, en atención a los requerimientos administrativos y judiciales del proceso de restitución de tierras en la Dirección Territorial Caldas.</t>
  </si>
  <si>
    <t>Prestación de servicios personales para realizar actividades de  apoyo en  los  proceso de restitución de tierras en la Dirección Territorial Caldas.</t>
  </si>
  <si>
    <t>DIRECCIÓN TERRITORIAL SANTANDER</t>
  </si>
  <si>
    <t>Prestación de servicios personales para realizar actividades de reconocimiento predial urbano y rural  para la atención de tramites en los procesos catastrales de la Dirección Territorial Santander</t>
  </si>
  <si>
    <t>0500</t>
  </si>
  <si>
    <t>Territorial Santander</t>
  </si>
  <si>
    <t>Servicio de información Catastral</t>
  </si>
  <si>
    <t>Prestación de servicios personales para realizar actividades de apoyo operativo en los procesos catastrales en la Dirección Territorial Santander</t>
  </si>
  <si>
    <t>Prestación de servicios personales para realizar actividades de apoyo en tramites de oficina en la Dirección Territorial Santander</t>
  </si>
  <si>
    <t>Prestación de servicios personales para realizar actividades de digitalización y generación de productos de la información catastral en la Dirección Territorial Santander</t>
  </si>
  <si>
    <t xml:space="preserve">Prestación de servicios personales para adelantar actividades de reconocimiento predial urbano y rural en atención a los requerimientos administrativos y judiciales del proceso de restitución de tierras en la Dirección Territorial Santander. </t>
  </si>
  <si>
    <t>Prestación de servicios profesionales para realizar las actividades de planeación y seguimiento a los procesos catastrales de la Dirección Territorial Santander.</t>
  </si>
  <si>
    <t>DIRECCIÓN TERRITORIAL QUINDIO</t>
  </si>
  <si>
    <t>Prestación de servicios personales para desarrollar las acitividades de reconocimiento predial para adelantar los trámites de mutaciones de terreno y de oficina dentro de la conservación catastral en la Territorial Quindío</t>
  </si>
  <si>
    <t>CONSERVACION -QUINDIO</t>
  </si>
  <si>
    <t>CONSERVACION - QUINDIO</t>
  </si>
  <si>
    <t>Prestación de servicios personales para realizar actividades de  apoyo operativo en los procesos catastrales en la dirección territorial Quindío</t>
  </si>
  <si>
    <t>DIRECCIÓN TERRITORIAL HUILA</t>
  </si>
  <si>
    <t>Prestación de servicios personales para la gestión de procedimientos relacionados con la conversación catastral de predios urbanos y rurales a través reconocimiento, cuya competencia corresponda a la territorial Huila</t>
  </si>
  <si>
    <t>Territorial Huila</t>
  </si>
  <si>
    <t>Servicio de información catastral</t>
  </si>
  <si>
    <t>Prestación de servicios de apoyo a la gestión mediante la repececión y tramitación de solicitudes de procedimientos catastrales, en la ventilla de atención al público de la territorial Huila</t>
  </si>
  <si>
    <t>Prestación de servicios personales surtiendo actividades operativas que brinden soporte a los procedimientos catastrales competencia de la territorial Huila</t>
  </si>
  <si>
    <t>Prestación de servicios personales surtiendo actividades operativas que brinden soporte a los procedimientos de restitución de tierras competencia de la territorial Huila</t>
  </si>
  <si>
    <t>Atender las solicitudes en materia de política de restitución de tierras y ley de víctimas</t>
  </si>
  <si>
    <t>Solicitudes atentidas</t>
  </si>
  <si>
    <t>DIRECCIÓN TERRITORIAL CESAR</t>
  </si>
  <si>
    <t>Prestación de servicios personales para realizar actividades de  apoyo operativo en los procesos catastrales en la dirección territorial cesar</t>
  </si>
  <si>
    <t>11</t>
  </si>
  <si>
    <t>DIRECCION DE GESTION CATASTRAL</t>
  </si>
  <si>
    <t>DIRECCION TERRITORIAL CESAR</t>
  </si>
  <si>
    <t>Prestación de servicios personales para realizar actividades de reconocimiento predial junior urbano y rural para la atención de trámites en los procesos catastrales de la dirección territorial cesar</t>
  </si>
  <si>
    <t>Prestación de servicios personales para adelantar actividades de reconocimiento predial urbano y rural, en atención a los requerimientos administrativos y judiciales del proceso de restitución de tierras en la dirección territorial cesar</t>
  </si>
  <si>
    <t>Prestación de servicios profesionales para realizar el control de calidad a los informes de avalúos comerciales, así como realizar avalúos a bienes inmuebles urbanos y rurales en todo el país.</t>
  </si>
  <si>
    <t>Prestación de servicios profesionales para realizar avaluos comerciales a bienes inmuebles urbanos y rurales en todo el país.</t>
  </si>
  <si>
    <t>DIRECCIÓN TERRITORIAL CUNDINAMARCA</t>
  </si>
  <si>
    <t>Prestación de servicios personales para realizar actividades de apoyo operativo en los procesos de conservacion  catastral en la Territorial Cundinamarca.</t>
  </si>
  <si>
    <t>9</t>
  </si>
  <si>
    <t>Prestación de servicios profesionales para apoyar las labores de seguimiento  a los trámites catrastrales en el marco del proceso de conservación catastral de la Dirección Territorial Cundinamarca</t>
  </si>
  <si>
    <t>10</t>
  </si>
  <si>
    <t xml:space="preserve">Dirección Territorial </t>
  </si>
  <si>
    <t>Prestación de servicios profesionales para realizar actividades de apoyo al director territorial en el proceso de conservación catastral de la Territorial Cundinamarca</t>
  </si>
  <si>
    <t>Prestación de servicios técnicos y administrativos para realizar el inventario, organización, préstamo, devolución y custodia de las fichas prediales, dentro de los procesos catastrales de la Territorial Cundinamarca.</t>
  </si>
  <si>
    <t>Prestación de servicios de apoyo a la gestión desarrolladas en los procesos catastrales en la Territorial Cundinamarca</t>
  </si>
  <si>
    <t>8</t>
  </si>
  <si>
    <t>Prestación de servicios personales para realizar actividades de reconocimiento predial urbano y rural para la atención de trámites en los procesos catastrales de la Territorial Cundinamarca.</t>
  </si>
  <si>
    <t xml:space="preserve">Prestacion de servicios profesionales para realizar actividades de digitalización y generación de productos resultantes del proceso de conservación catastral de la Territorial Cundinamarca .
</t>
  </si>
  <si>
    <t>Prestación de servicios personales para realizar las actividades de control y verificación a los trámites del proceso de conservación catastral en la Territorial Cundinamarca.</t>
  </si>
  <si>
    <t xml:space="preserve">Prestación de servicios profesionales para realizar los procesos de planeación y seguimiento al plan de acción de la Dirección Territorial Cundinamarca, en el marco de los lineamientos institucionales vigentes. </t>
  </si>
  <si>
    <t>Prestación de servicios profesionales para apoyar los requerimientos de la Territorial Cundinamarca en los temas jurídicos, catastrales, con el fin de atender requerimientos judiciales y de usuarios.</t>
  </si>
  <si>
    <t>Prestación de servicios Profesionlaes de abogado  para atender  los  proceso de restitución de tierras en la Dirección Territorial Caldas.</t>
  </si>
  <si>
    <t>Recursos Propios</t>
  </si>
  <si>
    <t>Prestación de servicios profesionales para realizar avalúos comerciales, a nivel nacional de los bienes urbanos y rurales adelantados por la Dirección Territorial Caquetá</t>
  </si>
  <si>
    <t>PRESTACIÓN DE SERVICIOS PROFESIONALES DE APOYO AL DESPACHO DEL DIRECTOR TERRITORIAL EN EL PROCESO DE PLANEACIÓN PARA  SEGUIMIENTO AL PLAN DE ACCIÓN ANUAL, RIESGOS INSTITUCIONALES Y PLAN DE MEJORAMIENTO EN LA DIRECCIÓN TERRITORIAL CASANARE, EN EL MARCO DE LOS LINEAMIENTOS INSTITUC.IONALES VIGENTES.</t>
  </si>
  <si>
    <t>PRESTACION DE SERVICICOS DE APOYO A LA GESTIÓN RECONOCEDOR PREDIAL JUNIOR Y ATENCIÓN DE REQUERIMIENTOS ADMINISTRATIVOS Y JUDICIALES DEL PROCESO DE RESTITUCION DE TIERRAS EN LA DIRECCIÓN TERRITORIAL CASANARE.</t>
  </si>
  <si>
    <t>prestación de servicios profesionales para apoyar  las tareas jurídicas en la  gestión de los procesos catastrales de formación, actualización y conservación de la territorial magdalena</t>
  </si>
  <si>
    <t>Prestación de servicios personales para realizar actividades de apoyo  a la gestión auxiliar en el proceso de conservación catastral adelantado por la Dirección Territorial Bolívar</t>
  </si>
  <si>
    <t>Prestación de servicios profesionales para realizar avalúos comerciales, a nivel nacional de los bienes urbanos y rurales adelantados por la Dirección territorial Cauca</t>
  </si>
  <si>
    <t>Prestación de servicios personales para realizar actividades de digitalización y generación de productos resultantes del proyecto de conservación catastral en  la Dirección Territorial Bolívar</t>
  </si>
  <si>
    <t>Prestación de servicios profesionales para realizar avalúos comerciales, a nivel nacional de los bienes urbanos y rurales en la Dirección territorial Cauca</t>
  </si>
  <si>
    <t>DEPENDENCIA ORIGEN</t>
  </si>
  <si>
    <t>Descripción del Objeto Contractual</t>
  </si>
  <si>
    <t>Honorario
Mensual</t>
  </si>
  <si>
    <t>Dependencia Origen2</t>
  </si>
  <si>
    <t>Dependencia Destino3</t>
  </si>
  <si>
    <t xml:space="preserve">Director territorial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</si>
</sst>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7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2" borderId="0" applyNumberFormat="0" applyBorder="0" applyProtection="0">
      <alignment horizontal="center" vertical="center"/>
    </xf>
    <xf numFmtId="44" fontId="1" fillId="0" borderId="0" applyFont="0" applyFill="0" applyBorder="0" applyAlignment="0" applyProtection="0"/>
    <xf numFmtId="49" fontId="4" fillId="0" borderId="0" applyFill="0" applyBorder="0" applyProtection="0">
      <alignment horizontal="left" vertical="center"/>
    </xf>
    <xf numFmtId="42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3" fillId="0" borderId="0" xfId="2" applyNumberFormat="1" applyFont="1" applyBorder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4" fontId="3" fillId="4" borderId="0" xfId="2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64" fontId="3" fillId="0" borderId="0" xfId="2" applyNumberFormat="1" applyFont="1" applyBorder="1" applyAlignment="1" applyProtection="1">
      <alignment vertical="center" wrapText="1"/>
      <protection locked="0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165" fontId="5" fillId="3" borderId="2" xfId="7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1" applyNumberFormat="1" applyFont="1" applyFill="1" applyBorder="1" applyAlignment="1" applyProtection="1">
      <alignment horizontal="center" vertical="center" wrapText="1"/>
    </xf>
    <xf numFmtId="167" fontId="5" fillId="3" borderId="2" xfId="7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justify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6" fillId="0" borderId="2" xfId="3" applyFont="1" applyFill="1" applyBorder="1" applyAlignment="1" applyProtection="1">
      <alignment horizontal="justify" vertical="center" wrapText="1"/>
    </xf>
    <xf numFmtId="42" fontId="0" fillId="0" borderId="2" xfId="4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7" fontId="0" fillId="0" borderId="2" xfId="7" applyNumberFormat="1" applyFont="1" applyFill="1" applyBorder="1" applyAlignment="1">
      <alignment vertical="center" wrapText="1"/>
    </xf>
    <xf numFmtId="0" fontId="0" fillId="0" borderId="2" xfId="0" quotePrefix="1" applyFont="1" applyFill="1" applyBorder="1" applyAlignment="1">
      <alignment horizontal="justify" vertical="center" wrapText="1"/>
    </xf>
  </cellXfs>
  <cellStyles count="8">
    <cellStyle name="BodyStyle" xfId="3"/>
    <cellStyle name="HeaderStyle" xfId="1"/>
    <cellStyle name="Moneda" xfId="7" builtinId="4"/>
    <cellStyle name="Moneda [0]" xfId="4" builtinId="7"/>
    <cellStyle name="Moneda [0] 2" xfId="6"/>
    <cellStyle name="Moneda 2" xfId="2"/>
    <cellStyle name="Normal" xfId="0" builtinId="0"/>
    <cellStyle name="Normal 2" xfId="5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-&quot;$&quot;\ * #,##0.00_-;\-&quot;$&quot;\ * #,##0.00_-;_-&quot;$&quot;\ * &quot;-&quot;??_-;_-@_-"/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justify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orjuela/Documents/Eliza%20-%20IGAC/IGAC/SUBDIRECCION/PRESUPUESTO/D:/Users/Lenovo/Desktop/DICIEMBRE%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1:AA139" totalsRowShown="0" headerRowDxfId="28" dataDxfId="5" tableBorderDxfId="29" headerRowCellStyle="HeaderStyle">
  <autoFilter ref="A1:AA139"/>
  <tableColumns count="27">
    <tableColumn id="1" name="DEPENDENCIA ORIGEN" dataDxfId="27" totalsRowDxfId="56"/>
    <tableColumn id="2" name="DEPENDENCIA DESTINO" dataDxfId="4" totalsRowDxfId="55"/>
    <tableColumn id="3" name="ID" dataDxfId="26" totalsRowDxfId="54"/>
    <tableColumn id="4" name="Trámite" dataDxfId="25" totalsRowDxfId="53"/>
    <tableColumn id="5" name="Código UNSPSC" dataDxfId="24" totalsRowDxfId="52"/>
    <tableColumn id="6" name="Descripción del Objeto Contractual" dataDxfId="23" totalsRowDxfId="51"/>
    <tableColumn id="7" name="Fecha estimada de inicio de proceso de selección _x000a_(mes)" dataDxfId="22" totalsRowDxfId="50"/>
    <tableColumn id="8" name="Fecha estimada de presentación de ofertas (mes)" dataDxfId="21" totalsRowDxfId="49"/>
    <tableColumn id="9" name="Duración estimada del contrato _x000a_(número)" dataDxfId="20" totalsRowDxfId="48"/>
    <tableColumn id="10" name="Duración estimada del contrato (intervalo: días, meses, años)" dataDxfId="19" totalsRowDxfId="47"/>
    <tableColumn id="11" name="Modalidad de selección " dataDxfId="18" totalsRowDxfId="46" dataCellStyle="BodyStyle"/>
    <tableColumn id="12" name="Fuente de los recursos" dataDxfId="17" totalsRowDxfId="45"/>
    <tableColumn id="13" name="Valor total estimado" dataDxfId="16" totalsRowDxfId="44" dataCellStyle="Moneda [0]">
      <calculatedColumnFormula>+R2*I2*Q2</calculatedColumnFormula>
    </tableColumn>
    <tableColumn id="14" name="Valor estimado en la vigencia actual" dataDxfId="15" totalsRowDxfId="43" dataCellStyle="Moneda [0]"/>
    <tableColumn id="15" name="¿Se requieren vigencias futuras?" dataDxfId="14" totalsRowDxfId="42"/>
    <tableColumn id="16" name="Estado de solicitud de vigencias futuras" dataDxfId="13" totalsRowDxfId="41"/>
    <tableColumn id="17" name="Cantidad" dataDxfId="12" totalsRowDxfId="40"/>
    <tableColumn id="18" name="Honorario_x000a_Mensual" dataDxfId="11" totalsRowDxfId="39" dataCellStyle="Moneda"/>
    <tableColumn id="19" name="Tipo de Recurso" dataDxfId="10" totalsRowDxfId="38"/>
    <tableColumn id="20" name="Dependencia Origen2" dataDxfId="9" totalsRowDxfId="37"/>
    <tableColumn id="21" name="Dependencia Destino3" dataDxfId="8" totalsRowDxfId="36"/>
    <tableColumn id="22" name="Ubicación" dataDxfId="7" totalsRowDxfId="35"/>
    <tableColumn id="23" name="Nombre del responsable Dependendencia (Cargo)" dataDxfId="6" totalsRowDxfId="34"/>
    <tableColumn id="24" name="Proyecto de inversión " dataDxfId="3" totalsRowDxfId="33"/>
    <tableColumn id="25" name="Producto" dataDxfId="2" totalsRowDxfId="32"/>
    <tableColumn id="26" name="Actividad" dataDxfId="1" totalsRowDxfId="31"/>
    <tableColumn id="27" name="Meta" dataDxfId="0" totalsRow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zoomScale="57" zoomScaleNormal="57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X2" sqref="X2:AA139"/>
    </sheetView>
  </sheetViews>
  <sheetFormatPr baseColWidth="10" defaultColWidth="9.109375" defaultRowHeight="15" x14ac:dyDescent="0.3"/>
  <cols>
    <col min="1" max="1" width="37.44140625" style="2" customWidth="1"/>
    <col min="2" max="2" width="29.44140625" style="1" customWidth="1"/>
    <col min="3" max="3" width="10.44140625" style="3" customWidth="1"/>
    <col min="4" max="4" width="18.44140625" style="4" customWidth="1"/>
    <col min="5" max="5" width="19" style="5" customWidth="1"/>
    <col min="6" max="6" width="84.33203125" style="6" customWidth="1"/>
    <col min="7" max="7" width="25.44140625" style="7" customWidth="1"/>
    <col min="8" max="8" width="42.109375" style="7" customWidth="1"/>
    <col min="9" max="9" width="21" style="5" customWidth="1"/>
    <col min="10" max="10" width="19.109375" style="7" customWidth="1"/>
    <col min="11" max="11" width="18.44140625" style="7" customWidth="1"/>
    <col min="12" max="12" width="29.109375" style="7" customWidth="1"/>
    <col min="13" max="13" width="23.88671875" style="8" customWidth="1"/>
    <col min="14" max="14" width="24.6640625" style="8" customWidth="1"/>
    <col min="15" max="15" width="14.6640625" style="9" customWidth="1"/>
    <col min="16" max="16" width="14.6640625" style="7" customWidth="1"/>
    <col min="17" max="17" width="17.44140625" style="10" customWidth="1"/>
    <col min="18" max="18" width="21.109375" style="11" customWidth="1"/>
    <col min="19" max="19" width="18.109375" style="12" customWidth="1"/>
    <col min="20" max="21" width="31.44140625" style="12" customWidth="1"/>
    <col min="22" max="22" width="34.44140625" style="12" customWidth="1"/>
    <col min="23" max="23" width="50.88671875" style="12" customWidth="1"/>
    <col min="24" max="24" width="37.88671875" style="12" customWidth="1"/>
    <col min="25" max="25" width="30.44140625" style="1" customWidth="1"/>
    <col min="26" max="26" width="37.44140625" style="1" customWidth="1"/>
    <col min="27" max="27" width="34" style="1" customWidth="1"/>
    <col min="28" max="28" width="31.44140625" style="1" customWidth="1"/>
    <col min="29" max="16384" width="9.109375" style="1"/>
  </cols>
  <sheetData>
    <row r="1" spans="1:27" ht="55.2" customHeight="1" x14ac:dyDescent="0.3">
      <c r="A1" s="14" t="s">
        <v>264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265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7" t="s">
        <v>10</v>
      </c>
      <c r="N1" s="17" t="s">
        <v>11</v>
      </c>
      <c r="O1" s="16" t="s">
        <v>12</v>
      </c>
      <c r="P1" s="16" t="s">
        <v>13</v>
      </c>
      <c r="Q1" s="18" t="s">
        <v>14</v>
      </c>
      <c r="R1" s="19" t="s">
        <v>266</v>
      </c>
      <c r="S1" s="16" t="s">
        <v>15</v>
      </c>
      <c r="T1" s="16" t="s">
        <v>267</v>
      </c>
      <c r="U1" s="16" t="s">
        <v>268</v>
      </c>
      <c r="V1" s="16" t="s">
        <v>16</v>
      </c>
      <c r="W1" s="16" t="s">
        <v>17</v>
      </c>
      <c r="X1" s="16" t="s">
        <v>18</v>
      </c>
      <c r="Y1" s="16" t="s">
        <v>19</v>
      </c>
      <c r="Z1" s="16" t="s">
        <v>20</v>
      </c>
      <c r="AA1" s="16" t="s">
        <v>21</v>
      </c>
    </row>
    <row r="2" spans="1:27" ht="33" customHeight="1" x14ac:dyDescent="0.3">
      <c r="A2" s="20" t="s">
        <v>35</v>
      </c>
      <c r="B2" s="20" t="s">
        <v>35</v>
      </c>
      <c r="C2" s="22">
        <v>1</v>
      </c>
      <c r="D2" s="23" t="s">
        <v>30</v>
      </c>
      <c r="E2" s="23">
        <v>80161501</v>
      </c>
      <c r="F2" s="21" t="s">
        <v>36</v>
      </c>
      <c r="G2" s="21" t="s">
        <v>22</v>
      </c>
      <c r="H2" s="21" t="s">
        <v>22</v>
      </c>
      <c r="I2" s="23">
        <v>8</v>
      </c>
      <c r="J2" s="21" t="s">
        <v>23</v>
      </c>
      <c r="K2" s="24" t="s">
        <v>24</v>
      </c>
      <c r="L2" s="21" t="s">
        <v>25</v>
      </c>
      <c r="M2" s="25">
        <f>+R2*I2*Q2</f>
        <v>51504000</v>
      </c>
      <c r="N2" s="25">
        <v>51504000</v>
      </c>
      <c r="O2" s="26" t="s">
        <v>26</v>
      </c>
      <c r="P2" s="26" t="s">
        <v>27</v>
      </c>
      <c r="Q2" s="27">
        <v>2</v>
      </c>
      <c r="R2" s="28">
        <v>3219000</v>
      </c>
      <c r="S2" s="21" t="s">
        <v>28</v>
      </c>
      <c r="T2" s="21" t="s">
        <v>37</v>
      </c>
      <c r="U2" s="21" t="s">
        <v>38</v>
      </c>
      <c r="V2" s="21" t="s">
        <v>39</v>
      </c>
      <c r="W2" s="21" t="s">
        <v>40</v>
      </c>
      <c r="X2" s="21" t="s">
        <v>41</v>
      </c>
      <c r="Y2" s="29" t="s">
        <v>31</v>
      </c>
      <c r="Z2" s="21" t="s">
        <v>42</v>
      </c>
      <c r="AA2" s="21" t="s">
        <v>43</v>
      </c>
    </row>
    <row r="3" spans="1:27" ht="43.2" x14ac:dyDescent="0.3">
      <c r="A3" s="20" t="s">
        <v>35</v>
      </c>
      <c r="B3" s="20" t="s">
        <v>35</v>
      </c>
      <c r="C3" s="22">
        <v>2</v>
      </c>
      <c r="D3" s="23" t="s">
        <v>30</v>
      </c>
      <c r="E3" s="23">
        <v>80161501</v>
      </c>
      <c r="F3" s="21" t="s">
        <v>44</v>
      </c>
      <c r="G3" s="21" t="s">
        <v>22</v>
      </c>
      <c r="H3" s="21" t="s">
        <v>22</v>
      </c>
      <c r="I3" s="23">
        <v>6</v>
      </c>
      <c r="J3" s="21" t="s">
        <v>23</v>
      </c>
      <c r="K3" s="24" t="s">
        <v>24</v>
      </c>
      <c r="L3" s="21" t="s">
        <v>25</v>
      </c>
      <c r="M3" s="25">
        <f>+R3*I3*Q3</f>
        <v>19314000</v>
      </c>
      <c r="N3" s="25">
        <v>19314000</v>
      </c>
      <c r="O3" s="26" t="s">
        <v>26</v>
      </c>
      <c r="P3" s="26" t="s">
        <v>27</v>
      </c>
      <c r="Q3" s="27">
        <v>1</v>
      </c>
      <c r="R3" s="28">
        <v>3219000</v>
      </c>
      <c r="S3" s="21" t="s">
        <v>28</v>
      </c>
      <c r="T3" s="21" t="s">
        <v>37</v>
      </c>
      <c r="U3" s="21" t="s">
        <v>38</v>
      </c>
      <c r="V3" s="21" t="s">
        <v>39</v>
      </c>
      <c r="W3" s="21" t="s">
        <v>40</v>
      </c>
      <c r="X3" s="21" t="s">
        <v>41</v>
      </c>
      <c r="Y3" s="29" t="s">
        <v>31</v>
      </c>
      <c r="Z3" s="21" t="s">
        <v>42</v>
      </c>
      <c r="AA3" s="21" t="s">
        <v>43</v>
      </c>
    </row>
    <row r="4" spans="1:27" ht="28.8" x14ac:dyDescent="0.3">
      <c r="A4" s="20" t="s">
        <v>35</v>
      </c>
      <c r="B4" s="20" t="s">
        <v>35</v>
      </c>
      <c r="C4" s="22">
        <v>3</v>
      </c>
      <c r="D4" s="23" t="s">
        <v>30</v>
      </c>
      <c r="E4" s="23">
        <v>80161501</v>
      </c>
      <c r="F4" s="21" t="s">
        <v>45</v>
      </c>
      <c r="G4" s="21" t="s">
        <v>22</v>
      </c>
      <c r="H4" s="21" t="s">
        <v>22</v>
      </c>
      <c r="I4" s="23">
        <v>8</v>
      </c>
      <c r="J4" s="21" t="s">
        <v>23</v>
      </c>
      <c r="K4" s="24" t="s">
        <v>24</v>
      </c>
      <c r="L4" s="21" t="s">
        <v>25</v>
      </c>
      <c r="M4" s="25">
        <f>+R4*I4*Q4</f>
        <v>31248000</v>
      </c>
      <c r="N4" s="25">
        <v>31248000</v>
      </c>
      <c r="O4" s="26" t="s">
        <v>26</v>
      </c>
      <c r="P4" s="26" t="s">
        <v>27</v>
      </c>
      <c r="Q4" s="27">
        <v>2</v>
      </c>
      <c r="R4" s="28">
        <v>1953000</v>
      </c>
      <c r="S4" s="21" t="s">
        <v>28</v>
      </c>
      <c r="T4" s="21" t="s">
        <v>37</v>
      </c>
      <c r="U4" s="21" t="s">
        <v>38</v>
      </c>
      <c r="V4" s="21" t="s">
        <v>39</v>
      </c>
      <c r="W4" s="21" t="s">
        <v>40</v>
      </c>
      <c r="X4" s="21" t="s">
        <v>41</v>
      </c>
      <c r="Y4" s="29" t="s">
        <v>31</v>
      </c>
      <c r="Z4" s="21" t="s">
        <v>42</v>
      </c>
      <c r="AA4" s="21" t="s">
        <v>43</v>
      </c>
    </row>
    <row r="5" spans="1:27" ht="28.8" x14ac:dyDescent="0.3">
      <c r="A5" s="20" t="s">
        <v>35</v>
      </c>
      <c r="B5" s="20" t="s">
        <v>35</v>
      </c>
      <c r="C5" s="22">
        <v>4</v>
      </c>
      <c r="D5" s="23" t="s">
        <v>30</v>
      </c>
      <c r="E5" s="23">
        <v>80161501</v>
      </c>
      <c r="F5" s="21" t="s">
        <v>46</v>
      </c>
      <c r="G5" s="21" t="s">
        <v>22</v>
      </c>
      <c r="H5" s="21" t="s">
        <v>22</v>
      </c>
      <c r="I5" s="23">
        <v>225</v>
      </c>
      <c r="J5" s="21" t="s">
        <v>32</v>
      </c>
      <c r="K5" s="24" t="s">
        <v>24</v>
      </c>
      <c r="L5" s="21" t="s">
        <v>25</v>
      </c>
      <c r="M5" s="25">
        <f>+R5/30*I5*Q5</f>
        <v>14647500</v>
      </c>
      <c r="N5" s="25">
        <v>14647500</v>
      </c>
      <c r="O5" s="26" t="s">
        <v>26</v>
      </c>
      <c r="P5" s="26" t="s">
        <v>27</v>
      </c>
      <c r="Q5" s="27">
        <v>1</v>
      </c>
      <c r="R5" s="28">
        <v>1953000</v>
      </c>
      <c r="S5" s="21" t="s">
        <v>28</v>
      </c>
      <c r="T5" s="21" t="s">
        <v>37</v>
      </c>
      <c r="U5" s="21" t="s">
        <v>38</v>
      </c>
      <c r="V5" s="21" t="s">
        <v>39</v>
      </c>
      <c r="W5" s="21" t="s">
        <v>40</v>
      </c>
      <c r="X5" s="21" t="s">
        <v>41</v>
      </c>
      <c r="Y5" s="29" t="s">
        <v>31</v>
      </c>
      <c r="Z5" s="21" t="s">
        <v>42</v>
      </c>
      <c r="AA5" s="21" t="s">
        <v>43</v>
      </c>
    </row>
    <row r="6" spans="1:27" ht="28.8" x14ac:dyDescent="0.3">
      <c r="A6" s="20" t="s">
        <v>35</v>
      </c>
      <c r="B6" s="20" t="s">
        <v>35</v>
      </c>
      <c r="C6" s="22">
        <v>5</v>
      </c>
      <c r="D6" s="23" t="s">
        <v>30</v>
      </c>
      <c r="E6" s="23">
        <v>80161501</v>
      </c>
      <c r="F6" s="21" t="s">
        <v>47</v>
      </c>
      <c r="G6" s="21" t="s">
        <v>22</v>
      </c>
      <c r="H6" s="21" t="s">
        <v>22</v>
      </c>
      <c r="I6" s="23">
        <v>8</v>
      </c>
      <c r="J6" s="21" t="s">
        <v>23</v>
      </c>
      <c r="K6" s="24" t="s">
        <v>24</v>
      </c>
      <c r="L6" s="21" t="s">
        <v>25</v>
      </c>
      <c r="M6" s="25">
        <f t="shared" ref="M6:M12" si="0">+R6*I6*Q6</f>
        <v>29712000</v>
      </c>
      <c r="N6" s="25">
        <v>29712000</v>
      </c>
      <c r="O6" s="26" t="s">
        <v>26</v>
      </c>
      <c r="P6" s="26" t="s">
        <v>27</v>
      </c>
      <c r="Q6" s="27">
        <v>1</v>
      </c>
      <c r="R6" s="28">
        <v>3714000</v>
      </c>
      <c r="S6" s="21" t="s">
        <v>28</v>
      </c>
      <c r="T6" s="21" t="s">
        <v>37</v>
      </c>
      <c r="U6" s="21" t="s">
        <v>38</v>
      </c>
      <c r="V6" s="21" t="s">
        <v>39</v>
      </c>
      <c r="W6" s="21" t="s">
        <v>40</v>
      </c>
      <c r="X6" s="21" t="s">
        <v>41</v>
      </c>
      <c r="Y6" s="29" t="s">
        <v>31</v>
      </c>
      <c r="Z6" s="21" t="s">
        <v>42</v>
      </c>
      <c r="AA6" s="21" t="s">
        <v>43</v>
      </c>
    </row>
    <row r="7" spans="1:27" ht="28.8" x14ac:dyDescent="0.3">
      <c r="A7" s="20" t="s">
        <v>35</v>
      </c>
      <c r="B7" s="20" t="s">
        <v>35</v>
      </c>
      <c r="C7" s="22">
        <v>6</v>
      </c>
      <c r="D7" s="23" t="s">
        <v>30</v>
      </c>
      <c r="E7" s="23">
        <v>80161501</v>
      </c>
      <c r="F7" s="21" t="s">
        <v>259</v>
      </c>
      <c r="G7" s="21" t="s">
        <v>22</v>
      </c>
      <c r="H7" s="21" t="s">
        <v>22</v>
      </c>
      <c r="I7" s="23">
        <v>8</v>
      </c>
      <c r="J7" s="21" t="s">
        <v>23</v>
      </c>
      <c r="K7" s="24" t="s">
        <v>24</v>
      </c>
      <c r="L7" s="21" t="s">
        <v>25</v>
      </c>
      <c r="M7" s="25">
        <f t="shared" si="0"/>
        <v>22016000</v>
      </c>
      <c r="N7" s="25">
        <v>22016000</v>
      </c>
      <c r="O7" s="26" t="s">
        <v>26</v>
      </c>
      <c r="P7" s="26" t="s">
        <v>27</v>
      </c>
      <c r="Q7" s="27">
        <v>1</v>
      </c>
      <c r="R7" s="28">
        <v>2752000</v>
      </c>
      <c r="S7" s="21" t="s">
        <v>28</v>
      </c>
      <c r="T7" s="21" t="s">
        <v>37</v>
      </c>
      <c r="U7" s="21" t="s">
        <v>38</v>
      </c>
      <c r="V7" s="21" t="s">
        <v>39</v>
      </c>
      <c r="W7" s="21" t="s">
        <v>40</v>
      </c>
      <c r="X7" s="21" t="s">
        <v>41</v>
      </c>
      <c r="Y7" s="29" t="s">
        <v>31</v>
      </c>
      <c r="Z7" s="21" t="s">
        <v>42</v>
      </c>
      <c r="AA7" s="21" t="s">
        <v>43</v>
      </c>
    </row>
    <row r="8" spans="1:27" ht="43.2" x14ac:dyDescent="0.3">
      <c r="A8" s="20" t="s">
        <v>35</v>
      </c>
      <c r="B8" s="20" t="s">
        <v>35</v>
      </c>
      <c r="C8" s="22">
        <v>7</v>
      </c>
      <c r="D8" s="23" t="s">
        <v>30</v>
      </c>
      <c r="E8" s="23">
        <v>80161501</v>
      </c>
      <c r="F8" s="21" t="s">
        <v>48</v>
      </c>
      <c r="G8" s="21" t="s">
        <v>22</v>
      </c>
      <c r="H8" s="21" t="s">
        <v>22</v>
      </c>
      <c r="I8" s="23">
        <v>10</v>
      </c>
      <c r="J8" s="21" t="s">
        <v>23</v>
      </c>
      <c r="K8" s="24" t="s">
        <v>24</v>
      </c>
      <c r="L8" s="21" t="s">
        <v>25</v>
      </c>
      <c r="M8" s="25">
        <f t="shared" si="0"/>
        <v>29180000</v>
      </c>
      <c r="N8" s="25">
        <v>29180000</v>
      </c>
      <c r="O8" s="26" t="s">
        <v>26</v>
      </c>
      <c r="P8" s="26" t="s">
        <v>27</v>
      </c>
      <c r="Q8" s="27">
        <v>1</v>
      </c>
      <c r="R8" s="28">
        <v>2918000</v>
      </c>
      <c r="S8" s="21" t="s">
        <v>28</v>
      </c>
      <c r="T8" s="21" t="s">
        <v>49</v>
      </c>
      <c r="U8" s="21" t="s">
        <v>38</v>
      </c>
      <c r="V8" s="21" t="s">
        <v>39</v>
      </c>
      <c r="W8" s="21" t="s">
        <v>40</v>
      </c>
      <c r="X8" s="21" t="s">
        <v>41</v>
      </c>
      <c r="Y8" s="29" t="s">
        <v>31</v>
      </c>
      <c r="Z8" s="21" t="s">
        <v>50</v>
      </c>
      <c r="AA8" s="21" t="s">
        <v>51</v>
      </c>
    </row>
    <row r="9" spans="1:27" ht="43.2" x14ac:dyDescent="0.3">
      <c r="A9" s="20" t="s">
        <v>35</v>
      </c>
      <c r="B9" s="20" t="s">
        <v>35</v>
      </c>
      <c r="C9" s="22">
        <v>8</v>
      </c>
      <c r="D9" s="23" t="s">
        <v>30</v>
      </c>
      <c r="E9" s="23">
        <v>80161501</v>
      </c>
      <c r="F9" s="21" t="s">
        <v>52</v>
      </c>
      <c r="G9" s="21" t="s">
        <v>22</v>
      </c>
      <c r="H9" s="21" t="s">
        <v>22</v>
      </c>
      <c r="I9" s="23">
        <v>10</v>
      </c>
      <c r="J9" s="21" t="s">
        <v>23</v>
      </c>
      <c r="K9" s="24" t="s">
        <v>24</v>
      </c>
      <c r="L9" s="21" t="s">
        <v>25</v>
      </c>
      <c r="M9" s="25">
        <f t="shared" si="0"/>
        <v>37500000</v>
      </c>
      <c r="N9" s="25">
        <v>37500000</v>
      </c>
      <c r="O9" s="26" t="s">
        <v>26</v>
      </c>
      <c r="P9" s="26" t="s">
        <v>27</v>
      </c>
      <c r="Q9" s="27">
        <v>1</v>
      </c>
      <c r="R9" s="28">
        <v>3750000</v>
      </c>
      <c r="S9" s="21" t="s">
        <v>28</v>
      </c>
      <c r="T9" s="21" t="s">
        <v>49</v>
      </c>
      <c r="U9" s="21" t="s">
        <v>38</v>
      </c>
      <c r="V9" s="21" t="s">
        <v>39</v>
      </c>
      <c r="W9" s="21" t="s">
        <v>40</v>
      </c>
      <c r="X9" s="21" t="s">
        <v>41</v>
      </c>
      <c r="Y9" s="29" t="s">
        <v>31</v>
      </c>
      <c r="Z9" s="21" t="s">
        <v>50</v>
      </c>
      <c r="AA9" s="21" t="s">
        <v>51</v>
      </c>
    </row>
    <row r="10" spans="1:27" ht="28.8" x14ac:dyDescent="0.3">
      <c r="A10" s="20" t="s">
        <v>35</v>
      </c>
      <c r="B10" s="20" t="s">
        <v>35</v>
      </c>
      <c r="C10" s="22">
        <v>9</v>
      </c>
      <c r="D10" s="23" t="s">
        <v>30</v>
      </c>
      <c r="E10" s="23">
        <v>80161501</v>
      </c>
      <c r="F10" s="21" t="s">
        <v>53</v>
      </c>
      <c r="G10" s="21" t="s">
        <v>22</v>
      </c>
      <c r="H10" s="21" t="s">
        <v>22</v>
      </c>
      <c r="I10" s="23">
        <v>11</v>
      </c>
      <c r="J10" s="21" t="s">
        <v>23</v>
      </c>
      <c r="K10" s="24" t="s">
        <v>24</v>
      </c>
      <c r="L10" s="21" t="s">
        <v>29</v>
      </c>
      <c r="M10" s="25">
        <f t="shared" si="0"/>
        <v>55957000</v>
      </c>
      <c r="N10" s="25">
        <v>55957000</v>
      </c>
      <c r="O10" s="26" t="s">
        <v>26</v>
      </c>
      <c r="P10" s="26" t="s">
        <v>27</v>
      </c>
      <c r="Q10" s="27">
        <v>1</v>
      </c>
      <c r="R10" s="28">
        <v>5087000</v>
      </c>
      <c r="S10" s="21" t="s">
        <v>28</v>
      </c>
      <c r="T10" s="21" t="s">
        <v>37</v>
      </c>
      <c r="U10" s="21" t="s">
        <v>54</v>
      </c>
      <c r="V10" s="21" t="s">
        <v>39</v>
      </c>
      <c r="W10" s="21" t="s">
        <v>55</v>
      </c>
      <c r="X10" s="21" t="s">
        <v>41</v>
      </c>
      <c r="Y10" s="29" t="s">
        <v>56</v>
      </c>
      <c r="Z10" s="21" t="s">
        <v>57</v>
      </c>
      <c r="AA10" s="21" t="s">
        <v>58</v>
      </c>
    </row>
    <row r="11" spans="1:27" ht="28.8" x14ac:dyDescent="0.3">
      <c r="A11" s="20" t="s">
        <v>35</v>
      </c>
      <c r="B11" s="20" t="s">
        <v>35</v>
      </c>
      <c r="C11" s="22">
        <v>10</v>
      </c>
      <c r="D11" s="23" t="s">
        <v>30</v>
      </c>
      <c r="E11" s="23">
        <v>80161501</v>
      </c>
      <c r="F11" s="21" t="s">
        <v>59</v>
      </c>
      <c r="G11" s="21" t="s">
        <v>22</v>
      </c>
      <c r="H11" s="21" t="s">
        <v>22</v>
      </c>
      <c r="I11" s="23">
        <v>8</v>
      </c>
      <c r="J11" s="21" t="s">
        <v>23</v>
      </c>
      <c r="K11" s="24" t="s">
        <v>24</v>
      </c>
      <c r="L11" s="21" t="s">
        <v>29</v>
      </c>
      <c r="M11" s="25">
        <f t="shared" si="0"/>
        <v>9000000</v>
      </c>
      <c r="N11" s="25">
        <v>9000000</v>
      </c>
      <c r="O11" s="26" t="s">
        <v>26</v>
      </c>
      <c r="P11" s="26" t="s">
        <v>27</v>
      </c>
      <c r="Q11" s="27">
        <v>1</v>
      </c>
      <c r="R11" s="28">
        <v>1125000</v>
      </c>
      <c r="S11" s="21" t="s">
        <v>28</v>
      </c>
      <c r="T11" s="21" t="s">
        <v>37</v>
      </c>
      <c r="U11" s="21" t="s">
        <v>54</v>
      </c>
      <c r="V11" s="21" t="s">
        <v>39</v>
      </c>
      <c r="W11" s="21" t="s">
        <v>55</v>
      </c>
      <c r="X11" s="21" t="s">
        <v>41</v>
      </c>
      <c r="Y11" s="29" t="s">
        <v>56</v>
      </c>
      <c r="Z11" s="21" t="s">
        <v>57</v>
      </c>
      <c r="AA11" s="21" t="s">
        <v>58</v>
      </c>
    </row>
    <row r="12" spans="1:27" ht="28.8" x14ac:dyDescent="0.3">
      <c r="A12" s="20" t="s">
        <v>35</v>
      </c>
      <c r="B12" s="20" t="s">
        <v>35</v>
      </c>
      <c r="C12" s="22">
        <v>11</v>
      </c>
      <c r="D12" s="23" t="s">
        <v>30</v>
      </c>
      <c r="E12" s="23">
        <v>78181500</v>
      </c>
      <c r="F12" s="21" t="s">
        <v>60</v>
      </c>
      <c r="G12" s="21" t="s">
        <v>22</v>
      </c>
      <c r="H12" s="21" t="s">
        <v>22</v>
      </c>
      <c r="I12" s="23">
        <v>12</v>
      </c>
      <c r="J12" s="21" t="s">
        <v>23</v>
      </c>
      <c r="K12" s="24" t="s">
        <v>24</v>
      </c>
      <c r="L12" s="21" t="s">
        <v>29</v>
      </c>
      <c r="M12" s="25">
        <f t="shared" si="0"/>
        <v>7000000</v>
      </c>
      <c r="N12" s="25">
        <v>7000000</v>
      </c>
      <c r="O12" s="26" t="s">
        <v>26</v>
      </c>
      <c r="P12" s="26" t="s">
        <v>27</v>
      </c>
      <c r="Q12" s="27">
        <v>1</v>
      </c>
      <c r="R12" s="28">
        <v>583333.33333333337</v>
      </c>
      <c r="S12" s="21" t="s">
        <v>28</v>
      </c>
      <c r="T12" s="21" t="s">
        <v>37</v>
      </c>
      <c r="U12" s="21" t="s">
        <v>54</v>
      </c>
      <c r="V12" s="21" t="s">
        <v>39</v>
      </c>
      <c r="W12" s="21" t="s">
        <v>269</v>
      </c>
      <c r="X12" s="21" t="s">
        <v>41</v>
      </c>
      <c r="Y12" s="29" t="s">
        <v>61</v>
      </c>
      <c r="Z12" s="21" t="s">
        <v>62</v>
      </c>
      <c r="AA12" s="21" t="s">
        <v>63</v>
      </c>
    </row>
    <row r="13" spans="1:27" ht="28.8" x14ac:dyDescent="0.3">
      <c r="A13" s="20" t="s">
        <v>64</v>
      </c>
      <c r="B13" s="20" t="s">
        <v>64</v>
      </c>
      <c r="C13" s="22">
        <v>12</v>
      </c>
      <c r="D13" s="23" t="s">
        <v>30</v>
      </c>
      <c r="E13" s="23">
        <v>86101713</v>
      </c>
      <c r="F13" s="21" t="s">
        <v>65</v>
      </c>
      <c r="G13" s="21" t="s">
        <v>22</v>
      </c>
      <c r="H13" s="21" t="s">
        <v>22</v>
      </c>
      <c r="I13" s="23">
        <v>343</v>
      </c>
      <c r="J13" s="21" t="s">
        <v>32</v>
      </c>
      <c r="K13" s="24" t="s">
        <v>24</v>
      </c>
      <c r="L13" s="21" t="s">
        <v>25</v>
      </c>
      <c r="M13" s="25">
        <f t="shared" ref="M13:M20" si="1">+R13/30*I13*Q13</f>
        <v>31464533.333333332</v>
      </c>
      <c r="N13" s="25">
        <v>31464533</v>
      </c>
      <c r="O13" s="26" t="s">
        <v>26</v>
      </c>
      <c r="P13" s="26" t="s">
        <v>27</v>
      </c>
      <c r="Q13" s="27">
        <v>1</v>
      </c>
      <c r="R13" s="28">
        <v>2752000</v>
      </c>
      <c r="S13" s="21" t="s">
        <v>28</v>
      </c>
      <c r="T13" s="21" t="s">
        <v>66</v>
      </c>
      <c r="U13" s="21" t="s">
        <v>67</v>
      </c>
      <c r="V13" s="21" t="s">
        <v>39</v>
      </c>
      <c r="W13" s="21" t="s">
        <v>269</v>
      </c>
      <c r="X13" s="21" t="s">
        <v>41</v>
      </c>
      <c r="Y13" s="29" t="s">
        <v>31</v>
      </c>
      <c r="Z13" s="21" t="s">
        <v>42</v>
      </c>
      <c r="AA13" s="21" t="s">
        <v>43</v>
      </c>
    </row>
    <row r="14" spans="1:27" ht="28.8" x14ac:dyDescent="0.3">
      <c r="A14" s="20" t="s">
        <v>64</v>
      </c>
      <c r="B14" s="20" t="s">
        <v>64</v>
      </c>
      <c r="C14" s="22">
        <v>13</v>
      </c>
      <c r="D14" s="23" t="s">
        <v>30</v>
      </c>
      <c r="E14" s="23">
        <v>80161501</v>
      </c>
      <c r="F14" s="21" t="s">
        <v>68</v>
      </c>
      <c r="G14" s="21" t="s">
        <v>22</v>
      </c>
      <c r="H14" s="21" t="s">
        <v>22</v>
      </c>
      <c r="I14" s="23">
        <v>343</v>
      </c>
      <c r="J14" s="21" t="s">
        <v>32</v>
      </c>
      <c r="K14" s="24" t="s">
        <v>24</v>
      </c>
      <c r="L14" s="21" t="s">
        <v>25</v>
      </c>
      <c r="M14" s="25">
        <f t="shared" si="1"/>
        <v>24718866.666666668</v>
      </c>
      <c r="N14" s="25">
        <v>24718867</v>
      </c>
      <c r="O14" s="26" t="s">
        <v>26</v>
      </c>
      <c r="P14" s="26" t="s">
        <v>27</v>
      </c>
      <c r="Q14" s="27">
        <v>1</v>
      </c>
      <c r="R14" s="28">
        <v>2162000</v>
      </c>
      <c r="S14" s="21" t="s">
        <v>28</v>
      </c>
      <c r="T14" s="21" t="s">
        <v>66</v>
      </c>
      <c r="U14" s="21" t="s">
        <v>67</v>
      </c>
      <c r="V14" s="21" t="s">
        <v>39</v>
      </c>
      <c r="W14" s="21" t="s">
        <v>269</v>
      </c>
      <c r="X14" s="21" t="s">
        <v>41</v>
      </c>
      <c r="Y14" s="29" t="s">
        <v>31</v>
      </c>
      <c r="Z14" s="21" t="s">
        <v>42</v>
      </c>
      <c r="AA14" s="21" t="s">
        <v>43</v>
      </c>
    </row>
    <row r="15" spans="1:27" ht="28.8" x14ac:dyDescent="0.3">
      <c r="A15" s="20" t="s">
        <v>64</v>
      </c>
      <c r="B15" s="20" t="s">
        <v>64</v>
      </c>
      <c r="C15" s="22">
        <v>14</v>
      </c>
      <c r="D15" s="23" t="s">
        <v>30</v>
      </c>
      <c r="E15" s="23">
        <v>80161501</v>
      </c>
      <c r="F15" s="21" t="s">
        <v>69</v>
      </c>
      <c r="G15" s="21" t="s">
        <v>22</v>
      </c>
      <c r="H15" s="21" t="s">
        <v>22</v>
      </c>
      <c r="I15" s="23">
        <v>330</v>
      </c>
      <c r="J15" s="21" t="s">
        <v>32</v>
      </c>
      <c r="K15" s="24" t="s">
        <v>24</v>
      </c>
      <c r="L15" s="21" t="s">
        <v>25</v>
      </c>
      <c r="M15" s="25">
        <f t="shared" si="1"/>
        <v>64196000</v>
      </c>
      <c r="N15" s="25">
        <v>64196000</v>
      </c>
      <c r="O15" s="26" t="s">
        <v>26</v>
      </c>
      <c r="P15" s="26" t="s">
        <v>27</v>
      </c>
      <c r="Q15" s="27">
        <v>2</v>
      </c>
      <c r="R15" s="28">
        <v>2918000</v>
      </c>
      <c r="S15" s="21" t="s">
        <v>28</v>
      </c>
      <c r="T15" s="21" t="s">
        <v>66</v>
      </c>
      <c r="U15" s="21" t="s">
        <v>67</v>
      </c>
      <c r="V15" s="21" t="s">
        <v>39</v>
      </c>
      <c r="W15" s="21" t="s">
        <v>269</v>
      </c>
      <c r="X15" s="21" t="s">
        <v>41</v>
      </c>
      <c r="Y15" s="29" t="s">
        <v>31</v>
      </c>
      <c r="Z15" s="21" t="s">
        <v>42</v>
      </c>
      <c r="AA15" s="21" t="s">
        <v>43</v>
      </c>
    </row>
    <row r="16" spans="1:27" ht="28.8" x14ac:dyDescent="0.3">
      <c r="A16" s="20" t="s">
        <v>64</v>
      </c>
      <c r="B16" s="20" t="s">
        <v>64</v>
      </c>
      <c r="C16" s="22">
        <v>15</v>
      </c>
      <c r="D16" s="23" t="s">
        <v>30</v>
      </c>
      <c r="E16" s="23">
        <v>80161501</v>
      </c>
      <c r="F16" s="21" t="s">
        <v>70</v>
      </c>
      <c r="G16" s="21" t="s">
        <v>22</v>
      </c>
      <c r="H16" s="21" t="s">
        <v>22</v>
      </c>
      <c r="I16" s="23">
        <v>337</v>
      </c>
      <c r="J16" s="21" t="s">
        <v>32</v>
      </c>
      <c r="K16" s="24" t="s">
        <v>24</v>
      </c>
      <c r="L16" s="21" t="s">
        <v>25</v>
      </c>
      <c r="M16" s="25">
        <f t="shared" si="1"/>
        <v>24286466.666666668</v>
      </c>
      <c r="N16" s="25">
        <v>24286467</v>
      </c>
      <c r="O16" s="26" t="s">
        <v>26</v>
      </c>
      <c r="P16" s="26" t="s">
        <v>27</v>
      </c>
      <c r="Q16" s="27">
        <v>1</v>
      </c>
      <c r="R16" s="28">
        <v>2162000</v>
      </c>
      <c r="S16" s="21" t="s">
        <v>28</v>
      </c>
      <c r="T16" s="21" t="s">
        <v>66</v>
      </c>
      <c r="U16" s="21" t="s">
        <v>67</v>
      </c>
      <c r="V16" s="21" t="s">
        <v>39</v>
      </c>
      <c r="W16" s="21" t="s">
        <v>269</v>
      </c>
      <c r="X16" s="21" t="s">
        <v>41</v>
      </c>
      <c r="Y16" s="29" t="s">
        <v>31</v>
      </c>
      <c r="Z16" s="21" t="s">
        <v>42</v>
      </c>
      <c r="AA16" s="21" t="s">
        <v>43</v>
      </c>
    </row>
    <row r="17" spans="1:27" ht="28.8" x14ac:dyDescent="0.3">
      <c r="A17" s="20" t="s">
        <v>64</v>
      </c>
      <c r="B17" s="20" t="s">
        <v>64</v>
      </c>
      <c r="C17" s="22">
        <v>16</v>
      </c>
      <c r="D17" s="23" t="s">
        <v>30</v>
      </c>
      <c r="E17" s="23">
        <v>80161501</v>
      </c>
      <c r="F17" s="21" t="s">
        <v>71</v>
      </c>
      <c r="G17" s="21" t="s">
        <v>22</v>
      </c>
      <c r="H17" s="21" t="s">
        <v>22</v>
      </c>
      <c r="I17" s="23">
        <v>336</v>
      </c>
      <c r="J17" s="21" t="s">
        <v>32</v>
      </c>
      <c r="K17" s="24" t="s">
        <v>24</v>
      </c>
      <c r="L17" s="21" t="s">
        <v>25</v>
      </c>
      <c r="M17" s="25">
        <f t="shared" si="1"/>
        <v>65620800</v>
      </c>
      <c r="N17" s="25">
        <v>65620800</v>
      </c>
      <c r="O17" s="26" t="s">
        <v>26</v>
      </c>
      <c r="P17" s="26" t="s">
        <v>27</v>
      </c>
      <c r="Q17" s="27">
        <v>3</v>
      </c>
      <c r="R17" s="28">
        <v>1953000</v>
      </c>
      <c r="S17" s="21" t="s">
        <v>28</v>
      </c>
      <c r="T17" s="21" t="s">
        <v>66</v>
      </c>
      <c r="U17" s="21" t="s">
        <v>67</v>
      </c>
      <c r="V17" s="21" t="s">
        <v>39</v>
      </c>
      <c r="W17" s="21" t="s">
        <v>269</v>
      </c>
      <c r="X17" s="21" t="s">
        <v>41</v>
      </c>
      <c r="Y17" s="29" t="s">
        <v>31</v>
      </c>
      <c r="Z17" s="21" t="s">
        <v>42</v>
      </c>
      <c r="AA17" s="21" t="s">
        <v>43</v>
      </c>
    </row>
    <row r="18" spans="1:27" ht="43.2" x14ac:dyDescent="0.3">
      <c r="A18" s="20" t="s">
        <v>64</v>
      </c>
      <c r="B18" s="20" t="s">
        <v>64</v>
      </c>
      <c r="C18" s="22">
        <v>17</v>
      </c>
      <c r="D18" s="23" t="s">
        <v>30</v>
      </c>
      <c r="E18" s="23">
        <v>80161501</v>
      </c>
      <c r="F18" s="21" t="s">
        <v>72</v>
      </c>
      <c r="G18" s="21" t="s">
        <v>22</v>
      </c>
      <c r="H18" s="21" t="s">
        <v>22</v>
      </c>
      <c r="I18" s="23">
        <v>343</v>
      </c>
      <c r="J18" s="21" t="s">
        <v>32</v>
      </c>
      <c r="K18" s="24" t="s">
        <v>24</v>
      </c>
      <c r="L18" s="21" t="s">
        <v>25</v>
      </c>
      <c r="M18" s="25">
        <f t="shared" si="1"/>
        <v>33362466.666666668</v>
      </c>
      <c r="N18" s="25">
        <v>33362467</v>
      </c>
      <c r="O18" s="26" t="s">
        <v>26</v>
      </c>
      <c r="P18" s="26" t="s">
        <v>27</v>
      </c>
      <c r="Q18" s="27">
        <v>1</v>
      </c>
      <c r="R18" s="28">
        <v>2918000</v>
      </c>
      <c r="S18" s="21" t="s">
        <v>28</v>
      </c>
      <c r="T18" s="21" t="s">
        <v>66</v>
      </c>
      <c r="U18" s="21" t="s">
        <v>67</v>
      </c>
      <c r="V18" s="21" t="s">
        <v>39</v>
      </c>
      <c r="W18" s="21" t="s">
        <v>269</v>
      </c>
      <c r="X18" s="21" t="s">
        <v>41</v>
      </c>
      <c r="Y18" s="29" t="s">
        <v>31</v>
      </c>
      <c r="Z18" s="21" t="s">
        <v>50</v>
      </c>
      <c r="AA18" s="21" t="s">
        <v>73</v>
      </c>
    </row>
    <row r="19" spans="1:27" ht="43.2" x14ac:dyDescent="0.3">
      <c r="A19" s="20" t="s">
        <v>64</v>
      </c>
      <c r="B19" s="20" t="s">
        <v>64</v>
      </c>
      <c r="C19" s="22">
        <v>18</v>
      </c>
      <c r="D19" s="23" t="s">
        <v>30</v>
      </c>
      <c r="E19" s="23">
        <v>80161501</v>
      </c>
      <c r="F19" s="21" t="s">
        <v>74</v>
      </c>
      <c r="G19" s="21" t="s">
        <v>22</v>
      </c>
      <c r="H19" s="21" t="s">
        <v>22</v>
      </c>
      <c r="I19" s="23">
        <v>343</v>
      </c>
      <c r="J19" s="21" t="s">
        <v>32</v>
      </c>
      <c r="K19" s="24" t="s">
        <v>24</v>
      </c>
      <c r="L19" s="21" t="s">
        <v>25</v>
      </c>
      <c r="M19" s="25">
        <f t="shared" si="1"/>
        <v>31464533.333333332</v>
      </c>
      <c r="N19" s="25">
        <v>31464533</v>
      </c>
      <c r="O19" s="26" t="s">
        <v>26</v>
      </c>
      <c r="P19" s="26" t="s">
        <v>27</v>
      </c>
      <c r="Q19" s="27">
        <v>1</v>
      </c>
      <c r="R19" s="28">
        <v>2752000</v>
      </c>
      <c r="S19" s="21" t="s">
        <v>28</v>
      </c>
      <c r="T19" s="21" t="s">
        <v>66</v>
      </c>
      <c r="U19" s="21" t="s">
        <v>67</v>
      </c>
      <c r="V19" s="21" t="s">
        <v>39</v>
      </c>
      <c r="W19" s="21" t="s">
        <v>269</v>
      </c>
      <c r="X19" s="21" t="s">
        <v>41</v>
      </c>
      <c r="Y19" s="29" t="s">
        <v>31</v>
      </c>
      <c r="Z19" s="21" t="s">
        <v>50</v>
      </c>
      <c r="AA19" s="21" t="s">
        <v>73</v>
      </c>
    </row>
    <row r="20" spans="1:27" ht="28.8" x14ac:dyDescent="0.3">
      <c r="A20" s="20" t="s">
        <v>64</v>
      </c>
      <c r="B20" s="20" t="s">
        <v>64</v>
      </c>
      <c r="C20" s="22">
        <v>19</v>
      </c>
      <c r="D20" s="23" t="s">
        <v>30</v>
      </c>
      <c r="E20" s="23">
        <v>80161501</v>
      </c>
      <c r="F20" s="21" t="s">
        <v>75</v>
      </c>
      <c r="G20" s="21" t="s">
        <v>22</v>
      </c>
      <c r="H20" s="21" t="s">
        <v>22</v>
      </c>
      <c r="I20" s="23">
        <v>263</v>
      </c>
      <c r="J20" s="21" t="s">
        <v>32</v>
      </c>
      <c r="K20" s="24" t="s">
        <v>24</v>
      </c>
      <c r="L20" s="21" t="s">
        <v>33</v>
      </c>
      <c r="M20" s="25">
        <f t="shared" si="1"/>
        <v>44596033.333333328</v>
      </c>
      <c r="N20" s="25">
        <v>44596033.333333328</v>
      </c>
      <c r="O20" s="26" t="s">
        <v>26</v>
      </c>
      <c r="P20" s="26" t="s">
        <v>27</v>
      </c>
      <c r="Q20" s="27">
        <v>1</v>
      </c>
      <c r="R20" s="28">
        <v>5087000</v>
      </c>
      <c r="S20" s="21" t="s">
        <v>28</v>
      </c>
      <c r="T20" s="21" t="s">
        <v>66</v>
      </c>
      <c r="U20" s="21" t="s">
        <v>67</v>
      </c>
      <c r="V20" s="21" t="s">
        <v>39</v>
      </c>
      <c r="W20" s="21" t="s">
        <v>269</v>
      </c>
      <c r="X20" s="21" t="s">
        <v>41</v>
      </c>
      <c r="Y20" s="29" t="s">
        <v>56</v>
      </c>
      <c r="Z20" s="21" t="s">
        <v>57</v>
      </c>
      <c r="AA20" s="21" t="s">
        <v>58</v>
      </c>
    </row>
    <row r="21" spans="1:27" ht="28.8" x14ac:dyDescent="0.3">
      <c r="A21" s="20" t="s">
        <v>76</v>
      </c>
      <c r="B21" s="20" t="s">
        <v>76</v>
      </c>
      <c r="C21" s="22">
        <v>20</v>
      </c>
      <c r="D21" s="23" t="s">
        <v>30</v>
      </c>
      <c r="E21" s="23">
        <v>80161501</v>
      </c>
      <c r="F21" s="21" t="s">
        <v>77</v>
      </c>
      <c r="G21" s="21" t="s">
        <v>22</v>
      </c>
      <c r="H21" s="21" t="s">
        <v>22</v>
      </c>
      <c r="I21" s="23">
        <v>9</v>
      </c>
      <c r="J21" s="21" t="s">
        <v>23</v>
      </c>
      <c r="K21" s="24" t="s">
        <v>24</v>
      </c>
      <c r="L21" s="21" t="s">
        <v>25</v>
      </c>
      <c r="M21" s="25">
        <f>+R21*I21*Q21</f>
        <v>35154000</v>
      </c>
      <c r="N21" s="25">
        <v>35154000</v>
      </c>
      <c r="O21" s="26" t="s">
        <v>26</v>
      </c>
      <c r="P21" s="26" t="s">
        <v>27</v>
      </c>
      <c r="Q21" s="27">
        <v>2</v>
      </c>
      <c r="R21" s="28">
        <v>1953000</v>
      </c>
      <c r="S21" s="21" t="s">
        <v>78</v>
      </c>
      <c r="T21" s="21" t="s">
        <v>79</v>
      </c>
      <c r="U21" s="21" t="s">
        <v>80</v>
      </c>
      <c r="V21" s="21" t="s">
        <v>80</v>
      </c>
      <c r="W21" s="21" t="s">
        <v>269</v>
      </c>
      <c r="X21" s="21" t="s">
        <v>41</v>
      </c>
      <c r="Y21" s="29" t="s">
        <v>31</v>
      </c>
      <c r="Z21" s="21" t="s">
        <v>42</v>
      </c>
      <c r="AA21" s="21" t="s">
        <v>43</v>
      </c>
    </row>
    <row r="22" spans="1:27" ht="28.8" x14ac:dyDescent="0.3">
      <c r="A22" s="20" t="s">
        <v>76</v>
      </c>
      <c r="B22" s="20" t="s">
        <v>76</v>
      </c>
      <c r="C22" s="22">
        <v>21</v>
      </c>
      <c r="D22" s="23" t="s">
        <v>30</v>
      </c>
      <c r="E22" s="23">
        <v>80161501</v>
      </c>
      <c r="F22" s="21" t="s">
        <v>260</v>
      </c>
      <c r="G22" s="21" t="s">
        <v>22</v>
      </c>
      <c r="H22" s="21" t="s">
        <v>22</v>
      </c>
      <c r="I22" s="23">
        <v>69</v>
      </c>
      <c r="J22" s="21" t="s">
        <v>32</v>
      </c>
      <c r="K22" s="24" t="s">
        <v>24</v>
      </c>
      <c r="L22" s="21" t="s">
        <v>25</v>
      </c>
      <c r="M22" s="25">
        <f t="shared" ref="M22" si="2">+R22/30*I22*Q22</f>
        <v>4491900</v>
      </c>
      <c r="N22" s="25">
        <v>4491900</v>
      </c>
      <c r="O22" s="26" t="s">
        <v>26</v>
      </c>
      <c r="P22" s="26" t="s">
        <v>27</v>
      </c>
      <c r="Q22" s="27">
        <v>1</v>
      </c>
      <c r="R22" s="28">
        <v>1953000</v>
      </c>
      <c r="S22" s="21" t="s">
        <v>78</v>
      </c>
      <c r="T22" s="21" t="s">
        <v>79</v>
      </c>
      <c r="U22" s="21" t="s">
        <v>80</v>
      </c>
      <c r="V22" s="21" t="s">
        <v>80</v>
      </c>
      <c r="W22" s="21" t="s">
        <v>269</v>
      </c>
      <c r="X22" s="21" t="s">
        <v>41</v>
      </c>
      <c r="Y22" s="29" t="s">
        <v>31</v>
      </c>
      <c r="Z22" s="21" t="s">
        <v>42</v>
      </c>
      <c r="AA22" s="21" t="s">
        <v>43</v>
      </c>
    </row>
    <row r="23" spans="1:27" ht="28.8" x14ac:dyDescent="0.3">
      <c r="A23" s="20" t="s">
        <v>76</v>
      </c>
      <c r="B23" s="20" t="s">
        <v>76</v>
      </c>
      <c r="C23" s="22">
        <v>22</v>
      </c>
      <c r="D23" s="23" t="s">
        <v>30</v>
      </c>
      <c r="E23" s="23">
        <v>80161501</v>
      </c>
      <c r="F23" s="21" t="s">
        <v>81</v>
      </c>
      <c r="G23" s="21" t="s">
        <v>22</v>
      </c>
      <c r="H23" s="21" t="s">
        <v>22</v>
      </c>
      <c r="I23" s="23">
        <v>9</v>
      </c>
      <c r="J23" s="21" t="s">
        <v>23</v>
      </c>
      <c r="K23" s="24" t="s">
        <v>24</v>
      </c>
      <c r="L23" s="21" t="s">
        <v>25</v>
      </c>
      <c r="M23" s="25">
        <f t="shared" ref="M23:M27" si="3">+R23*I23*Q23</f>
        <v>78786000</v>
      </c>
      <c r="N23" s="25">
        <v>78786000</v>
      </c>
      <c r="O23" s="26" t="s">
        <v>26</v>
      </c>
      <c r="P23" s="26" t="s">
        <v>27</v>
      </c>
      <c r="Q23" s="27">
        <v>3</v>
      </c>
      <c r="R23" s="28">
        <v>2918000</v>
      </c>
      <c r="S23" s="21" t="s">
        <v>78</v>
      </c>
      <c r="T23" s="21" t="s">
        <v>79</v>
      </c>
      <c r="U23" s="21" t="s">
        <v>80</v>
      </c>
      <c r="V23" s="21" t="s">
        <v>80</v>
      </c>
      <c r="W23" s="21" t="s">
        <v>269</v>
      </c>
      <c r="X23" s="21" t="s">
        <v>41</v>
      </c>
      <c r="Y23" s="29" t="s">
        <v>31</v>
      </c>
      <c r="Z23" s="21" t="s">
        <v>42</v>
      </c>
      <c r="AA23" s="21" t="s">
        <v>43</v>
      </c>
    </row>
    <row r="24" spans="1:27" ht="28.8" x14ac:dyDescent="0.3">
      <c r="A24" s="20" t="s">
        <v>76</v>
      </c>
      <c r="B24" s="20" t="s">
        <v>76</v>
      </c>
      <c r="C24" s="22">
        <v>23</v>
      </c>
      <c r="D24" s="23" t="s">
        <v>30</v>
      </c>
      <c r="E24" s="23">
        <v>80161501</v>
      </c>
      <c r="F24" s="21" t="s">
        <v>262</v>
      </c>
      <c r="G24" s="21" t="s">
        <v>22</v>
      </c>
      <c r="H24" s="21" t="s">
        <v>22</v>
      </c>
      <c r="I24" s="23">
        <v>9</v>
      </c>
      <c r="J24" s="21" t="s">
        <v>23</v>
      </c>
      <c r="K24" s="24" t="s">
        <v>24</v>
      </c>
      <c r="L24" s="21" t="s">
        <v>25</v>
      </c>
      <c r="M24" s="25">
        <f t="shared" si="3"/>
        <v>49536000</v>
      </c>
      <c r="N24" s="25">
        <v>49536000</v>
      </c>
      <c r="O24" s="26" t="s">
        <v>26</v>
      </c>
      <c r="P24" s="26" t="s">
        <v>27</v>
      </c>
      <c r="Q24" s="27">
        <v>2</v>
      </c>
      <c r="R24" s="28">
        <v>2752000</v>
      </c>
      <c r="S24" s="21" t="s">
        <v>28</v>
      </c>
      <c r="T24" s="21" t="s">
        <v>79</v>
      </c>
      <c r="U24" s="21" t="s">
        <v>80</v>
      </c>
      <c r="V24" s="21" t="s">
        <v>80</v>
      </c>
      <c r="W24" s="21" t="s">
        <v>269</v>
      </c>
      <c r="X24" s="21" t="s">
        <v>41</v>
      </c>
      <c r="Y24" s="29" t="s">
        <v>82</v>
      </c>
      <c r="Z24" s="21" t="s">
        <v>42</v>
      </c>
      <c r="AA24" s="21" t="s">
        <v>43</v>
      </c>
    </row>
    <row r="25" spans="1:27" ht="43.2" x14ac:dyDescent="0.3">
      <c r="A25" s="20" t="s">
        <v>76</v>
      </c>
      <c r="B25" s="20" t="s">
        <v>76</v>
      </c>
      <c r="C25" s="22">
        <v>24</v>
      </c>
      <c r="D25" s="23" t="s">
        <v>30</v>
      </c>
      <c r="E25" s="23">
        <v>80161501</v>
      </c>
      <c r="F25" s="21" t="s">
        <v>83</v>
      </c>
      <c r="G25" s="21" t="s">
        <v>22</v>
      </c>
      <c r="H25" s="21" t="s">
        <v>22</v>
      </c>
      <c r="I25" s="23">
        <v>11</v>
      </c>
      <c r="J25" s="21" t="s">
        <v>23</v>
      </c>
      <c r="K25" s="24" t="s">
        <v>24</v>
      </c>
      <c r="L25" s="21" t="s">
        <v>25</v>
      </c>
      <c r="M25" s="25">
        <f t="shared" ref="M25" si="4">+R25*I25*Q25</f>
        <v>32098000</v>
      </c>
      <c r="N25" s="25">
        <v>32098000</v>
      </c>
      <c r="O25" s="26" t="s">
        <v>26</v>
      </c>
      <c r="P25" s="26" t="s">
        <v>27</v>
      </c>
      <c r="Q25" s="27">
        <v>1</v>
      </c>
      <c r="R25" s="28">
        <v>2918000</v>
      </c>
      <c r="S25" s="21" t="s">
        <v>28</v>
      </c>
      <c r="T25" s="21" t="s">
        <v>79</v>
      </c>
      <c r="U25" s="21" t="s">
        <v>80</v>
      </c>
      <c r="V25" s="21" t="s">
        <v>80</v>
      </c>
      <c r="W25" s="21" t="s">
        <v>269</v>
      </c>
      <c r="X25" s="21" t="s">
        <v>41</v>
      </c>
      <c r="Y25" s="29" t="s">
        <v>31</v>
      </c>
      <c r="Z25" s="21" t="s">
        <v>50</v>
      </c>
      <c r="AA25" s="21" t="s">
        <v>51</v>
      </c>
    </row>
    <row r="26" spans="1:27" ht="43.2" x14ac:dyDescent="0.3">
      <c r="A26" s="20" t="s">
        <v>76</v>
      </c>
      <c r="B26" s="20" t="s">
        <v>76</v>
      </c>
      <c r="C26" s="22">
        <v>25</v>
      </c>
      <c r="D26" s="23" t="s">
        <v>30</v>
      </c>
      <c r="E26" s="23">
        <v>80161501</v>
      </c>
      <c r="F26" s="21" t="s">
        <v>84</v>
      </c>
      <c r="G26" s="21" t="s">
        <v>22</v>
      </c>
      <c r="H26" s="21" t="s">
        <v>22</v>
      </c>
      <c r="I26" s="23">
        <v>11</v>
      </c>
      <c r="J26" s="21" t="s">
        <v>23</v>
      </c>
      <c r="K26" s="24" t="s">
        <v>24</v>
      </c>
      <c r="L26" s="21" t="s">
        <v>25</v>
      </c>
      <c r="M26" s="25">
        <f t="shared" si="3"/>
        <v>35409000</v>
      </c>
      <c r="N26" s="25">
        <v>35409000</v>
      </c>
      <c r="O26" s="26" t="s">
        <v>26</v>
      </c>
      <c r="P26" s="26" t="s">
        <v>27</v>
      </c>
      <c r="Q26" s="27">
        <v>1</v>
      </c>
      <c r="R26" s="28">
        <v>3219000</v>
      </c>
      <c r="S26" s="21" t="s">
        <v>28</v>
      </c>
      <c r="T26" s="21" t="s">
        <v>79</v>
      </c>
      <c r="U26" s="21" t="s">
        <v>80</v>
      </c>
      <c r="V26" s="21" t="s">
        <v>80</v>
      </c>
      <c r="W26" s="21" t="s">
        <v>269</v>
      </c>
      <c r="X26" s="21" t="s">
        <v>41</v>
      </c>
      <c r="Y26" s="29" t="s">
        <v>31</v>
      </c>
      <c r="Z26" s="21" t="s">
        <v>50</v>
      </c>
      <c r="AA26" s="21" t="s">
        <v>51</v>
      </c>
    </row>
    <row r="27" spans="1:27" ht="28.8" x14ac:dyDescent="0.3">
      <c r="A27" s="20" t="s">
        <v>85</v>
      </c>
      <c r="B27" s="20" t="s">
        <v>85</v>
      </c>
      <c r="C27" s="22">
        <v>26</v>
      </c>
      <c r="D27" s="23" t="s">
        <v>30</v>
      </c>
      <c r="E27" s="23">
        <v>80161501</v>
      </c>
      <c r="F27" s="21" t="s">
        <v>86</v>
      </c>
      <c r="G27" s="21" t="s">
        <v>22</v>
      </c>
      <c r="H27" s="21" t="s">
        <v>22</v>
      </c>
      <c r="I27" s="23">
        <v>10</v>
      </c>
      <c r="J27" s="21" t="s">
        <v>23</v>
      </c>
      <c r="K27" s="24" t="s">
        <v>24</v>
      </c>
      <c r="L27" s="21" t="s">
        <v>25</v>
      </c>
      <c r="M27" s="25">
        <f t="shared" si="3"/>
        <v>257520000</v>
      </c>
      <c r="N27" s="25">
        <v>257520000</v>
      </c>
      <c r="O27" s="26" t="s">
        <v>26</v>
      </c>
      <c r="P27" s="26" t="s">
        <v>27</v>
      </c>
      <c r="Q27" s="27">
        <v>8</v>
      </c>
      <c r="R27" s="28">
        <v>3219000</v>
      </c>
      <c r="S27" s="21" t="s">
        <v>28</v>
      </c>
      <c r="T27" s="21" t="s">
        <v>87</v>
      </c>
      <c r="U27" s="21" t="s">
        <v>87</v>
      </c>
      <c r="V27" s="21" t="s">
        <v>39</v>
      </c>
      <c r="W27" s="21" t="s">
        <v>269</v>
      </c>
      <c r="X27" s="21" t="s">
        <v>41</v>
      </c>
      <c r="Y27" s="29" t="s">
        <v>31</v>
      </c>
      <c r="Z27" s="21" t="s">
        <v>42</v>
      </c>
      <c r="AA27" s="21" t="s">
        <v>43</v>
      </c>
    </row>
    <row r="28" spans="1:27" ht="57.6" x14ac:dyDescent="0.3">
      <c r="A28" s="20" t="s">
        <v>85</v>
      </c>
      <c r="B28" s="20" t="s">
        <v>85</v>
      </c>
      <c r="C28" s="22">
        <v>27</v>
      </c>
      <c r="D28" s="23" t="s">
        <v>30</v>
      </c>
      <c r="E28" s="23">
        <v>80161501</v>
      </c>
      <c r="F28" s="21" t="s">
        <v>90</v>
      </c>
      <c r="G28" s="21" t="s">
        <v>22</v>
      </c>
      <c r="H28" s="21" t="s">
        <v>22</v>
      </c>
      <c r="I28" s="23">
        <v>321</v>
      </c>
      <c r="J28" s="21" t="s">
        <v>32</v>
      </c>
      <c r="K28" s="24" t="s">
        <v>24</v>
      </c>
      <c r="L28" s="21" t="s">
        <v>25</v>
      </c>
      <c r="M28" s="25">
        <f>+R28/30*I28*Q28</f>
        <v>31222600</v>
      </c>
      <c r="N28" s="25">
        <v>31222600</v>
      </c>
      <c r="O28" s="26" t="s">
        <v>26</v>
      </c>
      <c r="P28" s="26" t="s">
        <v>27</v>
      </c>
      <c r="Q28" s="27">
        <v>1</v>
      </c>
      <c r="R28" s="28">
        <v>2918000</v>
      </c>
      <c r="S28" s="21" t="s">
        <v>28</v>
      </c>
      <c r="T28" s="21" t="s">
        <v>87</v>
      </c>
      <c r="U28" s="21" t="s">
        <v>87</v>
      </c>
      <c r="V28" s="21" t="s">
        <v>39</v>
      </c>
      <c r="W28" s="21" t="s">
        <v>269</v>
      </c>
      <c r="X28" s="21" t="s">
        <v>88</v>
      </c>
      <c r="Y28" s="29" t="s">
        <v>89</v>
      </c>
      <c r="Z28" s="21" t="s">
        <v>50</v>
      </c>
      <c r="AA28" s="21" t="s">
        <v>73</v>
      </c>
    </row>
    <row r="29" spans="1:27" ht="28.8" x14ac:dyDescent="0.3">
      <c r="A29" s="20" t="s">
        <v>85</v>
      </c>
      <c r="B29" s="20" t="s">
        <v>85</v>
      </c>
      <c r="C29" s="22">
        <v>28</v>
      </c>
      <c r="D29" s="23" t="s">
        <v>30</v>
      </c>
      <c r="E29" s="23">
        <v>80161501</v>
      </c>
      <c r="F29" s="21" t="s">
        <v>91</v>
      </c>
      <c r="G29" s="21" t="s">
        <v>22</v>
      </c>
      <c r="H29" s="21" t="s">
        <v>22</v>
      </c>
      <c r="I29" s="23">
        <v>10</v>
      </c>
      <c r="J29" s="21" t="s">
        <v>23</v>
      </c>
      <c r="K29" s="24" t="s">
        <v>24</v>
      </c>
      <c r="L29" s="21" t="s">
        <v>25</v>
      </c>
      <c r="M29" s="25">
        <f>+R29*I29*Q29</f>
        <v>27520000</v>
      </c>
      <c r="N29" s="25">
        <v>27520000</v>
      </c>
      <c r="O29" s="26" t="s">
        <v>26</v>
      </c>
      <c r="P29" s="26" t="s">
        <v>27</v>
      </c>
      <c r="Q29" s="27">
        <v>1</v>
      </c>
      <c r="R29" s="28">
        <v>2752000</v>
      </c>
      <c r="S29" s="21" t="s">
        <v>28</v>
      </c>
      <c r="T29" s="21" t="s">
        <v>87</v>
      </c>
      <c r="U29" s="21" t="s">
        <v>87</v>
      </c>
      <c r="V29" s="21" t="s">
        <v>39</v>
      </c>
      <c r="W29" s="21" t="s">
        <v>269</v>
      </c>
      <c r="X29" s="21" t="s">
        <v>41</v>
      </c>
      <c r="Y29" s="29" t="s">
        <v>31</v>
      </c>
      <c r="Z29" s="21" t="s">
        <v>42</v>
      </c>
      <c r="AA29" s="21" t="s">
        <v>43</v>
      </c>
    </row>
    <row r="30" spans="1:27" ht="28.8" x14ac:dyDescent="0.3">
      <c r="A30" s="20" t="s">
        <v>92</v>
      </c>
      <c r="B30" s="20" t="s">
        <v>92</v>
      </c>
      <c r="C30" s="22">
        <v>29</v>
      </c>
      <c r="D30" s="23" t="s">
        <v>30</v>
      </c>
      <c r="E30" s="23">
        <v>80161501</v>
      </c>
      <c r="F30" s="21" t="s">
        <v>93</v>
      </c>
      <c r="G30" s="21" t="s">
        <v>22</v>
      </c>
      <c r="H30" s="21" t="s">
        <v>22</v>
      </c>
      <c r="I30" s="23">
        <v>317</v>
      </c>
      <c r="J30" s="21" t="s">
        <v>32</v>
      </c>
      <c r="K30" s="24" t="s">
        <v>24</v>
      </c>
      <c r="L30" s="21" t="s">
        <v>25</v>
      </c>
      <c r="M30" s="25">
        <f t="shared" ref="M30:M42" si="5">+R30/30*I30*Q30</f>
        <v>68028200</v>
      </c>
      <c r="N30" s="25">
        <v>68028200</v>
      </c>
      <c r="O30" s="26" t="s">
        <v>26</v>
      </c>
      <c r="P30" s="26" t="s">
        <v>27</v>
      </c>
      <c r="Q30" s="27">
        <v>2</v>
      </c>
      <c r="R30" s="28">
        <v>3219000</v>
      </c>
      <c r="S30" s="21" t="s">
        <v>28</v>
      </c>
      <c r="T30" s="21" t="s">
        <v>94</v>
      </c>
      <c r="U30" s="21" t="s">
        <v>94</v>
      </c>
      <c r="V30" s="21" t="s">
        <v>39</v>
      </c>
      <c r="W30" s="21" t="s">
        <v>269</v>
      </c>
      <c r="X30" s="21" t="s">
        <v>41</v>
      </c>
      <c r="Y30" s="29" t="s">
        <v>31</v>
      </c>
      <c r="Z30" s="21" t="s">
        <v>42</v>
      </c>
      <c r="AA30" s="21" t="s">
        <v>43</v>
      </c>
    </row>
    <row r="31" spans="1:27" ht="28.8" x14ac:dyDescent="0.3">
      <c r="A31" s="20" t="s">
        <v>92</v>
      </c>
      <c r="B31" s="20" t="s">
        <v>92</v>
      </c>
      <c r="C31" s="22">
        <v>30</v>
      </c>
      <c r="D31" s="23" t="s">
        <v>30</v>
      </c>
      <c r="E31" s="23">
        <v>80161501</v>
      </c>
      <c r="F31" s="21" t="s">
        <v>95</v>
      </c>
      <c r="G31" s="21" t="s">
        <v>22</v>
      </c>
      <c r="H31" s="21" t="s">
        <v>22</v>
      </c>
      <c r="I31" s="23">
        <v>317</v>
      </c>
      <c r="J31" s="21" t="s">
        <v>32</v>
      </c>
      <c r="K31" s="24" t="s">
        <v>24</v>
      </c>
      <c r="L31" s="21" t="s">
        <v>25</v>
      </c>
      <c r="M31" s="25">
        <f t="shared" si="5"/>
        <v>41273400</v>
      </c>
      <c r="N31" s="25">
        <v>41273400</v>
      </c>
      <c r="O31" s="26" t="s">
        <v>26</v>
      </c>
      <c r="P31" s="26" t="s">
        <v>27</v>
      </c>
      <c r="Q31" s="27">
        <v>2</v>
      </c>
      <c r="R31" s="28">
        <v>1953000</v>
      </c>
      <c r="S31" s="21" t="s">
        <v>28</v>
      </c>
      <c r="T31" s="21" t="s">
        <v>94</v>
      </c>
      <c r="U31" s="21" t="s">
        <v>94</v>
      </c>
      <c r="V31" s="21" t="s">
        <v>39</v>
      </c>
      <c r="W31" s="21" t="s">
        <v>269</v>
      </c>
      <c r="X31" s="21" t="s">
        <v>41</v>
      </c>
      <c r="Y31" s="29" t="s">
        <v>31</v>
      </c>
      <c r="Z31" s="21" t="s">
        <v>42</v>
      </c>
      <c r="AA31" s="21" t="s">
        <v>43</v>
      </c>
    </row>
    <row r="32" spans="1:27" ht="43.2" x14ac:dyDescent="0.3">
      <c r="A32" s="20" t="s">
        <v>92</v>
      </c>
      <c r="B32" s="20" t="s">
        <v>92</v>
      </c>
      <c r="C32" s="22">
        <v>31</v>
      </c>
      <c r="D32" s="23" t="s">
        <v>30</v>
      </c>
      <c r="E32" s="23">
        <v>80161501</v>
      </c>
      <c r="F32" s="21" t="s">
        <v>96</v>
      </c>
      <c r="G32" s="21" t="s">
        <v>22</v>
      </c>
      <c r="H32" s="21" t="s">
        <v>22</v>
      </c>
      <c r="I32" s="23">
        <v>320</v>
      </c>
      <c r="J32" s="21" t="s">
        <v>32</v>
      </c>
      <c r="K32" s="24" t="s">
        <v>24</v>
      </c>
      <c r="L32" s="21" t="s">
        <v>25</v>
      </c>
      <c r="M32" s="25">
        <f t="shared" si="5"/>
        <v>31125333.333333336</v>
      </c>
      <c r="N32" s="25">
        <v>31125333</v>
      </c>
      <c r="O32" s="26" t="s">
        <v>26</v>
      </c>
      <c r="P32" s="26" t="s">
        <v>27</v>
      </c>
      <c r="Q32" s="27">
        <v>1</v>
      </c>
      <c r="R32" s="28">
        <v>2918000</v>
      </c>
      <c r="S32" s="21" t="s">
        <v>28</v>
      </c>
      <c r="T32" s="21" t="s">
        <v>94</v>
      </c>
      <c r="U32" s="21" t="s">
        <v>94</v>
      </c>
      <c r="V32" s="21" t="s">
        <v>39</v>
      </c>
      <c r="W32" s="21" t="s">
        <v>269</v>
      </c>
      <c r="X32" s="21" t="s">
        <v>41</v>
      </c>
      <c r="Y32" s="29" t="s">
        <v>31</v>
      </c>
      <c r="Z32" s="21" t="s">
        <v>50</v>
      </c>
      <c r="AA32" s="21" t="s">
        <v>51</v>
      </c>
    </row>
    <row r="33" spans="1:27" ht="28.8" x14ac:dyDescent="0.3">
      <c r="A33" s="20" t="s">
        <v>92</v>
      </c>
      <c r="B33" s="20" t="s">
        <v>92</v>
      </c>
      <c r="C33" s="22">
        <v>32</v>
      </c>
      <c r="D33" s="23" t="s">
        <v>30</v>
      </c>
      <c r="E33" s="23">
        <v>80161501</v>
      </c>
      <c r="F33" s="21" t="s">
        <v>97</v>
      </c>
      <c r="G33" s="21" t="s">
        <v>22</v>
      </c>
      <c r="H33" s="21" t="s">
        <v>22</v>
      </c>
      <c r="I33" s="23">
        <v>316</v>
      </c>
      <c r="J33" s="21" t="s">
        <v>32</v>
      </c>
      <c r="K33" s="24" t="s">
        <v>24</v>
      </c>
      <c r="L33" s="21" t="s">
        <v>25</v>
      </c>
      <c r="M33" s="25">
        <f t="shared" si="5"/>
        <v>28987733.333333332</v>
      </c>
      <c r="N33" s="25">
        <v>28987733</v>
      </c>
      <c r="O33" s="26" t="s">
        <v>26</v>
      </c>
      <c r="P33" s="26" t="s">
        <v>27</v>
      </c>
      <c r="Q33" s="27">
        <v>1</v>
      </c>
      <c r="R33" s="28">
        <v>2752000</v>
      </c>
      <c r="S33" s="21" t="s">
        <v>28</v>
      </c>
      <c r="T33" s="21" t="s">
        <v>94</v>
      </c>
      <c r="U33" s="21" t="s">
        <v>94</v>
      </c>
      <c r="V33" s="21" t="s">
        <v>39</v>
      </c>
      <c r="W33" s="21" t="s">
        <v>269</v>
      </c>
      <c r="X33" s="21" t="s">
        <v>41</v>
      </c>
      <c r="Y33" s="29" t="s">
        <v>31</v>
      </c>
      <c r="Z33" s="21" t="s">
        <v>42</v>
      </c>
      <c r="AA33" s="21" t="s">
        <v>43</v>
      </c>
    </row>
    <row r="34" spans="1:27" ht="28.8" x14ac:dyDescent="0.3">
      <c r="A34" s="20" t="s">
        <v>92</v>
      </c>
      <c r="B34" s="20" t="s">
        <v>92</v>
      </c>
      <c r="C34" s="22">
        <v>33</v>
      </c>
      <c r="D34" s="23" t="s">
        <v>30</v>
      </c>
      <c r="E34" s="23">
        <v>80161501</v>
      </c>
      <c r="F34" s="21" t="s">
        <v>98</v>
      </c>
      <c r="G34" s="21" t="s">
        <v>22</v>
      </c>
      <c r="H34" s="21" t="s">
        <v>22</v>
      </c>
      <c r="I34" s="23">
        <v>317</v>
      </c>
      <c r="J34" s="21" t="s">
        <v>32</v>
      </c>
      <c r="K34" s="24" t="s">
        <v>24</v>
      </c>
      <c r="L34" s="21" t="s">
        <v>25</v>
      </c>
      <c r="M34" s="25">
        <f t="shared" si="5"/>
        <v>39244600</v>
      </c>
      <c r="N34" s="25">
        <v>39244600</v>
      </c>
      <c r="O34" s="26" t="s">
        <v>26</v>
      </c>
      <c r="P34" s="26" t="s">
        <v>27</v>
      </c>
      <c r="Q34" s="27">
        <v>1</v>
      </c>
      <c r="R34" s="28">
        <v>3714000</v>
      </c>
      <c r="S34" s="21" t="s">
        <v>28</v>
      </c>
      <c r="T34" s="21" t="s">
        <v>94</v>
      </c>
      <c r="U34" s="21" t="s">
        <v>94</v>
      </c>
      <c r="V34" s="21" t="s">
        <v>39</v>
      </c>
      <c r="W34" s="21" t="s">
        <v>269</v>
      </c>
      <c r="X34" s="21" t="s">
        <v>41</v>
      </c>
      <c r="Y34" s="29" t="s">
        <v>31</v>
      </c>
      <c r="Z34" s="21" t="s">
        <v>42</v>
      </c>
      <c r="AA34" s="21" t="s">
        <v>43</v>
      </c>
    </row>
    <row r="35" spans="1:27" ht="28.8" x14ac:dyDescent="0.3">
      <c r="A35" s="20" t="s">
        <v>92</v>
      </c>
      <c r="B35" s="20" t="s">
        <v>92</v>
      </c>
      <c r="C35" s="22">
        <v>34</v>
      </c>
      <c r="D35" s="23" t="s">
        <v>30</v>
      </c>
      <c r="E35" s="23">
        <v>80161501</v>
      </c>
      <c r="F35" s="21" t="s">
        <v>99</v>
      </c>
      <c r="G35" s="21" t="s">
        <v>22</v>
      </c>
      <c r="H35" s="21" t="s">
        <v>22</v>
      </c>
      <c r="I35" s="23">
        <v>317</v>
      </c>
      <c r="J35" s="21" t="s">
        <v>32</v>
      </c>
      <c r="K35" s="24" t="s">
        <v>24</v>
      </c>
      <c r="L35" s="21" t="s">
        <v>25</v>
      </c>
      <c r="M35" s="25">
        <f t="shared" si="5"/>
        <v>20636700</v>
      </c>
      <c r="N35" s="25">
        <v>20636700</v>
      </c>
      <c r="O35" s="26" t="s">
        <v>26</v>
      </c>
      <c r="P35" s="26" t="s">
        <v>27</v>
      </c>
      <c r="Q35" s="27">
        <v>1</v>
      </c>
      <c r="R35" s="28">
        <v>1953000</v>
      </c>
      <c r="S35" s="21" t="s">
        <v>28</v>
      </c>
      <c r="T35" s="21" t="s">
        <v>94</v>
      </c>
      <c r="U35" s="21" t="s">
        <v>94</v>
      </c>
      <c r="V35" s="21" t="s">
        <v>39</v>
      </c>
      <c r="W35" s="21" t="s">
        <v>269</v>
      </c>
      <c r="X35" s="21" t="s">
        <v>41</v>
      </c>
      <c r="Y35" s="29" t="s">
        <v>31</v>
      </c>
      <c r="Z35" s="21" t="s">
        <v>42</v>
      </c>
      <c r="AA35" s="21" t="s">
        <v>43</v>
      </c>
    </row>
    <row r="36" spans="1:27" ht="28.8" x14ac:dyDescent="0.3">
      <c r="A36" s="20" t="s">
        <v>92</v>
      </c>
      <c r="B36" s="20" t="s">
        <v>92</v>
      </c>
      <c r="C36" s="22">
        <v>35</v>
      </c>
      <c r="D36" s="23" t="s">
        <v>30</v>
      </c>
      <c r="E36" s="23">
        <v>80161501</v>
      </c>
      <c r="F36" s="21" t="s">
        <v>100</v>
      </c>
      <c r="G36" s="21" t="s">
        <v>22</v>
      </c>
      <c r="H36" s="21" t="s">
        <v>22</v>
      </c>
      <c r="I36" s="23">
        <v>312</v>
      </c>
      <c r="J36" s="21" t="s">
        <v>32</v>
      </c>
      <c r="K36" s="24" t="s">
        <v>24</v>
      </c>
      <c r="L36" s="21" t="s">
        <v>255</v>
      </c>
      <c r="M36" s="25">
        <f t="shared" si="5"/>
        <v>39000000</v>
      </c>
      <c r="N36" s="25">
        <v>39000000</v>
      </c>
      <c r="O36" s="26" t="s">
        <v>26</v>
      </c>
      <c r="P36" s="26" t="s">
        <v>27</v>
      </c>
      <c r="Q36" s="27">
        <v>1</v>
      </c>
      <c r="R36" s="28">
        <v>3750000</v>
      </c>
      <c r="S36" s="21" t="s">
        <v>28</v>
      </c>
      <c r="T36" s="21" t="s">
        <v>94</v>
      </c>
      <c r="U36" s="21" t="s">
        <v>94</v>
      </c>
      <c r="V36" s="21" t="s">
        <v>39</v>
      </c>
      <c r="W36" s="21" t="s">
        <v>269</v>
      </c>
      <c r="X36" s="21" t="s">
        <v>41</v>
      </c>
      <c r="Y36" s="29" t="s">
        <v>56</v>
      </c>
      <c r="Z36" s="21" t="s">
        <v>57</v>
      </c>
      <c r="AA36" s="21" t="s">
        <v>58</v>
      </c>
    </row>
    <row r="37" spans="1:27" ht="28.8" x14ac:dyDescent="0.3">
      <c r="A37" s="20" t="s">
        <v>101</v>
      </c>
      <c r="B37" s="20" t="s">
        <v>101</v>
      </c>
      <c r="C37" s="22">
        <v>36</v>
      </c>
      <c r="D37" s="23" t="s">
        <v>30</v>
      </c>
      <c r="E37" s="23">
        <v>80161501</v>
      </c>
      <c r="F37" s="21" t="s">
        <v>102</v>
      </c>
      <c r="G37" s="21" t="s">
        <v>22</v>
      </c>
      <c r="H37" s="21" t="s">
        <v>22</v>
      </c>
      <c r="I37" s="23">
        <v>315</v>
      </c>
      <c r="J37" s="21" t="s">
        <v>32</v>
      </c>
      <c r="K37" s="24" t="s">
        <v>24</v>
      </c>
      <c r="L37" s="21" t="s">
        <v>25</v>
      </c>
      <c r="M37" s="25">
        <f t="shared" si="5"/>
        <v>67599000</v>
      </c>
      <c r="N37" s="25">
        <v>67599000</v>
      </c>
      <c r="O37" s="26" t="s">
        <v>26</v>
      </c>
      <c r="P37" s="26" t="s">
        <v>27</v>
      </c>
      <c r="Q37" s="27">
        <v>2</v>
      </c>
      <c r="R37" s="28">
        <v>3219000</v>
      </c>
      <c r="S37" s="21" t="s">
        <v>28</v>
      </c>
      <c r="T37" s="21" t="s">
        <v>103</v>
      </c>
      <c r="U37" s="21" t="s">
        <v>104</v>
      </c>
      <c r="V37" s="21" t="s">
        <v>39</v>
      </c>
      <c r="W37" s="21" t="s">
        <v>269</v>
      </c>
      <c r="X37" s="21" t="s">
        <v>41</v>
      </c>
      <c r="Y37" s="29" t="s">
        <v>31</v>
      </c>
      <c r="Z37" s="21" t="s">
        <v>42</v>
      </c>
      <c r="AA37" s="21" t="s">
        <v>43</v>
      </c>
    </row>
    <row r="38" spans="1:27" ht="28.8" x14ac:dyDescent="0.3">
      <c r="A38" s="20" t="s">
        <v>101</v>
      </c>
      <c r="B38" s="20" t="s">
        <v>101</v>
      </c>
      <c r="C38" s="22">
        <v>37</v>
      </c>
      <c r="D38" s="23" t="s">
        <v>30</v>
      </c>
      <c r="E38" s="23">
        <v>80161501</v>
      </c>
      <c r="F38" s="21" t="s">
        <v>105</v>
      </c>
      <c r="G38" s="21" t="s">
        <v>22</v>
      </c>
      <c r="H38" s="21" t="s">
        <v>22</v>
      </c>
      <c r="I38" s="23">
        <v>315</v>
      </c>
      <c r="J38" s="21" t="s">
        <v>32</v>
      </c>
      <c r="K38" s="24" t="s">
        <v>24</v>
      </c>
      <c r="L38" s="21" t="s">
        <v>25</v>
      </c>
      <c r="M38" s="25">
        <f t="shared" si="5"/>
        <v>82026000</v>
      </c>
      <c r="N38" s="25">
        <v>82026000</v>
      </c>
      <c r="O38" s="26" t="s">
        <v>26</v>
      </c>
      <c r="P38" s="26" t="s">
        <v>27</v>
      </c>
      <c r="Q38" s="27">
        <v>4</v>
      </c>
      <c r="R38" s="28">
        <v>1953000</v>
      </c>
      <c r="S38" s="21" t="s">
        <v>28</v>
      </c>
      <c r="T38" s="21" t="s">
        <v>103</v>
      </c>
      <c r="U38" s="21" t="s">
        <v>104</v>
      </c>
      <c r="V38" s="21" t="s">
        <v>39</v>
      </c>
      <c r="W38" s="21" t="s">
        <v>269</v>
      </c>
      <c r="X38" s="21" t="s">
        <v>41</v>
      </c>
      <c r="Y38" s="29" t="s">
        <v>31</v>
      </c>
      <c r="Z38" s="21" t="s">
        <v>42</v>
      </c>
      <c r="AA38" s="21" t="s">
        <v>43</v>
      </c>
    </row>
    <row r="39" spans="1:27" ht="28.8" x14ac:dyDescent="0.3">
      <c r="A39" s="20" t="s">
        <v>101</v>
      </c>
      <c r="B39" s="20" t="s">
        <v>101</v>
      </c>
      <c r="C39" s="22">
        <v>38</v>
      </c>
      <c r="D39" s="23" t="s">
        <v>30</v>
      </c>
      <c r="E39" s="23">
        <v>80161501</v>
      </c>
      <c r="F39" s="21" t="s">
        <v>106</v>
      </c>
      <c r="G39" s="21" t="s">
        <v>22</v>
      </c>
      <c r="H39" s="21" t="s">
        <v>22</v>
      </c>
      <c r="I39" s="23">
        <v>330</v>
      </c>
      <c r="J39" s="21" t="s">
        <v>32</v>
      </c>
      <c r="K39" s="24" t="s">
        <v>24</v>
      </c>
      <c r="L39" s="21" t="s">
        <v>25</v>
      </c>
      <c r="M39" s="25">
        <f t="shared" si="5"/>
        <v>30272000</v>
      </c>
      <c r="N39" s="25">
        <v>30272000</v>
      </c>
      <c r="O39" s="26" t="s">
        <v>26</v>
      </c>
      <c r="P39" s="26" t="s">
        <v>27</v>
      </c>
      <c r="Q39" s="27">
        <v>1</v>
      </c>
      <c r="R39" s="28">
        <v>2752000</v>
      </c>
      <c r="S39" s="21" t="s">
        <v>28</v>
      </c>
      <c r="T39" s="21" t="s">
        <v>103</v>
      </c>
      <c r="U39" s="21" t="s">
        <v>104</v>
      </c>
      <c r="V39" s="21" t="s">
        <v>39</v>
      </c>
      <c r="W39" s="21" t="s">
        <v>269</v>
      </c>
      <c r="X39" s="21" t="s">
        <v>41</v>
      </c>
      <c r="Y39" s="29" t="s">
        <v>31</v>
      </c>
      <c r="Z39" s="21" t="s">
        <v>42</v>
      </c>
      <c r="AA39" s="21" t="s">
        <v>43</v>
      </c>
    </row>
    <row r="40" spans="1:27" ht="28.8" x14ac:dyDescent="0.3">
      <c r="A40" s="20" t="s">
        <v>101</v>
      </c>
      <c r="B40" s="20" t="s">
        <v>101</v>
      </c>
      <c r="C40" s="22">
        <v>39</v>
      </c>
      <c r="D40" s="23" t="s">
        <v>30</v>
      </c>
      <c r="E40" s="23">
        <v>80161501</v>
      </c>
      <c r="F40" s="21" t="s">
        <v>107</v>
      </c>
      <c r="G40" s="21" t="s">
        <v>22</v>
      </c>
      <c r="H40" s="21" t="s">
        <v>22</v>
      </c>
      <c r="I40" s="23">
        <v>330</v>
      </c>
      <c r="J40" s="21" t="s">
        <v>32</v>
      </c>
      <c r="K40" s="24" t="s">
        <v>24</v>
      </c>
      <c r="L40" s="21" t="s">
        <v>25</v>
      </c>
      <c r="M40" s="25">
        <f t="shared" si="5"/>
        <v>30272000</v>
      </c>
      <c r="N40" s="25">
        <v>30272000</v>
      </c>
      <c r="O40" s="26" t="s">
        <v>26</v>
      </c>
      <c r="P40" s="26" t="s">
        <v>27</v>
      </c>
      <c r="Q40" s="27">
        <v>1</v>
      </c>
      <c r="R40" s="28">
        <v>2752000</v>
      </c>
      <c r="S40" s="21" t="s">
        <v>28</v>
      </c>
      <c r="T40" s="21" t="s">
        <v>103</v>
      </c>
      <c r="U40" s="21" t="s">
        <v>104</v>
      </c>
      <c r="V40" s="21" t="s">
        <v>39</v>
      </c>
      <c r="W40" s="21" t="s">
        <v>269</v>
      </c>
      <c r="X40" s="21" t="s">
        <v>41</v>
      </c>
      <c r="Y40" s="29" t="s">
        <v>31</v>
      </c>
      <c r="Z40" s="21" t="s">
        <v>42</v>
      </c>
      <c r="AA40" s="21" t="s">
        <v>43</v>
      </c>
    </row>
    <row r="41" spans="1:27" ht="48.9" customHeight="1" x14ac:dyDescent="0.3">
      <c r="A41" s="20" t="s">
        <v>108</v>
      </c>
      <c r="B41" s="20" t="s">
        <v>108</v>
      </c>
      <c r="C41" s="22">
        <v>40</v>
      </c>
      <c r="D41" s="23" t="s">
        <v>30</v>
      </c>
      <c r="E41" s="23" t="s">
        <v>109</v>
      </c>
      <c r="F41" s="21" t="s">
        <v>110</v>
      </c>
      <c r="G41" s="21" t="s">
        <v>22</v>
      </c>
      <c r="H41" s="21" t="s">
        <v>22</v>
      </c>
      <c r="I41" s="23">
        <v>315</v>
      </c>
      <c r="J41" s="21" t="s">
        <v>32</v>
      </c>
      <c r="K41" s="24" t="s">
        <v>24</v>
      </c>
      <c r="L41" s="21" t="s">
        <v>25</v>
      </c>
      <c r="M41" s="25">
        <f t="shared" si="5"/>
        <v>30639000</v>
      </c>
      <c r="N41" s="25">
        <v>30639000</v>
      </c>
      <c r="O41" s="26" t="s">
        <v>26</v>
      </c>
      <c r="P41" s="26" t="s">
        <v>27</v>
      </c>
      <c r="Q41" s="27">
        <v>1</v>
      </c>
      <c r="R41" s="28">
        <v>2918000</v>
      </c>
      <c r="S41" s="21" t="s">
        <v>28</v>
      </c>
      <c r="T41" s="21" t="s">
        <v>111</v>
      </c>
      <c r="U41" s="21" t="s">
        <v>112</v>
      </c>
      <c r="V41" s="21" t="s">
        <v>39</v>
      </c>
      <c r="W41" s="21" t="s">
        <v>269</v>
      </c>
      <c r="X41" s="21" t="s">
        <v>41</v>
      </c>
      <c r="Y41" s="29" t="s">
        <v>31</v>
      </c>
      <c r="Z41" s="21" t="s">
        <v>42</v>
      </c>
      <c r="AA41" s="21" t="s">
        <v>43</v>
      </c>
    </row>
    <row r="42" spans="1:27" ht="28.8" x14ac:dyDescent="0.3">
      <c r="A42" s="20" t="s">
        <v>108</v>
      </c>
      <c r="B42" s="20" t="s">
        <v>108</v>
      </c>
      <c r="C42" s="22">
        <v>41</v>
      </c>
      <c r="D42" s="23" t="s">
        <v>30</v>
      </c>
      <c r="E42" s="23" t="s">
        <v>109</v>
      </c>
      <c r="F42" s="21" t="s">
        <v>113</v>
      </c>
      <c r="G42" s="21" t="s">
        <v>22</v>
      </c>
      <c r="H42" s="21" t="s">
        <v>22</v>
      </c>
      <c r="I42" s="23">
        <v>315</v>
      </c>
      <c r="J42" s="21" t="s">
        <v>32</v>
      </c>
      <c r="K42" s="24" t="s">
        <v>24</v>
      </c>
      <c r="L42" s="21" t="s">
        <v>25</v>
      </c>
      <c r="M42" s="25">
        <f t="shared" si="5"/>
        <v>61278000</v>
      </c>
      <c r="N42" s="25">
        <v>61278000</v>
      </c>
      <c r="O42" s="26" t="s">
        <v>26</v>
      </c>
      <c r="P42" s="26" t="s">
        <v>27</v>
      </c>
      <c r="Q42" s="27">
        <v>2</v>
      </c>
      <c r="R42" s="28">
        <v>2918000</v>
      </c>
      <c r="S42" s="21" t="s">
        <v>28</v>
      </c>
      <c r="T42" s="21" t="s">
        <v>111</v>
      </c>
      <c r="U42" s="21" t="s">
        <v>112</v>
      </c>
      <c r="V42" s="21" t="s">
        <v>39</v>
      </c>
      <c r="W42" s="21" t="s">
        <v>269</v>
      </c>
      <c r="X42" s="21" t="s">
        <v>41</v>
      </c>
      <c r="Y42" s="29" t="s">
        <v>31</v>
      </c>
      <c r="Z42" s="21" t="s">
        <v>42</v>
      </c>
      <c r="AA42" s="21" t="s">
        <v>43</v>
      </c>
    </row>
    <row r="43" spans="1:27" ht="28.8" x14ac:dyDescent="0.3">
      <c r="A43" s="20" t="s">
        <v>108</v>
      </c>
      <c r="B43" s="20" t="s">
        <v>108</v>
      </c>
      <c r="C43" s="22">
        <v>42</v>
      </c>
      <c r="D43" s="23" t="s">
        <v>30</v>
      </c>
      <c r="E43" s="23" t="s">
        <v>109</v>
      </c>
      <c r="F43" s="21" t="s">
        <v>114</v>
      </c>
      <c r="G43" s="21" t="s">
        <v>22</v>
      </c>
      <c r="H43" s="21" t="s">
        <v>22</v>
      </c>
      <c r="I43" s="23">
        <v>10</v>
      </c>
      <c r="J43" s="21" t="s">
        <v>23</v>
      </c>
      <c r="K43" s="24" t="s">
        <v>24</v>
      </c>
      <c r="L43" s="21" t="s">
        <v>25</v>
      </c>
      <c r="M43" s="25">
        <f>+R43*I43*Q43</f>
        <v>21620000</v>
      </c>
      <c r="N43" s="25">
        <v>21620000</v>
      </c>
      <c r="O43" s="26" t="s">
        <v>26</v>
      </c>
      <c r="P43" s="26" t="s">
        <v>27</v>
      </c>
      <c r="Q43" s="27">
        <v>1</v>
      </c>
      <c r="R43" s="28">
        <v>2162000</v>
      </c>
      <c r="S43" s="21" t="s">
        <v>28</v>
      </c>
      <c r="T43" s="21" t="s">
        <v>111</v>
      </c>
      <c r="U43" s="21" t="s">
        <v>112</v>
      </c>
      <c r="V43" s="21" t="s">
        <v>39</v>
      </c>
      <c r="W43" s="21" t="s">
        <v>269</v>
      </c>
      <c r="X43" s="21" t="s">
        <v>41</v>
      </c>
      <c r="Y43" s="29" t="s">
        <v>31</v>
      </c>
      <c r="Z43" s="21" t="s">
        <v>42</v>
      </c>
      <c r="AA43" s="21" t="s">
        <v>43</v>
      </c>
    </row>
    <row r="44" spans="1:27" ht="28.8" x14ac:dyDescent="0.3">
      <c r="A44" s="20" t="s">
        <v>108</v>
      </c>
      <c r="B44" s="20" t="s">
        <v>108</v>
      </c>
      <c r="C44" s="22">
        <v>43</v>
      </c>
      <c r="D44" s="23" t="s">
        <v>30</v>
      </c>
      <c r="E44" s="23" t="s">
        <v>109</v>
      </c>
      <c r="F44" s="21" t="s">
        <v>114</v>
      </c>
      <c r="G44" s="21" t="s">
        <v>22</v>
      </c>
      <c r="H44" s="21" t="s">
        <v>22</v>
      </c>
      <c r="I44" s="23">
        <v>11</v>
      </c>
      <c r="J44" s="21" t="s">
        <v>23</v>
      </c>
      <c r="K44" s="24" t="s">
        <v>24</v>
      </c>
      <c r="L44" s="21" t="s">
        <v>25</v>
      </c>
      <c r="M44" s="25">
        <f>+R44*I44*Q44</f>
        <v>23782000</v>
      </c>
      <c r="N44" s="25">
        <v>23782000</v>
      </c>
      <c r="O44" s="26" t="s">
        <v>26</v>
      </c>
      <c r="P44" s="26" t="s">
        <v>27</v>
      </c>
      <c r="Q44" s="27">
        <v>1</v>
      </c>
      <c r="R44" s="28">
        <v>2162000</v>
      </c>
      <c r="S44" s="21" t="s">
        <v>28</v>
      </c>
      <c r="T44" s="21" t="s">
        <v>111</v>
      </c>
      <c r="U44" s="21" t="s">
        <v>112</v>
      </c>
      <c r="V44" s="21" t="s">
        <v>39</v>
      </c>
      <c r="W44" s="21" t="s">
        <v>269</v>
      </c>
      <c r="X44" s="21" t="s">
        <v>41</v>
      </c>
      <c r="Y44" s="29" t="s">
        <v>31</v>
      </c>
      <c r="Z44" s="21" t="s">
        <v>42</v>
      </c>
      <c r="AA44" s="21" t="s">
        <v>43</v>
      </c>
    </row>
    <row r="45" spans="1:27" ht="28.8" x14ac:dyDescent="0.3">
      <c r="A45" s="20" t="s">
        <v>108</v>
      </c>
      <c r="B45" s="20" t="s">
        <v>108</v>
      </c>
      <c r="C45" s="22">
        <v>44</v>
      </c>
      <c r="D45" s="23" t="s">
        <v>30</v>
      </c>
      <c r="E45" s="23" t="s">
        <v>109</v>
      </c>
      <c r="F45" s="21" t="s">
        <v>114</v>
      </c>
      <c r="G45" s="21" t="s">
        <v>22</v>
      </c>
      <c r="H45" s="21" t="s">
        <v>22</v>
      </c>
      <c r="I45" s="23">
        <v>285</v>
      </c>
      <c r="J45" s="21" t="s">
        <v>32</v>
      </c>
      <c r="K45" s="24" t="s">
        <v>24</v>
      </c>
      <c r="L45" s="21" t="s">
        <v>25</v>
      </c>
      <c r="M45" s="25">
        <f>+R45/30*I45*Q45</f>
        <v>20539000</v>
      </c>
      <c r="N45" s="25">
        <v>20539000</v>
      </c>
      <c r="O45" s="26" t="s">
        <v>26</v>
      </c>
      <c r="P45" s="26" t="s">
        <v>27</v>
      </c>
      <c r="Q45" s="27">
        <v>1</v>
      </c>
      <c r="R45" s="28">
        <v>2162000</v>
      </c>
      <c r="S45" s="21" t="s">
        <v>28</v>
      </c>
      <c r="T45" s="21" t="s">
        <v>111</v>
      </c>
      <c r="U45" s="21" t="s">
        <v>112</v>
      </c>
      <c r="V45" s="21" t="s">
        <v>39</v>
      </c>
      <c r="W45" s="21" t="s">
        <v>269</v>
      </c>
      <c r="X45" s="21" t="s">
        <v>41</v>
      </c>
      <c r="Y45" s="29" t="s">
        <v>31</v>
      </c>
      <c r="Z45" s="21" t="s">
        <v>42</v>
      </c>
      <c r="AA45" s="21" t="s">
        <v>43</v>
      </c>
    </row>
    <row r="46" spans="1:27" ht="28.8" x14ac:dyDescent="0.3">
      <c r="A46" s="20" t="s">
        <v>108</v>
      </c>
      <c r="B46" s="20" t="s">
        <v>108</v>
      </c>
      <c r="C46" s="22">
        <v>45</v>
      </c>
      <c r="D46" s="23" t="s">
        <v>30</v>
      </c>
      <c r="E46" s="23" t="s">
        <v>109</v>
      </c>
      <c r="F46" s="21" t="s">
        <v>114</v>
      </c>
      <c r="G46" s="21" t="s">
        <v>22</v>
      </c>
      <c r="H46" s="21" t="s">
        <v>22</v>
      </c>
      <c r="I46" s="23">
        <v>9</v>
      </c>
      <c r="J46" s="21" t="s">
        <v>23</v>
      </c>
      <c r="K46" s="24" t="s">
        <v>24</v>
      </c>
      <c r="L46" s="21" t="s">
        <v>25</v>
      </c>
      <c r="M46" s="25">
        <f>+R46*I46*Q46</f>
        <v>17577000</v>
      </c>
      <c r="N46" s="25">
        <v>17577000</v>
      </c>
      <c r="O46" s="26" t="s">
        <v>26</v>
      </c>
      <c r="P46" s="26" t="s">
        <v>27</v>
      </c>
      <c r="Q46" s="27">
        <v>1</v>
      </c>
      <c r="R46" s="28">
        <v>1953000</v>
      </c>
      <c r="S46" s="21" t="s">
        <v>28</v>
      </c>
      <c r="T46" s="21" t="s">
        <v>111</v>
      </c>
      <c r="U46" s="21" t="s">
        <v>112</v>
      </c>
      <c r="V46" s="21" t="s">
        <v>39</v>
      </c>
      <c r="W46" s="21" t="s">
        <v>269</v>
      </c>
      <c r="X46" s="21" t="s">
        <v>41</v>
      </c>
      <c r="Y46" s="29" t="s">
        <v>31</v>
      </c>
      <c r="Z46" s="21" t="s">
        <v>42</v>
      </c>
      <c r="AA46" s="21" t="s">
        <v>43</v>
      </c>
    </row>
    <row r="47" spans="1:27" ht="28.8" x14ac:dyDescent="0.3">
      <c r="A47" s="20" t="s">
        <v>108</v>
      </c>
      <c r="B47" s="20" t="s">
        <v>108</v>
      </c>
      <c r="C47" s="22">
        <v>46</v>
      </c>
      <c r="D47" s="23" t="s">
        <v>30</v>
      </c>
      <c r="E47" s="23" t="s">
        <v>109</v>
      </c>
      <c r="F47" s="21" t="s">
        <v>115</v>
      </c>
      <c r="G47" s="21" t="s">
        <v>22</v>
      </c>
      <c r="H47" s="21" t="s">
        <v>22</v>
      </c>
      <c r="I47" s="23">
        <v>10</v>
      </c>
      <c r="J47" s="21" t="s">
        <v>23</v>
      </c>
      <c r="K47" s="24" t="s">
        <v>24</v>
      </c>
      <c r="L47" s="21" t="s">
        <v>33</v>
      </c>
      <c r="M47" s="25">
        <f>+R47*I47*Q47</f>
        <v>50870000</v>
      </c>
      <c r="N47" s="25">
        <v>50870000</v>
      </c>
      <c r="O47" s="26" t="s">
        <v>26</v>
      </c>
      <c r="P47" s="26" t="s">
        <v>27</v>
      </c>
      <c r="Q47" s="27">
        <v>1</v>
      </c>
      <c r="R47" s="28">
        <v>5087000</v>
      </c>
      <c r="S47" s="21" t="s">
        <v>28</v>
      </c>
      <c r="T47" s="21" t="s">
        <v>111</v>
      </c>
      <c r="U47" s="21" t="s">
        <v>112</v>
      </c>
      <c r="V47" s="21" t="s">
        <v>39</v>
      </c>
      <c r="W47" s="21" t="s">
        <v>269</v>
      </c>
      <c r="X47" s="21" t="s">
        <v>41</v>
      </c>
      <c r="Y47" s="29" t="s">
        <v>31</v>
      </c>
      <c r="Z47" s="21" t="s">
        <v>42</v>
      </c>
      <c r="AA47" s="21" t="s">
        <v>43</v>
      </c>
    </row>
    <row r="48" spans="1:27" ht="28.8" x14ac:dyDescent="0.3">
      <c r="A48" s="20" t="s">
        <v>116</v>
      </c>
      <c r="B48" s="20" t="s">
        <v>116</v>
      </c>
      <c r="C48" s="22">
        <v>47</v>
      </c>
      <c r="D48" s="23" t="s">
        <v>30</v>
      </c>
      <c r="E48" s="23">
        <v>80161501</v>
      </c>
      <c r="F48" s="21" t="s">
        <v>117</v>
      </c>
      <c r="G48" s="21" t="s">
        <v>22</v>
      </c>
      <c r="H48" s="21" t="s">
        <v>22</v>
      </c>
      <c r="I48" s="23">
        <v>11</v>
      </c>
      <c r="J48" s="21" t="s">
        <v>23</v>
      </c>
      <c r="K48" s="24" t="s">
        <v>24</v>
      </c>
      <c r="L48" s="21" t="s">
        <v>25</v>
      </c>
      <c r="M48" s="25">
        <f>+R48*I48*Q48</f>
        <v>30272000</v>
      </c>
      <c r="N48" s="25">
        <v>30272000</v>
      </c>
      <c r="O48" s="26" t="s">
        <v>26</v>
      </c>
      <c r="P48" s="26" t="s">
        <v>27</v>
      </c>
      <c r="Q48" s="27">
        <v>1</v>
      </c>
      <c r="R48" s="28">
        <v>2752000</v>
      </c>
      <c r="S48" s="21" t="s">
        <v>28</v>
      </c>
      <c r="T48" s="21" t="s">
        <v>118</v>
      </c>
      <c r="U48" s="21" t="s">
        <v>119</v>
      </c>
      <c r="V48" s="21" t="s">
        <v>119</v>
      </c>
      <c r="W48" s="21" t="s">
        <v>269</v>
      </c>
      <c r="X48" s="21" t="s">
        <v>120</v>
      </c>
      <c r="Y48" s="29" t="s">
        <v>121</v>
      </c>
      <c r="Z48" s="21" t="s">
        <v>122</v>
      </c>
      <c r="AA48" s="21" t="s">
        <v>43</v>
      </c>
    </row>
    <row r="49" spans="1:27" ht="28.8" x14ac:dyDescent="0.3">
      <c r="A49" s="20" t="s">
        <v>116</v>
      </c>
      <c r="B49" s="20" t="s">
        <v>116</v>
      </c>
      <c r="C49" s="22">
        <v>48</v>
      </c>
      <c r="D49" s="23" t="s">
        <v>30</v>
      </c>
      <c r="E49" s="23">
        <v>80161501</v>
      </c>
      <c r="F49" s="21" t="s">
        <v>123</v>
      </c>
      <c r="G49" s="21" t="s">
        <v>22</v>
      </c>
      <c r="H49" s="21" t="s">
        <v>22</v>
      </c>
      <c r="I49" s="23">
        <v>11</v>
      </c>
      <c r="J49" s="21" t="s">
        <v>23</v>
      </c>
      <c r="K49" s="24" t="s">
        <v>24</v>
      </c>
      <c r="L49" s="21" t="s">
        <v>25</v>
      </c>
      <c r="M49" s="25">
        <f>+R49*I49*Q49</f>
        <v>32098000</v>
      </c>
      <c r="N49" s="25">
        <v>32098000</v>
      </c>
      <c r="O49" s="26" t="s">
        <v>26</v>
      </c>
      <c r="P49" s="26" t="s">
        <v>27</v>
      </c>
      <c r="Q49" s="27">
        <v>1</v>
      </c>
      <c r="R49" s="28">
        <v>2918000</v>
      </c>
      <c r="S49" s="21" t="s">
        <v>28</v>
      </c>
      <c r="T49" s="21" t="s">
        <v>118</v>
      </c>
      <c r="U49" s="21" t="s">
        <v>119</v>
      </c>
      <c r="V49" s="21" t="s">
        <v>119</v>
      </c>
      <c r="W49" s="21" t="s">
        <v>269</v>
      </c>
      <c r="X49" s="21" t="s">
        <v>120</v>
      </c>
      <c r="Y49" s="29" t="s">
        <v>121</v>
      </c>
      <c r="Z49" s="21" t="s">
        <v>122</v>
      </c>
      <c r="AA49" s="21" t="s">
        <v>43</v>
      </c>
    </row>
    <row r="50" spans="1:27" ht="28.8" x14ac:dyDescent="0.3">
      <c r="A50" s="20" t="s">
        <v>116</v>
      </c>
      <c r="B50" s="20" t="s">
        <v>116</v>
      </c>
      <c r="C50" s="22">
        <v>49</v>
      </c>
      <c r="D50" s="23" t="s">
        <v>30</v>
      </c>
      <c r="E50" s="23">
        <v>80161501</v>
      </c>
      <c r="F50" s="21" t="s">
        <v>124</v>
      </c>
      <c r="G50" s="21" t="s">
        <v>22</v>
      </c>
      <c r="H50" s="21" t="s">
        <v>22</v>
      </c>
      <c r="I50" s="23">
        <v>309</v>
      </c>
      <c r="J50" s="21" t="s">
        <v>32</v>
      </c>
      <c r="K50" s="24" t="s">
        <v>24</v>
      </c>
      <c r="L50" s="21" t="s">
        <v>25</v>
      </c>
      <c r="M50" s="25">
        <f>+R50/30*I50*Q50</f>
        <v>30055400</v>
      </c>
      <c r="N50" s="25">
        <v>30055400</v>
      </c>
      <c r="O50" s="26" t="s">
        <v>26</v>
      </c>
      <c r="P50" s="26" t="s">
        <v>27</v>
      </c>
      <c r="Q50" s="27">
        <v>1</v>
      </c>
      <c r="R50" s="28">
        <v>2918000</v>
      </c>
      <c r="S50" s="21" t="s">
        <v>28</v>
      </c>
      <c r="T50" s="21" t="s">
        <v>118</v>
      </c>
      <c r="U50" s="21" t="s">
        <v>119</v>
      </c>
      <c r="V50" s="21" t="s">
        <v>119</v>
      </c>
      <c r="W50" s="21" t="s">
        <v>269</v>
      </c>
      <c r="X50" s="21" t="s">
        <v>120</v>
      </c>
      <c r="Y50" s="29" t="s">
        <v>121</v>
      </c>
      <c r="Z50" s="21" t="s">
        <v>122</v>
      </c>
      <c r="AA50" s="21" t="s">
        <v>43</v>
      </c>
    </row>
    <row r="51" spans="1:27" ht="28.8" x14ac:dyDescent="0.3">
      <c r="A51" s="20" t="s">
        <v>116</v>
      </c>
      <c r="B51" s="20" t="s">
        <v>116</v>
      </c>
      <c r="C51" s="22">
        <v>50</v>
      </c>
      <c r="D51" s="23" t="s">
        <v>30</v>
      </c>
      <c r="E51" s="23">
        <v>80161501</v>
      </c>
      <c r="F51" s="21" t="s">
        <v>125</v>
      </c>
      <c r="G51" s="21" t="s">
        <v>22</v>
      </c>
      <c r="H51" s="21" t="s">
        <v>22</v>
      </c>
      <c r="I51" s="23">
        <v>11</v>
      </c>
      <c r="J51" s="21" t="s">
        <v>23</v>
      </c>
      <c r="K51" s="24" t="s">
        <v>24</v>
      </c>
      <c r="L51" s="21" t="s">
        <v>25</v>
      </c>
      <c r="M51" s="25">
        <f>+R51*I51*Q51</f>
        <v>42966000</v>
      </c>
      <c r="N51" s="25">
        <v>42966000</v>
      </c>
      <c r="O51" s="26" t="s">
        <v>26</v>
      </c>
      <c r="P51" s="26" t="s">
        <v>27</v>
      </c>
      <c r="Q51" s="27">
        <v>2</v>
      </c>
      <c r="R51" s="28">
        <v>1953000</v>
      </c>
      <c r="S51" s="21" t="s">
        <v>28</v>
      </c>
      <c r="T51" s="21" t="s">
        <v>118</v>
      </c>
      <c r="U51" s="21" t="s">
        <v>119</v>
      </c>
      <c r="V51" s="21" t="s">
        <v>119</v>
      </c>
      <c r="W51" s="21" t="s">
        <v>269</v>
      </c>
      <c r="X51" s="21" t="s">
        <v>120</v>
      </c>
      <c r="Y51" s="29" t="s">
        <v>121</v>
      </c>
      <c r="Z51" s="21" t="s">
        <v>122</v>
      </c>
      <c r="AA51" s="21" t="s">
        <v>43</v>
      </c>
    </row>
    <row r="52" spans="1:27" ht="28.8" x14ac:dyDescent="0.3">
      <c r="A52" s="20" t="s">
        <v>116</v>
      </c>
      <c r="B52" s="20" t="s">
        <v>116</v>
      </c>
      <c r="C52" s="22">
        <v>51</v>
      </c>
      <c r="D52" s="23" t="s">
        <v>30</v>
      </c>
      <c r="E52" s="23">
        <v>80161501</v>
      </c>
      <c r="F52" s="21" t="s">
        <v>126</v>
      </c>
      <c r="G52" s="21" t="s">
        <v>22</v>
      </c>
      <c r="H52" s="21" t="s">
        <v>22</v>
      </c>
      <c r="I52" s="23">
        <v>4</v>
      </c>
      <c r="J52" s="21" t="s">
        <v>23</v>
      </c>
      <c r="K52" s="24" t="s">
        <v>24</v>
      </c>
      <c r="L52" s="21" t="s">
        <v>25</v>
      </c>
      <c r="M52" s="25">
        <f>+R52*I52*Q52</f>
        <v>11008000</v>
      </c>
      <c r="N52" s="25">
        <v>11008000</v>
      </c>
      <c r="O52" s="26" t="s">
        <v>26</v>
      </c>
      <c r="P52" s="26" t="s">
        <v>27</v>
      </c>
      <c r="Q52" s="27">
        <v>1</v>
      </c>
      <c r="R52" s="28">
        <v>2752000</v>
      </c>
      <c r="S52" s="21" t="s">
        <v>28</v>
      </c>
      <c r="T52" s="21" t="s">
        <v>118</v>
      </c>
      <c r="U52" s="21" t="s">
        <v>119</v>
      </c>
      <c r="V52" s="21" t="s">
        <v>119</v>
      </c>
      <c r="W52" s="21" t="s">
        <v>269</v>
      </c>
      <c r="X52" s="21" t="s">
        <v>120</v>
      </c>
      <c r="Y52" s="29" t="s">
        <v>121</v>
      </c>
      <c r="Z52" s="21" t="s">
        <v>122</v>
      </c>
      <c r="AA52" s="21" t="s">
        <v>43</v>
      </c>
    </row>
    <row r="53" spans="1:27" ht="43.2" x14ac:dyDescent="0.3">
      <c r="A53" s="20" t="s">
        <v>116</v>
      </c>
      <c r="B53" s="20" t="s">
        <v>116</v>
      </c>
      <c r="C53" s="22">
        <v>52</v>
      </c>
      <c r="D53" s="23" t="s">
        <v>30</v>
      </c>
      <c r="E53" s="23">
        <v>80161501</v>
      </c>
      <c r="F53" s="21" t="s">
        <v>127</v>
      </c>
      <c r="G53" s="21" t="s">
        <v>22</v>
      </c>
      <c r="H53" s="21" t="s">
        <v>22</v>
      </c>
      <c r="I53" s="23">
        <v>320</v>
      </c>
      <c r="J53" s="21" t="s">
        <v>32</v>
      </c>
      <c r="K53" s="24" t="s">
        <v>24</v>
      </c>
      <c r="L53" s="21" t="s">
        <v>25</v>
      </c>
      <c r="M53" s="25">
        <f>+R53/30*I53*Q53</f>
        <v>31125333.333333336</v>
      </c>
      <c r="N53" s="25">
        <v>31125333</v>
      </c>
      <c r="O53" s="26" t="s">
        <v>26</v>
      </c>
      <c r="P53" s="26" t="s">
        <v>27</v>
      </c>
      <c r="Q53" s="27">
        <v>1</v>
      </c>
      <c r="R53" s="28">
        <v>2918000</v>
      </c>
      <c r="S53" s="21" t="s">
        <v>28</v>
      </c>
      <c r="T53" s="21" t="s">
        <v>118</v>
      </c>
      <c r="U53" s="21" t="s">
        <v>119</v>
      </c>
      <c r="V53" s="21" t="s">
        <v>119</v>
      </c>
      <c r="W53" s="21" t="s">
        <v>269</v>
      </c>
      <c r="X53" s="21" t="s">
        <v>120</v>
      </c>
      <c r="Y53" s="29" t="s">
        <v>61</v>
      </c>
      <c r="Z53" s="21" t="s">
        <v>50</v>
      </c>
      <c r="AA53" s="21" t="s">
        <v>51</v>
      </c>
    </row>
    <row r="54" spans="1:27" ht="28.8" x14ac:dyDescent="0.3">
      <c r="A54" s="20" t="s">
        <v>128</v>
      </c>
      <c r="B54" s="20" t="s">
        <v>128</v>
      </c>
      <c r="C54" s="22">
        <v>53</v>
      </c>
      <c r="D54" s="23" t="s">
        <v>30</v>
      </c>
      <c r="E54" s="23">
        <v>80161501</v>
      </c>
      <c r="F54" s="21" t="s">
        <v>129</v>
      </c>
      <c r="G54" s="21" t="s">
        <v>22</v>
      </c>
      <c r="H54" s="21" t="s">
        <v>22</v>
      </c>
      <c r="I54" s="23">
        <v>11</v>
      </c>
      <c r="J54" s="21" t="s">
        <v>23</v>
      </c>
      <c r="K54" s="24" t="s">
        <v>24</v>
      </c>
      <c r="L54" s="21" t="s">
        <v>25</v>
      </c>
      <c r="M54" s="25">
        <f>+R54*I54*Q54</f>
        <v>106227000</v>
      </c>
      <c r="N54" s="25">
        <v>106227000</v>
      </c>
      <c r="O54" s="26" t="s">
        <v>26</v>
      </c>
      <c r="P54" s="26" t="s">
        <v>27</v>
      </c>
      <c r="Q54" s="27">
        <v>3</v>
      </c>
      <c r="R54" s="28">
        <v>3219000</v>
      </c>
      <c r="S54" s="21" t="s">
        <v>28</v>
      </c>
      <c r="T54" s="21" t="s">
        <v>79</v>
      </c>
      <c r="U54" s="21" t="s">
        <v>130</v>
      </c>
      <c r="V54" s="21" t="s">
        <v>130</v>
      </c>
      <c r="W54" s="21" t="s">
        <v>269</v>
      </c>
      <c r="X54" s="21" t="s">
        <v>41</v>
      </c>
      <c r="Y54" s="29" t="s">
        <v>31</v>
      </c>
      <c r="Z54" s="21" t="s">
        <v>42</v>
      </c>
      <c r="AA54" s="21" t="s">
        <v>43</v>
      </c>
    </row>
    <row r="55" spans="1:27" ht="28.8" x14ac:dyDescent="0.3">
      <c r="A55" s="20" t="s">
        <v>128</v>
      </c>
      <c r="B55" s="20" t="s">
        <v>128</v>
      </c>
      <c r="C55" s="22">
        <v>54</v>
      </c>
      <c r="D55" s="23" t="s">
        <v>30</v>
      </c>
      <c r="E55" s="23">
        <v>80161501</v>
      </c>
      <c r="F55" s="21" t="s">
        <v>131</v>
      </c>
      <c r="G55" s="21" t="s">
        <v>22</v>
      </c>
      <c r="H55" s="21" t="s">
        <v>22</v>
      </c>
      <c r="I55" s="23">
        <v>11</v>
      </c>
      <c r="J55" s="21" t="s">
        <v>23</v>
      </c>
      <c r="K55" s="24" t="s">
        <v>24</v>
      </c>
      <c r="L55" s="21" t="s">
        <v>25</v>
      </c>
      <c r="M55" s="25">
        <f>+R55*I55*Q55</f>
        <v>40854000</v>
      </c>
      <c r="N55" s="25">
        <v>40854000</v>
      </c>
      <c r="O55" s="26" t="s">
        <v>26</v>
      </c>
      <c r="P55" s="26" t="s">
        <v>27</v>
      </c>
      <c r="Q55" s="27">
        <v>1</v>
      </c>
      <c r="R55" s="28">
        <v>3714000</v>
      </c>
      <c r="S55" s="21" t="s">
        <v>28</v>
      </c>
      <c r="T55" s="21" t="s">
        <v>79</v>
      </c>
      <c r="U55" s="21" t="s">
        <v>130</v>
      </c>
      <c r="V55" s="21" t="s">
        <v>130</v>
      </c>
      <c r="W55" s="21" t="s">
        <v>269</v>
      </c>
      <c r="X55" s="21" t="s">
        <v>41</v>
      </c>
      <c r="Y55" s="29" t="s">
        <v>31</v>
      </c>
      <c r="Z55" s="21" t="s">
        <v>42</v>
      </c>
      <c r="AA55" s="21" t="s">
        <v>43</v>
      </c>
    </row>
    <row r="56" spans="1:27" ht="28.8" x14ac:dyDescent="0.3">
      <c r="A56" s="20" t="s">
        <v>128</v>
      </c>
      <c r="B56" s="20" t="s">
        <v>128</v>
      </c>
      <c r="C56" s="22">
        <v>55</v>
      </c>
      <c r="D56" s="23" t="s">
        <v>30</v>
      </c>
      <c r="E56" s="23">
        <v>80161501</v>
      </c>
      <c r="F56" s="21" t="s">
        <v>132</v>
      </c>
      <c r="G56" s="21" t="s">
        <v>22</v>
      </c>
      <c r="H56" s="21" t="s">
        <v>22</v>
      </c>
      <c r="I56" s="23">
        <v>10</v>
      </c>
      <c r="J56" s="21" t="s">
        <v>23</v>
      </c>
      <c r="K56" s="24" t="s">
        <v>24</v>
      </c>
      <c r="L56" s="21" t="s">
        <v>25</v>
      </c>
      <c r="M56" s="25">
        <f>+R56*I56*Q56</f>
        <v>19530000</v>
      </c>
      <c r="N56" s="25">
        <v>19530000</v>
      </c>
      <c r="O56" s="26" t="s">
        <v>26</v>
      </c>
      <c r="P56" s="26" t="s">
        <v>27</v>
      </c>
      <c r="Q56" s="27">
        <v>1</v>
      </c>
      <c r="R56" s="28">
        <v>1953000</v>
      </c>
      <c r="S56" s="21" t="s">
        <v>28</v>
      </c>
      <c r="T56" s="21" t="s">
        <v>79</v>
      </c>
      <c r="U56" s="21" t="s">
        <v>130</v>
      </c>
      <c r="V56" s="21" t="s">
        <v>130</v>
      </c>
      <c r="W56" s="21" t="s">
        <v>269</v>
      </c>
      <c r="X56" s="21" t="s">
        <v>41</v>
      </c>
      <c r="Y56" s="29" t="s">
        <v>31</v>
      </c>
      <c r="Z56" s="21" t="s">
        <v>42</v>
      </c>
      <c r="AA56" s="21" t="s">
        <v>43</v>
      </c>
    </row>
    <row r="57" spans="1:27" ht="28.8" x14ac:dyDescent="0.3">
      <c r="A57" s="20" t="s">
        <v>128</v>
      </c>
      <c r="B57" s="20" t="s">
        <v>128</v>
      </c>
      <c r="C57" s="22">
        <v>56</v>
      </c>
      <c r="D57" s="23" t="s">
        <v>30</v>
      </c>
      <c r="E57" s="23">
        <v>80161501</v>
      </c>
      <c r="F57" s="21" t="s">
        <v>132</v>
      </c>
      <c r="G57" s="21" t="s">
        <v>22</v>
      </c>
      <c r="H57" s="21" t="s">
        <v>22</v>
      </c>
      <c r="I57" s="23">
        <v>135</v>
      </c>
      <c r="J57" s="21" t="s">
        <v>32</v>
      </c>
      <c r="K57" s="24" t="s">
        <v>24</v>
      </c>
      <c r="L57" s="21" t="s">
        <v>25</v>
      </c>
      <c r="M57" s="25">
        <f>+R57/30*I57*Q57</f>
        <v>8788500</v>
      </c>
      <c r="N57" s="25">
        <v>8788500</v>
      </c>
      <c r="O57" s="26" t="s">
        <v>26</v>
      </c>
      <c r="P57" s="26" t="s">
        <v>27</v>
      </c>
      <c r="Q57" s="27">
        <v>1</v>
      </c>
      <c r="R57" s="28">
        <v>1953000</v>
      </c>
      <c r="S57" s="21" t="s">
        <v>28</v>
      </c>
      <c r="T57" s="21" t="s">
        <v>79</v>
      </c>
      <c r="U57" s="21" t="s">
        <v>130</v>
      </c>
      <c r="V57" s="21" t="s">
        <v>130</v>
      </c>
      <c r="W57" s="21" t="s">
        <v>269</v>
      </c>
      <c r="X57" s="21" t="s">
        <v>41</v>
      </c>
      <c r="Y57" s="29" t="s">
        <v>31</v>
      </c>
      <c r="Z57" s="21" t="s">
        <v>42</v>
      </c>
      <c r="AA57" s="21" t="s">
        <v>43</v>
      </c>
    </row>
    <row r="58" spans="1:27" ht="28.8" x14ac:dyDescent="0.3">
      <c r="A58" s="20" t="s">
        <v>128</v>
      </c>
      <c r="B58" s="20" t="s">
        <v>128</v>
      </c>
      <c r="C58" s="22">
        <v>57</v>
      </c>
      <c r="D58" s="23"/>
      <c r="E58" s="23"/>
      <c r="F58" s="21" t="s">
        <v>256</v>
      </c>
      <c r="G58" s="21"/>
      <c r="H58" s="21"/>
      <c r="I58" s="23">
        <v>11</v>
      </c>
      <c r="J58" s="21" t="s">
        <v>23</v>
      </c>
      <c r="K58" s="24" t="s">
        <v>24</v>
      </c>
      <c r="L58" s="21" t="s">
        <v>29</v>
      </c>
      <c r="M58" s="25">
        <f>+R58*I58*Q58</f>
        <v>39000000</v>
      </c>
      <c r="N58" s="25">
        <v>39000000</v>
      </c>
      <c r="O58" s="26" t="s">
        <v>26</v>
      </c>
      <c r="P58" s="26" t="s">
        <v>27</v>
      </c>
      <c r="Q58" s="27">
        <v>1</v>
      </c>
      <c r="R58" s="28">
        <v>3545454.5454545454</v>
      </c>
      <c r="S58" s="21" t="s">
        <v>28</v>
      </c>
      <c r="T58" s="21" t="s">
        <v>79</v>
      </c>
      <c r="U58" s="21" t="s">
        <v>130</v>
      </c>
      <c r="V58" s="21" t="s">
        <v>130</v>
      </c>
      <c r="W58" s="21" t="s">
        <v>269</v>
      </c>
      <c r="X58" s="21" t="s">
        <v>41</v>
      </c>
      <c r="Y58" s="29" t="s">
        <v>56</v>
      </c>
      <c r="Z58" s="21" t="s">
        <v>57</v>
      </c>
      <c r="AA58" s="21" t="s">
        <v>58</v>
      </c>
    </row>
    <row r="59" spans="1:27" ht="43.2" x14ac:dyDescent="0.3">
      <c r="A59" s="20" t="s">
        <v>128</v>
      </c>
      <c r="B59" s="20" t="s">
        <v>128</v>
      </c>
      <c r="C59" s="22">
        <v>58</v>
      </c>
      <c r="D59" s="23" t="s">
        <v>30</v>
      </c>
      <c r="E59" s="23">
        <v>80161501</v>
      </c>
      <c r="F59" s="21" t="s">
        <v>133</v>
      </c>
      <c r="G59" s="21" t="s">
        <v>22</v>
      </c>
      <c r="H59" s="21" t="s">
        <v>22</v>
      </c>
      <c r="I59" s="23">
        <v>320</v>
      </c>
      <c r="J59" s="21" t="s">
        <v>32</v>
      </c>
      <c r="K59" s="24" t="s">
        <v>24</v>
      </c>
      <c r="L59" s="21" t="s">
        <v>25</v>
      </c>
      <c r="M59" s="25">
        <f>+R59/30*I59*Q59</f>
        <v>31125333.333333336</v>
      </c>
      <c r="N59" s="25">
        <v>31125333.333333336</v>
      </c>
      <c r="O59" s="26" t="s">
        <v>26</v>
      </c>
      <c r="P59" s="26" t="s">
        <v>27</v>
      </c>
      <c r="Q59" s="27">
        <v>1</v>
      </c>
      <c r="R59" s="28">
        <v>2918000</v>
      </c>
      <c r="S59" s="21" t="s">
        <v>28</v>
      </c>
      <c r="T59" s="21" t="s">
        <v>79</v>
      </c>
      <c r="U59" s="21" t="s">
        <v>130</v>
      </c>
      <c r="V59" s="21" t="s">
        <v>130</v>
      </c>
      <c r="W59" s="21" t="s">
        <v>269</v>
      </c>
      <c r="X59" s="21" t="s">
        <v>41</v>
      </c>
      <c r="Y59" s="29" t="s">
        <v>31</v>
      </c>
      <c r="Z59" s="21" t="s">
        <v>50</v>
      </c>
      <c r="AA59" s="21" t="s">
        <v>51</v>
      </c>
    </row>
    <row r="60" spans="1:27" ht="43.2" x14ac:dyDescent="0.3">
      <c r="A60" s="20" t="s">
        <v>134</v>
      </c>
      <c r="B60" s="20" t="s">
        <v>134</v>
      </c>
      <c r="C60" s="22">
        <v>59</v>
      </c>
      <c r="D60" s="23" t="s">
        <v>30</v>
      </c>
      <c r="E60" s="23">
        <v>80161501</v>
      </c>
      <c r="F60" s="21" t="s">
        <v>135</v>
      </c>
      <c r="G60" s="21" t="s">
        <v>22</v>
      </c>
      <c r="H60" s="21" t="s">
        <v>22</v>
      </c>
      <c r="I60" s="23">
        <v>340</v>
      </c>
      <c r="J60" s="21" t="s">
        <v>32</v>
      </c>
      <c r="K60" s="24" t="s">
        <v>24</v>
      </c>
      <c r="L60" s="21" t="s">
        <v>25</v>
      </c>
      <c r="M60" s="25">
        <f>+R60/30*I60*Q60</f>
        <v>31189333.333333332</v>
      </c>
      <c r="N60" s="25">
        <v>31189333</v>
      </c>
      <c r="O60" s="26" t="s">
        <v>26</v>
      </c>
      <c r="P60" s="26" t="s">
        <v>27</v>
      </c>
      <c r="Q60" s="27">
        <v>1</v>
      </c>
      <c r="R60" s="28">
        <v>2752000</v>
      </c>
      <c r="S60" s="21" t="s">
        <v>28</v>
      </c>
      <c r="T60" s="21"/>
      <c r="U60" s="21" t="s">
        <v>136</v>
      </c>
      <c r="V60" s="21" t="s">
        <v>39</v>
      </c>
      <c r="W60" s="21" t="s">
        <v>269</v>
      </c>
      <c r="X60" s="21" t="s">
        <v>41</v>
      </c>
      <c r="Y60" s="29" t="s">
        <v>31</v>
      </c>
      <c r="Z60" s="21" t="s">
        <v>42</v>
      </c>
      <c r="AA60" s="21" t="s">
        <v>43</v>
      </c>
    </row>
    <row r="61" spans="1:27" ht="57.6" x14ac:dyDescent="0.3">
      <c r="A61" s="20" t="s">
        <v>134</v>
      </c>
      <c r="B61" s="20" t="s">
        <v>134</v>
      </c>
      <c r="C61" s="22">
        <v>60</v>
      </c>
      <c r="D61" s="23" t="s">
        <v>30</v>
      </c>
      <c r="E61" s="23">
        <v>80161501</v>
      </c>
      <c r="F61" s="21" t="s">
        <v>137</v>
      </c>
      <c r="G61" s="21" t="s">
        <v>22</v>
      </c>
      <c r="H61" s="21" t="s">
        <v>22</v>
      </c>
      <c r="I61" s="23">
        <v>340</v>
      </c>
      <c r="J61" s="21" t="s">
        <v>32</v>
      </c>
      <c r="K61" s="24" t="s">
        <v>24</v>
      </c>
      <c r="L61" s="21" t="s">
        <v>25</v>
      </c>
      <c r="M61" s="25">
        <f>+R61/30*I61*Q61</f>
        <v>42500000</v>
      </c>
      <c r="N61" s="25">
        <v>42493687</v>
      </c>
      <c r="O61" s="26" t="s">
        <v>26</v>
      </c>
      <c r="P61" s="26" t="s">
        <v>27</v>
      </c>
      <c r="Q61" s="27">
        <v>1</v>
      </c>
      <c r="R61" s="28">
        <v>3750000</v>
      </c>
      <c r="S61" s="21" t="s">
        <v>28</v>
      </c>
      <c r="T61" s="21"/>
      <c r="U61" s="21" t="s">
        <v>136</v>
      </c>
      <c r="V61" s="21" t="s">
        <v>39</v>
      </c>
      <c r="W61" s="21" t="s">
        <v>269</v>
      </c>
      <c r="X61" s="21" t="s">
        <v>41</v>
      </c>
      <c r="Y61" s="29" t="s">
        <v>31</v>
      </c>
      <c r="Z61" s="21" t="s">
        <v>50</v>
      </c>
      <c r="AA61" s="21" t="s">
        <v>73</v>
      </c>
    </row>
    <row r="62" spans="1:27" ht="43.2" x14ac:dyDescent="0.3">
      <c r="A62" s="20" t="s">
        <v>134</v>
      </c>
      <c r="B62" s="20" t="s">
        <v>134</v>
      </c>
      <c r="C62" s="22">
        <v>61</v>
      </c>
      <c r="D62" s="23" t="s">
        <v>30</v>
      </c>
      <c r="E62" s="23">
        <v>80161501</v>
      </c>
      <c r="F62" s="21" t="s">
        <v>138</v>
      </c>
      <c r="G62" s="21" t="s">
        <v>22</v>
      </c>
      <c r="H62" s="21" t="s">
        <v>22</v>
      </c>
      <c r="I62" s="23">
        <v>7</v>
      </c>
      <c r="J62" s="21" t="s">
        <v>23</v>
      </c>
      <c r="K62" s="24" t="s">
        <v>24</v>
      </c>
      <c r="L62" s="21" t="s">
        <v>25</v>
      </c>
      <c r="M62" s="25">
        <f t="shared" ref="M62:M72" si="6">+R62*I62*Q62</f>
        <v>13671000</v>
      </c>
      <c r="N62" s="25">
        <v>13671000</v>
      </c>
      <c r="O62" s="26" t="s">
        <v>26</v>
      </c>
      <c r="P62" s="26" t="s">
        <v>27</v>
      </c>
      <c r="Q62" s="27">
        <v>1</v>
      </c>
      <c r="R62" s="28">
        <v>1953000</v>
      </c>
      <c r="S62" s="21" t="s">
        <v>28</v>
      </c>
      <c r="T62" s="21"/>
      <c r="U62" s="21" t="s">
        <v>136</v>
      </c>
      <c r="V62" s="21" t="s">
        <v>39</v>
      </c>
      <c r="W62" s="21" t="s">
        <v>269</v>
      </c>
      <c r="X62" s="21" t="s">
        <v>41</v>
      </c>
      <c r="Y62" s="29" t="s">
        <v>31</v>
      </c>
      <c r="Z62" s="21" t="s">
        <v>50</v>
      </c>
      <c r="AA62" s="21" t="s">
        <v>73</v>
      </c>
    </row>
    <row r="63" spans="1:27" ht="43.2" x14ac:dyDescent="0.3">
      <c r="A63" s="20" t="s">
        <v>139</v>
      </c>
      <c r="B63" s="20" t="s">
        <v>139</v>
      </c>
      <c r="C63" s="22">
        <v>62</v>
      </c>
      <c r="D63" s="23" t="s">
        <v>30</v>
      </c>
      <c r="E63" s="23">
        <v>80161501</v>
      </c>
      <c r="F63" s="21" t="s">
        <v>140</v>
      </c>
      <c r="G63" s="21" t="s">
        <v>22</v>
      </c>
      <c r="H63" s="21" t="s">
        <v>22</v>
      </c>
      <c r="I63" s="23">
        <v>9</v>
      </c>
      <c r="J63" s="21" t="s">
        <v>23</v>
      </c>
      <c r="K63" s="24" t="s">
        <v>24</v>
      </c>
      <c r="L63" s="21" t="s">
        <v>25</v>
      </c>
      <c r="M63" s="25">
        <f t="shared" si="6"/>
        <v>24768000</v>
      </c>
      <c r="N63" s="25">
        <v>24768000</v>
      </c>
      <c r="O63" s="26" t="s">
        <v>26</v>
      </c>
      <c r="P63" s="26" t="s">
        <v>27</v>
      </c>
      <c r="Q63" s="27">
        <v>1</v>
      </c>
      <c r="R63" s="28">
        <v>2752000</v>
      </c>
      <c r="S63" s="21" t="s">
        <v>28</v>
      </c>
      <c r="T63" s="21" t="s">
        <v>103</v>
      </c>
      <c r="U63" s="21" t="s">
        <v>141</v>
      </c>
      <c r="V63" s="21" t="s">
        <v>39</v>
      </c>
      <c r="W63" s="21" t="s">
        <v>269</v>
      </c>
      <c r="X63" s="21" t="s">
        <v>41</v>
      </c>
      <c r="Y63" s="29" t="s">
        <v>31</v>
      </c>
      <c r="Z63" s="21" t="s">
        <v>42</v>
      </c>
      <c r="AA63" s="21" t="s">
        <v>43</v>
      </c>
    </row>
    <row r="64" spans="1:27" ht="43.2" x14ac:dyDescent="0.3">
      <c r="A64" s="20" t="s">
        <v>139</v>
      </c>
      <c r="B64" s="20" t="s">
        <v>139</v>
      </c>
      <c r="C64" s="22">
        <v>63</v>
      </c>
      <c r="D64" s="23" t="s">
        <v>30</v>
      </c>
      <c r="E64" s="23">
        <v>80161501</v>
      </c>
      <c r="F64" s="21" t="s">
        <v>142</v>
      </c>
      <c r="G64" s="21" t="s">
        <v>22</v>
      </c>
      <c r="H64" s="21" t="s">
        <v>22</v>
      </c>
      <c r="I64" s="23">
        <v>9</v>
      </c>
      <c r="J64" s="21" t="s">
        <v>23</v>
      </c>
      <c r="K64" s="24" t="s">
        <v>24</v>
      </c>
      <c r="L64" s="21" t="s">
        <v>25</v>
      </c>
      <c r="M64" s="25">
        <f t="shared" si="6"/>
        <v>52524000</v>
      </c>
      <c r="N64" s="25">
        <v>52524000</v>
      </c>
      <c r="O64" s="26" t="s">
        <v>26</v>
      </c>
      <c r="P64" s="26" t="s">
        <v>27</v>
      </c>
      <c r="Q64" s="27">
        <v>2</v>
      </c>
      <c r="R64" s="28">
        <v>2918000</v>
      </c>
      <c r="S64" s="21" t="s">
        <v>28</v>
      </c>
      <c r="T64" s="21" t="s">
        <v>103</v>
      </c>
      <c r="U64" s="21" t="s">
        <v>141</v>
      </c>
      <c r="V64" s="21" t="s">
        <v>39</v>
      </c>
      <c r="W64" s="21" t="s">
        <v>269</v>
      </c>
      <c r="X64" s="21" t="s">
        <v>41</v>
      </c>
      <c r="Y64" s="29" t="s">
        <v>31</v>
      </c>
      <c r="Z64" s="21" t="s">
        <v>42</v>
      </c>
      <c r="AA64" s="21" t="s">
        <v>43</v>
      </c>
    </row>
    <row r="65" spans="1:27" ht="28.8" x14ac:dyDescent="0.3">
      <c r="A65" s="20" t="s">
        <v>139</v>
      </c>
      <c r="B65" s="20" t="s">
        <v>139</v>
      </c>
      <c r="C65" s="22">
        <v>64</v>
      </c>
      <c r="D65" s="23" t="s">
        <v>30</v>
      </c>
      <c r="E65" s="23">
        <v>80161501</v>
      </c>
      <c r="F65" s="21" t="s">
        <v>143</v>
      </c>
      <c r="G65" s="21" t="s">
        <v>22</v>
      </c>
      <c r="H65" s="21" t="s">
        <v>22</v>
      </c>
      <c r="I65" s="23">
        <v>10</v>
      </c>
      <c r="J65" s="21" t="s">
        <v>23</v>
      </c>
      <c r="K65" s="24" t="s">
        <v>24</v>
      </c>
      <c r="L65" s="21" t="s">
        <v>25</v>
      </c>
      <c r="M65" s="25">
        <f t="shared" si="6"/>
        <v>58590000</v>
      </c>
      <c r="N65" s="25">
        <v>58590000</v>
      </c>
      <c r="O65" s="26" t="s">
        <v>26</v>
      </c>
      <c r="P65" s="26" t="s">
        <v>27</v>
      </c>
      <c r="Q65" s="27">
        <v>3</v>
      </c>
      <c r="R65" s="28">
        <v>1953000</v>
      </c>
      <c r="S65" s="21" t="s">
        <v>28</v>
      </c>
      <c r="T65" s="21" t="s">
        <v>103</v>
      </c>
      <c r="U65" s="21" t="s">
        <v>141</v>
      </c>
      <c r="V65" s="21" t="s">
        <v>39</v>
      </c>
      <c r="W65" s="21" t="s">
        <v>269</v>
      </c>
      <c r="X65" s="21" t="s">
        <v>41</v>
      </c>
      <c r="Y65" s="29" t="s">
        <v>31</v>
      </c>
      <c r="Z65" s="21" t="s">
        <v>42</v>
      </c>
      <c r="AA65" s="21" t="s">
        <v>43</v>
      </c>
    </row>
    <row r="66" spans="1:27" ht="28.8" x14ac:dyDescent="0.3">
      <c r="A66" s="20" t="s">
        <v>139</v>
      </c>
      <c r="B66" s="20" t="s">
        <v>139</v>
      </c>
      <c r="C66" s="22">
        <v>65</v>
      </c>
      <c r="D66" s="23" t="s">
        <v>30</v>
      </c>
      <c r="E66" s="23">
        <v>80161501</v>
      </c>
      <c r="F66" s="21" t="s">
        <v>143</v>
      </c>
      <c r="G66" s="21" t="s">
        <v>22</v>
      </c>
      <c r="H66" s="21" t="s">
        <v>22</v>
      </c>
      <c r="I66" s="23">
        <v>6</v>
      </c>
      <c r="J66" s="21" t="s">
        <v>23</v>
      </c>
      <c r="K66" s="24" t="s">
        <v>24</v>
      </c>
      <c r="L66" s="21" t="s">
        <v>25</v>
      </c>
      <c r="M66" s="25">
        <f t="shared" si="6"/>
        <v>11718000</v>
      </c>
      <c r="N66" s="25">
        <v>11718000</v>
      </c>
      <c r="O66" s="26" t="s">
        <v>26</v>
      </c>
      <c r="P66" s="26" t="s">
        <v>27</v>
      </c>
      <c r="Q66" s="27">
        <v>1</v>
      </c>
      <c r="R66" s="28">
        <v>1953000</v>
      </c>
      <c r="S66" s="21" t="s">
        <v>28</v>
      </c>
      <c r="T66" s="21" t="s">
        <v>103</v>
      </c>
      <c r="U66" s="21" t="s">
        <v>141</v>
      </c>
      <c r="V66" s="21" t="s">
        <v>39</v>
      </c>
      <c r="W66" s="21" t="s">
        <v>269</v>
      </c>
      <c r="X66" s="21" t="s">
        <v>41</v>
      </c>
      <c r="Y66" s="29" t="s">
        <v>31</v>
      </c>
      <c r="Z66" s="21" t="s">
        <v>42</v>
      </c>
      <c r="AA66" s="21" t="s">
        <v>43</v>
      </c>
    </row>
    <row r="67" spans="1:27" ht="43.2" x14ac:dyDescent="0.3">
      <c r="A67" s="20" t="s">
        <v>139</v>
      </c>
      <c r="B67" s="20" t="s">
        <v>139</v>
      </c>
      <c r="C67" s="22">
        <v>66</v>
      </c>
      <c r="D67" s="23" t="s">
        <v>30</v>
      </c>
      <c r="E67" s="23">
        <v>80161501</v>
      </c>
      <c r="F67" s="21" t="s">
        <v>144</v>
      </c>
      <c r="G67" s="21" t="s">
        <v>22</v>
      </c>
      <c r="H67" s="21" t="s">
        <v>22</v>
      </c>
      <c r="I67" s="23">
        <v>11</v>
      </c>
      <c r="J67" s="21" t="s">
        <v>23</v>
      </c>
      <c r="K67" s="24" t="s">
        <v>24</v>
      </c>
      <c r="L67" s="21" t="s">
        <v>25</v>
      </c>
      <c r="M67" s="25">
        <f t="shared" si="6"/>
        <v>35409000</v>
      </c>
      <c r="N67" s="25">
        <v>35409000</v>
      </c>
      <c r="O67" s="26" t="s">
        <v>26</v>
      </c>
      <c r="P67" s="26" t="s">
        <v>27</v>
      </c>
      <c r="Q67" s="27">
        <v>1</v>
      </c>
      <c r="R67" s="28">
        <v>3219000</v>
      </c>
      <c r="S67" s="21" t="s">
        <v>28</v>
      </c>
      <c r="T67" s="21" t="s">
        <v>103</v>
      </c>
      <c r="U67" s="21" t="s">
        <v>141</v>
      </c>
      <c r="V67" s="21" t="s">
        <v>39</v>
      </c>
      <c r="W67" s="21" t="s">
        <v>269</v>
      </c>
      <c r="X67" s="21" t="s">
        <v>41</v>
      </c>
      <c r="Y67" s="29" t="s">
        <v>31</v>
      </c>
      <c r="Z67" s="21" t="s">
        <v>50</v>
      </c>
      <c r="AA67" s="21" t="s">
        <v>51</v>
      </c>
    </row>
    <row r="68" spans="1:27" ht="43.2" x14ac:dyDescent="0.3">
      <c r="A68" s="20" t="s">
        <v>139</v>
      </c>
      <c r="B68" s="20" t="s">
        <v>139</v>
      </c>
      <c r="C68" s="22">
        <v>67</v>
      </c>
      <c r="D68" s="23" t="s">
        <v>30</v>
      </c>
      <c r="E68" s="23">
        <v>80161501</v>
      </c>
      <c r="F68" s="21" t="s">
        <v>145</v>
      </c>
      <c r="G68" s="21" t="s">
        <v>22</v>
      </c>
      <c r="H68" s="21" t="s">
        <v>22</v>
      </c>
      <c r="I68" s="23">
        <v>11</v>
      </c>
      <c r="J68" s="21" t="s">
        <v>23</v>
      </c>
      <c r="K68" s="24" t="s">
        <v>24</v>
      </c>
      <c r="L68" s="21" t="s">
        <v>25</v>
      </c>
      <c r="M68" s="25">
        <f t="shared" si="6"/>
        <v>32098000</v>
      </c>
      <c r="N68" s="25">
        <v>32098000</v>
      </c>
      <c r="O68" s="26" t="s">
        <v>26</v>
      </c>
      <c r="P68" s="26" t="s">
        <v>27</v>
      </c>
      <c r="Q68" s="27">
        <v>1</v>
      </c>
      <c r="R68" s="28">
        <v>2918000</v>
      </c>
      <c r="S68" s="21" t="s">
        <v>28</v>
      </c>
      <c r="T68" s="21" t="s">
        <v>103</v>
      </c>
      <c r="U68" s="21" t="s">
        <v>141</v>
      </c>
      <c r="V68" s="21" t="s">
        <v>39</v>
      </c>
      <c r="W68" s="21" t="s">
        <v>269</v>
      </c>
      <c r="X68" s="21" t="s">
        <v>41</v>
      </c>
      <c r="Y68" s="29" t="s">
        <v>31</v>
      </c>
      <c r="Z68" s="21" t="s">
        <v>50</v>
      </c>
      <c r="AA68" s="21" t="s">
        <v>51</v>
      </c>
    </row>
    <row r="69" spans="1:27" ht="43.2" x14ac:dyDescent="0.3">
      <c r="A69" s="20" t="s">
        <v>139</v>
      </c>
      <c r="B69" s="20" t="s">
        <v>139</v>
      </c>
      <c r="C69" s="22">
        <v>68</v>
      </c>
      <c r="D69" s="23" t="s">
        <v>30</v>
      </c>
      <c r="E69" s="23">
        <v>80161501</v>
      </c>
      <c r="F69" s="21" t="s">
        <v>146</v>
      </c>
      <c r="G69" s="21" t="s">
        <v>22</v>
      </c>
      <c r="H69" s="21" t="s">
        <v>22</v>
      </c>
      <c r="I69" s="23">
        <v>11</v>
      </c>
      <c r="J69" s="21" t="s">
        <v>23</v>
      </c>
      <c r="K69" s="24" t="s">
        <v>24</v>
      </c>
      <c r="L69" s="21" t="s">
        <v>25</v>
      </c>
      <c r="M69" s="25">
        <f t="shared" si="6"/>
        <v>32098000</v>
      </c>
      <c r="N69" s="25">
        <v>32098000</v>
      </c>
      <c r="O69" s="26" t="s">
        <v>26</v>
      </c>
      <c r="P69" s="26" t="s">
        <v>27</v>
      </c>
      <c r="Q69" s="27">
        <v>1</v>
      </c>
      <c r="R69" s="28">
        <v>2918000</v>
      </c>
      <c r="S69" s="21" t="s">
        <v>28</v>
      </c>
      <c r="T69" s="21" t="s">
        <v>103</v>
      </c>
      <c r="U69" s="21" t="s">
        <v>141</v>
      </c>
      <c r="V69" s="21" t="s">
        <v>39</v>
      </c>
      <c r="W69" s="21" t="s">
        <v>269</v>
      </c>
      <c r="X69" s="21" t="s">
        <v>41</v>
      </c>
      <c r="Y69" s="29" t="s">
        <v>31</v>
      </c>
      <c r="Z69" s="21" t="s">
        <v>50</v>
      </c>
      <c r="AA69" s="21" t="s">
        <v>51</v>
      </c>
    </row>
    <row r="70" spans="1:27" ht="43.2" x14ac:dyDescent="0.3">
      <c r="A70" s="20" t="s">
        <v>139</v>
      </c>
      <c r="B70" s="20" t="s">
        <v>139</v>
      </c>
      <c r="C70" s="22">
        <v>69</v>
      </c>
      <c r="D70" s="23" t="s">
        <v>30</v>
      </c>
      <c r="E70" s="23">
        <v>80161501</v>
      </c>
      <c r="F70" s="21" t="s">
        <v>147</v>
      </c>
      <c r="G70" s="21" t="s">
        <v>22</v>
      </c>
      <c r="H70" s="21" t="s">
        <v>22</v>
      </c>
      <c r="I70" s="23">
        <v>11</v>
      </c>
      <c r="J70" s="21" t="s">
        <v>23</v>
      </c>
      <c r="K70" s="24" t="s">
        <v>24</v>
      </c>
      <c r="L70" s="21" t="s">
        <v>25</v>
      </c>
      <c r="M70" s="25">
        <f t="shared" si="6"/>
        <v>21483000</v>
      </c>
      <c r="N70" s="25">
        <v>21483000</v>
      </c>
      <c r="O70" s="26" t="s">
        <v>26</v>
      </c>
      <c r="P70" s="26" t="s">
        <v>27</v>
      </c>
      <c r="Q70" s="27">
        <v>1</v>
      </c>
      <c r="R70" s="28">
        <v>1953000</v>
      </c>
      <c r="S70" s="21" t="s">
        <v>28</v>
      </c>
      <c r="T70" s="21" t="s">
        <v>103</v>
      </c>
      <c r="U70" s="21" t="s">
        <v>141</v>
      </c>
      <c r="V70" s="21" t="s">
        <v>39</v>
      </c>
      <c r="W70" s="21" t="s">
        <v>269</v>
      </c>
      <c r="X70" s="21" t="s">
        <v>41</v>
      </c>
      <c r="Y70" s="29" t="s">
        <v>31</v>
      </c>
      <c r="Z70" s="21" t="s">
        <v>50</v>
      </c>
      <c r="AA70" s="21" t="s">
        <v>51</v>
      </c>
    </row>
    <row r="71" spans="1:27" ht="28.8" x14ac:dyDescent="0.3">
      <c r="A71" s="20" t="s">
        <v>139</v>
      </c>
      <c r="B71" s="20" t="s">
        <v>139</v>
      </c>
      <c r="C71" s="22">
        <v>70</v>
      </c>
      <c r="D71" s="23" t="s">
        <v>30</v>
      </c>
      <c r="E71" s="23">
        <v>80161501</v>
      </c>
      <c r="F71" s="21" t="s">
        <v>148</v>
      </c>
      <c r="G71" s="21" t="s">
        <v>22</v>
      </c>
      <c r="H71" s="21" t="s">
        <v>22</v>
      </c>
      <c r="I71" s="23">
        <v>11</v>
      </c>
      <c r="J71" s="21" t="s">
        <v>23</v>
      </c>
      <c r="K71" s="24" t="s">
        <v>24</v>
      </c>
      <c r="L71" s="21" t="s">
        <v>33</v>
      </c>
      <c r="M71" s="25">
        <f t="shared" si="6"/>
        <v>59999999.999999993</v>
      </c>
      <c r="N71" s="25">
        <v>60000000</v>
      </c>
      <c r="O71" s="26" t="s">
        <v>26</v>
      </c>
      <c r="P71" s="26" t="s">
        <v>27</v>
      </c>
      <c r="Q71" s="27">
        <v>4</v>
      </c>
      <c r="R71" s="28">
        <v>1363636.3636363635</v>
      </c>
      <c r="S71" s="21" t="s">
        <v>28</v>
      </c>
      <c r="T71" s="21" t="s">
        <v>103</v>
      </c>
      <c r="U71" s="21" t="s">
        <v>141</v>
      </c>
      <c r="V71" s="21" t="s">
        <v>39</v>
      </c>
      <c r="W71" s="21" t="s">
        <v>269</v>
      </c>
      <c r="X71" s="21" t="s">
        <v>41</v>
      </c>
      <c r="Y71" s="29" t="s">
        <v>149</v>
      </c>
      <c r="Z71" s="21" t="s">
        <v>57</v>
      </c>
      <c r="AA71" s="21" t="s">
        <v>58</v>
      </c>
    </row>
    <row r="72" spans="1:27" ht="43.2" x14ac:dyDescent="0.3">
      <c r="A72" s="20" t="s">
        <v>150</v>
      </c>
      <c r="B72" s="20" t="s">
        <v>150</v>
      </c>
      <c r="C72" s="22">
        <v>71</v>
      </c>
      <c r="D72" s="23" t="s">
        <v>30</v>
      </c>
      <c r="E72" s="23">
        <v>80161501</v>
      </c>
      <c r="F72" s="21" t="s">
        <v>151</v>
      </c>
      <c r="G72" s="21" t="s">
        <v>22</v>
      </c>
      <c r="H72" s="21" t="s">
        <v>22</v>
      </c>
      <c r="I72" s="23">
        <v>10</v>
      </c>
      <c r="J72" s="21" t="s">
        <v>23</v>
      </c>
      <c r="K72" s="24" t="s">
        <v>24</v>
      </c>
      <c r="L72" s="21" t="s">
        <v>25</v>
      </c>
      <c r="M72" s="25">
        <f t="shared" si="6"/>
        <v>87540000</v>
      </c>
      <c r="N72" s="25">
        <v>87540000</v>
      </c>
      <c r="O72" s="26" t="s">
        <v>26</v>
      </c>
      <c r="P72" s="26" t="s">
        <v>27</v>
      </c>
      <c r="Q72" s="27">
        <v>3</v>
      </c>
      <c r="R72" s="28">
        <v>2918000</v>
      </c>
      <c r="S72" s="21" t="s">
        <v>28</v>
      </c>
      <c r="T72" s="21" t="s">
        <v>152</v>
      </c>
      <c r="U72" s="21" t="s">
        <v>152</v>
      </c>
      <c r="V72" s="21" t="s">
        <v>39</v>
      </c>
      <c r="W72" s="21" t="s">
        <v>269</v>
      </c>
      <c r="X72" s="21" t="s">
        <v>41</v>
      </c>
      <c r="Y72" s="29" t="s">
        <v>31</v>
      </c>
      <c r="Z72" s="21" t="s">
        <v>42</v>
      </c>
      <c r="AA72" s="21" t="s">
        <v>43</v>
      </c>
    </row>
    <row r="73" spans="1:27" ht="28.8" x14ac:dyDescent="0.3">
      <c r="A73" s="20" t="s">
        <v>150</v>
      </c>
      <c r="B73" s="20" t="s">
        <v>150</v>
      </c>
      <c r="C73" s="22">
        <v>72</v>
      </c>
      <c r="D73" s="23" t="s">
        <v>30</v>
      </c>
      <c r="E73" s="23">
        <v>80161501</v>
      </c>
      <c r="F73" s="21" t="s">
        <v>153</v>
      </c>
      <c r="G73" s="21" t="s">
        <v>22</v>
      </c>
      <c r="H73" s="21" t="s">
        <v>22</v>
      </c>
      <c r="I73" s="23">
        <v>320</v>
      </c>
      <c r="J73" s="21" t="s">
        <v>32</v>
      </c>
      <c r="K73" s="24" t="s">
        <v>24</v>
      </c>
      <c r="L73" s="21" t="s">
        <v>25</v>
      </c>
      <c r="M73" s="25">
        <f>+R73/30*I73*Q73</f>
        <v>23061333.333333336</v>
      </c>
      <c r="N73" s="25">
        <v>23061333</v>
      </c>
      <c r="O73" s="26" t="s">
        <v>26</v>
      </c>
      <c r="P73" s="26" t="s">
        <v>27</v>
      </c>
      <c r="Q73" s="27">
        <v>1</v>
      </c>
      <c r="R73" s="28">
        <v>2162000</v>
      </c>
      <c r="S73" s="21" t="s">
        <v>28</v>
      </c>
      <c r="T73" s="21" t="s">
        <v>152</v>
      </c>
      <c r="U73" s="21" t="s">
        <v>152</v>
      </c>
      <c r="V73" s="21" t="s">
        <v>39</v>
      </c>
      <c r="W73" s="21" t="s">
        <v>269</v>
      </c>
      <c r="X73" s="21" t="s">
        <v>41</v>
      </c>
      <c r="Y73" s="29" t="s">
        <v>31</v>
      </c>
      <c r="Z73" s="21" t="s">
        <v>42</v>
      </c>
      <c r="AA73" s="21" t="s">
        <v>43</v>
      </c>
    </row>
    <row r="74" spans="1:27" ht="43.2" x14ac:dyDescent="0.3">
      <c r="A74" s="20" t="s">
        <v>150</v>
      </c>
      <c r="B74" s="20" t="s">
        <v>150</v>
      </c>
      <c r="C74" s="22">
        <v>73</v>
      </c>
      <c r="D74" s="23" t="s">
        <v>30</v>
      </c>
      <c r="E74" s="23">
        <v>80161501</v>
      </c>
      <c r="F74" s="21" t="s">
        <v>154</v>
      </c>
      <c r="G74" s="21" t="s">
        <v>22</v>
      </c>
      <c r="H74" s="21" t="s">
        <v>22</v>
      </c>
      <c r="I74" s="23">
        <v>267</v>
      </c>
      <c r="J74" s="21" t="s">
        <v>32</v>
      </c>
      <c r="K74" s="24" t="s">
        <v>24</v>
      </c>
      <c r="L74" s="21" t="s">
        <v>25</v>
      </c>
      <c r="M74" s="25">
        <f>+R74/30*I74*Q74</f>
        <v>17381700</v>
      </c>
      <c r="N74" s="25">
        <v>17381700</v>
      </c>
      <c r="O74" s="26" t="s">
        <v>26</v>
      </c>
      <c r="P74" s="26" t="s">
        <v>27</v>
      </c>
      <c r="Q74" s="27">
        <v>1</v>
      </c>
      <c r="R74" s="28">
        <v>1953000</v>
      </c>
      <c r="S74" s="21" t="s">
        <v>28</v>
      </c>
      <c r="T74" s="21" t="s">
        <v>152</v>
      </c>
      <c r="U74" s="21" t="s">
        <v>152</v>
      </c>
      <c r="V74" s="21" t="s">
        <v>39</v>
      </c>
      <c r="W74" s="21" t="s">
        <v>269</v>
      </c>
      <c r="X74" s="21" t="s">
        <v>41</v>
      </c>
      <c r="Y74" s="29" t="s">
        <v>31</v>
      </c>
      <c r="Z74" s="21" t="s">
        <v>50</v>
      </c>
      <c r="AA74" s="21" t="s">
        <v>51</v>
      </c>
    </row>
    <row r="75" spans="1:27" ht="43.2" x14ac:dyDescent="0.3">
      <c r="A75" s="20" t="s">
        <v>150</v>
      </c>
      <c r="B75" s="20" t="s">
        <v>150</v>
      </c>
      <c r="C75" s="22">
        <v>74</v>
      </c>
      <c r="D75" s="23" t="s">
        <v>30</v>
      </c>
      <c r="E75" s="23">
        <v>80161501</v>
      </c>
      <c r="F75" s="21" t="s">
        <v>155</v>
      </c>
      <c r="G75" s="21" t="s">
        <v>22</v>
      </c>
      <c r="H75" s="21" t="s">
        <v>22</v>
      </c>
      <c r="I75" s="23">
        <v>10</v>
      </c>
      <c r="J75" s="21" t="s">
        <v>23</v>
      </c>
      <c r="K75" s="24" t="s">
        <v>24</v>
      </c>
      <c r="L75" s="21" t="s">
        <v>25</v>
      </c>
      <c r="M75" s="25">
        <f>+R75*I75*Q75</f>
        <v>29180000</v>
      </c>
      <c r="N75" s="25">
        <v>29180000</v>
      </c>
      <c r="O75" s="26" t="s">
        <v>26</v>
      </c>
      <c r="P75" s="26" t="s">
        <v>27</v>
      </c>
      <c r="Q75" s="27">
        <v>1</v>
      </c>
      <c r="R75" s="28">
        <v>2918000</v>
      </c>
      <c r="S75" s="21" t="s">
        <v>28</v>
      </c>
      <c r="T75" s="21" t="s">
        <v>152</v>
      </c>
      <c r="U75" s="21" t="s">
        <v>152</v>
      </c>
      <c r="V75" s="21" t="s">
        <v>39</v>
      </c>
      <c r="W75" s="21" t="s">
        <v>269</v>
      </c>
      <c r="X75" s="21" t="s">
        <v>41</v>
      </c>
      <c r="Y75" s="29" t="s">
        <v>31</v>
      </c>
      <c r="Z75" s="21" t="s">
        <v>50</v>
      </c>
      <c r="AA75" s="21" t="s">
        <v>51</v>
      </c>
    </row>
    <row r="76" spans="1:27" ht="28.8" x14ac:dyDescent="0.3">
      <c r="A76" s="20" t="s">
        <v>150</v>
      </c>
      <c r="B76" s="20" t="s">
        <v>150</v>
      </c>
      <c r="C76" s="22">
        <v>75</v>
      </c>
      <c r="D76" s="23" t="s">
        <v>30</v>
      </c>
      <c r="E76" s="23">
        <v>80161501</v>
      </c>
      <c r="F76" s="21" t="s">
        <v>156</v>
      </c>
      <c r="G76" s="21" t="s">
        <v>22</v>
      </c>
      <c r="H76" s="21" t="s">
        <v>22</v>
      </c>
      <c r="I76" s="23">
        <v>11</v>
      </c>
      <c r="J76" s="21" t="s">
        <v>23</v>
      </c>
      <c r="K76" s="24" t="s">
        <v>24</v>
      </c>
      <c r="L76" s="21" t="s">
        <v>33</v>
      </c>
      <c r="M76" s="25">
        <f>+R76*I76*Q76</f>
        <v>21483000</v>
      </c>
      <c r="N76" s="25">
        <v>21483000</v>
      </c>
      <c r="O76" s="26" t="s">
        <v>26</v>
      </c>
      <c r="P76" s="26" t="s">
        <v>27</v>
      </c>
      <c r="Q76" s="27">
        <v>1</v>
      </c>
      <c r="R76" s="28">
        <v>1953000</v>
      </c>
      <c r="S76" s="21" t="s">
        <v>28</v>
      </c>
      <c r="T76" s="21" t="s">
        <v>152</v>
      </c>
      <c r="U76" s="21" t="s">
        <v>152</v>
      </c>
      <c r="V76" s="21" t="s">
        <v>39</v>
      </c>
      <c r="W76" s="21" t="s">
        <v>269</v>
      </c>
      <c r="X76" s="21" t="s">
        <v>41</v>
      </c>
      <c r="Y76" s="29" t="s">
        <v>149</v>
      </c>
      <c r="Z76" s="21" t="s">
        <v>57</v>
      </c>
      <c r="AA76" s="21" t="s">
        <v>157</v>
      </c>
    </row>
    <row r="77" spans="1:27" ht="28.8" x14ac:dyDescent="0.3">
      <c r="A77" s="20" t="s">
        <v>150</v>
      </c>
      <c r="B77" s="20" t="s">
        <v>150</v>
      </c>
      <c r="C77" s="22">
        <v>76</v>
      </c>
      <c r="D77" s="23" t="s">
        <v>30</v>
      </c>
      <c r="E77" s="23">
        <v>80131502</v>
      </c>
      <c r="F77" s="21" t="s">
        <v>158</v>
      </c>
      <c r="G77" s="21" t="s">
        <v>22</v>
      </c>
      <c r="H77" s="21" t="s">
        <v>22</v>
      </c>
      <c r="I77" s="23">
        <v>165</v>
      </c>
      <c r="J77" s="21" t="s">
        <v>32</v>
      </c>
      <c r="K77" s="24" t="s">
        <v>24</v>
      </c>
      <c r="L77" s="21" t="s">
        <v>33</v>
      </c>
      <c r="M77" s="25">
        <f>+R77/30*I77*Q77</f>
        <v>16500000</v>
      </c>
      <c r="N77" s="25">
        <v>16500000</v>
      </c>
      <c r="O77" s="26" t="s">
        <v>26</v>
      </c>
      <c r="P77" s="26" t="s">
        <v>27</v>
      </c>
      <c r="Q77" s="27">
        <v>1</v>
      </c>
      <c r="R77" s="28">
        <v>3000000</v>
      </c>
      <c r="S77" s="21" t="s">
        <v>28</v>
      </c>
      <c r="T77" s="21" t="s">
        <v>152</v>
      </c>
      <c r="U77" s="21" t="s">
        <v>152</v>
      </c>
      <c r="V77" s="21" t="s">
        <v>39</v>
      </c>
      <c r="W77" s="21" t="s">
        <v>269</v>
      </c>
      <c r="X77" s="21" t="s">
        <v>41</v>
      </c>
      <c r="Y77" s="29" t="s">
        <v>31</v>
      </c>
      <c r="Z77" s="21" t="s">
        <v>42</v>
      </c>
      <c r="AA77" s="21" t="s">
        <v>43</v>
      </c>
    </row>
    <row r="78" spans="1:27" ht="28.8" x14ac:dyDescent="0.3">
      <c r="A78" s="20" t="s">
        <v>150</v>
      </c>
      <c r="B78" s="20" t="s">
        <v>150</v>
      </c>
      <c r="C78" s="22">
        <v>77</v>
      </c>
      <c r="D78" s="23" t="s">
        <v>30</v>
      </c>
      <c r="E78" s="23">
        <v>80161503</v>
      </c>
      <c r="F78" s="21" t="s">
        <v>263</v>
      </c>
      <c r="G78" s="21" t="s">
        <v>22</v>
      </c>
      <c r="H78" s="21" t="s">
        <v>22</v>
      </c>
      <c r="I78" s="23">
        <v>11</v>
      </c>
      <c r="J78" s="21" t="s">
        <v>23</v>
      </c>
      <c r="K78" s="24" t="s">
        <v>24</v>
      </c>
      <c r="L78" s="21" t="s">
        <v>33</v>
      </c>
      <c r="M78" s="25">
        <f>+R78*I78*Q78</f>
        <v>42517002</v>
      </c>
      <c r="N78" s="25">
        <f>+Tabla1[[#This Row],[Valor total estimado]]</f>
        <v>42517002</v>
      </c>
      <c r="O78" s="26" t="s">
        <v>26</v>
      </c>
      <c r="P78" s="26" t="s">
        <v>27</v>
      </c>
      <c r="Q78" s="27">
        <v>2</v>
      </c>
      <c r="R78" s="28">
        <v>1932591</v>
      </c>
      <c r="S78" s="21" t="s">
        <v>28</v>
      </c>
      <c r="T78" s="21" t="s">
        <v>152</v>
      </c>
      <c r="U78" s="21" t="s">
        <v>152</v>
      </c>
      <c r="V78" s="21" t="s">
        <v>39</v>
      </c>
      <c r="W78" s="21" t="s">
        <v>269</v>
      </c>
      <c r="X78" s="21" t="s">
        <v>41</v>
      </c>
      <c r="Y78" s="29" t="s">
        <v>149</v>
      </c>
      <c r="Z78" s="21" t="s">
        <v>57</v>
      </c>
      <c r="AA78" s="21" t="s">
        <v>157</v>
      </c>
    </row>
    <row r="79" spans="1:27" ht="28.8" x14ac:dyDescent="0.3">
      <c r="A79" s="20" t="s">
        <v>150</v>
      </c>
      <c r="B79" s="20" t="s">
        <v>150</v>
      </c>
      <c r="C79" s="22">
        <v>78</v>
      </c>
      <c r="D79" s="23" t="s">
        <v>30</v>
      </c>
      <c r="E79" s="23">
        <v>80161503</v>
      </c>
      <c r="F79" s="21" t="s">
        <v>261</v>
      </c>
      <c r="G79" s="21" t="s">
        <v>22</v>
      </c>
      <c r="H79" s="21" t="s">
        <v>22</v>
      </c>
      <c r="I79" s="23">
        <v>11</v>
      </c>
      <c r="J79" s="21" t="s">
        <v>23</v>
      </c>
      <c r="K79" s="24" t="s">
        <v>24</v>
      </c>
      <c r="L79" s="21" t="s">
        <v>33</v>
      </c>
      <c r="M79" s="25">
        <f>+R79*I79*Q79</f>
        <v>40000000.000000037</v>
      </c>
      <c r="N79" s="25">
        <v>40000000</v>
      </c>
      <c r="O79" s="26" t="s">
        <v>26</v>
      </c>
      <c r="P79" s="26" t="s">
        <v>27</v>
      </c>
      <c r="Q79" s="27">
        <v>1</v>
      </c>
      <c r="R79" s="28">
        <f>1818181.81818182*2</f>
        <v>3636363.63636364</v>
      </c>
      <c r="S79" s="21" t="s">
        <v>28</v>
      </c>
      <c r="T79" s="21" t="s">
        <v>152</v>
      </c>
      <c r="U79" s="21" t="s">
        <v>152</v>
      </c>
      <c r="V79" s="21" t="s">
        <v>39</v>
      </c>
      <c r="W79" s="21" t="s">
        <v>269</v>
      </c>
      <c r="X79" s="21" t="s">
        <v>41</v>
      </c>
      <c r="Y79" s="29" t="s">
        <v>149</v>
      </c>
      <c r="Z79" s="21" t="s">
        <v>57</v>
      </c>
      <c r="AA79" s="21" t="s">
        <v>157</v>
      </c>
    </row>
    <row r="80" spans="1:27" ht="28.8" x14ac:dyDescent="0.3">
      <c r="A80" s="20" t="s">
        <v>159</v>
      </c>
      <c r="B80" s="20" t="s">
        <v>159</v>
      </c>
      <c r="C80" s="22">
        <v>79</v>
      </c>
      <c r="D80" s="23" t="s">
        <v>30</v>
      </c>
      <c r="E80" s="23">
        <v>80161501</v>
      </c>
      <c r="F80" s="21" t="s">
        <v>160</v>
      </c>
      <c r="G80" s="21" t="s">
        <v>22</v>
      </c>
      <c r="H80" s="21" t="s">
        <v>22</v>
      </c>
      <c r="I80" s="23">
        <v>7</v>
      </c>
      <c r="J80" s="21" t="s">
        <v>23</v>
      </c>
      <c r="K80" s="24" t="s">
        <v>24</v>
      </c>
      <c r="L80" s="21" t="s">
        <v>25</v>
      </c>
      <c r="M80" s="25">
        <f>+R80*I80*Q80</f>
        <v>30268000</v>
      </c>
      <c r="N80" s="25">
        <v>30268000</v>
      </c>
      <c r="O80" s="26" t="s">
        <v>26</v>
      </c>
      <c r="P80" s="26" t="s">
        <v>27</v>
      </c>
      <c r="Q80" s="27">
        <v>2</v>
      </c>
      <c r="R80" s="28">
        <v>2162000</v>
      </c>
      <c r="S80" s="21" t="s">
        <v>28</v>
      </c>
      <c r="T80" s="21" t="s">
        <v>103</v>
      </c>
      <c r="U80" s="21" t="s">
        <v>161</v>
      </c>
      <c r="V80" s="21" t="s">
        <v>39</v>
      </c>
      <c r="W80" s="21" t="s">
        <v>269</v>
      </c>
      <c r="X80" s="21" t="s">
        <v>41</v>
      </c>
      <c r="Y80" s="29" t="s">
        <v>31</v>
      </c>
      <c r="Z80" s="21" t="s">
        <v>42</v>
      </c>
      <c r="AA80" s="21" t="s">
        <v>43</v>
      </c>
    </row>
    <row r="81" spans="1:27" ht="28.8" x14ac:dyDescent="0.3">
      <c r="A81" s="20" t="s">
        <v>159</v>
      </c>
      <c r="B81" s="20" t="s">
        <v>159</v>
      </c>
      <c r="C81" s="22">
        <v>80</v>
      </c>
      <c r="D81" s="23" t="s">
        <v>30</v>
      </c>
      <c r="E81" s="23">
        <v>80161501</v>
      </c>
      <c r="F81" s="21" t="s">
        <v>162</v>
      </c>
      <c r="G81" s="21" t="s">
        <v>22</v>
      </c>
      <c r="H81" s="21" t="s">
        <v>22</v>
      </c>
      <c r="I81" s="23">
        <v>188</v>
      </c>
      <c r="J81" s="21" t="s">
        <v>32</v>
      </c>
      <c r="K81" s="24" t="s">
        <v>24</v>
      </c>
      <c r="L81" s="21" t="s">
        <v>25</v>
      </c>
      <c r="M81" s="25">
        <f>+R81/30*I81*Q81</f>
        <v>36716400</v>
      </c>
      <c r="N81" s="25">
        <v>36716400</v>
      </c>
      <c r="O81" s="26" t="s">
        <v>26</v>
      </c>
      <c r="P81" s="26" t="s">
        <v>27</v>
      </c>
      <c r="Q81" s="27">
        <v>3</v>
      </c>
      <c r="R81" s="28">
        <v>1953000</v>
      </c>
      <c r="S81" s="21" t="s">
        <v>28</v>
      </c>
      <c r="T81" s="21" t="s">
        <v>103</v>
      </c>
      <c r="U81" s="21" t="s">
        <v>161</v>
      </c>
      <c r="V81" s="21" t="s">
        <v>39</v>
      </c>
      <c r="W81" s="21" t="s">
        <v>269</v>
      </c>
      <c r="X81" s="21" t="s">
        <v>41</v>
      </c>
      <c r="Y81" s="29" t="s">
        <v>31</v>
      </c>
      <c r="Z81" s="21" t="s">
        <v>42</v>
      </c>
      <c r="AA81" s="21" t="s">
        <v>43</v>
      </c>
    </row>
    <row r="82" spans="1:27" ht="28.8" x14ac:dyDescent="0.3">
      <c r="A82" s="20" t="s">
        <v>159</v>
      </c>
      <c r="B82" s="20" t="s">
        <v>159</v>
      </c>
      <c r="C82" s="22">
        <v>81</v>
      </c>
      <c r="D82" s="23" t="s">
        <v>30</v>
      </c>
      <c r="E82" s="23">
        <v>80161501</v>
      </c>
      <c r="F82" s="21" t="s">
        <v>163</v>
      </c>
      <c r="G82" s="21" t="s">
        <v>22</v>
      </c>
      <c r="H82" s="21" t="s">
        <v>22</v>
      </c>
      <c r="I82" s="23">
        <v>187</v>
      </c>
      <c r="J82" s="21" t="s">
        <v>32</v>
      </c>
      <c r="K82" s="24" t="s">
        <v>24</v>
      </c>
      <c r="L82" s="21" t="s">
        <v>25</v>
      </c>
      <c r="M82" s="25">
        <f>+R82/30*I82*Q82</f>
        <v>60195300</v>
      </c>
      <c r="N82" s="25">
        <v>60195300</v>
      </c>
      <c r="O82" s="26" t="s">
        <v>26</v>
      </c>
      <c r="P82" s="26" t="s">
        <v>27</v>
      </c>
      <c r="Q82" s="27">
        <v>3</v>
      </c>
      <c r="R82" s="28">
        <v>3219000</v>
      </c>
      <c r="S82" s="21" t="s">
        <v>28</v>
      </c>
      <c r="T82" s="21" t="s">
        <v>103</v>
      </c>
      <c r="U82" s="21" t="s">
        <v>161</v>
      </c>
      <c r="V82" s="21" t="s">
        <v>39</v>
      </c>
      <c r="W82" s="21" t="s">
        <v>269</v>
      </c>
      <c r="X82" s="21" t="s">
        <v>41</v>
      </c>
      <c r="Y82" s="29" t="s">
        <v>31</v>
      </c>
      <c r="Z82" s="21" t="s">
        <v>42</v>
      </c>
      <c r="AA82" s="21" t="s">
        <v>43</v>
      </c>
    </row>
    <row r="83" spans="1:27" ht="43.2" x14ac:dyDescent="0.3">
      <c r="A83" s="20" t="s">
        <v>164</v>
      </c>
      <c r="B83" s="20" t="s">
        <v>164</v>
      </c>
      <c r="C83" s="22">
        <v>82</v>
      </c>
      <c r="D83" s="23" t="s">
        <v>30</v>
      </c>
      <c r="E83" s="23">
        <v>80161501</v>
      </c>
      <c r="F83" s="21" t="s">
        <v>165</v>
      </c>
      <c r="G83" s="21" t="s">
        <v>22</v>
      </c>
      <c r="H83" s="21" t="s">
        <v>22</v>
      </c>
      <c r="I83" s="23">
        <v>11</v>
      </c>
      <c r="J83" s="21" t="s">
        <v>23</v>
      </c>
      <c r="K83" s="24" t="s">
        <v>24</v>
      </c>
      <c r="L83" s="21" t="s">
        <v>25</v>
      </c>
      <c r="M83" s="25">
        <f>+R83*I83*Q83</f>
        <v>64196000</v>
      </c>
      <c r="N83" s="25">
        <v>64196000</v>
      </c>
      <c r="O83" s="26" t="s">
        <v>26</v>
      </c>
      <c r="P83" s="26" t="s">
        <v>27</v>
      </c>
      <c r="Q83" s="27">
        <v>2</v>
      </c>
      <c r="R83" s="28">
        <v>2918000</v>
      </c>
      <c r="S83" s="21" t="s">
        <v>28</v>
      </c>
      <c r="T83" s="21" t="s">
        <v>37</v>
      </c>
      <c r="U83" s="21" t="s">
        <v>166</v>
      </c>
      <c r="V83" s="21" t="s">
        <v>39</v>
      </c>
      <c r="W83" s="21" t="s">
        <v>269</v>
      </c>
      <c r="X83" s="21" t="s">
        <v>41</v>
      </c>
      <c r="Y83" s="29" t="s">
        <v>31</v>
      </c>
      <c r="Z83" s="21" t="s">
        <v>42</v>
      </c>
      <c r="AA83" s="21" t="s">
        <v>43</v>
      </c>
    </row>
    <row r="84" spans="1:27" ht="28.8" x14ac:dyDescent="0.3">
      <c r="A84" s="20" t="s">
        <v>164</v>
      </c>
      <c r="B84" s="20" t="s">
        <v>164</v>
      </c>
      <c r="C84" s="22">
        <v>83</v>
      </c>
      <c r="D84" s="23" t="s">
        <v>30</v>
      </c>
      <c r="E84" s="23">
        <v>80161501</v>
      </c>
      <c r="F84" s="21" t="s">
        <v>167</v>
      </c>
      <c r="G84" s="21" t="s">
        <v>22</v>
      </c>
      <c r="H84" s="21" t="s">
        <v>22</v>
      </c>
      <c r="I84" s="23">
        <v>10</v>
      </c>
      <c r="J84" s="21" t="s">
        <v>23</v>
      </c>
      <c r="K84" s="24" t="s">
        <v>24</v>
      </c>
      <c r="L84" s="21" t="s">
        <v>25</v>
      </c>
      <c r="M84" s="25">
        <f>+R84*I84*Q84</f>
        <v>19530000</v>
      </c>
      <c r="N84" s="25">
        <v>19530000</v>
      </c>
      <c r="O84" s="26" t="s">
        <v>26</v>
      </c>
      <c r="P84" s="26" t="s">
        <v>27</v>
      </c>
      <c r="Q84" s="27">
        <v>1</v>
      </c>
      <c r="R84" s="28">
        <v>1953000</v>
      </c>
      <c r="S84" s="21" t="s">
        <v>28</v>
      </c>
      <c r="T84" s="21" t="s">
        <v>37</v>
      </c>
      <c r="U84" s="21" t="s">
        <v>166</v>
      </c>
      <c r="V84" s="21" t="s">
        <v>39</v>
      </c>
      <c r="W84" s="21" t="s">
        <v>269</v>
      </c>
      <c r="X84" s="21" t="s">
        <v>41</v>
      </c>
      <c r="Y84" s="29" t="s">
        <v>31</v>
      </c>
      <c r="Z84" s="21" t="s">
        <v>42</v>
      </c>
      <c r="AA84" s="21" t="s">
        <v>43</v>
      </c>
    </row>
    <row r="85" spans="1:27" ht="28.8" x14ac:dyDescent="0.3">
      <c r="A85" s="20" t="s">
        <v>164</v>
      </c>
      <c r="B85" s="20" t="s">
        <v>164</v>
      </c>
      <c r="C85" s="22">
        <v>84</v>
      </c>
      <c r="D85" s="23" t="s">
        <v>30</v>
      </c>
      <c r="E85" s="23">
        <v>80161501</v>
      </c>
      <c r="F85" s="21" t="s">
        <v>168</v>
      </c>
      <c r="G85" s="21" t="s">
        <v>22</v>
      </c>
      <c r="H85" s="21" t="s">
        <v>22</v>
      </c>
      <c r="I85" s="23">
        <v>10</v>
      </c>
      <c r="J85" s="21" t="s">
        <v>23</v>
      </c>
      <c r="K85" s="24" t="s">
        <v>24</v>
      </c>
      <c r="L85" s="21" t="s">
        <v>25</v>
      </c>
      <c r="M85" s="25">
        <f>+R85*I85*Q85</f>
        <v>27520000</v>
      </c>
      <c r="N85" s="25">
        <v>27520000</v>
      </c>
      <c r="O85" s="26" t="s">
        <v>26</v>
      </c>
      <c r="P85" s="26" t="s">
        <v>27</v>
      </c>
      <c r="Q85" s="27">
        <v>1</v>
      </c>
      <c r="R85" s="28">
        <v>2752000</v>
      </c>
      <c r="S85" s="21" t="s">
        <v>28</v>
      </c>
      <c r="T85" s="21" t="s">
        <v>37</v>
      </c>
      <c r="U85" s="21" t="s">
        <v>166</v>
      </c>
      <c r="V85" s="21" t="s">
        <v>39</v>
      </c>
      <c r="W85" s="21" t="s">
        <v>269</v>
      </c>
      <c r="X85" s="21" t="s">
        <v>41</v>
      </c>
      <c r="Y85" s="29" t="s">
        <v>31</v>
      </c>
      <c r="Z85" s="21" t="s">
        <v>42</v>
      </c>
      <c r="AA85" s="21" t="s">
        <v>43</v>
      </c>
    </row>
    <row r="86" spans="1:27" ht="43.2" x14ac:dyDescent="0.3">
      <c r="A86" s="20" t="s">
        <v>164</v>
      </c>
      <c r="B86" s="20" t="s">
        <v>164</v>
      </c>
      <c r="C86" s="22">
        <v>85</v>
      </c>
      <c r="D86" s="23" t="s">
        <v>30</v>
      </c>
      <c r="E86" s="23">
        <v>80161501</v>
      </c>
      <c r="F86" s="21" t="s">
        <v>169</v>
      </c>
      <c r="G86" s="21" t="s">
        <v>22</v>
      </c>
      <c r="H86" s="21" t="s">
        <v>22</v>
      </c>
      <c r="I86" s="23">
        <v>334</v>
      </c>
      <c r="J86" s="21" t="s">
        <v>32</v>
      </c>
      <c r="K86" s="24" t="s">
        <v>24</v>
      </c>
      <c r="L86" s="21" t="s">
        <v>25</v>
      </c>
      <c r="M86" s="25">
        <f t="shared" ref="M86:M99" si="7">+R86/30*I86*Q86</f>
        <v>32487066.666666668</v>
      </c>
      <c r="N86" s="25">
        <v>32487066.666666668</v>
      </c>
      <c r="O86" s="26" t="s">
        <v>26</v>
      </c>
      <c r="P86" s="26" t="s">
        <v>27</v>
      </c>
      <c r="Q86" s="27">
        <v>1</v>
      </c>
      <c r="R86" s="28">
        <v>2918000</v>
      </c>
      <c r="S86" s="21" t="s">
        <v>28</v>
      </c>
      <c r="T86" s="21" t="s">
        <v>37</v>
      </c>
      <c r="U86" s="21" t="s">
        <v>166</v>
      </c>
      <c r="V86" s="21" t="s">
        <v>39</v>
      </c>
      <c r="W86" s="21" t="s">
        <v>269</v>
      </c>
      <c r="X86" s="21" t="s">
        <v>41</v>
      </c>
      <c r="Y86" s="29" t="s">
        <v>31</v>
      </c>
      <c r="Z86" s="21" t="s">
        <v>50</v>
      </c>
      <c r="AA86" s="21" t="s">
        <v>51</v>
      </c>
    </row>
    <row r="87" spans="1:27" ht="43.2" x14ac:dyDescent="0.3">
      <c r="A87" s="20" t="s">
        <v>164</v>
      </c>
      <c r="B87" s="20" t="s">
        <v>164</v>
      </c>
      <c r="C87" s="22">
        <v>86</v>
      </c>
      <c r="D87" s="23" t="s">
        <v>30</v>
      </c>
      <c r="E87" s="23">
        <v>80161501</v>
      </c>
      <c r="F87" s="21" t="s">
        <v>170</v>
      </c>
      <c r="G87" s="21" t="s">
        <v>22</v>
      </c>
      <c r="H87" s="21" t="s">
        <v>22</v>
      </c>
      <c r="I87" s="23">
        <v>334</v>
      </c>
      <c r="J87" s="21" t="s">
        <v>32</v>
      </c>
      <c r="K87" s="24" t="s">
        <v>24</v>
      </c>
      <c r="L87" s="21" t="s">
        <v>25</v>
      </c>
      <c r="M87" s="25">
        <f t="shared" si="7"/>
        <v>24070266.666666668</v>
      </c>
      <c r="N87" s="25">
        <v>24070266.666666668</v>
      </c>
      <c r="O87" s="26" t="s">
        <v>26</v>
      </c>
      <c r="P87" s="26" t="s">
        <v>27</v>
      </c>
      <c r="Q87" s="27">
        <v>1</v>
      </c>
      <c r="R87" s="28">
        <v>2162000</v>
      </c>
      <c r="S87" s="21" t="s">
        <v>28</v>
      </c>
      <c r="T87" s="21" t="s">
        <v>37</v>
      </c>
      <c r="U87" s="21" t="s">
        <v>166</v>
      </c>
      <c r="V87" s="21" t="s">
        <v>39</v>
      </c>
      <c r="W87" s="21" t="s">
        <v>269</v>
      </c>
      <c r="X87" s="21" t="s">
        <v>41</v>
      </c>
      <c r="Y87" s="29" t="s">
        <v>31</v>
      </c>
      <c r="Z87" s="21" t="s">
        <v>50</v>
      </c>
      <c r="AA87" s="21" t="s">
        <v>51</v>
      </c>
    </row>
    <row r="88" spans="1:27" ht="28.8" x14ac:dyDescent="0.3">
      <c r="A88" s="20" t="s">
        <v>171</v>
      </c>
      <c r="B88" s="20" t="s">
        <v>171</v>
      </c>
      <c r="C88" s="22">
        <v>87</v>
      </c>
      <c r="D88" s="23" t="s">
        <v>30</v>
      </c>
      <c r="E88" s="23">
        <v>80161501</v>
      </c>
      <c r="F88" s="21" t="s">
        <v>172</v>
      </c>
      <c r="G88" s="21" t="s">
        <v>22</v>
      </c>
      <c r="H88" s="21" t="s">
        <v>22</v>
      </c>
      <c r="I88" s="23" t="s">
        <v>173</v>
      </c>
      <c r="J88" s="21" t="s">
        <v>32</v>
      </c>
      <c r="K88" s="24" t="s">
        <v>24</v>
      </c>
      <c r="L88" s="21" t="s">
        <v>25</v>
      </c>
      <c r="M88" s="25">
        <f t="shared" si="7"/>
        <v>26250000</v>
      </c>
      <c r="N88" s="25">
        <v>26250000</v>
      </c>
      <c r="O88" s="26" t="s">
        <v>26</v>
      </c>
      <c r="P88" s="26" t="s">
        <v>27</v>
      </c>
      <c r="Q88" s="27">
        <v>1</v>
      </c>
      <c r="R88" s="28">
        <v>3750000</v>
      </c>
      <c r="S88" s="21" t="s">
        <v>28</v>
      </c>
      <c r="T88" s="21" t="s">
        <v>174</v>
      </c>
      <c r="U88" s="21" t="s">
        <v>175</v>
      </c>
      <c r="V88" s="21" t="s">
        <v>39</v>
      </c>
      <c r="W88" s="21" t="s">
        <v>269</v>
      </c>
      <c r="X88" s="21" t="s">
        <v>41</v>
      </c>
      <c r="Y88" s="29" t="s">
        <v>121</v>
      </c>
      <c r="Z88" s="21" t="s">
        <v>42</v>
      </c>
      <c r="AA88" s="21" t="s">
        <v>43</v>
      </c>
    </row>
    <row r="89" spans="1:27" ht="28.8" x14ac:dyDescent="0.3">
      <c r="A89" s="20" t="s">
        <v>171</v>
      </c>
      <c r="B89" s="20" t="s">
        <v>171</v>
      </c>
      <c r="C89" s="22">
        <v>88</v>
      </c>
      <c r="D89" s="23" t="s">
        <v>30</v>
      </c>
      <c r="E89" s="23">
        <v>80161501</v>
      </c>
      <c r="F89" s="21" t="s">
        <v>176</v>
      </c>
      <c r="G89" s="21" t="s">
        <v>22</v>
      </c>
      <c r="H89" s="21" t="s">
        <v>22</v>
      </c>
      <c r="I89" s="23" t="s">
        <v>173</v>
      </c>
      <c r="J89" s="21" t="s">
        <v>32</v>
      </c>
      <c r="K89" s="24" t="s">
        <v>24</v>
      </c>
      <c r="L89" s="21" t="s">
        <v>25</v>
      </c>
      <c r="M89" s="25">
        <f t="shared" si="7"/>
        <v>90132000</v>
      </c>
      <c r="N89" s="25">
        <v>90132000</v>
      </c>
      <c r="O89" s="26" t="s">
        <v>26</v>
      </c>
      <c r="P89" s="26" t="s">
        <v>27</v>
      </c>
      <c r="Q89" s="27">
        <v>4</v>
      </c>
      <c r="R89" s="28">
        <v>3219000</v>
      </c>
      <c r="S89" s="21" t="s">
        <v>28</v>
      </c>
      <c r="T89" s="21" t="s">
        <v>174</v>
      </c>
      <c r="U89" s="21" t="s">
        <v>175</v>
      </c>
      <c r="V89" s="21" t="s">
        <v>39</v>
      </c>
      <c r="W89" s="21" t="s">
        <v>269</v>
      </c>
      <c r="X89" s="21" t="s">
        <v>41</v>
      </c>
      <c r="Y89" s="29" t="s">
        <v>121</v>
      </c>
      <c r="Z89" s="21" t="s">
        <v>42</v>
      </c>
      <c r="AA89" s="21" t="s">
        <v>43</v>
      </c>
    </row>
    <row r="90" spans="1:27" ht="28.8" x14ac:dyDescent="0.3">
      <c r="A90" s="20" t="s">
        <v>171</v>
      </c>
      <c r="B90" s="20" t="s">
        <v>171</v>
      </c>
      <c r="C90" s="22">
        <v>89</v>
      </c>
      <c r="D90" s="23" t="s">
        <v>30</v>
      </c>
      <c r="E90" s="23">
        <v>80161501</v>
      </c>
      <c r="F90" s="21" t="s">
        <v>177</v>
      </c>
      <c r="G90" s="21" t="s">
        <v>22</v>
      </c>
      <c r="H90" s="21" t="s">
        <v>22</v>
      </c>
      <c r="I90" s="23" t="s">
        <v>173</v>
      </c>
      <c r="J90" s="21" t="s">
        <v>32</v>
      </c>
      <c r="K90" s="24" t="s">
        <v>24</v>
      </c>
      <c r="L90" s="21" t="s">
        <v>25</v>
      </c>
      <c r="M90" s="25">
        <f t="shared" si="7"/>
        <v>20426000</v>
      </c>
      <c r="N90" s="25">
        <v>20426000</v>
      </c>
      <c r="O90" s="26" t="s">
        <v>26</v>
      </c>
      <c r="P90" s="26" t="s">
        <v>27</v>
      </c>
      <c r="Q90" s="27">
        <v>1</v>
      </c>
      <c r="R90" s="28">
        <v>2918000</v>
      </c>
      <c r="S90" s="21" t="s">
        <v>28</v>
      </c>
      <c r="T90" s="21" t="s">
        <v>174</v>
      </c>
      <c r="U90" s="21" t="s">
        <v>175</v>
      </c>
      <c r="V90" s="21" t="s">
        <v>39</v>
      </c>
      <c r="W90" s="21" t="s">
        <v>269</v>
      </c>
      <c r="X90" s="21" t="s">
        <v>41</v>
      </c>
      <c r="Y90" s="29" t="s">
        <v>121</v>
      </c>
      <c r="Z90" s="21" t="s">
        <v>42</v>
      </c>
      <c r="AA90" s="21" t="s">
        <v>43</v>
      </c>
    </row>
    <row r="91" spans="1:27" ht="28.8" x14ac:dyDescent="0.3">
      <c r="A91" s="20" t="s">
        <v>171</v>
      </c>
      <c r="B91" s="20" t="s">
        <v>171</v>
      </c>
      <c r="C91" s="22">
        <v>90</v>
      </c>
      <c r="D91" s="23" t="s">
        <v>30</v>
      </c>
      <c r="E91" s="23">
        <v>80161501</v>
      </c>
      <c r="F91" s="21" t="s">
        <v>178</v>
      </c>
      <c r="G91" s="21" t="s">
        <v>22</v>
      </c>
      <c r="H91" s="21" t="s">
        <v>22</v>
      </c>
      <c r="I91" s="23" t="s">
        <v>179</v>
      </c>
      <c r="J91" s="21" t="s">
        <v>32</v>
      </c>
      <c r="K91" s="24" t="s">
        <v>24</v>
      </c>
      <c r="L91" s="21" t="s">
        <v>25</v>
      </c>
      <c r="M91" s="25">
        <f t="shared" si="7"/>
        <v>82560000</v>
      </c>
      <c r="N91" s="25">
        <v>82560000</v>
      </c>
      <c r="O91" s="26" t="s">
        <v>26</v>
      </c>
      <c r="P91" s="26" t="s">
        <v>27</v>
      </c>
      <c r="Q91" s="27">
        <v>3</v>
      </c>
      <c r="R91" s="28">
        <v>2752000</v>
      </c>
      <c r="S91" s="21" t="s">
        <v>28</v>
      </c>
      <c r="T91" s="21" t="s">
        <v>174</v>
      </c>
      <c r="U91" s="21" t="s">
        <v>175</v>
      </c>
      <c r="V91" s="21" t="s">
        <v>39</v>
      </c>
      <c r="W91" s="21" t="s">
        <v>269</v>
      </c>
      <c r="X91" s="21" t="s">
        <v>41</v>
      </c>
      <c r="Y91" s="29" t="s">
        <v>121</v>
      </c>
      <c r="Z91" s="21" t="s">
        <v>42</v>
      </c>
      <c r="AA91" s="21" t="s">
        <v>43</v>
      </c>
    </row>
    <row r="92" spans="1:27" ht="28.8" x14ac:dyDescent="0.3">
      <c r="A92" s="20" t="s">
        <v>171</v>
      </c>
      <c r="B92" s="20" t="s">
        <v>171</v>
      </c>
      <c r="C92" s="22">
        <v>91</v>
      </c>
      <c r="D92" s="23" t="s">
        <v>30</v>
      </c>
      <c r="E92" s="23">
        <v>80161501</v>
      </c>
      <c r="F92" s="21" t="s">
        <v>180</v>
      </c>
      <c r="G92" s="21" t="s">
        <v>22</v>
      </c>
      <c r="H92" s="21" t="s">
        <v>22</v>
      </c>
      <c r="I92" s="23" t="s">
        <v>181</v>
      </c>
      <c r="J92" s="21" t="s">
        <v>32</v>
      </c>
      <c r="K92" s="24" t="s">
        <v>24</v>
      </c>
      <c r="L92" s="21" t="s">
        <v>25</v>
      </c>
      <c r="M92" s="25">
        <f t="shared" si="7"/>
        <v>58590000</v>
      </c>
      <c r="N92" s="25">
        <v>58590000</v>
      </c>
      <c r="O92" s="26" t="s">
        <v>26</v>
      </c>
      <c r="P92" s="26" t="s">
        <v>27</v>
      </c>
      <c r="Q92" s="27">
        <v>6</v>
      </c>
      <c r="R92" s="28">
        <v>1953000</v>
      </c>
      <c r="S92" s="21" t="s">
        <v>28</v>
      </c>
      <c r="T92" s="21" t="s">
        <v>174</v>
      </c>
      <c r="U92" s="21" t="s">
        <v>175</v>
      </c>
      <c r="V92" s="21" t="s">
        <v>39</v>
      </c>
      <c r="W92" s="21" t="s">
        <v>269</v>
      </c>
      <c r="X92" s="21" t="s">
        <v>41</v>
      </c>
      <c r="Y92" s="29" t="s">
        <v>121</v>
      </c>
      <c r="Z92" s="21" t="s">
        <v>42</v>
      </c>
      <c r="AA92" s="21" t="s">
        <v>43</v>
      </c>
    </row>
    <row r="93" spans="1:27" ht="43.2" x14ac:dyDescent="0.3">
      <c r="A93" s="20" t="s">
        <v>171</v>
      </c>
      <c r="B93" s="20" t="s">
        <v>171</v>
      </c>
      <c r="C93" s="22">
        <v>92</v>
      </c>
      <c r="D93" s="23" t="s">
        <v>30</v>
      </c>
      <c r="E93" s="23">
        <v>80161501</v>
      </c>
      <c r="F93" s="21" t="s">
        <v>182</v>
      </c>
      <c r="G93" s="21" t="s">
        <v>22</v>
      </c>
      <c r="H93" s="21" t="s">
        <v>22</v>
      </c>
      <c r="I93" s="23" t="s">
        <v>179</v>
      </c>
      <c r="J93" s="21" t="s">
        <v>32</v>
      </c>
      <c r="K93" s="24" t="s">
        <v>24</v>
      </c>
      <c r="L93" s="21" t="s">
        <v>25</v>
      </c>
      <c r="M93" s="25">
        <f t="shared" si="7"/>
        <v>32190000</v>
      </c>
      <c r="N93" s="25">
        <v>32190000</v>
      </c>
      <c r="O93" s="26" t="s">
        <v>26</v>
      </c>
      <c r="P93" s="26" t="s">
        <v>27</v>
      </c>
      <c r="Q93" s="27">
        <v>1</v>
      </c>
      <c r="R93" s="28">
        <v>3219000</v>
      </c>
      <c r="S93" s="21" t="s">
        <v>28</v>
      </c>
      <c r="T93" s="21" t="s">
        <v>174</v>
      </c>
      <c r="U93" s="21" t="s">
        <v>175</v>
      </c>
      <c r="V93" s="21" t="s">
        <v>39</v>
      </c>
      <c r="W93" s="21" t="s">
        <v>269</v>
      </c>
      <c r="X93" s="21" t="s">
        <v>41</v>
      </c>
      <c r="Y93" s="29" t="s">
        <v>121</v>
      </c>
      <c r="Z93" s="21" t="s">
        <v>50</v>
      </c>
      <c r="AA93" s="21" t="s">
        <v>73</v>
      </c>
    </row>
    <row r="94" spans="1:27" ht="43.2" x14ac:dyDescent="0.3">
      <c r="A94" s="20" t="s">
        <v>171</v>
      </c>
      <c r="B94" s="20" t="s">
        <v>171</v>
      </c>
      <c r="C94" s="22">
        <v>93</v>
      </c>
      <c r="D94" s="23" t="s">
        <v>30</v>
      </c>
      <c r="E94" s="23">
        <v>80161501</v>
      </c>
      <c r="F94" s="21" t="s">
        <v>183</v>
      </c>
      <c r="G94" s="21" t="s">
        <v>22</v>
      </c>
      <c r="H94" s="21" t="s">
        <v>22</v>
      </c>
      <c r="I94" s="23" t="s">
        <v>184</v>
      </c>
      <c r="J94" s="21" t="s">
        <v>32</v>
      </c>
      <c r="K94" s="24" t="s">
        <v>24</v>
      </c>
      <c r="L94" s="21" t="s">
        <v>25</v>
      </c>
      <c r="M94" s="25">
        <f t="shared" si="7"/>
        <v>31248000</v>
      </c>
      <c r="N94" s="25">
        <v>31248000</v>
      </c>
      <c r="O94" s="26" t="s">
        <v>26</v>
      </c>
      <c r="P94" s="26" t="s">
        <v>27</v>
      </c>
      <c r="Q94" s="27">
        <v>2</v>
      </c>
      <c r="R94" s="28">
        <v>1953000</v>
      </c>
      <c r="S94" s="21" t="s">
        <v>28</v>
      </c>
      <c r="T94" s="21" t="s">
        <v>174</v>
      </c>
      <c r="U94" s="21" t="s">
        <v>175</v>
      </c>
      <c r="V94" s="21" t="s">
        <v>39</v>
      </c>
      <c r="W94" s="21" t="s">
        <v>269</v>
      </c>
      <c r="X94" s="21" t="s">
        <v>41</v>
      </c>
      <c r="Y94" s="29" t="s">
        <v>121</v>
      </c>
      <c r="Z94" s="21" t="s">
        <v>50</v>
      </c>
      <c r="AA94" s="21" t="s">
        <v>73</v>
      </c>
    </row>
    <row r="95" spans="1:27" ht="43.2" x14ac:dyDescent="0.3">
      <c r="A95" s="20" t="s">
        <v>171</v>
      </c>
      <c r="B95" s="20" t="s">
        <v>171</v>
      </c>
      <c r="C95" s="22">
        <v>94</v>
      </c>
      <c r="D95" s="23" t="s">
        <v>30</v>
      </c>
      <c r="E95" s="23">
        <v>80161501</v>
      </c>
      <c r="F95" s="21" t="s">
        <v>185</v>
      </c>
      <c r="G95" s="21" t="s">
        <v>22</v>
      </c>
      <c r="H95" s="21" t="s">
        <v>22</v>
      </c>
      <c r="I95" s="23" t="s">
        <v>186</v>
      </c>
      <c r="J95" s="21" t="s">
        <v>32</v>
      </c>
      <c r="K95" s="24" t="s">
        <v>24</v>
      </c>
      <c r="L95" s="21" t="s">
        <v>25</v>
      </c>
      <c r="M95" s="25">
        <f t="shared" si="7"/>
        <v>26262000</v>
      </c>
      <c r="N95" s="25">
        <v>26262000</v>
      </c>
      <c r="O95" s="26" t="s">
        <v>26</v>
      </c>
      <c r="P95" s="26" t="s">
        <v>27</v>
      </c>
      <c r="Q95" s="27">
        <v>1</v>
      </c>
      <c r="R95" s="28">
        <v>2918000</v>
      </c>
      <c r="S95" s="21" t="s">
        <v>28</v>
      </c>
      <c r="T95" s="21" t="s">
        <v>174</v>
      </c>
      <c r="U95" s="21" t="s">
        <v>175</v>
      </c>
      <c r="V95" s="21" t="s">
        <v>39</v>
      </c>
      <c r="W95" s="21" t="s">
        <v>269</v>
      </c>
      <c r="X95" s="21" t="s">
        <v>41</v>
      </c>
      <c r="Y95" s="29" t="s">
        <v>121</v>
      </c>
      <c r="Z95" s="21" t="s">
        <v>50</v>
      </c>
      <c r="AA95" s="21" t="s">
        <v>73</v>
      </c>
    </row>
    <row r="96" spans="1:27" ht="28.8" x14ac:dyDescent="0.3">
      <c r="A96" s="20" t="s">
        <v>171</v>
      </c>
      <c r="B96" s="20" t="s">
        <v>171</v>
      </c>
      <c r="C96" s="22">
        <v>95</v>
      </c>
      <c r="D96" s="23" t="s">
        <v>30</v>
      </c>
      <c r="E96" s="23">
        <v>80161501</v>
      </c>
      <c r="F96" s="21" t="s">
        <v>187</v>
      </c>
      <c r="G96" s="21" t="s">
        <v>22</v>
      </c>
      <c r="H96" s="21" t="s">
        <v>22</v>
      </c>
      <c r="I96" s="23" t="s">
        <v>186</v>
      </c>
      <c r="J96" s="21" t="s">
        <v>32</v>
      </c>
      <c r="K96" s="24" t="s">
        <v>24</v>
      </c>
      <c r="L96" s="21" t="s">
        <v>29</v>
      </c>
      <c r="M96" s="25">
        <f t="shared" si="7"/>
        <v>33750000</v>
      </c>
      <c r="N96" s="25">
        <v>33750000</v>
      </c>
      <c r="O96" s="26" t="s">
        <v>26</v>
      </c>
      <c r="P96" s="26" t="s">
        <v>27</v>
      </c>
      <c r="Q96" s="27">
        <v>1</v>
      </c>
      <c r="R96" s="28">
        <v>3750000</v>
      </c>
      <c r="S96" s="21" t="s">
        <v>28</v>
      </c>
      <c r="T96" s="21" t="s">
        <v>174</v>
      </c>
      <c r="U96" s="21" t="s">
        <v>175</v>
      </c>
      <c r="V96" s="21" t="s">
        <v>39</v>
      </c>
      <c r="W96" s="21" t="s">
        <v>269</v>
      </c>
      <c r="X96" s="21" t="s">
        <v>41</v>
      </c>
      <c r="Y96" s="29" t="s">
        <v>56</v>
      </c>
      <c r="Z96" s="21" t="s">
        <v>188</v>
      </c>
      <c r="AA96" s="21" t="s">
        <v>58</v>
      </c>
    </row>
    <row r="97" spans="1:27" ht="28.8" x14ac:dyDescent="0.3">
      <c r="A97" s="20" t="s">
        <v>171</v>
      </c>
      <c r="B97" s="20" t="s">
        <v>171</v>
      </c>
      <c r="C97" s="22">
        <v>96</v>
      </c>
      <c r="D97" s="23" t="s">
        <v>30</v>
      </c>
      <c r="E97" s="23">
        <v>80161501</v>
      </c>
      <c r="F97" s="21" t="s">
        <v>189</v>
      </c>
      <c r="G97" s="21" t="s">
        <v>22</v>
      </c>
      <c r="H97" s="21" t="s">
        <v>22</v>
      </c>
      <c r="I97" s="23" t="s">
        <v>186</v>
      </c>
      <c r="J97" s="21" t="s">
        <v>32</v>
      </c>
      <c r="K97" s="24" t="s">
        <v>24</v>
      </c>
      <c r="L97" s="21" t="s">
        <v>29</v>
      </c>
      <c r="M97" s="25">
        <f t="shared" si="7"/>
        <v>17577000</v>
      </c>
      <c r="N97" s="25">
        <v>17577000</v>
      </c>
      <c r="O97" s="26" t="s">
        <v>26</v>
      </c>
      <c r="P97" s="26" t="s">
        <v>27</v>
      </c>
      <c r="Q97" s="27">
        <v>1</v>
      </c>
      <c r="R97" s="28">
        <v>1953000</v>
      </c>
      <c r="S97" s="21" t="s">
        <v>28</v>
      </c>
      <c r="T97" s="21" t="s">
        <v>174</v>
      </c>
      <c r="U97" s="21" t="s">
        <v>175</v>
      </c>
      <c r="V97" s="21" t="s">
        <v>39</v>
      </c>
      <c r="W97" s="21" t="s">
        <v>269</v>
      </c>
      <c r="X97" s="21" t="s">
        <v>41</v>
      </c>
      <c r="Y97" s="29" t="s">
        <v>56</v>
      </c>
      <c r="Z97" s="21" t="s">
        <v>188</v>
      </c>
      <c r="AA97" s="21" t="s">
        <v>58</v>
      </c>
    </row>
    <row r="98" spans="1:27" ht="43.2" x14ac:dyDescent="0.3">
      <c r="A98" s="20" t="s">
        <v>190</v>
      </c>
      <c r="B98" s="20" t="s">
        <v>190</v>
      </c>
      <c r="C98" s="22">
        <v>97</v>
      </c>
      <c r="D98" s="23" t="s">
        <v>30</v>
      </c>
      <c r="E98" s="23">
        <v>80161501</v>
      </c>
      <c r="F98" s="21" t="s">
        <v>191</v>
      </c>
      <c r="G98" s="21" t="s">
        <v>22</v>
      </c>
      <c r="H98" s="21" t="s">
        <v>22</v>
      </c>
      <c r="I98" s="23">
        <v>255</v>
      </c>
      <c r="J98" s="21" t="s">
        <v>32</v>
      </c>
      <c r="K98" s="24" t="s">
        <v>24</v>
      </c>
      <c r="L98" s="21" t="s">
        <v>25</v>
      </c>
      <c r="M98" s="25">
        <f t="shared" si="7"/>
        <v>46784000</v>
      </c>
      <c r="N98" s="25">
        <v>46784000</v>
      </c>
      <c r="O98" s="26" t="s">
        <v>26</v>
      </c>
      <c r="P98" s="26" t="s">
        <v>27</v>
      </c>
      <c r="Q98" s="27">
        <v>2</v>
      </c>
      <c r="R98" s="28">
        <v>2752000</v>
      </c>
      <c r="S98" s="21" t="s">
        <v>28</v>
      </c>
      <c r="T98" s="21" t="s">
        <v>118</v>
      </c>
      <c r="U98" s="21" t="s">
        <v>192</v>
      </c>
      <c r="V98" s="21" t="s">
        <v>192</v>
      </c>
      <c r="W98" s="21" t="s">
        <v>269</v>
      </c>
      <c r="X98" s="21" t="s">
        <v>41</v>
      </c>
      <c r="Y98" s="29" t="s">
        <v>31</v>
      </c>
      <c r="Z98" s="21" t="s">
        <v>42</v>
      </c>
      <c r="AA98" s="21" t="s">
        <v>43</v>
      </c>
    </row>
    <row r="99" spans="1:27" ht="43.2" x14ac:dyDescent="0.3">
      <c r="A99" s="20" t="s">
        <v>190</v>
      </c>
      <c r="B99" s="20" t="s">
        <v>190</v>
      </c>
      <c r="C99" s="22">
        <v>98</v>
      </c>
      <c r="D99" s="23" t="s">
        <v>30</v>
      </c>
      <c r="E99" s="23">
        <v>80161501</v>
      </c>
      <c r="F99" s="21" t="s">
        <v>193</v>
      </c>
      <c r="G99" s="21" t="s">
        <v>22</v>
      </c>
      <c r="H99" s="21" t="s">
        <v>22</v>
      </c>
      <c r="I99" s="23">
        <v>255</v>
      </c>
      <c r="J99" s="21" t="s">
        <v>32</v>
      </c>
      <c r="K99" s="24" t="s">
        <v>24</v>
      </c>
      <c r="L99" s="21" t="s">
        <v>25</v>
      </c>
      <c r="M99" s="25">
        <f t="shared" si="7"/>
        <v>49606000</v>
      </c>
      <c r="N99" s="25">
        <v>49606000</v>
      </c>
      <c r="O99" s="26" t="s">
        <v>26</v>
      </c>
      <c r="P99" s="26" t="s">
        <v>27</v>
      </c>
      <c r="Q99" s="27">
        <v>2</v>
      </c>
      <c r="R99" s="28">
        <v>2918000</v>
      </c>
      <c r="S99" s="21" t="s">
        <v>28</v>
      </c>
      <c r="T99" s="21" t="s">
        <v>194</v>
      </c>
      <c r="U99" s="21" t="s">
        <v>195</v>
      </c>
      <c r="V99" s="21" t="s">
        <v>39</v>
      </c>
      <c r="W99" s="21" t="s">
        <v>269</v>
      </c>
      <c r="X99" s="21" t="s">
        <v>41</v>
      </c>
      <c r="Y99" s="29" t="s">
        <v>31</v>
      </c>
      <c r="Z99" s="21" t="s">
        <v>42</v>
      </c>
      <c r="AA99" s="21" t="s">
        <v>43</v>
      </c>
    </row>
    <row r="100" spans="1:27" ht="57.6" x14ac:dyDescent="0.3">
      <c r="A100" s="20" t="s">
        <v>190</v>
      </c>
      <c r="B100" s="20" t="s">
        <v>190</v>
      </c>
      <c r="C100" s="22">
        <v>99</v>
      </c>
      <c r="D100" s="23" t="s">
        <v>30</v>
      </c>
      <c r="E100" s="23">
        <v>80161501</v>
      </c>
      <c r="F100" s="21" t="s">
        <v>257</v>
      </c>
      <c r="G100" s="21" t="s">
        <v>22</v>
      </c>
      <c r="H100" s="21" t="s">
        <v>22</v>
      </c>
      <c r="I100" s="23" t="s">
        <v>248</v>
      </c>
      <c r="J100" s="21" t="s">
        <v>23</v>
      </c>
      <c r="K100" s="24" t="s">
        <v>24</v>
      </c>
      <c r="L100" s="21" t="s">
        <v>25</v>
      </c>
      <c r="M100" s="25">
        <v>25752000</v>
      </c>
      <c r="N100" s="25">
        <v>25752000</v>
      </c>
      <c r="O100" s="26" t="s">
        <v>26</v>
      </c>
      <c r="P100" s="26" t="s">
        <v>34</v>
      </c>
      <c r="Q100" s="27">
        <v>1</v>
      </c>
      <c r="R100" s="28">
        <v>2918000</v>
      </c>
      <c r="S100" s="21" t="s">
        <v>28</v>
      </c>
      <c r="T100" s="21" t="s">
        <v>118</v>
      </c>
      <c r="U100" s="21" t="s">
        <v>192</v>
      </c>
      <c r="V100" s="21" t="s">
        <v>192</v>
      </c>
      <c r="W100" s="21" t="s">
        <v>269</v>
      </c>
      <c r="X100" s="21" t="s">
        <v>41</v>
      </c>
      <c r="Y100" s="29" t="s">
        <v>31</v>
      </c>
      <c r="Z100" s="21" t="s">
        <v>42</v>
      </c>
      <c r="AA100" s="21" t="s">
        <v>43</v>
      </c>
    </row>
    <row r="101" spans="1:27" ht="43.2" x14ac:dyDescent="0.3">
      <c r="A101" s="20" t="s">
        <v>190</v>
      </c>
      <c r="B101" s="20" t="s">
        <v>190</v>
      </c>
      <c r="C101" s="22">
        <v>100</v>
      </c>
      <c r="D101" s="23" t="s">
        <v>30</v>
      </c>
      <c r="E101" s="23">
        <v>80161501</v>
      </c>
      <c r="F101" s="21" t="s">
        <v>258</v>
      </c>
      <c r="G101" s="21" t="s">
        <v>22</v>
      </c>
      <c r="H101" s="21" t="s">
        <v>22</v>
      </c>
      <c r="I101" s="23">
        <v>315</v>
      </c>
      <c r="J101" s="21" t="s">
        <v>32</v>
      </c>
      <c r="K101" s="24" t="s">
        <v>24</v>
      </c>
      <c r="L101" s="21" t="s">
        <v>25</v>
      </c>
      <c r="M101" s="25">
        <f t="shared" ref="M101" si="8">+R101/30*I101*Q101</f>
        <v>30639000</v>
      </c>
      <c r="N101" s="25">
        <v>30639000</v>
      </c>
      <c r="O101" s="26" t="s">
        <v>26</v>
      </c>
      <c r="P101" s="26" t="s">
        <v>27</v>
      </c>
      <c r="Q101" s="27">
        <v>1</v>
      </c>
      <c r="R101" s="28">
        <v>2918000</v>
      </c>
      <c r="S101" s="21" t="s">
        <v>28</v>
      </c>
      <c r="T101" s="21" t="s">
        <v>118</v>
      </c>
      <c r="U101" s="21" t="s">
        <v>192</v>
      </c>
      <c r="V101" s="21" t="s">
        <v>192</v>
      </c>
      <c r="W101" s="21" t="s">
        <v>269</v>
      </c>
      <c r="X101" s="21" t="s">
        <v>41</v>
      </c>
      <c r="Y101" s="29" t="s">
        <v>31</v>
      </c>
      <c r="Z101" s="21" t="s">
        <v>50</v>
      </c>
      <c r="AA101" s="21" t="s">
        <v>51</v>
      </c>
    </row>
    <row r="102" spans="1:27" ht="28.8" x14ac:dyDescent="0.3">
      <c r="A102" s="20" t="s">
        <v>190</v>
      </c>
      <c r="B102" s="20" t="s">
        <v>190</v>
      </c>
      <c r="C102" s="22">
        <v>101</v>
      </c>
      <c r="D102" s="23" t="s">
        <v>30</v>
      </c>
      <c r="E102" s="23">
        <v>80161501</v>
      </c>
      <c r="F102" s="21" t="s">
        <v>196</v>
      </c>
      <c r="G102" s="21" t="s">
        <v>22</v>
      </c>
      <c r="H102" s="21" t="s">
        <v>22</v>
      </c>
      <c r="I102" s="23">
        <v>8</v>
      </c>
      <c r="J102" s="21" t="s">
        <v>23</v>
      </c>
      <c r="K102" s="24" t="s">
        <v>24</v>
      </c>
      <c r="L102" s="21" t="s">
        <v>25</v>
      </c>
      <c r="M102" s="25">
        <f>+R102*I102*Q102</f>
        <v>17296000</v>
      </c>
      <c r="N102" s="25">
        <v>17296000</v>
      </c>
      <c r="O102" s="26" t="s">
        <v>26</v>
      </c>
      <c r="P102" s="26" t="s">
        <v>27</v>
      </c>
      <c r="Q102" s="27">
        <v>1</v>
      </c>
      <c r="R102" s="28">
        <v>2162000</v>
      </c>
      <c r="S102" s="21" t="s">
        <v>28</v>
      </c>
      <c r="T102" s="21" t="s">
        <v>194</v>
      </c>
      <c r="U102" s="21" t="s">
        <v>195</v>
      </c>
      <c r="V102" s="21" t="s">
        <v>39</v>
      </c>
      <c r="W102" s="21" t="s">
        <v>269</v>
      </c>
      <c r="X102" s="21" t="s">
        <v>41</v>
      </c>
      <c r="Y102" s="29" t="s">
        <v>31</v>
      </c>
      <c r="Z102" s="21" t="s">
        <v>42</v>
      </c>
      <c r="AA102" s="21" t="s">
        <v>43</v>
      </c>
    </row>
    <row r="103" spans="1:27" ht="28.8" x14ac:dyDescent="0.3">
      <c r="A103" s="20" t="s">
        <v>197</v>
      </c>
      <c r="B103" s="20" t="s">
        <v>197</v>
      </c>
      <c r="C103" s="22">
        <v>102</v>
      </c>
      <c r="D103" s="23" t="s">
        <v>30</v>
      </c>
      <c r="E103" s="23">
        <v>80161501</v>
      </c>
      <c r="F103" s="21" t="s">
        <v>198</v>
      </c>
      <c r="G103" s="21" t="s">
        <v>22</v>
      </c>
      <c r="H103" s="21" t="s">
        <v>22</v>
      </c>
      <c r="I103" s="23">
        <v>270</v>
      </c>
      <c r="J103" s="21" t="s">
        <v>32</v>
      </c>
      <c r="K103" s="24" t="s">
        <v>24</v>
      </c>
      <c r="L103" s="21" t="s">
        <v>25</v>
      </c>
      <c r="M103" s="25">
        <f t="shared" ref="M103:M119" si="9">+R103/30*I103*Q103</f>
        <v>115884000</v>
      </c>
      <c r="N103" s="25">
        <v>115884000</v>
      </c>
      <c r="O103" s="26" t="s">
        <v>26</v>
      </c>
      <c r="P103" s="26" t="s">
        <v>27</v>
      </c>
      <c r="Q103" s="27">
        <v>4</v>
      </c>
      <c r="R103" s="28">
        <v>3219000</v>
      </c>
      <c r="S103" s="21" t="s">
        <v>28</v>
      </c>
      <c r="T103" s="21" t="s">
        <v>199</v>
      </c>
      <c r="U103" s="21" t="s">
        <v>199</v>
      </c>
      <c r="V103" s="21" t="s">
        <v>199</v>
      </c>
      <c r="W103" s="21" t="s">
        <v>269</v>
      </c>
      <c r="X103" s="21" t="s">
        <v>41</v>
      </c>
      <c r="Y103" s="29" t="s">
        <v>200</v>
      </c>
      <c r="Z103" s="21" t="s">
        <v>42</v>
      </c>
      <c r="AA103" s="21" t="s">
        <v>43</v>
      </c>
    </row>
    <row r="104" spans="1:27" ht="28.8" x14ac:dyDescent="0.3">
      <c r="A104" s="20" t="s">
        <v>197</v>
      </c>
      <c r="B104" s="20" t="s">
        <v>197</v>
      </c>
      <c r="C104" s="22">
        <v>103</v>
      </c>
      <c r="D104" s="23" t="s">
        <v>30</v>
      </c>
      <c r="E104" s="23">
        <v>80161501</v>
      </c>
      <c r="F104" s="21" t="s">
        <v>201</v>
      </c>
      <c r="G104" s="21" t="s">
        <v>22</v>
      </c>
      <c r="H104" s="21" t="s">
        <v>22</v>
      </c>
      <c r="I104" s="23">
        <v>240</v>
      </c>
      <c r="J104" s="21" t="s">
        <v>32</v>
      </c>
      <c r="K104" s="24" t="s">
        <v>24</v>
      </c>
      <c r="L104" s="21" t="s">
        <v>25</v>
      </c>
      <c r="M104" s="25">
        <f t="shared" si="9"/>
        <v>29712000</v>
      </c>
      <c r="N104" s="25">
        <v>29712000</v>
      </c>
      <c r="O104" s="26" t="s">
        <v>26</v>
      </c>
      <c r="P104" s="26" t="s">
        <v>27</v>
      </c>
      <c r="Q104" s="27">
        <v>1</v>
      </c>
      <c r="R104" s="28">
        <v>3714000</v>
      </c>
      <c r="S104" s="21" t="s">
        <v>28</v>
      </c>
      <c r="T104" s="21" t="s">
        <v>199</v>
      </c>
      <c r="U104" s="21" t="s">
        <v>199</v>
      </c>
      <c r="V104" s="21" t="s">
        <v>199</v>
      </c>
      <c r="W104" s="21" t="s">
        <v>269</v>
      </c>
      <c r="X104" s="21" t="s">
        <v>41</v>
      </c>
      <c r="Y104" s="29" t="s">
        <v>200</v>
      </c>
      <c r="Z104" s="21" t="s">
        <v>42</v>
      </c>
      <c r="AA104" s="21" t="s">
        <v>43</v>
      </c>
    </row>
    <row r="105" spans="1:27" ht="28.8" x14ac:dyDescent="0.3">
      <c r="A105" s="20" t="s">
        <v>197</v>
      </c>
      <c r="B105" s="20" t="s">
        <v>197</v>
      </c>
      <c r="C105" s="22">
        <v>104</v>
      </c>
      <c r="D105" s="23" t="s">
        <v>30</v>
      </c>
      <c r="E105" s="23">
        <v>80161501</v>
      </c>
      <c r="F105" s="21" t="s">
        <v>202</v>
      </c>
      <c r="G105" s="21" t="s">
        <v>22</v>
      </c>
      <c r="H105" s="21" t="s">
        <v>22</v>
      </c>
      <c r="I105" s="23">
        <v>240</v>
      </c>
      <c r="J105" s="21" t="s">
        <v>32</v>
      </c>
      <c r="K105" s="24" t="s">
        <v>24</v>
      </c>
      <c r="L105" s="21" t="s">
        <v>25</v>
      </c>
      <c r="M105" s="25">
        <f t="shared" si="9"/>
        <v>109368000</v>
      </c>
      <c r="N105" s="25">
        <v>109368000</v>
      </c>
      <c r="O105" s="26" t="s">
        <v>26</v>
      </c>
      <c r="P105" s="26" t="s">
        <v>27</v>
      </c>
      <c r="Q105" s="27">
        <v>7</v>
      </c>
      <c r="R105" s="28">
        <v>1953000</v>
      </c>
      <c r="S105" s="21" t="s">
        <v>28</v>
      </c>
      <c r="T105" s="21" t="s">
        <v>199</v>
      </c>
      <c r="U105" s="21" t="s">
        <v>199</v>
      </c>
      <c r="V105" s="21" t="s">
        <v>199</v>
      </c>
      <c r="W105" s="21" t="s">
        <v>269</v>
      </c>
      <c r="X105" s="21" t="s">
        <v>41</v>
      </c>
      <c r="Y105" s="29" t="s">
        <v>200</v>
      </c>
      <c r="Z105" s="21" t="s">
        <v>42</v>
      </c>
      <c r="AA105" s="21" t="s">
        <v>43</v>
      </c>
    </row>
    <row r="106" spans="1:27" ht="28.8" x14ac:dyDescent="0.3">
      <c r="A106" s="20" t="s">
        <v>197</v>
      </c>
      <c r="B106" s="20" t="s">
        <v>197</v>
      </c>
      <c r="C106" s="22">
        <v>105</v>
      </c>
      <c r="D106" s="23" t="s">
        <v>30</v>
      </c>
      <c r="E106" s="23">
        <v>80161501</v>
      </c>
      <c r="F106" s="21" t="s">
        <v>203</v>
      </c>
      <c r="G106" s="21" t="s">
        <v>22</v>
      </c>
      <c r="H106" s="21" t="s">
        <v>22</v>
      </c>
      <c r="I106" s="23">
        <v>157</v>
      </c>
      <c r="J106" s="21" t="s">
        <v>32</v>
      </c>
      <c r="K106" s="24" t="s">
        <v>24</v>
      </c>
      <c r="L106" s="21" t="s">
        <v>25</v>
      </c>
      <c r="M106" s="25">
        <f t="shared" si="9"/>
        <v>31038900</v>
      </c>
      <c r="N106" s="25">
        <v>31038900</v>
      </c>
      <c r="O106" s="26" t="s">
        <v>26</v>
      </c>
      <c r="P106" s="26" t="s">
        <v>27</v>
      </c>
      <c r="Q106" s="27">
        <v>1</v>
      </c>
      <c r="R106" s="28">
        <v>5931000</v>
      </c>
      <c r="S106" s="21" t="s">
        <v>28</v>
      </c>
      <c r="T106" s="21" t="s">
        <v>199</v>
      </c>
      <c r="U106" s="21" t="s">
        <v>199</v>
      </c>
      <c r="V106" s="21" t="s">
        <v>199</v>
      </c>
      <c r="W106" s="21" t="s">
        <v>269</v>
      </c>
      <c r="X106" s="21" t="s">
        <v>41</v>
      </c>
      <c r="Y106" s="29" t="s">
        <v>56</v>
      </c>
      <c r="Z106" s="21" t="s">
        <v>57</v>
      </c>
      <c r="AA106" s="21" t="s">
        <v>58</v>
      </c>
    </row>
    <row r="107" spans="1:27" ht="43.2" x14ac:dyDescent="0.3">
      <c r="A107" s="20" t="s">
        <v>197</v>
      </c>
      <c r="B107" s="20" t="s">
        <v>197</v>
      </c>
      <c r="C107" s="22">
        <v>106</v>
      </c>
      <c r="D107" s="23" t="s">
        <v>30</v>
      </c>
      <c r="E107" s="23">
        <v>80161501</v>
      </c>
      <c r="F107" s="21" t="s">
        <v>204</v>
      </c>
      <c r="G107" s="21" t="s">
        <v>22</v>
      </c>
      <c r="H107" s="21" t="s">
        <v>22</v>
      </c>
      <c r="I107" s="23">
        <v>315</v>
      </c>
      <c r="J107" s="21" t="s">
        <v>32</v>
      </c>
      <c r="K107" s="24" t="s">
        <v>24</v>
      </c>
      <c r="L107" s="21" t="s">
        <v>25</v>
      </c>
      <c r="M107" s="25">
        <f t="shared" si="9"/>
        <v>30639000</v>
      </c>
      <c r="N107" s="25">
        <v>30639000</v>
      </c>
      <c r="O107" s="26" t="s">
        <v>26</v>
      </c>
      <c r="P107" s="26" t="s">
        <v>27</v>
      </c>
      <c r="Q107" s="27">
        <v>1</v>
      </c>
      <c r="R107" s="28">
        <v>2918000</v>
      </c>
      <c r="S107" s="21" t="s">
        <v>28</v>
      </c>
      <c r="T107" s="21" t="s">
        <v>199</v>
      </c>
      <c r="U107" s="21" t="s">
        <v>199</v>
      </c>
      <c r="V107" s="21" t="s">
        <v>199</v>
      </c>
      <c r="W107" s="21" t="s">
        <v>269</v>
      </c>
      <c r="X107" s="21" t="s">
        <v>41</v>
      </c>
      <c r="Y107" s="29" t="s">
        <v>200</v>
      </c>
      <c r="Z107" s="21" t="s">
        <v>50</v>
      </c>
      <c r="AA107" s="21" t="s">
        <v>73</v>
      </c>
    </row>
    <row r="108" spans="1:27" ht="43.2" x14ac:dyDescent="0.3">
      <c r="A108" s="20" t="s">
        <v>197</v>
      </c>
      <c r="B108" s="20" t="s">
        <v>197</v>
      </c>
      <c r="C108" s="22">
        <v>107</v>
      </c>
      <c r="D108" s="23" t="s">
        <v>30</v>
      </c>
      <c r="E108" s="23">
        <v>80161501</v>
      </c>
      <c r="F108" s="21" t="s">
        <v>254</v>
      </c>
      <c r="G108" s="21" t="s">
        <v>22</v>
      </c>
      <c r="H108" s="21" t="s">
        <v>22</v>
      </c>
      <c r="I108" s="23">
        <v>315</v>
      </c>
      <c r="J108" s="21" t="s">
        <v>32</v>
      </c>
      <c r="K108" s="24" t="s">
        <v>24</v>
      </c>
      <c r="L108" s="21" t="s">
        <v>25</v>
      </c>
      <c r="M108" s="25">
        <f t="shared" si="9"/>
        <v>28896000</v>
      </c>
      <c r="N108" s="25">
        <v>28896000</v>
      </c>
      <c r="O108" s="26" t="s">
        <v>26</v>
      </c>
      <c r="P108" s="26" t="s">
        <v>27</v>
      </c>
      <c r="Q108" s="27">
        <v>1</v>
      </c>
      <c r="R108" s="28">
        <v>2752000</v>
      </c>
      <c r="S108" s="21" t="s">
        <v>28</v>
      </c>
      <c r="T108" s="21" t="s">
        <v>199</v>
      </c>
      <c r="U108" s="21" t="s">
        <v>199</v>
      </c>
      <c r="V108" s="21" t="s">
        <v>199</v>
      </c>
      <c r="W108" s="21" t="s">
        <v>269</v>
      </c>
      <c r="X108" s="21" t="s">
        <v>41</v>
      </c>
      <c r="Y108" s="29" t="s">
        <v>200</v>
      </c>
      <c r="Z108" s="21" t="s">
        <v>50</v>
      </c>
      <c r="AA108" s="21" t="s">
        <v>73</v>
      </c>
    </row>
    <row r="109" spans="1:27" ht="43.2" x14ac:dyDescent="0.3">
      <c r="A109" s="20" t="s">
        <v>197</v>
      </c>
      <c r="B109" s="20" t="s">
        <v>197</v>
      </c>
      <c r="C109" s="22">
        <v>108</v>
      </c>
      <c r="D109" s="23" t="s">
        <v>30</v>
      </c>
      <c r="E109" s="23">
        <v>80161501</v>
      </c>
      <c r="F109" s="21" t="s">
        <v>205</v>
      </c>
      <c r="G109" s="21" t="s">
        <v>22</v>
      </c>
      <c r="H109" s="21" t="s">
        <v>22</v>
      </c>
      <c r="I109" s="23">
        <v>180</v>
      </c>
      <c r="J109" s="21" t="s">
        <v>32</v>
      </c>
      <c r="K109" s="24" t="s">
        <v>24</v>
      </c>
      <c r="L109" s="21" t="s">
        <v>25</v>
      </c>
      <c r="M109" s="25">
        <f t="shared" si="9"/>
        <v>11718000</v>
      </c>
      <c r="N109" s="25">
        <v>11718000</v>
      </c>
      <c r="O109" s="26" t="s">
        <v>26</v>
      </c>
      <c r="P109" s="26" t="s">
        <v>27</v>
      </c>
      <c r="Q109" s="27">
        <v>1</v>
      </c>
      <c r="R109" s="28">
        <v>1953000</v>
      </c>
      <c r="S109" s="21" t="s">
        <v>28</v>
      </c>
      <c r="T109" s="21" t="s">
        <v>199</v>
      </c>
      <c r="U109" s="21" t="s">
        <v>199</v>
      </c>
      <c r="V109" s="21" t="s">
        <v>199</v>
      </c>
      <c r="W109" s="21" t="s">
        <v>269</v>
      </c>
      <c r="X109" s="21" t="s">
        <v>41</v>
      </c>
      <c r="Y109" s="29" t="s">
        <v>200</v>
      </c>
      <c r="Z109" s="21" t="s">
        <v>50</v>
      </c>
      <c r="AA109" s="21" t="s">
        <v>73</v>
      </c>
    </row>
    <row r="110" spans="1:27" ht="28.8" x14ac:dyDescent="0.3">
      <c r="A110" s="20" t="s">
        <v>197</v>
      </c>
      <c r="B110" s="20" t="s">
        <v>197</v>
      </c>
      <c r="C110" s="22">
        <v>109</v>
      </c>
      <c r="D110" s="23" t="s">
        <v>30</v>
      </c>
      <c r="E110" s="23">
        <v>30131802</v>
      </c>
      <c r="F110" s="21" t="s">
        <v>148</v>
      </c>
      <c r="G110" s="21" t="s">
        <v>22</v>
      </c>
      <c r="H110" s="21" t="s">
        <v>22</v>
      </c>
      <c r="I110" s="23">
        <v>315</v>
      </c>
      <c r="J110" s="21" t="s">
        <v>32</v>
      </c>
      <c r="K110" s="24" t="s">
        <v>24</v>
      </c>
      <c r="L110" s="21" t="s">
        <v>33</v>
      </c>
      <c r="M110" s="25">
        <v>52000000</v>
      </c>
      <c r="N110" s="25">
        <v>52000000</v>
      </c>
      <c r="O110" s="26" t="s">
        <v>26</v>
      </c>
      <c r="P110" s="26" t="s">
        <v>27</v>
      </c>
      <c r="Q110" s="27">
        <v>2</v>
      </c>
      <c r="R110" s="28">
        <f>+(Tabla1[[#This Row],[Valor estimado en la vigencia actual]]/10.5)/2</f>
        <v>2476190.4761904762</v>
      </c>
      <c r="S110" s="21" t="s">
        <v>28</v>
      </c>
      <c r="T110" s="21" t="s">
        <v>199</v>
      </c>
      <c r="U110" s="21" t="s">
        <v>199</v>
      </c>
      <c r="V110" s="21" t="s">
        <v>199</v>
      </c>
      <c r="W110" s="21" t="s">
        <v>269</v>
      </c>
      <c r="X110" s="21" t="s">
        <v>41</v>
      </c>
      <c r="Y110" s="29" t="s">
        <v>56</v>
      </c>
      <c r="Z110" s="21" t="s">
        <v>57</v>
      </c>
      <c r="AA110" s="21" t="s">
        <v>58</v>
      </c>
    </row>
    <row r="111" spans="1:27" ht="28.8" x14ac:dyDescent="0.3">
      <c r="A111" s="20" t="s">
        <v>206</v>
      </c>
      <c r="B111" s="20" t="s">
        <v>206</v>
      </c>
      <c r="C111" s="22">
        <v>110</v>
      </c>
      <c r="D111" s="23" t="s">
        <v>30</v>
      </c>
      <c r="E111" s="23">
        <v>80161501</v>
      </c>
      <c r="F111" s="21" t="s">
        <v>207</v>
      </c>
      <c r="G111" s="21" t="s">
        <v>22</v>
      </c>
      <c r="H111" s="21" t="s">
        <v>22</v>
      </c>
      <c r="I111" s="23">
        <v>300</v>
      </c>
      <c r="J111" s="21" t="s">
        <v>32</v>
      </c>
      <c r="K111" s="24" t="s">
        <v>24</v>
      </c>
      <c r="L111" s="21" t="s">
        <v>25</v>
      </c>
      <c r="M111" s="25">
        <f t="shared" si="9"/>
        <v>116720000</v>
      </c>
      <c r="N111" s="25">
        <v>116720000</v>
      </c>
      <c r="O111" s="26" t="s">
        <v>26</v>
      </c>
      <c r="P111" s="26" t="s">
        <v>27</v>
      </c>
      <c r="Q111" s="27">
        <v>4</v>
      </c>
      <c r="R111" s="28">
        <v>2918000</v>
      </c>
      <c r="S111" s="21" t="s">
        <v>28</v>
      </c>
      <c r="T111" s="21" t="s">
        <v>208</v>
      </c>
      <c r="U111" s="21" t="s">
        <v>209</v>
      </c>
      <c r="V111" s="21" t="s">
        <v>39</v>
      </c>
      <c r="W111" s="21" t="s">
        <v>269</v>
      </c>
      <c r="X111" s="21" t="s">
        <v>41</v>
      </c>
      <c r="Y111" s="29" t="s">
        <v>210</v>
      </c>
      <c r="Z111" s="21" t="s">
        <v>42</v>
      </c>
      <c r="AA111" s="21" t="s">
        <v>43</v>
      </c>
    </row>
    <row r="112" spans="1:27" ht="28.8" x14ac:dyDescent="0.3">
      <c r="A112" s="20" t="s">
        <v>206</v>
      </c>
      <c r="B112" s="20" t="s">
        <v>206</v>
      </c>
      <c r="C112" s="22">
        <v>111</v>
      </c>
      <c r="D112" s="23" t="s">
        <v>30</v>
      </c>
      <c r="E112" s="23">
        <v>80161501</v>
      </c>
      <c r="F112" s="21" t="s">
        <v>211</v>
      </c>
      <c r="G112" s="21" t="s">
        <v>22</v>
      </c>
      <c r="H112" s="21" t="s">
        <v>22</v>
      </c>
      <c r="I112" s="23">
        <v>300</v>
      </c>
      <c r="J112" s="21" t="s">
        <v>32</v>
      </c>
      <c r="K112" s="24" t="s">
        <v>24</v>
      </c>
      <c r="L112" s="21" t="s">
        <v>25</v>
      </c>
      <c r="M112" s="25">
        <f t="shared" si="9"/>
        <v>78120000</v>
      </c>
      <c r="N112" s="25">
        <v>78120000</v>
      </c>
      <c r="O112" s="26" t="s">
        <v>26</v>
      </c>
      <c r="P112" s="26" t="s">
        <v>27</v>
      </c>
      <c r="Q112" s="27">
        <v>4</v>
      </c>
      <c r="R112" s="28">
        <v>1953000</v>
      </c>
      <c r="S112" s="21" t="s">
        <v>28</v>
      </c>
      <c r="T112" s="21" t="s">
        <v>208</v>
      </c>
      <c r="U112" s="21" t="s">
        <v>209</v>
      </c>
      <c r="V112" s="21" t="s">
        <v>39</v>
      </c>
      <c r="W112" s="21" t="s">
        <v>269</v>
      </c>
      <c r="X112" s="21" t="s">
        <v>41</v>
      </c>
      <c r="Y112" s="29" t="s">
        <v>210</v>
      </c>
      <c r="Z112" s="21" t="s">
        <v>42</v>
      </c>
      <c r="AA112" s="21" t="s">
        <v>43</v>
      </c>
    </row>
    <row r="113" spans="1:27" ht="28.8" x14ac:dyDescent="0.3">
      <c r="A113" s="20" t="s">
        <v>206</v>
      </c>
      <c r="B113" s="20" t="s">
        <v>206</v>
      </c>
      <c r="C113" s="22">
        <v>112</v>
      </c>
      <c r="D113" s="23" t="s">
        <v>30</v>
      </c>
      <c r="E113" s="23">
        <v>80161501</v>
      </c>
      <c r="F113" s="21" t="s">
        <v>212</v>
      </c>
      <c r="G113" s="21" t="s">
        <v>22</v>
      </c>
      <c r="H113" s="21" t="s">
        <v>22</v>
      </c>
      <c r="I113" s="23">
        <v>120</v>
      </c>
      <c r="J113" s="21" t="s">
        <v>32</v>
      </c>
      <c r="K113" s="24" t="s">
        <v>24</v>
      </c>
      <c r="L113" s="21" t="s">
        <v>25</v>
      </c>
      <c r="M113" s="25">
        <f t="shared" si="9"/>
        <v>15624000</v>
      </c>
      <c r="N113" s="25">
        <v>15624000</v>
      </c>
      <c r="O113" s="26" t="s">
        <v>26</v>
      </c>
      <c r="P113" s="26" t="s">
        <v>27</v>
      </c>
      <c r="Q113" s="27">
        <v>2</v>
      </c>
      <c r="R113" s="28">
        <v>1953000</v>
      </c>
      <c r="S113" s="21" t="s">
        <v>28</v>
      </c>
      <c r="T113" s="21" t="s">
        <v>208</v>
      </c>
      <c r="U113" s="21" t="s">
        <v>209</v>
      </c>
      <c r="V113" s="21" t="s">
        <v>39</v>
      </c>
      <c r="W113" s="21" t="s">
        <v>269</v>
      </c>
      <c r="X113" s="21" t="s">
        <v>41</v>
      </c>
      <c r="Y113" s="29" t="s">
        <v>210</v>
      </c>
      <c r="Z113" s="21" t="s">
        <v>42</v>
      </c>
      <c r="AA113" s="21" t="s">
        <v>43</v>
      </c>
    </row>
    <row r="114" spans="1:27" ht="28.8" x14ac:dyDescent="0.3">
      <c r="A114" s="20" t="s">
        <v>206</v>
      </c>
      <c r="B114" s="20" t="s">
        <v>206</v>
      </c>
      <c r="C114" s="22">
        <v>113</v>
      </c>
      <c r="D114" s="23" t="s">
        <v>30</v>
      </c>
      <c r="E114" s="23">
        <v>80161501</v>
      </c>
      <c r="F114" s="21" t="s">
        <v>213</v>
      </c>
      <c r="G114" s="21" t="s">
        <v>22</v>
      </c>
      <c r="H114" s="21" t="s">
        <v>22</v>
      </c>
      <c r="I114" s="23">
        <v>300</v>
      </c>
      <c r="J114" s="21" t="s">
        <v>32</v>
      </c>
      <c r="K114" s="24" t="s">
        <v>24</v>
      </c>
      <c r="L114" s="21" t="s">
        <v>25</v>
      </c>
      <c r="M114" s="25">
        <f t="shared" si="9"/>
        <v>27520000</v>
      </c>
      <c r="N114" s="25">
        <v>27520000</v>
      </c>
      <c r="O114" s="26" t="s">
        <v>26</v>
      </c>
      <c r="P114" s="26" t="s">
        <v>27</v>
      </c>
      <c r="Q114" s="27">
        <v>1</v>
      </c>
      <c r="R114" s="28">
        <v>2752000</v>
      </c>
      <c r="S114" s="21" t="s">
        <v>28</v>
      </c>
      <c r="T114" s="21" t="s">
        <v>208</v>
      </c>
      <c r="U114" s="21" t="s">
        <v>209</v>
      </c>
      <c r="V114" s="21" t="s">
        <v>39</v>
      </c>
      <c r="W114" s="21" t="s">
        <v>269</v>
      </c>
      <c r="X114" s="21" t="s">
        <v>41</v>
      </c>
      <c r="Y114" s="29" t="s">
        <v>210</v>
      </c>
      <c r="Z114" s="21" t="s">
        <v>42</v>
      </c>
      <c r="AA114" s="21" t="s">
        <v>43</v>
      </c>
    </row>
    <row r="115" spans="1:27" ht="43.2" x14ac:dyDescent="0.3">
      <c r="A115" s="20" t="s">
        <v>206</v>
      </c>
      <c r="B115" s="20" t="s">
        <v>206</v>
      </c>
      <c r="C115" s="22">
        <v>114</v>
      </c>
      <c r="D115" s="23" t="s">
        <v>30</v>
      </c>
      <c r="E115" s="23">
        <v>80161501</v>
      </c>
      <c r="F115" s="21" t="s">
        <v>214</v>
      </c>
      <c r="G115" s="21" t="s">
        <v>22</v>
      </c>
      <c r="H115" s="21" t="s">
        <v>22</v>
      </c>
      <c r="I115" s="23">
        <v>300</v>
      </c>
      <c r="J115" s="21" t="s">
        <v>32</v>
      </c>
      <c r="K115" s="24" t="s">
        <v>24</v>
      </c>
      <c r="L115" s="21" t="s">
        <v>25</v>
      </c>
      <c r="M115" s="25">
        <f t="shared" si="9"/>
        <v>29180000</v>
      </c>
      <c r="N115" s="25">
        <v>29180000</v>
      </c>
      <c r="O115" s="26" t="s">
        <v>26</v>
      </c>
      <c r="P115" s="26" t="s">
        <v>27</v>
      </c>
      <c r="Q115" s="27">
        <v>1</v>
      </c>
      <c r="R115" s="28">
        <v>2918000</v>
      </c>
      <c r="S115" s="21" t="s">
        <v>28</v>
      </c>
      <c r="T115" s="21" t="s">
        <v>208</v>
      </c>
      <c r="U115" s="21" t="s">
        <v>209</v>
      </c>
      <c r="V115" s="21" t="s">
        <v>39</v>
      </c>
      <c r="W115" s="21" t="s">
        <v>269</v>
      </c>
      <c r="X115" s="21" t="s">
        <v>41</v>
      </c>
      <c r="Y115" s="29" t="s">
        <v>210</v>
      </c>
      <c r="Z115" s="21" t="s">
        <v>50</v>
      </c>
      <c r="AA115" s="21" t="s">
        <v>73</v>
      </c>
    </row>
    <row r="116" spans="1:27" ht="28.8" x14ac:dyDescent="0.3">
      <c r="A116" s="20" t="s">
        <v>206</v>
      </c>
      <c r="B116" s="20" t="s">
        <v>206</v>
      </c>
      <c r="C116" s="22">
        <v>115</v>
      </c>
      <c r="D116" s="23" t="s">
        <v>30</v>
      </c>
      <c r="E116" s="23">
        <v>80161501</v>
      </c>
      <c r="F116" s="21" t="s">
        <v>215</v>
      </c>
      <c r="G116" s="21" t="s">
        <v>22</v>
      </c>
      <c r="H116" s="21" t="s">
        <v>22</v>
      </c>
      <c r="I116" s="23">
        <v>180</v>
      </c>
      <c r="J116" s="21" t="s">
        <v>32</v>
      </c>
      <c r="K116" s="24" t="s">
        <v>24</v>
      </c>
      <c r="L116" s="21" t="s">
        <v>25</v>
      </c>
      <c r="M116" s="25">
        <f t="shared" si="9"/>
        <v>19314000</v>
      </c>
      <c r="N116" s="25">
        <v>19314000</v>
      </c>
      <c r="O116" s="26" t="s">
        <v>26</v>
      </c>
      <c r="P116" s="26" t="s">
        <v>27</v>
      </c>
      <c r="Q116" s="27">
        <v>1</v>
      </c>
      <c r="R116" s="28">
        <v>3219000</v>
      </c>
      <c r="S116" s="21" t="s">
        <v>28</v>
      </c>
      <c r="T116" s="21" t="s">
        <v>208</v>
      </c>
      <c r="U116" s="21" t="s">
        <v>209</v>
      </c>
      <c r="V116" s="21" t="s">
        <v>39</v>
      </c>
      <c r="W116" s="21" t="s">
        <v>269</v>
      </c>
      <c r="X116" s="21" t="s">
        <v>41</v>
      </c>
      <c r="Y116" s="29" t="s">
        <v>210</v>
      </c>
      <c r="Z116" s="21" t="s">
        <v>42</v>
      </c>
      <c r="AA116" s="21" t="s">
        <v>43</v>
      </c>
    </row>
    <row r="117" spans="1:27" ht="28.8" x14ac:dyDescent="0.3">
      <c r="A117" s="20" t="s">
        <v>206</v>
      </c>
      <c r="B117" s="20" t="s">
        <v>206</v>
      </c>
      <c r="C117" s="22">
        <v>116</v>
      </c>
      <c r="D117" s="23" t="s">
        <v>30</v>
      </c>
      <c r="E117" s="23">
        <v>80161501</v>
      </c>
      <c r="F117" s="21" t="s">
        <v>148</v>
      </c>
      <c r="G117" s="21" t="s">
        <v>22</v>
      </c>
      <c r="H117" s="21" t="s">
        <v>22</v>
      </c>
      <c r="I117" s="23">
        <v>300</v>
      </c>
      <c r="J117" s="21" t="s">
        <v>32</v>
      </c>
      <c r="K117" s="24" t="s">
        <v>24</v>
      </c>
      <c r="L117" s="21" t="s">
        <v>29</v>
      </c>
      <c r="M117" s="25">
        <f t="shared" si="9"/>
        <v>46000000</v>
      </c>
      <c r="N117" s="25">
        <v>46000000</v>
      </c>
      <c r="O117" s="26" t="s">
        <v>26</v>
      </c>
      <c r="P117" s="26" t="s">
        <v>27</v>
      </c>
      <c r="Q117" s="27">
        <v>2</v>
      </c>
      <c r="R117" s="28">
        <v>2300000</v>
      </c>
      <c r="S117" s="21" t="s">
        <v>28</v>
      </c>
      <c r="T117" s="21" t="s">
        <v>208</v>
      </c>
      <c r="U117" s="21" t="s">
        <v>209</v>
      </c>
      <c r="V117" s="21" t="s">
        <v>39</v>
      </c>
      <c r="W117" s="21" t="s">
        <v>269</v>
      </c>
      <c r="X117" s="21" t="s">
        <v>41</v>
      </c>
      <c r="Y117" s="29" t="s">
        <v>210</v>
      </c>
      <c r="Z117" s="21" t="s">
        <v>57</v>
      </c>
      <c r="AA117" s="21" t="s">
        <v>58</v>
      </c>
    </row>
    <row r="118" spans="1:27" ht="43.2" x14ac:dyDescent="0.3">
      <c r="A118" s="20" t="s">
        <v>216</v>
      </c>
      <c r="B118" s="20" t="s">
        <v>216</v>
      </c>
      <c r="C118" s="22">
        <v>117</v>
      </c>
      <c r="D118" s="23" t="s">
        <v>30</v>
      </c>
      <c r="E118" s="23">
        <v>80161501</v>
      </c>
      <c r="F118" s="21" t="s">
        <v>217</v>
      </c>
      <c r="G118" s="21" t="s">
        <v>22</v>
      </c>
      <c r="H118" s="21" t="s">
        <v>22</v>
      </c>
      <c r="I118" s="23">
        <v>286</v>
      </c>
      <c r="J118" s="21" t="s">
        <v>32</v>
      </c>
      <c r="K118" s="24" t="s">
        <v>24</v>
      </c>
      <c r="L118" s="21" t="s">
        <v>25</v>
      </c>
      <c r="M118" s="25">
        <f t="shared" si="9"/>
        <v>92063400</v>
      </c>
      <c r="N118" s="25">
        <v>92063400</v>
      </c>
      <c r="O118" s="26" t="s">
        <v>26</v>
      </c>
      <c r="P118" s="26" t="s">
        <v>27</v>
      </c>
      <c r="Q118" s="27">
        <v>3</v>
      </c>
      <c r="R118" s="28">
        <v>3219000</v>
      </c>
      <c r="S118" s="21" t="s">
        <v>28</v>
      </c>
      <c r="T118" s="21" t="s">
        <v>218</v>
      </c>
      <c r="U118" s="21" t="s">
        <v>219</v>
      </c>
      <c r="V118" s="21" t="s">
        <v>39</v>
      </c>
      <c r="W118" s="21" t="s">
        <v>269</v>
      </c>
      <c r="X118" s="21" t="s">
        <v>41</v>
      </c>
      <c r="Y118" s="29" t="s">
        <v>31</v>
      </c>
      <c r="Z118" s="21" t="s">
        <v>42</v>
      </c>
      <c r="AA118" s="21" t="s">
        <v>43</v>
      </c>
    </row>
    <row r="119" spans="1:27" ht="28.8" x14ac:dyDescent="0.3">
      <c r="A119" s="20" t="s">
        <v>216</v>
      </c>
      <c r="B119" s="20" t="s">
        <v>216</v>
      </c>
      <c r="C119" s="22">
        <v>118</v>
      </c>
      <c r="D119" s="23" t="s">
        <v>30</v>
      </c>
      <c r="E119" s="23">
        <v>80161501</v>
      </c>
      <c r="F119" s="21" t="s">
        <v>220</v>
      </c>
      <c r="G119" s="21" t="s">
        <v>22</v>
      </c>
      <c r="H119" s="21" t="s">
        <v>22</v>
      </c>
      <c r="I119" s="23">
        <v>288</v>
      </c>
      <c r="J119" s="21" t="s">
        <v>32</v>
      </c>
      <c r="K119" s="24" t="s">
        <v>24</v>
      </c>
      <c r="L119" s="21" t="s">
        <v>25</v>
      </c>
      <c r="M119" s="25">
        <f t="shared" si="9"/>
        <v>37497600</v>
      </c>
      <c r="N119" s="25">
        <v>37497600</v>
      </c>
      <c r="O119" s="26" t="s">
        <v>26</v>
      </c>
      <c r="P119" s="26" t="s">
        <v>27</v>
      </c>
      <c r="Q119" s="27">
        <v>2</v>
      </c>
      <c r="R119" s="28">
        <v>1953000</v>
      </c>
      <c r="S119" s="21" t="s">
        <v>28</v>
      </c>
      <c r="T119" s="21" t="s">
        <v>218</v>
      </c>
      <c r="U119" s="21" t="s">
        <v>219</v>
      </c>
      <c r="V119" s="21" t="s">
        <v>39</v>
      </c>
      <c r="W119" s="21" t="s">
        <v>269</v>
      </c>
      <c r="X119" s="21" t="s">
        <v>41</v>
      </c>
      <c r="Y119" s="29" t="s">
        <v>31</v>
      </c>
      <c r="Z119" s="21" t="s">
        <v>42</v>
      </c>
      <c r="AA119" s="21" t="s">
        <v>43</v>
      </c>
    </row>
    <row r="120" spans="1:27" ht="43.2" x14ac:dyDescent="0.3">
      <c r="A120" s="20" t="s">
        <v>221</v>
      </c>
      <c r="B120" s="20" t="s">
        <v>221</v>
      </c>
      <c r="C120" s="22">
        <v>119</v>
      </c>
      <c r="D120" s="23" t="s">
        <v>30</v>
      </c>
      <c r="E120" s="23">
        <v>80161501</v>
      </c>
      <c r="F120" s="21" t="s">
        <v>222</v>
      </c>
      <c r="G120" s="21" t="s">
        <v>22</v>
      </c>
      <c r="H120" s="21" t="s">
        <v>22</v>
      </c>
      <c r="I120" s="23">
        <v>11</v>
      </c>
      <c r="J120" s="21" t="s">
        <v>23</v>
      </c>
      <c r="K120" s="24" t="s">
        <v>24</v>
      </c>
      <c r="L120" s="21" t="s">
        <v>25</v>
      </c>
      <c r="M120" s="25">
        <f t="shared" ref="M120:M125" si="10">+R120*I120*Q120</f>
        <v>106227000</v>
      </c>
      <c r="N120" s="25">
        <v>106227000</v>
      </c>
      <c r="O120" s="26" t="s">
        <v>26</v>
      </c>
      <c r="P120" s="26" t="s">
        <v>27</v>
      </c>
      <c r="Q120" s="27">
        <v>3</v>
      </c>
      <c r="R120" s="28">
        <v>3219000</v>
      </c>
      <c r="S120" s="21" t="s">
        <v>28</v>
      </c>
      <c r="T120" s="21" t="s">
        <v>79</v>
      </c>
      <c r="U120" s="21" t="s">
        <v>223</v>
      </c>
      <c r="V120" s="21" t="s">
        <v>39</v>
      </c>
      <c r="W120" s="21" t="s">
        <v>269</v>
      </c>
      <c r="X120" s="21" t="s">
        <v>41</v>
      </c>
      <c r="Y120" s="29" t="s">
        <v>31</v>
      </c>
      <c r="Z120" s="21" t="s">
        <v>42</v>
      </c>
      <c r="AA120" s="21" t="s">
        <v>43</v>
      </c>
    </row>
    <row r="121" spans="1:27" ht="28.8" x14ac:dyDescent="0.3">
      <c r="A121" s="20" t="s">
        <v>221</v>
      </c>
      <c r="B121" s="20" t="s">
        <v>221</v>
      </c>
      <c r="C121" s="22">
        <v>120</v>
      </c>
      <c r="D121" s="23" t="s">
        <v>30</v>
      </c>
      <c r="E121" s="23">
        <v>80161501</v>
      </c>
      <c r="F121" s="21" t="s">
        <v>225</v>
      </c>
      <c r="G121" s="21" t="s">
        <v>22</v>
      </c>
      <c r="H121" s="21" t="s">
        <v>22</v>
      </c>
      <c r="I121" s="23">
        <v>11</v>
      </c>
      <c r="J121" s="21" t="s">
        <v>23</v>
      </c>
      <c r="K121" s="24" t="s">
        <v>24</v>
      </c>
      <c r="L121" s="21" t="s">
        <v>25</v>
      </c>
      <c r="M121" s="25">
        <f t="shared" si="10"/>
        <v>23782000</v>
      </c>
      <c r="N121" s="25">
        <v>23782000</v>
      </c>
      <c r="O121" s="26" t="s">
        <v>26</v>
      </c>
      <c r="P121" s="26" t="s">
        <v>27</v>
      </c>
      <c r="Q121" s="27">
        <v>1</v>
      </c>
      <c r="R121" s="28">
        <v>2162000</v>
      </c>
      <c r="S121" s="21" t="s">
        <v>28</v>
      </c>
      <c r="T121" s="21" t="s">
        <v>79</v>
      </c>
      <c r="U121" s="21" t="s">
        <v>223</v>
      </c>
      <c r="V121" s="21" t="s">
        <v>39</v>
      </c>
      <c r="W121" s="21" t="s">
        <v>269</v>
      </c>
      <c r="X121" s="21" t="s">
        <v>41</v>
      </c>
      <c r="Y121" s="29" t="s">
        <v>31</v>
      </c>
      <c r="Z121" s="21" t="s">
        <v>42</v>
      </c>
      <c r="AA121" s="21" t="s">
        <v>43</v>
      </c>
    </row>
    <row r="122" spans="1:27" ht="28.8" x14ac:dyDescent="0.3">
      <c r="A122" s="20" t="s">
        <v>221</v>
      </c>
      <c r="B122" s="20" t="s">
        <v>221</v>
      </c>
      <c r="C122" s="22">
        <v>121</v>
      </c>
      <c r="D122" s="23" t="s">
        <v>30</v>
      </c>
      <c r="E122" s="23">
        <v>80161501</v>
      </c>
      <c r="F122" s="21" t="s">
        <v>226</v>
      </c>
      <c r="G122" s="21" t="s">
        <v>22</v>
      </c>
      <c r="H122" s="21" t="s">
        <v>22</v>
      </c>
      <c r="I122" s="23">
        <v>11</v>
      </c>
      <c r="J122" s="21" t="s">
        <v>23</v>
      </c>
      <c r="K122" s="24" t="s">
        <v>24</v>
      </c>
      <c r="L122" s="21" t="s">
        <v>25</v>
      </c>
      <c r="M122" s="25">
        <f t="shared" si="10"/>
        <v>42966000</v>
      </c>
      <c r="N122" s="25">
        <v>42966000</v>
      </c>
      <c r="O122" s="26" t="s">
        <v>26</v>
      </c>
      <c r="P122" s="26" t="s">
        <v>27</v>
      </c>
      <c r="Q122" s="27">
        <v>2</v>
      </c>
      <c r="R122" s="28">
        <v>1953000</v>
      </c>
      <c r="S122" s="21" t="s">
        <v>28</v>
      </c>
      <c r="T122" s="21" t="s">
        <v>79</v>
      </c>
      <c r="U122" s="21" t="s">
        <v>223</v>
      </c>
      <c r="V122" s="21" t="s">
        <v>39</v>
      </c>
      <c r="W122" s="21" t="s">
        <v>269</v>
      </c>
      <c r="X122" s="21" t="s">
        <v>41</v>
      </c>
      <c r="Y122" s="29" t="s">
        <v>31</v>
      </c>
      <c r="Z122" s="21" t="s">
        <v>42</v>
      </c>
      <c r="AA122" s="21" t="s">
        <v>43</v>
      </c>
    </row>
    <row r="123" spans="1:27" ht="43.2" x14ac:dyDescent="0.3">
      <c r="A123" s="20" t="s">
        <v>221</v>
      </c>
      <c r="B123" s="20" t="s">
        <v>221</v>
      </c>
      <c r="C123" s="22">
        <v>122</v>
      </c>
      <c r="D123" s="23" t="s">
        <v>30</v>
      </c>
      <c r="E123" s="23">
        <v>80161501</v>
      </c>
      <c r="F123" s="21" t="s">
        <v>227</v>
      </c>
      <c r="G123" s="21" t="s">
        <v>22</v>
      </c>
      <c r="H123" s="21" t="s">
        <v>22</v>
      </c>
      <c r="I123" s="23">
        <v>11</v>
      </c>
      <c r="J123" s="21" t="s">
        <v>23</v>
      </c>
      <c r="K123" s="24" t="s">
        <v>24</v>
      </c>
      <c r="L123" s="21" t="s">
        <v>25</v>
      </c>
      <c r="M123" s="25">
        <f t="shared" si="10"/>
        <v>21483000</v>
      </c>
      <c r="N123" s="25">
        <v>21483000</v>
      </c>
      <c r="O123" s="26" t="s">
        <v>26</v>
      </c>
      <c r="P123" s="26" t="s">
        <v>27</v>
      </c>
      <c r="Q123" s="27">
        <v>1</v>
      </c>
      <c r="R123" s="28">
        <v>1953000</v>
      </c>
      <c r="S123" s="21" t="s">
        <v>28</v>
      </c>
      <c r="T123" s="21" t="s">
        <v>79</v>
      </c>
      <c r="U123" s="21" t="s">
        <v>223</v>
      </c>
      <c r="V123" s="21" t="s">
        <v>39</v>
      </c>
      <c r="W123" s="21" t="s">
        <v>269</v>
      </c>
      <c r="X123" s="21" t="s">
        <v>41</v>
      </c>
      <c r="Y123" s="29" t="s">
        <v>224</v>
      </c>
      <c r="Z123" s="21" t="s">
        <v>228</v>
      </c>
      <c r="AA123" s="21" t="s">
        <v>229</v>
      </c>
    </row>
    <row r="124" spans="1:27" ht="43.2" x14ac:dyDescent="0.3">
      <c r="A124" s="20" t="s">
        <v>221</v>
      </c>
      <c r="B124" s="20" t="s">
        <v>221</v>
      </c>
      <c r="C124" s="22">
        <v>123</v>
      </c>
      <c r="D124" s="23" t="s">
        <v>30</v>
      </c>
      <c r="E124" s="23">
        <v>80161501</v>
      </c>
      <c r="F124" s="21" t="s">
        <v>226</v>
      </c>
      <c r="G124" s="21" t="s">
        <v>22</v>
      </c>
      <c r="H124" s="21" t="s">
        <v>22</v>
      </c>
      <c r="I124" s="23">
        <v>231</v>
      </c>
      <c r="J124" s="21" t="s">
        <v>32</v>
      </c>
      <c r="K124" s="24" t="s">
        <v>24</v>
      </c>
      <c r="L124" s="21" t="s">
        <v>25</v>
      </c>
      <c r="M124" s="25">
        <f>+R124/30*I124*Q124</f>
        <v>15038100</v>
      </c>
      <c r="N124" s="25">
        <v>15038100</v>
      </c>
      <c r="O124" s="26" t="s">
        <v>26</v>
      </c>
      <c r="P124" s="26" t="s">
        <v>27</v>
      </c>
      <c r="Q124" s="27">
        <v>1</v>
      </c>
      <c r="R124" s="28">
        <v>1953000</v>
      </c>
      <c r="S124" s="21" t="s">
        <v>28</v>
      </c>
      <c r="T124" s="21" t="s">
        <v>79</v>
      </c>
      <c r="U124" s="21" t="s">
        <v>223</v>
      </c>
      <c r="V124" s="21" t="s">
        <v>39</v>
      </c>
      <c r="W124" s="21" t="s">
        <v>269</v>
      </c>
      <c r="X124" s="21" t="s">
        <v>41</v>
      </c>
      <c r="Y124" s="29" t="s">
        <v>224</v>
      </c>
      <c r="Z124" s="21" t="s">
        <v>228</v>
      </c>
      <c r="AA124" s="21" t="s">
        <v>229</v>
      </c>
    </row>
    <row r="125" spans="1:27" ht="28.8" x14ac:dyDescent="0.3">
      <c r="A125" s="20" t="s">
        <v>230</v>
      </c>
      <c r="B125" s="20" t="s">
        <v>230</v>
      </c>
      <c r="C125" s="22">
        <v>124</v>
      </c>
      <c r="D125" s="23" t="s">
        <v>30</v>
      </c>
      <c r="E125" s="23">
        <v>80161501</v>
      </c>
      <c r="F125" s="21" t="s">
        <v>231</v>
      </c>
      <c r="G125" s="21" t="s">
        <v>22</v>
      </c>
      <c r="H125" s="21" t="s">
        <v>22</v>
      </c>
      <c r="I125" s="23" t="s">
        <v>232</v>
      </c>
      <c r="J125" s="21" t="s">
        <v>23</v>
      </c>
      <c r="K125" s="24" t="s">
        <v>24</v>
      </c>
      <c r="L125" s="21" t="s">
        <v>25</v>
      </c>
      <c r="M125" s="25">
        <f t="shared" si="10"/>
        <v>64449000</v>
      </c>
      <c r="N125" s="25">
        <v>64449000</v>
      </c>
      <c r="O125" s="26" t="s">
        <v>26</v>
      </c>
      <c r="P125" s="26" t="s">
        <v>27</v>
      </c>
      <c r="Q125" s="27">
        <v>3</v>
      </c>
      <c r="R125" s="28">
        <v>1953000</v>
      </c>
      <c r="S125" s="21" t="s">
        <v>28</v>
      </c>
      <c r="T125" s="21" t="s">
        <v>233</v>
      </c>
      <c r="U125" s="21" t="s">
        <v>234</v>
      </c>
      <c r="V125" s="21" t="s">
        <v>39</v>
      </c>
      <c r="W125" s="21" t="s">
        <v>269</v>
      </c>
      <c r="X125" s="21" t="s">
        <v>41</v>
      </c>
      <c r="Y125" s="29" t="s">
        <v>31</v>
      </c>
      <c r="Z125" s="21" t="s">
        <v>42</v>
      </c>
      <c r="AA125" s="21" t="s">
        <v>43</v>
      </c>
    </row>
    <row r="126" spans="1:27" ht="28.8" x14ac:dyDescent="0.3">
      <c r="A126" s="20" t="s">
        <v>230</v>
      </c>
      <c r="B126" s="20" t="s">
        <v>230</v>
      </c>
      <c r="C126" s="22">
        <v>125</v>
      </c>
      <c r="D126" s="23" t="s">
        <v>30</v>
      </c>
      <c r="E126" s="23">
        <v>81101512</v>
      </c>
      <c r="F126" s="21" t="s">
        <v>235</v>
      </c>
      <c r="G126" s="21" t="s">
        <v>22</v>
      </c>
      <c r="H126" s="21" t="s">
        <v>22</v>
      </c>
      <c r="I126" s="23">
        <v>328</v>
      </c>
      <c r="J126" s="21" t="s">
        <v>32</v>
      </c>
      <c r="K126" s="24" t="s">
        <v>24</v>
      </c>
      <c r="L126" s="21" t="s">
        <v>25</v>
      </c>
      <c r="M126" s="25">
        <f>+R126/30*I126*Q126</f>
        <v>63806933.333333336</v>
      </c>
      <c r="N126" s="25">
        <v>63806933.333333336</v>
      </c>
      <c r="O126" s="26" t="s">
        <v>26</v>
      </c>
      <c r="P126" s="26" t="s">
        <v>27</v>
      </c>
      <c r="Q126" s="27">
        <v>2</v>
      </c>
      <c r="R126" s="28">
        <v>2918000</v>
      </c>
      <c r="S126" s="21" t="s">
        <v>28</v>
      </c>
      <c r="T126" s="21" t="s">
        <v>233</v>
      </c>
      <c r="U126" s="21" t="s">
        <v>234</v>
      </c>
      <c r="V126" s="21" t="s">
        <v>39</v>
      </c>
      <c r="W126" s="21" t="s">
        <v>269</v>
      </c>
      <c r="X126" s="21" t="s">
        <v>41</v>
      </c>
      <c r="Y126" s="29" t="s">
        <v>31</v>
      </c>
      <c r="Z126" s="21" t="s">
        <v>42</v>
      </c>
      <c r="AA126" s="21" t="s">
        <v>43</v>
      </c>
    </row>
    <row r="127" spans="1:27" ht="43.2" x14ac:dyDescent="0.3">
      <c r="A127" s="20" t="s">
        <v>230</v>
      </c>
      <c r="B127" s="20" t="s">
        <v>230</v>
      </c>
      <c r="C127" s="22">
        <v>126</v>
      </c>
      <c r="D127" s="23" t="s">
        <v>30</v>
      </c>
      <c r="E127" s="23">
        <v>81101512</v>
      </c>
      <c r="F127" s="21" t="s">
        <v>236</v>
      </c>
      <c r="G127" s="21" t="s">
        <v>22</v>
      </c>
      <c r="H127" s="21" t="s">
        <v>22</v>
      </c>
      <c r="I127" s="23">
        <v>315</v>
      </c>
      <c r="J127" s="21" t="s">
        <v>32</v>
      </c>
      <c r="K127" s="24" t="s">
        <v>24</v>
      </c>
      <c r="L127" s="21" t="s">
        <v>25</v>
      </c>
      <c r="M127" s="25">
        <f>+R127/30*I127*Q127</f>
        <v>30639000</v>
      </c>
      <c r="N127" s="25">
        <v>30639000</v>
      </c>
      <c r="O127" s="26" t="s">
        <v>26</v>
      </c>
      <c r="P127" s="26" t="s">
        <v>27</v>
      </c>
      <c r="Q127" s="27">
        <v>1</v>
      </c>
      <c r="R127" s="28">
        <v>2918000</v>
      </c>
      <c r="S127" s="21" t="s">
        <v>28</v>
      </c>
      <c r="T127" s="21" t="s">
        <v>233</v>
      </c>
      <c r="U127" s="21" t="s">
        <v>234</v>
      </c>
      <c r="V127" s="21" t="s">
        <v>39</v>
      </c>
      <c r="W127" s="21" t="s">
        <v>269</v>
      </c>
      <c r="X127" s="21" t="s">
        <v>41</v>
      </c>
      <c r="Y127" s="29" t="s">
        <v>31</v>
      </c>
      <c r="Z127" s="21" t="s">
        <v>50</v>
      </c>
      <c r="AA127" s="21" t="s">
        <v>73</v>
      </c>
    </row>
    <row r="128" spans="1:27" ht="28.8" x14ac:dyDescent="0.3">
      <c r="A128" s="20" t="s">
        <v>230</v>
      </c>
      <c r="B128" s="20" t="s">
        <v>230</v>
      </c>
      <c r="C128" s="22">
        <v>127</v>
      </c>
      <c r="D128" s="23" t="s">
        <v>30</v>
      </c>
      <c r="E128" s="23">
        <v>80161501</v>
      </c>
      <c r="F128" s="21" t="s">
        <v>237</v>
      </c>
      <c r="G128" s="21" t="s">
        <v>22</v>
      </c>
      <c r="H128" s="21" t="s">
        <v>22</v>
      </c>
      <c r="I128" s="23" t="s">
        <v>232</v>
      </c>
      <c r="J128" s="21" t="s">
        <v>23</v>
      </c>
      <c r="K128" s="24" t="s">
        <v>24</v>
      </c>
      <c r="L128" s="21" t="s">
        <v>33</v>
      </c>
      <c r="M128" s="25">
        <f t="shared" ref="M128:M139" si="11">+R128*I128*Q128</f>
        <v>55957000</v>
      </c>
      <c r="N128" s="25">
        <v>55957000</v>
      </c>
      <c r="O128" s="26" t="s">
        <v>26</v>
      </c>
      <c r="P128" s="26" t="s">
        <v>27</v>
      </c>
      <c r="Q128" s="27">
        <v>1</v>
      </c>
      <c r="R128" s="28">
        <v>5087000</v>
      </c>
      <c r="S128" s="21" t="s">
        <v>28</v>
      </c>
      <c r="T128" s="21" t="s">
        <v>233</v>
      </c>
      <c r="U128" s="21" t="s">
        <v>234</v>
      </c>
      <c r="V128" s="21" t="s">
        <v>39</v>
      </c>
      <c r="W128" s="21" t="s">
        <v>269</v>
      </c>
      <c r="X128" s="21" t="s">
        <v>41</v>
      </c>
      <c r="Y128" s="29" t="s">
        <v>56</v>
      </c>
      <c r="Z128" s="21" t="s">
        <v>57</v>
      </c>
      <c r="AA128" s="21" t="s">
        <v>58</v>
      </c>
    </row>
    <row r="129" spans="1:27" ht="28.8" x14ac:dyDescent="0.3">
      <c r="A129" s="20" t="s">
        <v>230</v>
      </c>
      <c r="B129" s="20" t="s">
        <v>230</v>
      </c>
      <c r="C129" s="22">
        <v>128</v>
      </c>
      <c r="D129" s="23" t="s">
        <v>30</v>
      </c>
      <c r="E129" s="23">
        <v>80161501</v>
      </c>
      <c r="F129" s="21" t="s">
        <v>238</v>
      </c>
      <c r="G129" s="21" t="s">
        <v>22</v>
      </c>
      <c r="H129" s="21" t="s">
        <v>22</v>
      </c>
      <c r="I129" s="23" t="s">
        <v>232</v>
      </c>
      <c r="J129" s="21" t="s">
        <v>23</v>
      </c>
      <c r="K129" s="24" t="s">
        <v>24</v>
      </c>
      <c r="L129" s="21" t="s">
        <v>33</v>
      </c>
      <c r="M129" s="25">
        <f t="shared" si="11"/>
        <v>126042972</v>
      </c>
      <c r="N129" s="25">
        <v>126042972</v>
      </c>
      <c r="O129" s="26" t="s">
        <v>26</v>
      </c>
      <c r="P129" s="26" t="s">
        <v>27</v>
      </c>
      <c r="Q129" s="27">
        <v>3</v>
      </c>
      <c r="R129" s="28">
        <v>3819484</v>
      </c>
      <c r="S129" s="21" t="s">
        <v>28</v>
      </c>
      <c r="T129" s="21" t="s">
        <v>233</v>
      </c>
      <c r="U129" s="21" t="s">
        <v>234</v>
      </c>
      <c r="V129" s="21" t="s">
        <v>39</v>
      </c>
      <c r="W129" s="21" t="s">
        <v>269</v>
      </c>
      <c r="X129" s="21" t="s">
        <v>41</v>
      </c>
      <c r="Y129" s="29" t="s">
        <v>56</v>
      </c>
      <c r="Z129" s="21" t="s">
        <v>57</v>
      </c>
      <c r="AA129" s="21" t="s">
        <v>58</v>
      </c>
    </row>
    <row r="130" spans="1:27" ht="28.8" x14ac:dyDescent="0.3">
      <c r="A130" s="20" t="s">
        <v>239</v>
      </c>
      <c r="B130" s="20" t="s">
        <v>239</v>
      </c>
      <c r="C130" s="22">
        <v>129</v>
      </c>
      <c r="D130" s="23" t="s">
        <v>30</v>
      </c>
      <c r="E130" s="23">
        <v>80161501</v>
      </c>
      <c r="F130" s="21" t="s">
        <v>240</v>
      </c>
      <c r="G130" s="21" t="s">
        <v>22</v>
      </c>
      <c r="H130" s="21" t="s">
        <v>22</v>
      </c>
      <c r="I130" s="23" t="s">
        <v>241</v>
      </c>
      <c r="J130" s="21" t="s">
        <v>23</v>
      </c>
      <c r="K130" s="24" t="s">
        <v>24</v>
      </c>
      <c r="L130" s="21" t="s">
        <v>25</v>
      </c>
      <c r="M130" s="25">
        <f t="shared" si="11"/>
        <v>105462000</v>
      </c>
      <c r="N130" s="25">
        <v>105462000</v>
      </c>
      <c r="O130" s="26" t="s">
        <v>26</v>
      </c>
      <c r="P130" s="26" t="s">
        <v>27</v>
      </c>
      <c r="Q130" s="27">
        <v>6</v>
      </c>
      <c r="R130" s="28">
        <v>1953000</v>
      </c>
      <c r="S130" s="21" t="s">
        <v>28</v>
      </c>
      <c r="T130" s="21" t="s">
        <v>66</v>
      </c>
      <c r="U130" s="21" t="s">
        <v>39</v>
      </c>
      <c r="V130" s="21" t="s">
        <v>39</v>
      </c>
      <c r="W130" s="21" t="s">
        <v>269</v>
      </c>
      <c r="X130" s="21" t="s">
        <v>41</v>
      </c>
      <c r="Y130" s="29" t="s">
        <v>31</v>
      </c>
      <c r="Z130" s="21" t="s">
        <v>42</v>
      </c>
      <c r="AA130" s="21" t="s">
        <v>43</v>
      </c>
    </row>
    <row r="131" spans="1:27" ht="43.2" x14ac:dyDescent="0.3">
      <c r="A131" s="20" t="s">
        <v>239</v>
      </c>
      <c r="B131" s="20" t="s">
        <v>239</v>
      </c>
      <c r="C131" s="22">
        <v>130</v>
      </c>
      <c r="D131" s="23" t="s">
        <v>30</v>
      </c>
      <c r="E131" s="23">
        <v>80161501</v>
      </c>
      <c r="F131" s="21" t="s">
        <v>242</v>
      </c>
      <c r="G131" s="21" t="s">
        <v>22</v>
      </c>
      <c r="H131" s="21" t="s">
        <v>22</v>
      </c>
      <c r="I131" s="23" t="s">
        <v>243</v>
      </c>
      <c r="J131" s="21" t="s">
        <v>23</v>
      </c>
      <c r="K131" s="24" t="s">
        <v>24</v>
      </c>
      <c r="L131" s="21" t="s">
        <v>25</v>
      </c>
      <c r="M131" s="25">
        <f t="shared" si="11"/>
        <v>27520000</v>
      </c>
      <c r="N131" s="25">
        <v>27520000</v>
      </c>
      <c r="O131" s="26" t="s">
        <v>26</v>
      </c>
      <c r="P131" s="26" t="s">
        <v>27</v>
      </c>
      <c r="Q131" s="27">
        <v>1</v>
      </c>
      <c r="R131" s="28">
        <v>2752000</v>
      </c>
      <c r="S131" s="21" t="s">
        <v>28</v>
      </c>
      <c r="T131" s="21" t="s">
        <v>244</v>
      </c>
      <c r="U131" s="21" t="s">
        <v>39</v>
      </c>
      <c r="V131" s="21" t="s">
        <v>39</v>
      </c>
      <c r="W131" s="21" t="s">
        <v>269</v>
      </c>
      <c r="X131" s="21" t="s">
        <v>41</v>
      </c>
      <c r="Y131" s="29" t="s">
        <v>31</v>
      </c>
      <c r="Z131" s="21" t="s">
        <v>42</v>
      </c>
      <c r="AA131" s="21" t="s">
        <v>43</v>
      </c>
    </row>
    <row r="132" spans="1:27" ht="28.8" x14ac:dyDescent="0.3">
      <c r="A132" s="20" t="s">
        <v>239</v>
      </c>
      <c r="B132" s="20" t="s">
        <v>239</v>
      </c>
      <c r="C132" s="22">
        <v>131</v>
      </c>
      <c r="D132" s="23" t="s">
        <v>30</v>
      </c>
      <c r="E132" s="23">
        <v>80161501</v>
      </c>
      <c r="F132" s="21" t="s">
        <v>245</v>
      </c>
      <c r="G132" s="21" t="s">
        <v>22</v>
      </c>
      <c r="H132" s="21" t="s">
        <v>22</v>
      </c>
      <c r="I132" s="23" t="s">
        <v>241</v>
      </c>
      <c r="J132" s="21" t="s">
        <v>23</v>
      </c>
      <c r="K132" s="24" t="s">
        <v>24</v>
      </c>
      <c r="L132" s="21" t="s">
        <v>25</v>
      </c>
      <c r="M132" s="25">
        <f t="shared" si="11"/>
        <v>24768000</v>
      </c>
      <c r="N132" s="25">
        <v>24768000</v>
      </c>
      <c r="O132" s="26" t="s">
        <v>26</v>
      </c>
      <c r="P132" s="26" t="s">
        <v>27</v>
      </c>
      <c r="Q132" s="27">
        <v>1</v>
      </c>
      <c r="R132" s="28">
        <v>2752000</v>
      </c>
      <c r="S132" s="21" t="s">
        <v>28</v>
      </c>
      <c r="T132" s="21" t="s">
        <v>244</v>
      </c>
      <c r="U132" s="21" t="s">
        <v>39</v>
      </c>
      <c r="V132" s="21" t="s">
        <v>39</v>
      </c>
      <c r="W132" s="21" t="s">
        <v>269</v>
      </c>
      <c r="X132" s="21" t="s">
        <v>41</v>
      </c>
      <c r="Y132" s="29" t="s">
        <v>31</v>
      </c>
      <c r="Z132" s="21" t="s">
        <v>42</v>
      </c>
      <c r="AA132" s="21" t="s">
        <v>43</v>
      </c>
    </row>
    <row r="133" spans="1:27" ht="43.2" x14ac:dyDescent="0.3">
      <c r="A133" s="20" t="s">
        <v>239</v>
      </c>
      <c r="B133" s="20" t="s">
        <v>239</v>
      </c>
      <c r="C133" s="22">
        <v>132</v>
      </c>
      <c r="D133" s="23" t="s">
        <v>30</v>
      </c>
      <c r="E133" s="23">
        <v>80161501</v>
      </c>
      <c r="F133" s="21" t="s">
        <v>246</v>
      </c>
      <c r="G133" s="21" t="s">
        <v>22</v>
      </c>
      <c r="H133" s="21" t="s">
        <v>22</v>
      </c>
      <c r="I133" s="23" t="s">
        <v>241</v>
      </c>
      <c r="J133" s="21" t="s">
        <v>23</v>
      </c>
      <c r="K133" s="24" t="s">
        <v>24</v>
      </c>
      <c r="L133" s="21" t="s">
        <v>25</v>
      </c>
      <c r="M133" s="25">
        <f t="shared" si="11"/>
        <v>19458000</v>
      </c>
      <c r="N133" s="25">
        <v>19458000</v>
      </c>
      <c r="O133" s="26" t="s">
        <v>26</v>
      </c>
      <c r="P133" s="26" t="s">
        <v>27</v>
      </c>
      <c r="Q133" s="27">
        <v>1</v>
      </c>
      <c r="R133" s="28">
        <v>2162000</v>
      </c>
      <c r="S133" s="21" t="s">
        <v>28</v>
      </c>
      <c r="T133" s="21" t="s">
        <v>244</v>
      </c>
      <c r="U133" s="21" t="s">
        <v>39</v>
      </c>
      <c r="V133" s="21" t="s">
        <v>39</v>
      </c>
      <c r="W133" s="21" t="s">
        <v>269</v>
      </c>
      <c r="X133" s="21" t="s">
        <v>41</v>
      </c>
      <c r="Y133" s="29" t="s">
        <v>31</v>
      </c>
      <c r="Z133" s="21" t="s">
        <v>42</v>
      </c>
      <c r="AA133" s="21" t="s">
        <v>43</v>
      </c>
    </row>
    <row r="134" spans="1:27" ht="28.8" x14ac:dyDescent="0.3">
      <c r="A134" s="20" t="s">
        <v>239</v>
      </c>
      <c r="B134" s="20" t="s">
        <v>239</v>
      </c>
      <c r="C134" s="22">
        <v>133</v>
      </c>
      <c r="D134" s="23" t="s">
        <v>30</v>
      </c>
      <c r="E134" s="23">
        <v>80161501</v>
      </c>
      <c r="F134" s="21" t="s">
        <v>247</v>
      </c>
      <c r="G134" s="21" t="s">
        <v>22</v>
      </c>
      <c r="H134" s="21" t="s">
        <v>22</v>
      </c>
      <c r="I134" s="23" t="s">
        <v>248</v>
      </c>
      <c r="J134" s="21" t="s">
        <v>23</v>
      </c>
      <c r="K134" s="24" t="s">
        <v>24</v>
      </c>
      <c r="L134" s="21" t="s">
        <v>25</v>
      </c>
      <c r="M134" s="25">
        <f t="shared" si="11"/>
        <v>17296000</v>
      </c>
      <c r="N134" s="25">
        <v>17296000</v>
      </c>
      <c r="O134" s="26" t="s">
        <v>26</v>
      </c>
      <c r="P134" s="26" t="s">
        <v>27</v>
      </c>
      <c r="Q134" s="27">
        <v>1</v>
      </c>
      <c r="R134" s="28">
        <v>2162000</v>
      </c>
      <c r="S134" s="21" t="s">
        <v>28</v>
      </c>
      <c r="T134" s="21" t="s">
        <v>244</v>
      </c>
      <c r="U134" s="21" t="s">
        <v>39</v>
      </c>
      <c r="V134" s="21" t="s">
        <v>39</v>
      </c>
      <c r="W134" s="21" t="s">
        <v>269</v>
      </c>
      <c r="X134" s="21" t="s">
        <v>41</v>
      </c>
      <c r="Y134" s="29" t="s">
        <v>31</v>
      </c>
      <c r="Z134" s="21" t="s">
        <v>42</v>
      </c>
      <c r="AA134" s="21" t="s">
        <v>43</v>
      </c>
    </row>
    <row r="135" spans="1:27" ht="28.8" x14ac:dyDescent="0.3">
      <c r="A135" s="20" t="s">
        <v>239</v>
      </c>
      <c r="B135" s="20" t="s">
        <v>239</v>
      </c>
      <c r="C135" s="22">
        <v>134</v>
      </c>
      <c r="D135" s="23" t="s">
        <v>30</v>
      </c>
      <c r="E135" s="23">
        <v>80161501</v>
      </c>
      <c r="F135" s="21" t="s">
        <v>249</v>
      </c>
      <c r="G135" s="21" t="s">
        <v>22</v>
      </c>
      <c r="H135" s="21" t="s">
        <v>22</v>
      </c>
      <c r="I135" s="23" t="s">
        <v>243</v>
      </c>
      <c r="J135" s="21" t="s">
        <v>23</v>
      </c>
      <c r="K135" s="24" t="s">
        <v>24</v>
      </c>
      <c r="L135" s="21" t="s">
        <v>25</v>
      </c>
      <c r="M135" s="25">
        <f t="shared" si="11"/>
        <v>193140000</v>
      </c>
      <c r="N135" s="25">
        <v>193140000</v>
      </c>
      <c r="O135" s="26" t="s">
        <v>26</v>
      </c>
      <c r="P135" s="26" t="s">
        <v>27</v>
      </c>
      <c r="Q135" s="27">
        <v>6</v>
      </c>
      <c r="R135" s="28">
        <v>3219000</v>
      </c>
      <c r="S135" s="21" t="s">
        <v>28</v>
      </c>
      <c r="T135" s="21" t="s">
        <v>66</v>
      </c>
      <c r="U135" s="21" t="s">
        <v>39</v>
      </c>
      <c r="V135" s="21" t="s">
        <v>39</v>
      </c>
      <c r="W135" s="21" t="s">
        <v>269</v>
      </c>
      <c r="X135" s="21" t="s">
        <v>41</v>
      </c>
      <c r="Y135" s="29" t="s">
        <v>31</v>
      </c>
      <c r="Z135" s="21" t="s">
        <v>42</v>
      </c>
      <c r="AA135" s="21" t="s">
        <v>43</v>
      </c>
    </row>
    <row r="136" spans="1:27" ht="53.1" customHeight="1" x14ac:dyDescent="0.3">
      <c r="A136" s="20" t="s">
        <v>239</v>
      </c>
      <c r="B136" s="20" t="s">
        <v>239</v>
      </c>
      <c r="C136" s="22">
        <v>135</v>
      </c>
      <c r="D136" s="23" t="s">
        <v>30</v>
      </c>
      <c r="E136" s="23">
        <v>80161501</v>
      </c>
      <c r="F136" s="21" t="s">
        <v>250</v>
      </c>
      <c r="G136" s="21" t="s">
        <v>22</v>
      </c>
      <c r="H136" s="21" t="s">
        <v>22</v>
      </c>
      <c r="I136" s="23" t="s">
        <v>248</v>
      </c>
      <c r="J136" s="21" t="s">
        <v>23</v>
      </c>
      <c r="K136" s="24" t="s">
        <v>24</v>
      </c>
      <c r="L136" s="21" t="s">
        <v>25</v>
      </c>
      <c r="M136" s="25">
        <f t="shared" si="11"/>
        <v>44032000</v>
      </c>
      <c r="N136" s="25">
        <v>44032000</v>
      </c>
      <c r="O136" s="26" t="s">
        <v>26</v>
      </c>
      <c r="P136" s="26" t="s">
        <v>27</v>
      </c>
      <c r="Q136" s="27">
        <v>2</v>
      </c>
      <c r="R136" s="28">
        <v>2752000</v>
      </c>
      <c r="S136" s="21" t="s">
        <v>28</v>
      </c>
      <c r="T136" s="21" t="s">
        <v>66</v>
      </c>
      <c r="U136" s="21" t="s">
        <v>66</v>
      </c>
      <c r="V136" s="21" t="s">
        <v>66</v>
      </c>
      <c r="W136" s="21" t="s">
        <v>269</v>
      </c>
      <c r="X136" s="21" t="s">
        <v>41</v>
      </c>
      <c r="Y136" s="29" t="s">
        <v>31</v>
      </c>
      <c r="Z136" s="21" t="s">
        <v>42</v>
      </c>
      <c r="AA136" s="21" t="s">
        <v>43</v>
      </c>
    </row>
    <row r="137" spans="1:27" ht="28.8" x14ac:dyDescent="0.3">
      <c r="A137" s="20" t="s">
        <v>239</v>
      </c>
      <c r="B137" s="20" t="s">
        <v>239</v>
      </c>
      <c r="C137" s="22">
        <v>136</v>
      </c>
      <c r="D137" s="23" t="s">
        <v>30</v>
      </c>
      <c r="E137" s="23">
        <v>80161501</v>
      </c>
      <c r="F137" s="21" t="s">
        <v>251</v>
      </c>
      <c r="G137" s="21" t="s">
        <v>22</v>
      </c>
      <c r="H137" s="21" t="s">
        <v>22</v>
      </c>
      <c r="I137" s="23" t="s">
        <v>243</v>
      </c>
      <c r="J137" s="21" t="s">
        <v>23</v>
      </c>
      <c r="K137" s="24" t="s">
        <v>24</v>
      </c>
      <c r="L137" s="21" t="s">
        <v>25</v>
      </c>
      <c r="M137" s="25">
        <f t="shared" si="11"/>
        <v>74280000</v>
      </c>
      <c r="N137" s="25">
        <v>74280000</v>
      </c>
      <c r="O137" s="26" t="s">
        <v>26</v>
      </c>
      <c r="P137" s="26" t="s">
        <v>27</v>
      </c>
      <c r="Q137" s="27">
        <v>2</v>
      </c>
      <c r="R137" s="28">
        <v>3714000</v>
      </c>
      <c r="S137" s="21" t="s">
        <v>28</v>
      </c>
      <c r="T137" s="21" t="s">
        <v>66</v>
      </c>
      <c r="U137" s="21" t="s">
        <v>66</v>
      </c>
      <c r="V137" s="21" t="s">
        <v>66</v>
      </c>
      <c r="W137" s="21" t="s">
        <v>269</v>
      </c>
      <c r="X137" s="21" t="s">
        <v>41</v>
      </c>
      <c r="Y137" s="29" t="s">
        <v>31</v>
      </c>
      <c r="Z137" s="21" t="s">
        <v>42</v>
      </c>
      <c r="AA137" s="21" t="s">
        <v>43</v>
      </c>
    </row>
    <row r="138" spans="1:27" ht="43.2" x14ac:dyDescent="0.3">
      <c r="A138" s="20" t="s">
        <v>239</v>
      </c>
      <c r="B138" s="20" t="s">
        <v>239</v>
      </c>
      <c r="C138" s="22">
        <v>137</v>
      </c>
      <c r="D138" s="23" t="s">
        <v>30</v>
      </c>
      <c r="E138" s="23">
        <v>80161501</v>
      </c>
      <c r="F138" s="21" t="s">
        <v>252</v>
      </c>
      <c r="G138" s="21" t="s">
        <v>22</v>
      </c>
      <c r="H138" s="21" t="s">
        <v>22</v>
      </c>
      <c r="I138" s="23" t="s">
        <v>241</v>
      </c>
      <c r="J138" s="21" t="s">
        <v>23</v>
      </c>
      <c r="K138" s="24" t="s">
        <v>24</v>
      </c>
      <c r="L138" s="21" t="s">
        <v>25</v>
      </c>
      <c r="M138" s="25">
        <f t="shared" si="11"/>
        <v>28971000</v>
      </c>
      <c r="N138" s="25">
        <v>28971000</v>
      </c>
      <c r="O138" s="26" t="s">
        <v>26</v>
      </c>
      <c r="P138" s="26" t="s">
        <v>27</v>
      </c>
      <c r="Q138" s="27">
        <v>1</v>
      </c>
      <c r="R138" s="28">
        <v>3219000</v>
      </c>
      <c r="S138" s="21" t="s">
        <v>28</v>
      </c>
      <c r="T138" s="21" t="s">
        <v>66</v>
      </c>
      <c r="U138" s="21" t="s">
        <v>66</v>
      </c>
      <c r="V138" s="21" t="s">
        <v>66</v>
      </c>
      <c r="W138" s="21" t="s">
        <v>269</v>
      </c>
      <c r="X138" s="21" t="s">
        <v>41</v>
      </c>
      <c r="Y138" s="29" t="s">
        <v>31</v>
      </c>
      <c r="Z138" s="21" t="s">
        <v>42</v>
      </c>
      <c r="AA138" s="21" t="s">
        <v>43</v>
      </c>
    </row>
    <row r="139" spans="1:27" ht="28.8" x14ac:dyDescent="0.3">
      <c r="A139" s="20" t="s">
        <v>239</v>
      </c>
      <c r="B139" s="20" t="s">
        <v>239</v>
      </c>
      <c r="C139" s="22">
        <v>138</v>
      </c>
      <c r="D139" s="23" t="s">
        <v>30</v>
      </c>
      <c r="E139" s="23">
        <v>80161501</v>
      </c>
      <c r="F139" s="21" t="s">
        <v>253</v>
      </c>
      <c r="G139" s="21" t="s">
        <v>22</v>
      </c>
      <c r="H139" s="21" t="s">
        <v>22</v>
      </c>
      <c r="I139" s="23" t="s">
        <v>248</v>
      </c>
      <c r="J139" s="21" t="s">
        <v>23</v>
      </c>
      <c r="K139" s="24" t="s">
        <v>24</v>
      </c>
      <c r="L139" s="21" t="s">
        <v>25</v>
      </c>
      <c r="M139" s="25">
        <f t="shared" si="11"/>
        <v>22016000</v>
      </c>
      <c r="N139" s="25">
        <v>22016000</v>
      </c>
      <c r="O139" s="26" t="s">
        <v>26</v>
      </c>
      <c r="P139" s="26" t="s">
        <v>27</v>
      </c>
      <c r="Q139" s="27">
        <v>1</v>
      </c>
      <c r="R139" s="28">
        <v>2752000</v>
      </c>
      <c r="S139" s="21" t="s">
        <v>28</v>
      </c>
      <c r="T139" s="21" t="s">
        <v>66</v>
      </c>
      <c r="U139" s="21" t="s">
        <v>66</v>
      </c>
      <c r="V139" s="21" t="s">
        <v>66</v>
      </c>
      <c r="W139" s="21" t="s">
        <v>269</v>
      </c>
      <c r="X139" s="21" t="s">
        <v>41</v>
      </c>
      <c r="Y139" s="29" t="s">
        <v>31</v>
      </c>
      <c r="Z139" s="21" t="s">
        <v>42</v>
      </c>
      <c r="AA139" s="21" t="s">
        <v>43</v>
      </c>
    </row>
    <row r="144" spans="1:27" x14ac:dyDescent="0.3">
      <c r="M144" s="13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'L:\Users\elizabethorjuela\Documents\Eliza - IGAC\IGAC\SUBDIRECCION\PRESUPUESTO\D:\Users\Lenovo\Desktop\[DICIEMBRE -2.xlsx]Datos'!#REF!</xm:f>
          </x14:formula1>
          <xm:sqref>A1:B1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FO-GCO-PC01-05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LIDA CAROLINA ZULETA</cp:lastModifiedBy>
  <dcterms:created xsi:type="dcterms:W3CDTF">2022-01-18T17:16:50Z</dcterms:created>
  <dcterms:modified xsi:type="dcterms:W3CDTF">2022-01-21T13:35:59Z</dcterms:modified>
</cp:coreProperties>
</file>