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IGAC\LIDA 20200319\IGAC_PLANEACIÓN 2022\TRABAJADO EN LA CASA\"/>
    </mc:Choice>
  </mc:AlternateContent>
  <bookViews>
    <workbookView xWindow="0" yWindow="0" windowWidth="23040" windowHeight="8616" firstSheet="4" activeTab="4"/>
  </bookViews>
  <sheets>
    <sheet name="SUBIR SECOP (2)" sheetId="7" state="hidden" r:id="rId1"/>
    <sheet name="Hoja2" sheetId="9" state="hidden" r:id="rId2"/>
    <sheet name="Hoja3" sheetId="10" state="hidden" r:id="rId3"/>
    <sheet name="MODIFICACION (2)" sheetId="8" state="hidden" r:id="rId4"/>
    <sheet name="FO-GCO-PC01-05 " sheetId="6" r:id="rId5"/>
    <sheet name="PAA" sheetId="1" state="hidden" r:id="rId6"/>
    <sheet name="Hoja4" sheetId="4" state="hidden" r:id="rId7"/>
    <sheet name="INFORME" sheetId="3" state="hidden" r:id="rId8"/>
  </sheets>
  <externalReferences>
    <externalReference r:id="rId9"/>
    <externalReference r:id="rId10"/>
  </externalReferences>
  <definedNames>
    <definedName name="_xlnm._FilterDatabase" localSheetId="4" hidden="1">'FO-GCO-PC01-05 '!$A$1:$AA$90</definedName>
    <definedName name="_xlnm._FilterDatabase" localSheetId="7" hidden="1">INFORME!$A$44:$E$143</definedName>
    <definedName name="_xlnm._FilterDatabase" localSheetId="3" hidden="1">'MODIFICACION (2)'!$A$3:$V$66</definedName>
    <definedName name="_xlnm._FilterDatabase" localSheetId="5" hidden="1">PAA!$A$3:$AB$197</definedName>
    <definedName name="_xlnm._FilterDatabase" localSheetId="0" hidden="1">'SUBIR SECOP (2)'!$A$3:$AA$123</definedName>
  </definedNames>
  <calcPr calcId="162913"/>
  <pivotCaches>
    <pivotCache cacheId="1" r:id="rId11"/>
    <pivotCache cacheId="2" r:id="rId12"/>
    <pivotCache cacheId="3"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5" i="8" l="1"/>
  <c r="M84" i="8"/>
  <c r="M83" i="8"/>
  <c r="M82" i="8"/>
  <c r="M81" i="8"/>
  <c r="M80" i="8"/>
  <c r="M79" i="8"/>
  <c r="M78" i="8"/>
  <c r="M77" i="8"/>
  <c r="M76" i="8"/>
  <c r="M75" i="8"/>
  <c r="G66" i="8"/>
  <c r="G65" i="8"/>
  <c r="G64" i="8"/>
  <c r="G63" i="8"/>
  <c r="G62" i="8"/>
  <c r="M61" i="8"/>
  <c r="M60" i="8"/>
  <c r="M59" i="8"/>
  <c r="M58" i="8"/>
  <c r="M57" i="8"/>
  <c r="M56" i="8"/>
  <c r="M49" i="8"/>
  <c r="M48" i="8"/>
  <c r="M47" i="8"/>
  <c r="M46" i="8"/>
  <c r="M45" i="8"/>
  <c r="M44" i="8"/>
  <c r="M43" i="8"/>
  <c r="M41" i="8"/>
  <c r="M39" i="8"/>
  <c r="M36" i="8"/>
  <c r="M33" i="8"/>
  <c r="M32" i="8"/>
  <c r="M31" i="8"/>
  <c r="M30" i="8"/>
  <c r="M24" i="8"/>
  <c r="M23" i="8"/>
  <c r="M22" i="8"/>
  <c r="M21" i="8"/>
  <c r="M20" i="8"/>
  <c r="M19" i="8"/>
  <c r="M18" i="8"/>
  <c r="M17" i="8"/>
  <c r="M16" i="8"/>
  <c r="M14" i="8"/>
  <c r="M13" i="8"/>
  <c r="M8" i="8"/>
  <c r="M7" i="8"/>
  <c r="M6" i="8"/>
  <c r="M5" i="8"/>
  <c r="S81" i="6"/>
  <c r="S82" i="6"/>
  <c r="S83" i="6"/>
  <c r="S84" i="6"/>
  <c r="S85" i="6"/>
  <c r="S86" i="6"/>
  <c r="S87" i="6"/>
  <c r="S88" i="6"/>
  <c r="S89" i="6"/>
  <c r="S90" i="6"/>
  <c r="S80" i="6"/>
  <c r="S22" i="6"/>
  <c r="S21" i="6"/>
  <c r="S47" i="6" l="1"/>
  <c r="S46" i="6"/>
  <c r="S45" i="6"/>
  <c r="S44" i="6"/>
  <c r="S43" i="6"/>
  <c r="S42" i="6"/>
  <c r="S41" i="6"/>
  <c r="S39" i="6"/>
  <c r="S37" i="6"/>
  <c r="M60" i="6"/>
  <c r="M61" i="6"/>
  <c r="M62" i="6"/>
  <c r="M63" i="6"/>
  <c r="M64" i="6"/>
  <c r="S55" i="6"/>
  <c r="S56" i="6"/>
  <c r="S57" i="6"/>
  <c r="S58" i="6"/>
  <c r="S59" i="6"/>
  <c r="S54" i="6"/>
  <c r="S34" i="6" l="1"/>
  <c r="S31" i="6"/>
  <c r="S30" i="6"/>
  <c r="S29" i="6"/>
  <c r="S28" i="6"/>
  <c r="S20" i="6"/>
  <c r="S19" i="6"/>
  <c r="S18" i="6"/>
  <c r="S17" i="6"/>
  <c r="S16" i="6"/>
  <c r="S15" i="6"/>
  <c r="S14" i="6"/>
  <c r="S12" i="6"/>
  <c r="S11" i="6"/>
  <c r="S6" i="6"/>
  <c r="S5" i="6"/>
  <c r="S4" i="6"/>
  <c r="S3" i="6"/>
  <c r="E40" i="3" l="1"/>
  <c r="E47" i="3"/>
  <c r="S198" i="1" l="1"/>
  <c r="S199" i="1"/>
  <c r="S200" i="1"/>
  <c r="S201" i="1"/>
  <c r="S202" i="1"/>
  <c r="S197" i="1" l="1"/>
  <c r="S28" i="1" l="1"/>
  <c r="S29" i="1"/>
  <c r="S30" i="1"/>
  <c r="S31" i="1"/>
  <c r="S35" i="1"/>
  <c r="S36" i="1"/>
  <c r="S22" i="1" l="1"/>
  <c r="S23" i="1"/>
  <c r="S21" i="1"/>
  <c r="S6" i="1" l="1"/>
  <c r="S7" i="1"/>
  <c r="S8" i="1"/>
  <c r="S9" i="1"/>
  <c r="S10" i="1"/>
  <c r="S11" i="1"/>
  <c r="S12" i="1"/>
  <c r="S13" i="1"/>
  <c r="S14" i="1"/>
  <c r="S15" i="1"/>
  <c r="S16" i="1"/>
  <c r="S17" i="1"/>
  <c r="S18" i="1"/>
  <c r="S19" i="1"/>
  <c r="S20" i="1"/>
  <c r="S5" i="1"/>
</calcChain>
</file>

<file path=xl/comments1.xml><?xml version="1.0" encoding="utf-8"?>
<comments xmlns="http://schemas.openxmlformats.org/spreadsheetml/2006/main">
  <authors>
    <author>XIMENA RUISEÑORA</author>
  </authors>
  <commentList>
    <comment ref="S3" authorId="0" shapeId="0">
      <text>
        <r>
          <rPr>
            <sz val="9"/>
            <color rgb="FF000000"/>
            <rFont val="Tahoma"/>
            <family val="2"/>
          </rPr>
          <t xml:space="preserve">
</t>
        </r>
        <r>
          <rPr>
            <sz val="9"/>
            <color rgb="FF000000"/>
            <rFont val="Tahoma"/>
            <family val="2"/>
          </rPr>
          <t>Dependencia de donde esta saliendo el proyecto</t>
        </r>
      </text>
    </comment>
    <comment ref="T3" authorId="0" shapeId="0">
      <text>
        <r>
          <rPr>
            <sz val="9"/>
            <color rgb="FF000000"/>
            <rFont val="Tahoma"/>
            <family val="2"/>
          </rPr>
          <t xml:space="preserve">
</t>
        </r>
        <r>
          <rPr>
            <sz val="9"/>
            <color rgb="FF000000"/>
            <rFont val="Tahoma"/>
            <family val="2"/>
          </rPr>
          <t>Dependencia receptora que esta a cargo del contrato</t>
        </r>
      </text>
    </comment>
    <comment ref="X3" authorId="0" shapeId="0">
      <text>
        <r>
          <rPr>
            <sz val="9"/>
            <color rgb="FF000000"/>
            <rFont val="Tahoma"/>
            <family val="2"/>
          </rPr>
          <t xml:space="preserve">
</t>
        </r>
        <r>
          <rPr>
            <sz val="9"/>
            <color rgb="FF000000"/>
            <rFont val="Tahoma"/>
            <family val="2"/>
          </rPr>
          <t>Revisar el producto correspondiente en la pestaña "Info Proyectos"</t>
        </r>
      </text>
    </comment>
    <comment ref="Y3" authorId="0" shapeId="0">
      <text>
        <r>
          <rPr>
            <sz val="9"/>
            <color rgb="FF000000"/>
            <rFont val="Tahoma"/>
            <family val="2"/>
          </rPr>
          <t xml:space="preserve">
</t>
        </r>
        <r>
          <rPr>
            <sz val="9"/>
            <color rgb="FF000000"/>
            <rFont val="Tahoma"/>
            <family val="2"/>
          </rPr>
          <t>Revisar la actividad correspondiente en la pestaña "Info Proyectos"</t>
        </r>
      </text>
    </comment>
    <comment ref="Z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comments2.xml><?xml version="1.0" encoding="utf-8"?>
<comments xmlns="http://schemas.openxmlformats.org/spreadsheetml/2006/main">
  <authors>
    <author>XIMENA RUISEÑORA</author>
  </authors>
  <commentList>
    <comment ref="N3" authorId="0" shapeId="0">
      <text>
        <r>
          <rPr>
            <sz val="9"/>
            <color rgb="FF000000"/>
            <rFont val="Tahoma"/>
            <family val="2"/>
          </rPr>
          <t xml:space="preserve">
</t>
        </r>
        <r>
          <rPr>
            <sz val="9"/>
            <color rgb="FF000000"/>
            <rFont val="Tahoma"/>
            <family val="2"/>
          </rPr>
          <t>Dependencia de donde esta saliendo el proyecto</t>
        </r>
      </text>
    </comment>
    <comment ref="O3" authorId="0" shapeId="0">
      <text>
        <r>
          <rPr>
            <sz val="9"/>
            <color rgb="FF000000"/>
            <rFont val="Tahoma"/>
            <family val="2"/>
          </rPr>
          <t xml:space="preserve">
</t>
        </r>
        <r>
          <rPr>
            <sz val="9"/>
            <color rgb="FF000000"/>
            <rFont val="Tahoma"/>
            <family val="2"/>
          </rPr>
          <t>Dependencia receptora que esta a cargo del contrato</t>
        </r>
      </text>
    </comment>
    <comment ref="S3" authorId="0" shapeId="0">
      <text>
        <r>
          <rPr>
            <sz val="9"/>
            <color rgb="FF000000"/>
            <rFont val="Tahoma"/>
            <family val="2"/>
          </rPr>
          <t xml:space="preserve">
</t>
        </r>
        <r>
          <rPr>
            <sz val="9"/>
            <color rgb="FF000000"/>
            <rFont val="Tahoma"/>
            <family val="2"/>
          </rPr>
          <t>Revisar el producto correspondiente en la pestaña "Info Proyectos"</t>
        </r>
      </text>
    </comment>
    <comment ref="T3" authorId="0" shapeId="0">
      <text>
        <r>
          <rPr>
            <sz val="9"/>
            <color rgb="FF000000"/>
            <rFont val="Tahoma"/>
            <family val="2"/>
          </rPr>
          <t xml:space="preserve">
</t>
        </r>
        <r>
          <rPr>
            <sz val="9"/>
            <color rgb="FF000000"/>
            <rFont val="Tahoma"/>
            <family val="2"/>
          </rPr>
          <t>Revisar la actividad correspondiente en la pestaña "Info Proyectos"</t>
        </r>
      </text>
    </comment>
    <comment ref="U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comments3.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<sst xmlns="http://schemas.openxmlformats.org/spreadsheetml/2006/main" count="9734" uniqueCount="676">
  <si>
    <t>FORMATO PLAN ANUAL DE ADQUISICIONES</t>
  </si>
  <si>
    <t>NUEVA DEPENDENCIA ORDENADORA</t>
  </si>
  <si>
    <t>DEPENDENCIA DESTINO</t>
  </si>
  <si>
    <t>ID</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</si>
  <si>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</si>
  <si>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</si>
  <si>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</si>
  <si>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</si>
  <si>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</si>
  <si>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</si>
  <si>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</si>
  <si>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</si>
  <si>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</si>
  <si>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</si>
  <si>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</si>
  <si>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</si>
  <si>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</si>
  <si>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</si>
  <si>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HONORARIOS</t>
  </si>
  <si>
    <t>Dependencia Origen</t>
  </si>
  <si>
    <t>Dependencia Destino</t>
  </si>
  <si>
    <t>Ubicación</t>
  </si>
  <si>
    <t>Nombre del responsable Dependendencia (Cargo)</t>
  </si>
  <si>
    <t xml:space="preserve">Proyecto de inversión </t>
  </si>
  <si>
    <t>Producto</t>
  </si>
  <si>
    <t>Actividad</t>
  </si>
  <si>
    <t>Meta</t>
  </si>
  <si>
    <t>MODIFICACIONES</t>
  </si>
  <si>
    <t xml:space="preserve">OBSERVACIÓN </t>
  </si>
  <si>
    <t>Adquisición de cuatro  llantas para el vehículo NISSAN FONTIER de la Dirección Territorial Cesar de placas OBI 106</t>
  </si>
  <si>
    <t>Septiembre</t>
  </si>
  <si>
    <t xml:space="preserve">Septiembre </t>
  </si>
  <si>
    <t>Día(s)</t>
  </si>
  <si>
    <t>Mínima cuantía</t>
  </si>
  <si>
    <t>Presupuesto de entidad nacional</t>
  </si>
  <si>
    <t>No</t>
  </si>
  <si>
    <t>NA</t>
  </si>
  <si>
    <t>Funcionamiento</t>
  </si>
  <si>
    <t>Dirección Territorial Cesar</t>
  </si>
  <si>
    <t>Dirección Territorial</t>
  </si>
  <si>
    <t>Nolin Humberto Gonzalez Cortes</t>
  </si>
  <si>
    <t>Actualización y gestión catastral Nacional</t>
  </si>
  <si>
    <t>Servicios de información catastral</t>
  </si>
  <si>
    <t>Ejecutar procesos de conservación catatrastal a nivel nacional</t>
  </si>
  <si>
    <t>Mutaciones realizadas</t>
  </si>
  <si>
    <t>Nuevo</t>
  </si>
  <si>
    <t>TIPO</t>
  </si>
  <si>
    <t>DIRECCIÓN TERRITORIAL CESAR</t>
  </si>
  <si>
    <t>Prestación de servicios  para realizar actividades de  apoyo   en oficina dentro de  los contratos interadministrativos en los procesos catastrales que ejecuta la Dirección Territorial Caldas</t>
  </si>
  <si>
    <t>Contratación directa</t>
  </si>
  <si>
    <t>Inversión</t>
  </si>
  <si>
    <t xml:space="preserve">Dirección Territorial Caldas </t>
  </si>
  <si>
    <t>Angélica María Vélez Jaramillo</t>
  </si>
  <si>
    <t xml:space="preserve">Servicio de información catastral </t>
  </si>
  <si>
    <t>Ejecutar procesos de conservación catastral a nivel nacional</t>
  </si>
  <si>
    <t>Prestación de servicios personales para realizar actividades de reconocimientos predial urbano y rural dentro de  los contratos interadministrativos en los procesos catastrales que ejecuta la Dirección Territorial Caldas</t>
  </si>
  <si>
    <t>DIRECCIÓN TERRITORIAL CALDAS</t>
  </si>
  <si>
    <t>Prestación de servicios personales como reconocedor predial en la dirección territorial meta, durante el proceso de conservación catastral del municipio de Puerto Gaitán.</t>
  </si>
  <si>
    <t>Catastro</t>
  </si>
  <si>
    <t>Direccion territorial Meta</t>
  </si>
  <si>
    <t>Servicio de informacion catastral</t>
  </si>
  <si>
    <t>Prestación de servicios personales para realizar actividades de apoyo a la dirección territorial Meta, en el proceso de conservación catastral a realizar en el Municipio de Puerto Gaitán.</t>
  </si>
  <si>
    <t>Prestación de servicios personales como técnico de apoyo en la dirección territorial meta durante el proceso de conservación catastral con el municipio de Puerto Gaitán.</t>
  </si>
  <si>
    <t>Prestación de servicios personales para realizar actividades de digitalización en la dirección territorial meta durante el proceso de conservación catastral con el municipio Puerto Gaitán.</t>
  </si>
  <si>
    <t>Prestación de servicios profesionales en la dirección territorial meta, para llevar a cabo el estudio y depuración de la información registral durante el proceso de conservación catastral en el municipio de Puerto Gaitán.</t>
  </si>
  <si>
    <t>Prestación de servicios profesionales para la ejecución de actividades de socialización y apoyo en las tareas administrativas requeridas durante el proceso de conservación catastral con el Municipio de Puerto Gaitán.</t>
  </si>
  <si>
    <t>Prestación de servicios profesionales en la dirección territorial Meta, para realizar las actividades de topografía durante el proceso de conservación catastral del municipio de Puerto Gaitán</t>
  </si>
  <si>
    <t>DIRECCIÓN TERRITORIAL META</t>
  </si>
  <si>
    <t>Prestación de servicios personales para realizar actividades de apoyo operativo en el marco del proyecto de conservación catastral del Municipio de Saravena en la Dirección Territorial Casanare</t>
  </si>
  <si>
    <t>No solicitadas</t>
  </si>
  <si>
    <t>500 CATASTRO ACTUALIZACIÓN</t>
  </si>
  <si>
    <t>04-03-00-024 DT CASANARE</t>
  </si>
  <si>
    <t>DIANA MARCELA VARGAS RAMIREZ</t>
  </si>
  <si>
    <t>Servicio de información Catastral</t>
  </si>
  <si>
    <t>Predios actualizados catastralmente</t>
  </si>
  <si>
    <t xml:space="preserve">Prestación de servicios personales para realizar actividades de reconocimiento predial rural y urbano en el marco del proyecto de conservación catastral del Municipio de Saravena en la Dirección Territorial Casanare </t>
  </si>
  <si>
    <t xml:space="preserve">Prestación de servicios personales para realizar actividades de reconocimiento predial rural y urbano en el marco del proyecto de conservación catastral de la empresa GIP en la Dirección Territorial Casanare </t>
  </si>
  <si>
    <t xml:space="preserve">Prestación de servicios personales para realizar actividades de reconocimiento predial rural y urbano en el marco del proyecto de conservación catastral del Municipio de Monterrey en la Dirección Territorial Casanare </t>
  </si>
  <si>
    <t>DIRECCIÓN TERRITORIAL CASANARE</t>
  </si>
  <si>
    <t>Prestación de servicios personales para desarrollar las acitividades de reconocimiento predial para adelantar los trámites de mutaciones de terreno y de oficina dentro de la conservación catastral en el municipio de Salento de la Territorial Quindío.</t>
  </si>
  <si>
    <t>NO</t>
  </si>
  <si>
    <t>INVERSION</t>
  </si>
  <si>
    <t>CONSERVACION -QUINDIO</t>
  </si>
  <si>
    <t>JAVIER BRIÑEZ PROFESIONAL UNIVERSITARIO</t>
  </si>
  <si>
    <t>Prestacion de servicios personales para realizar actividaees de apoyo operativo en los procesos catastrales del municipio de salento en la Territorial Quindio.</t>
  </si>
  <si>
    <t>DIRECCIÓN TERRITORIAL QUINDIO</t>
  </si>
  <si>
    <t>Prestación de servicios personales para realizar actividades de digitalizacion de informacion cartografica y catastral dentro del proceso de conservacion del municipio de salento en la Territorial Quindio.</t>
  </si>
  <si>
    <t>Prestacion de Servicios Personales para realizar actividades de apoyo catastral para oficina, terreno urbano y rural en el proceso de actualizacion catastral en la Direccion Territorial Cauca</t>
  </si>
  <si>
    <t>Mes (s)</t>
  </si>
  <si>
    <t>Dirección Territorial Cauca</t>
  </si>
  <si>
    <t>YOLANDA LUCIA MARTINEZ VALENCIA</t>
  </si>
  <si>
    <t>Servicio de Información Catastral</t>
  </si>
  <si>
    <t>DIRECCIÓN TERRITORIAL CAUCA</t>
  </si>
  <si>
    <t>Prestación de servicios profesionales para realizar la asesoría y gestión jurídica en la dirección de regulación y habilitación en el subproceso de Regulación del INSTITUTO GEOGRAFICO AGUSTIN CODAZZI</t>
  </si>
  <si>
    <t>Dirección de Gestión Catastral</t>
  </si>
  <si>
    <t>Sede Central</t>
  </si>
  <si>
    <t>Implementar el modelo de habilitación de gestores catastrales a nivel nacional</t>
  </si>
  <si>
    <t>Sistema de Información predial actualizado</t>
  </si>
  <si>
    <t xml:space="preserve">Prestación de servicios profesionales para realizar la asesoría y gestión jurídica en la dirección de regulación y habilitación en los subprocesos de Regulación y Habilitación del INSTITUTO GEOGRAFICO AGUSTIN CODAZZI </t>
  </si>
  <si>
    <t>DIRECCIÓN DE REGULACIÓN Y HABILITACIÓN</t>
  </si>
  <si>
    <t>Eliminar</t>
  </si>
  <si>
    <t>Prestación de servicios como profesional especializado, para llevar a cabo la ejecución, control y seguimiento de los proyectos de actualización catastral que le sean asignados por la Entidad.</t>
  </si>
  <si>
    <t>Julio</t>
  </si>
  <si>
    <t>Ejecutar procesos de actualización catastral a nivel nacional</t>
  </si>
  <si>
    <t xml:space="preserve">Prestación de servicios profesionales  para realizar  los procesos del componente de aseguramiento y evaluación  de la calidad en la revisión de los productos generados de los procesos de actualización y/o formación catastral con enfoque multipropósito en el modulo geoespacial </t>
  </si>
  <si>
    <t>Dirección de Investigación y Prospectiva</t>
  </si>
  <si>
    <t xml:space="preserve">Prestación de servicios profesionales  especializados para realizar  los procesos del componente de aseguramiento y evaluación  de la calidad en la revisión de los productos generados de los procesos de actualización y/o formación catastral con enfoque multipropósito en el modulo geoespacial </t>
  </si>
  <si>
    <t>Prestación de servicios profesionales de apoyo técnico en campo y/o oficina para realizar los procesos de control del calidad del componente de aseguramiento y evaluación  de la calidad en la revisión de los productos generados de los procesos de actualización y/o formación catastral con enfoque multipropósito</t>
  </si>
  <si>
    <t>Prestar el servicio de asistencia técnica y administración de recursos para la ejecución de los procesos catastrales con enfoque multipropósito para los municipios y distritos que se viabilicen y prioricen conforme lo establecido en el artículo 107 de la Ley 2159 de 2021 y su decreto reglamentario.</t>
  </si>
  <si>
    <t>Enero</t>
  </si>
  <si>
    <t xml:space="preserve">Dirección de Gestión Catastral </t>
  </si>
  <si>
    <t xml:space="preserve">Dirección de gestión Catastral </t>
  </si>
  <si>
    <t xml:space="preserve">Sede Central  </t>
  </si>
  <si>
    <t xml:space="preserve">Actualización y gestión catastral nacional </t>
  </si>
  <si>
    <t>Adelantar procesos catastrales mediante la financiación o cofinanciación realizada a través de un patrimonio autónomo</t>
  </si>
  <si>
    <t xml:space="preserve">Predios actualizados catastralmente </t>
  </si>
  <si>
    <t>Prestación de servicios profesionales para liderar y ejecutar actividades de levantamiento de información, construcción y mantenimiento de artefactos de software en procura de contribuir a los procesos de actualización y gestión catastral Nacional</t>
  </si>
  <si>
    <t>Prestación de servicios profesionales para construcción y mantenimiento de artefactos de software en procura de contribuir a los procesos de actualización y gestión catastral Nacional</t>
  </si>
  <si>
    <t>Prestación de servicios profesionales para adelantar la elaboración de los avalúos comerciales a nivel nacional  que le sea asignados por la Subdirección de Avaluos a cargo de la Dirección de Gestión Catastral</t>
  </si>
  <si>
    <t>Servicio de avalúos</t>
  </si>
  <si>
    <t>Realizar avalúos comerciales, de acuerdo a las solicitudes recibidas.</t>
  </si>
  <si>
    <t>Avalúos realizados</t>
  </si>
  <si>
    <t>Adelantar la actualización catastral de los municipios a ser intervenidos con recursos del Banco Interamericano de Desarrollo - BID, priorizados para el año 2021 en el marco del Crédito de Catastro Multipropósito.</t>
  </si>
  <si>
    <t>Marzo</t>
  </si>
  <si>
    <t>Contratación régimen especial - Banco multilateral y organismos multilaterales</t>
  </si>
  <si>
    <t>Recursos de crédito</t>
  </si>
  <si>
    <t xml:space="preserve">Director de gestión Catastral </t>
  </si>
  <si>
    <t>Realizar el levantamiento catastral en los municipios priorizados para la conformación del catastro multipropósito</t>
  </si>
  <si>
    <t>Apoyar al IGAC como Consultor Administrativo en el Proyecto de "CONSULTA PREVIA", el financiado con recursos del Contrato de Préstamo BIRF N. 8937-CO según lo establecido en el Reglamento Operativo  del Proyecto y el Acuerdo Interistitucional</t>
  </si>
  <si>
    <t>Febrero</t>
  </si>
  <si>
    <t>Abril</t>
  </si>
  <si>
    <t>Apoyar al IGAC como especialista social para la ejecución de la ruta de consulta previa con grupos étnicos para el Catastro Multipropósito, financiado con recursos del Contrato de Préstamo BIRF N. 8937-CO</t>
  </si>
  <si>
    <t>Prestación de servicios profesionales para coordinar el componente de aseguramiento de la calidad en la revisión de los productos generados por los operadores catastrales para la implementación del Catastro Multipropósito</t>
  </si>
  <si>
    <t>Prestación de servicios profesionales para apoyar desde el componente financiero la supervisión de los contratos suscritos por el IGAC, con los operadores catastrales para la implementación del Catastro Multipropósito.</t>
  </si>
  <si>
    <t>Prestación de servicios profesionales para apoyar el seguimiento al componente jurídicos la supervisión de los contratos suscritos por el IGAC, con los operadores catastrales para la implementación del Catastro Multipropósito.</t>
  </si>
  <si>
    <t>Prestación de servicios profesionales para coordinar el componente tecnico juridico en campo y oficina  de aseguramiento de la calidad en la revisión de los productos generados por los operadores catastrales para la implementación del Catastro Multipropósito</t>
  </si>
  <si>
    <t>Apoyar al IGAC como Profesional de Interrelacion en el marco del Proyecto “Programa para la adopción e implementación de un Catastro Multipropósito Urbano – Rural” financiado por el Contrato de Préstamo BID No. 4856/OC-CO</t>
  </si>
  <si>
    <t>Prestación de servicios profesionales especializados para realizar los procesos de aseguramiento de la calidad desde el modelo LADM - COL , requeridos en la revisión de los productos generados por los operadores catastrales</t>
  </si>
  <si>
    <t xml:space="preserve">Prestación de servicios profesionales para apoyar en las actividades administrativas y de gestión de los procesos de los contratos con operadores catastrales  financiados, total o parcialmente, con recursos de Banca Multilateral. </t>
  </si>
  <si>
    <t>Prestación de servicios profesionales para realizar los procesos de aseguramiento de la calidad en campo y oficina desde el componente tecnico, requeridos en la revisión de los productos generados por los operadores catastrales</t>
  </si>
  <si>
    <t>Prestación de servicios profesionales para realizar los procesos de aseguramiento de la calidad requeridos en la revisión de los productos generados por los operadores catastrales contratados</t>
  </si>
  <si>
    <t>Apoyar al Instituto Geográfico Agustín Codazzi como Especialista de Salvaguardas Ambientales en el marco del Programa para la adopción e implementación de un Catastro Multipropósito Urbano Rural - Contratos de Préstamo BIRF 8937-CO y BID 4856/OC-CO</t>
  </si>
  <si>
    <t>Gestionar técnicamente la operación del proyecto de catastro multipropósito, en lo correspondiente al IGAC</t>
  </si>
  <si>
    <t>Apoyar al IGAC en la programación, ejecución y seguimiento de los procesos de actualización catastral multipropósito y conservación en los municipios que hacen parte de la estrategia de métodos declarativos.</t>
  </si>
  <si>
    <t>Junio</t>
  </si>
  <si>
    <t>Apoyar al IGAC en la coordinación de los procesos de innovación tecnológica, análisis y explotación de datos en el marco del proceso de actualización catastral y conservación en los municipios que hacen parte de la estrategia de métodos declarativos.</t>
  </si>
  <si>
    <t>Apoyar al IGAC en el componente jurídico de los procesos de actualización catastral multipropósito y conservación en los municipios que hacen parte de la estrategia de métodos declarativos.</t>
  </si>
  <si>
    <t>Apoyar al IGAC en el seguimiento y control de los procesos de actualización catastral multipropósito en el municipio de Tota-Boyacá.</t>
  </si>
  <si>
    <t>Apoyar al IGAC para realizar actividades de reconocimiento predial en el proceso de actualización catastral multipropósito en el municipio de Tota-Boyacá.</t>
  </si>
  <si>
    <t>Apoyar al IGAC en el seguimiento, planeación y gestión del reconocimiento predial en el proceso de actualización catastral multipropósito en el municipio de Tota-Boyacá.</t>
  </si>
  <si>
    <t>Apoyar al IGAC en la prestación de servicios técnicos y operativos para realizar las actividades de reconocimiento predial para la atención de trámites en el proceso de actualización catastral en el municipio de Tota-Boyacá.</t>
  </si>
  <si>
    <t>Apoyar al IGAC en la prestación de servicios técnicos y operativos para el proceso de actualización catastral multipropósito en el municipio de Tota-Boyacá.</t>
  </si>
  <si>
    <t>Apoyar al IGAC para realizar actividades de digitalización y generación de productos resultantes del proceso de actualización catastral multipropósito en el municipio de Tota-Boyacá.</t>
  </si>
  <si>
    <t>Apoyar al IGAC para realizar las actividades de topografía urbana y rural para la atención de trámites en el proceso de actualización catastral multipropósito en el municipio de Tota-Boyacá.</t>
  </si>
  <si>
    <t>Apoyar al IGAC para realizar las socializaciones requeridas en el proceso de actualización catastral multipropósito en el municipio de Tota-Boyacá.</t>
  </si>
  <si>
    <t>Apoyar al IGAC para realizar la edición, depuración y consolidación de los productos cartográficos requeridos para el componente geográfico de los procesos de actualización catastral multipropósito en el municipio de Tota-Boyacá.</t>
  </si>
  <si>
    <t>Apoyar al IGAC para realizar el control de calidad de los productos geográficos, alfanuméricos y documentales generados en los procesos de actualización multipropósito en el municipio de Tota-Boyacá.</t>
  </si>
  <si>
    <t>Apoyar al IGAC desde el aspecto técnico y operativo, en la gestión de trámites catastrales de conservación en los municipios que hacen parte de la estrategia de métodos declarativos.</t>
  </si>
  <si>
    <t>Apoyar al IGAC para realizar actividades técnicas y administrativas en el proceso de conservación catastral en los municipios que hacen parte de la estrategia de métodos declarativos.</t>
  </si>
  <si>
    <t>Apoyar al IGAC para realizar actividades de gestión en el proceso de conservación catastral en los municipios que hacen parte de la estrategia de métodos declarativos.</t>
  </si>
  <si>
    <t>Apoyar al IGAC para realizar actividades operativas en el proceso de conservación catastral en los municipios que hacen parte de la estrategia de métodos declarativos.</t>
  </si>
  <si>
    <t>Apoyar al IGAC para realizar actividades de reconocimiento predial en el proceso de conservación catastral  en los municipios que hacen parte de la estrategia de métodos declarativos.</t>
  </si>
  <si>
    <t>Apoyar al IGAC en la coordinación para el seguimiento y control de las actividades de los procesos de conservación catastral multipropósito en los municipios que hacen parte de la estrategia de métodos declarativos.</t>
  </si>
  <si>
    <t>Apoyar al IGAC en la prestación de servicios técnicos y operativos para realizar las actividades de reconocimiento predial para la atención de trámites en el proceso de conservación catastral de los municipios que hacen parte de la estrategia de métodos declarativos.</t>
  </si>
  <si>
    <t>Apoyar al IGAC en la prestación de servicios técnicos y operativos en el proceso de conservación catastral en los municipios que hacen parte de la estrategia de métodos declarativos.</t>
  </si>
  <si>
    <t>Prestación de servicios profesionales para apoyar desde el componente jurídicos precontractual, contractual y liquidacion de los contratos suscritos por el IGAC, con los operadores catastrales en la implementación del Catastro Multipropósito.</t>
  </si>
  <si>
    <t>Prestación de servicios profesionales para coordinar el componente tecnico juridico en campo y oficina de aseguramiento de la calidad en la revisión de los productos generados por los operadores catastrales para la implementación del Catastro Multipropósito</t>
  </si>
  <si>
    <t>Apoyar al IGAC como Profesional de Interrelacion en el marco del Proyecto “Programa para la adopción e implementación de un Catastro Multipropósito Urbano – Rural”, financiado con recursos del Contrato de Préstamo BID No. 4856/OC-CO</t>
  </si>
  <si>
    <t>Apoyar al IGACcomo Profesional de Interrelacion en el marco del Proyecto “Programa para la adopción e implementación de un Catastro Multipropósito Urbano – Rural” financiado por el Contrato de Préstamo BID No. 4856/OC-CO</t>
  </si>
  <si>
    <t>Apoyar al IGAC como Profesional de LADM en el marco del Proyecto “Programa para la adopción e implementación de un Catastro Multipropósito Urbano – Rural”, financiado con recursos del Contrato de Préstamo BID No. 4856/OC-CO</t>
  </si>
  <si>
    <t>Prestación de servicios profesionales para apoyar en las actividades administrativas y de gestión de los procesos de los contratos con operadores catastrales  financiados, total o parcialmente, con recursos de Banca Multilateral.</t>
  </si>
  <si>
    <t>Prestación de servicios profesionales para realizar los procesos de aseguramiento de la calidad requeridos en la revisión de los productos generados por los operadores catastrales contratados en el marco del Contrato de Préstamo No.4856/OC-CO.</t>
  </si>
  <si>
    <t>Prestación de servicios profesionales para realizar los procesos de aseguramiento de la calidad del componente ambiental de los productos generados por los operadores catastrales financiados por el Contrato de Préstamo BID No. 4856/OC-CO</t>
  </si>
  <si>
    <t xml:space="preserve">Prestación de servicios profesionales para realizar los procesos de aseguramiento de la calidad del componente ambiental de los productos generados por los operadores catastrales </t>
  </si>
  <si>
    <t xml:space="preserve">Prestación de servicios profesionales para realizar los procesos de aseguramiento de la calidad del componente social y documental de los productos generados por los operadores catastrales </t>
  </si>
  <si>
    <t>Prestación de servicios profesionales para realizar los procesos de aseguramiento de la calidad del componente económico de los productos generados por los operadores catastrales contratados en el marco del Contrato de Préstamo BIRF No. 8937-CO</t>
  </si>
  <si>
    <t>Adelantar la actualización catastral de los municipios a ser intervenidos parcialmente en el marco del Crédito de Catastro Multipropósito con recursos del Banco Mundial – BM</t>
  </si>
  <si>
    <t>prestación de servicios para apoyar la atención y trámite de las solicitudes y requerimientos de los procesos  adelantados por la Subdirección de Proyectos a cargo de la Dirección de Gestión Catastral</t>
  </si>
  <si>
    <t xml:space="preserve">Recursos propios </t>
  </si>
  <si>
    <t>Prestación de servicios profesionales para apoyar las actividades derivadas de los procesos de actualización y conservación catastral adelantados por la Dirección de Gestión Catastral</t>
  </si>
  <si>
    <t>Prestacion de servicios profesionales  para apoyar las actividades desde el componente ambiental que se desarrollen en el marco de los proyectos de actualización catastral  a cargo de la Dirección de Gestión Catastral en la vigencia actual.</t>
  </si>
  <si>
    <t>Prestacion de servicios profesionales especializados para realizar las actividades desde el componente ambiental que se desarrollen en los proyectos de actualización catastral  a cargo de la Dirección de Gestión Catastral.</t>
  </si>
  <si>
    <t xml:space="preserve">	Prestación de servicios como apoyo técnico para la elaboración de avalúos comerciales e IVP que le sean asignados de acuerdo a la programación establecida</t>
  </si>
  <si>
    <t>Prestación de servicios para el levantamiento de información en marco del cumplimiento de metas de los proyectos del Instituto Geográfico Agustín Codazzi</t>
  </si>
  <si>
    <t xml:space="preserve">Prestación de servicios profesionales para realizar las actividades de topografía urbano y rural para la atención de trámites en el proceso de actualización catastral multipropósito en el marco de la resolución conjunta IGAC SNR y demás normatividad aplicable en los municipios focalizados por el IGAC conforme a la asignación del supervisor. </t>
  </si>
  <si>
    <t xml:space="preserve">Prestación de servicios profesionales para realizar las actividades catastrales urbana y rural para la atención de trámites en el proceso de actualización catastral multipropósito en el marco de la resolución conjunta IGAC SNR y demás normatividad aplicable en los municipios focalizados por el IGAC conforme a la asignación del supervisor. </t>
  </si>
  <si>
    <t xml:space="preserve">Prestación de servicios profesionales para realizar las actividades jurídica urbana y rural para la atención de trámites en el proceso de actualización catastral multipropósito en el marco de la resolución conjunta IGAC SNR y demás normatividad aplicable en los municipios focalizados por el IGAC conforme a la asignación del supervisor. </t>
  </si>
  <si>
    <t>Prestación de servicios profesionales para realizar las actividades de topografía urbano y rural para la atención de trámites en el proceso de actualización catastral multipropósito en el municipio de belén de bajirá, chocó.</t>
  </si>
  <si>
    <t>Prestación de servicios para apoyo a la gestión de la etapas precontractuales y contractuales de los trámites programados en el marco del proyecto de gestión y actualización catastral.</t>
  </si>
  <si>
    <t>Prestación de servicios personales para realizar actividades de digitalización y generación de productos resultantes del procesos catastrales.</t>
  </si>
  <si>
    <t>Prestación de servicios profesionales para la búsqueda, manejo, y aplicación de la información necesaria para la aplicación a las metodologías de valoración rural en el marco del desarrollo de los procesos de actualización catastral con enfoque multipropósito</t>
  </si>
  <si>
    <t>Prestación de servicios técnicos de apoyo al seguimiento, planeación y gestión del reconocimiento predial en los procesos catastrales con enfoque multipropósito</t>
  </si>
  <si>
    <t>Prestación de servicios como profesionales para revisar y aprobar los estudios de zonas homogéneas físicas y geoeconómicas requeridos en los procesos de la gestión catastral a cargo de la Dirección de Gestión Catastral</t>
  </si>
  <si>
    <t>Prestación de servicios para identificar, localizar, editar, integrar, estructurar en gdb y validar, la cartografía básica y temática de ordenamiento territorial.</t>
  </si>
  <si>
    <t>Prestación de servicios para identificar, localizar, revisar, analizar, consolidar documentos técnicos y cartografía temática relacionada con zonificación de usos suelos y clasificación del suelo. </t>
  </si>
  <si>
    <t>Prestación de servicios profesionales para realizar los análisis espaciales requeridos en el marco de la implementación de la política de catastro multipropósito.</t>
  </si>
  <si>
    <t>Contratar servicios operativos y logísticos  para el desarrollo de las actividades necesarias para la actualización, conservacion y función catastral con enfoque multipropósito en los municipios focalizados por el IGAC.</t>
  </si>
  <si>
    <t>Licitación pública</t>
  </si>
  <si>
    <t>Compra y calibración de cintas métricas (patrón) metálicas de 20 metros por un ente acreditado.</t>
  </si>
  <si>
    <t>Prestación de servicios de apoyo logístico para la implementación de los procesos catastrales y de avalúos en los municipios focalizados por el IGAC.</t>
  </si>
  <si>
    <t xml:space="preserve">Prestación de servicios profesionales para apoyar en el seguimiento, ejecución y correcto funcionamiento de los sistemas de información dispuestos para los gestores catastrales a nivel nacional y de la gestión catastral. Brindar atención al usuario y reportar incidentes asociados a los sistemas de información. </t>
  </si>
  <si>
    <t>Contratar una empresa de servicios temporales quien proporcionará el personal en misión para el desarrollo de las actividades necesarias para la actualización catastral con enfoques multipropósito en los municipios focalizados por el IGAC.</t>
  </si>
  <si>
    <t>prestaciòn de servicios para desarrollo del proyecto de modulo de avalúos, base de datos de IVP y sistema SIG avaluos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</si>
  <si>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</si>
  <si>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</si>
  <si>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</si>
  <si>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 xml:space="preserve">Prestación de servicios profesionales para la transferencia interna y externa de conocimientos requeridos en los procesos de gestión catastral con enfoque multipropósito que implemente el IGAC a nivel nacional. </t>
  </si>
  <si>
    <t>Prestación de servicios profesionales para implementar y realizar los análisis estadísticos requeridos en el marco de los procesos de gestión catastral con enfoque multipropósito.</t>
  </si>
  <si>
    <t>Prestación de servicios como profesional especializado para el apoyo juridico, elaboración y revisión de los documentos juridicos solicitados para la Direccion de Gestión Catastral.</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</si>
  <si>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</si>
  <si>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socializaciones requeridas en el proceso de actualización catastral multipropósito en el municipio de Gachancipá, Cundinamarca.</t>
  </si>
  <si>
    <t>Prestación de servicios profesionales para realizar las actividades de topografía urbano y rural para la atención de trámites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</si>
  <si>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</si>
  <si>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de apoyo a la gestión desarrollada en el proceso de actualización catastral multipropósito en el municipio de Popayán, cauca.</t>
  </si>
  <si>
    <t>Prestación de servicios profesionales para el seguimiento y control de las actividades técnicas de la etapa operativa del proyecto de gestión catastral multipropósito en el municipio de paz de Ariporo, Casanare</t>
  </si>
  <si>
    <t>Prestación de servicios para realizar el control calidad de los productos geográficos, alfanuméricos y documentales generados en los procesos de actualización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</si>
  <si>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</si>
  <si>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</si>
  <si>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</si>
  <si>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 xml:space="preserve">Prestación de servicios personales para realizar actividades de apoyo operativo del proceso de actualización catastral multipropósito en el municipio de San Carlos Córdoba. </t>
  </si>
  <si>
    <t>Prestación de servicios para realizar el control calidad de los productos geográficos, alfanuméricos y documentales generados en los procesos de actualización multipropósito en el municipio de San Carlos Córdoba.</t>
  </si>
  <si>
    <t>Prestación de servicios técnicos de apoyo al seguimiento, planeación y gestión del reconocimiento predial en el proceso de actualización catastral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</si>
  <si>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</si>
  <si>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para realizar la edición, depuración y consolidación de los productos cartográficos requeridos para el componente geográfico de los procesos de actualización catastral multipropósito en el municipio de San Carlos Córdoba.</t>
  </si>
  <si>
    <t>Prestación de servicios personales para realizar actividades de reconocimiento predial en el proceso de actualización catastra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</si>
  <si>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</si>
  <si>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</si>
  <si>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</si>
  <si>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Arauquita, Arauca.</t>
  </si>
  <si>
    <t xml:space="preserve">Prestación de servicios profesionales para el seguimiento y control de las actividades técnicas de la etapa operativa del proyecto de gestión catastral multipropósito en el municipio de Arauquita Arauca </t>
  </si>
  <si>
    <t>Prestación de servicios personales para realizar actividades de digitalización y generación de productos resultantes del proceso de actualización catastral multipropósito en el municipio de Arauquita, Arauca.</t>
  </si>
  <si>
    <t>Prestación de servicios de apoyo a la gestión como reconocedor predial y atención de requerimientos administrativos y judiciales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</si>
  <si>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Villarrica, Tolima.</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</si>
  <si>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</si>
  <si>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</si>
  <si>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Prestacion de servicios personales para realizar  la depuración y análisis  de información registral en las bases catastrales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</si>
  <si>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</si>
  <si>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</si>
  <si>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</si>
  <si>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Arauca</t>
  </si>
  <si>
    <t xml:space="preserve">Prestación de servicios profesionales para el apoyo en la orientación y respuesta a las solicitudes realizadas por la comunidad en los procesos de formación, actualización y conservación en el municipio de Leticia, Amazonas </t>
  </si>
  <si>
    <t xml:space="preserve">Prestación de servicios profesionales para el apoyo en la orientación y respuesta a las solicitudes realizadas por la comunidad en los procesos de formación, actualización y conservación en el municipio de Mocoa, Putumayo </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</si>
  <si>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</si>
  <si>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</si>
  <si>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</si>
  <si>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</si>
  <si>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</si>
  <si>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</si>
  <si>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y de apoyo a la gestión de la Subdirección General para el desarrollo de actividades jurídicas en el marco de los procesos de la entidad.</t>
  </si>
  <si>
    <t>DIRECCIÓN DE GESTIÓN CATASTRAL</t>
  </si>
  <si>
    <t>BANCO-MUNDIAL</t>
  </si>
  <si>
    <t>DIRECCION TERRITORIAL HUILA</t>
  </si>
  <si>
    <t>FREDY WILLIAM ANDRADE PEREZ</t>
  </si>
  <si>
    <t>DIRECCIÓN TERRITORIAL HUILA</t>
  </si>
  <si>
    <t>Prestación de servicios personales surtiendo actividades operativas que brinden soporte a los procedimientos catastrales competencia del municipio de la Argentina - Huila.</t>
  </si>
  <si>
    <t>Total general</t>
  </si>
  <si>
    <t>Cuenta de Código UNSPSC</t>
  </si>
  <si>
    <t>Suma de Cantidad</t>
  </si>
  <si>
    <t xml:space="preserve">  </t>
  </si>
  <si>
    <t xml:space="preserve">Ejecutar procesos de conservación Catastral </t>
  </si>
  <si>
    <t>Prestación de servicios personales para realizar actividades de reconocimiento predial rural y urbano en el marco los procesos catastrales en la Dirección Territorial Caldas y los derivados de los contratos interadministrativos de conservación catastral multipropósito a su cargo.</t>
  </si>
  <si>
    <t>Dirección Territorial Caldas</t>
  </si>
  <si>
    <t>Prestación de servicios personales para realizar las actividades de control y verificación a los trámites derivados de los procesos catastrales en la Dirección Territorial Caldas y los derivados de los contratos interadministrativos de conservación catastral multipropósito a su cargo.</t>
  </si>
  <si>
    <t>Prestación de servicios personales para auxiliar de apoyo para los procesos catastrales en la Dirección Territorial Caldas y los derivados de los contratos interadministrativos de conservación catastral multipropósito a su cargo.</t>
  </si>
  <si>
    <t>Prestación de servicios personales para realizar actividades de apoyo en oficina los procesos catastrales en la Dirección Territorial Caldas y los derivados de los contratos interadministrativos de conservación catastral multipropósito a su cargo.</t>
  </si>
  <si>
    <t>Prestación de servicios personales para realizar actividades de digitalización y generación de productos resultantes de los procesos catastrales en la Dirección Territorial Caldas y los derivados de los contratos interadministrativos de conservación catastral multipropósito a su cargo.</t>
  </si>
  <si>
    <t>Prestación de servicios personales para desarrollar las acitividades de reconocimiento predial de mutaciones de terreno y de oficina en los predios seleccionados en el municipio de Salento, en el marco del convenio de conservacion catastral de la Territorial Quindío.</t>
  </si>
  <si>
    <t>Prestacion de servicios para la logistica y traslado de fichas prediales, muebles y equipos  de la  Direccion   Territorial Valle del Cauca</t>
  </si>
  <si>
    <t xml:space="preserve">Direccion Territorial Valle </t>
  </si>
  <si>
    <t xml:space="preserve">ELIAS SUAREZ PINILLA </t>
  </si>
  <si>
    <t>DIRECCIÓN TERRITORIAL VALLE</t>
  </si>
  <si>
    <t>Prestación de servicios personales para realizar actividades de digitalización  resultantes del proceso del contrato interadministravido No 229 del  municipio de Caicedonia</t>
  </si>
  <si>
    <t>Octubre</t>
  </si>
  <si>
    <t>Servicio de Información Catastra</t>
  </si>
  <si>
    <t>Prestación de servicios personales como apoyo a la gestión auxiliar del proceso   resultantes del proceso del contrato interadministravido No 229 del  municipio de Caicedonia</t>
  </si>
  <si>
    <t>prestación de servicios para realizar actividades de mantenimiento y reparacion de vehiculo de la territorial risaralda.</t>
  </si>
  <si>
    <t>30</t>
  </si>
  <si>
    <t>1</t>
  </si>
  <si>
    <t>DIRECCION DE GESTION CATASTRAL</t>
  </si>
  <si>
    <t>CONSERVACION - RISARALDA</t>
  </si>
  <si>
    <t>RAUL YEPES CASTRILLON (DIRECTOR)</t>
  </si>
  <si>
    <t>Ejecutar procesos de actualizacion Catastral a nivel Nacional</t>
  </si>
  <si>
    <t>Vehiculo reparado y mantenido</t>
  </si>
  <si>
    <t>se solicitó apropiación a sede central para reparación de vehiculo dt  risaralda aprobada mediante caso SIGAC 466433</t>
  </si>
  <si>
    <t>prestación de servicios profesionales para realizar avalúos comerciales en los bienes urbanos y rurales en la dirección territorial risaralda y el departamento del chocó.</t>
  </si>
  <si>
    <t>80</t>
  </si>
  <si>
    <t>Realizar avalúos comerciales, de acuerdo a las solicitudes recibidas</t>
  </si>
  <si>
    <t>se solicitó apropiación a sede central para avaluos comerciales dt risarlada aprobada mediante caso SIGAC 452632</t>
  </si>
  <si>
    <t>prestación de servicios profesionales para realizar avalúos comerciales  a bienes inmuebles urbanos y rurales en la dirección territorial Risaralda, el departamento del Chocó en el marco de la política de restitución de tierras.</t>
  </si>
  <si>
    <t>se solicitó apropiación a sede central para avaluos en el marco de la politica restitución de tierras dt risarlada aprobada mediante caso SIGAC 473611</t>
  </si>
  <si>
    <t>DIRECCIÓN TERRITORIAL RISARALDA</t>
  </si>
  <si>
    <t>Prestación de servicios personales para cumplir labores de reconocimiento predial  en la dirección territorial Meta en el proceso de conservación catastral del municipio de Puerto Gaitán.</t>
  </si>
  <si>
    <t>Prestación de servicios personales para cumplir actividades de apoyo en campo y oficina de la dirección territorial Meta en el proceso de conservación catastral del Municipio de Puerto Gaitán.</t>
  </si>
  <si>
    <t>Prestación de servicios personales para la ejecución de actividades en reconocimiento predial urbano y rural dentro del proceso de conservación catastral de la territorial Meta</t>
  </si>
  <si>
    <t>Prestación de servicios profesionales para realizar el control de calidad de los avalúos de los predios que sean competencia de la territorial Meta</t>
  </si>
  <si>
    <t>Avaluos realizados</t>
  </si>
  <si>
    <t>Prestación de servicios profesionales para ejecutar avalúos sobre bienes inmuebles urbanos y rurales de predios dentro de la competencia de la Territorial Meta</t>
  </si>
  <si>
    <t>Prestación de servicios profesionales para la gestión jurídica dentro de los procesos de conservación de la territorial Meta</t>
  </si>
  <si>
    <t>Prestación de servicios personales para ejecutar acciones de digitalización en los procesos de conservación catastral de la Territorial Meta.</t>
  </si>
  <si>
    <t>Prestación de servicios personales en la ejecución de actividades operativas en los procesos de conservación de la Territorial Meta.</t>
  </si>
  <si>
    <t>Prestación de servicios personales para la ejecución de actividades de apoyo en los procesos de conservación de la Territorial Meta</t>
  </si>
  <si>
    <t>Levantamiento, generación y actualización de la red geodésica y la cartografía básica a nivel Nacional</t>
  </si>
  <si>
    <t>Mantenimiento, verificación y certificación de patronamiento de niveles digitales para el desarrollo de actividades como parte del fortalecimiento de la red geodésica.</t>
  </si>
  <si>
    <t>Subdirección de Geografía y Cartografía </t>
  </si>
  <si>
    <t>Levantamiento, generación y actualización de la red geodésica y la cartografía básica a nivel nacional</t>
  </si>
  <si>
    <t>Servicio de información geodésica actualizado</t>
  </si>
  <si>
    <t>Densificar el marco de referencia terrestre</t>
  </si>
  <si>
    <t>Área con información geodésica actualizada</t>
  </si>
  <si>
    <t>Adquisición de maquinaria, componentes y accesorios para la materialización de estaciones de operación continua de la Red Geodésica Nacional.</t>
  </si>
  <si>
    <t>Sudirección Cartográfica y Geodésica</t>
  </si>
  <si>
    <t xml:space="preserve">Subdirector de Cartografia y Geodesia </t>
  </si>
  <si>
    <t>Información geodésica actualizada</t>
  </si>
  <si>
    <t>Prestación de servicio de comunicación satelital para el funcionamiento de las estaciones geodésicas, de acuerdo con las necesidades y prioridades.</t>
  </si>
  <si>
    <t>Sudirección Cartografica y Geodesica</t>
  </si>
  <si>
    <t xml:space="preserve">Prestación de servicios para el mantenimiento y calificación de las cabinas de extracción marca ESSCO en el laboratorio nacional de suelos con suministro de repuestos y consumibles </t>
  </si>
  <si>
    <t xml:space="preserve">Laboratorio Nacional de Suelos </t>
  </si>
  <si>
    <t xml:space="preserve">Subdirección de Agrología </t>
  </si>
  <si>
    <t>Jefe Laboratorio de Suelos</t>
  </si>
  <si>
    <t>Desarrollo de estudios de suelos, tierras y aplicaciones agrológicas como insumo para el ordenamiento integral y el manejo sostenible del territorio a nivel Nacional</t>
  </si>
  <si>
    <t>Servicio de análisis químicos, físicos, mineralógicos y biológicos de suelos</t>
  </si>
  <si>
    <t>Realizar los análisis físicos, químicos, biológicos y mineralógicos de suelos</t>
  </si>
  <si>
    <t>Pruebas químicas, físicas, mineralógicas y biológicas de suelos realizadas</t>
  </si>
  <si>
    <t>Prestación de servicios profesionales para apoyar los procesos de deslindes, de conformidad con los criterios técnicos, normatividad y tiempos establecidos.</t>
  </si>
  <si>
    <t>Subdirección de Geografía</t>
  </si>
  <si>
    <t>Subdirector de Geografía</t>
  </si>
  <si>
    <t xml:space="preserve">Generación de estudios geográficos e investigaciones para la caracterización, análisis y delimitación geográfica del territorio Nacional </t>
  </si>
  <si>
    <t xml:space="preserve">Documentos de estudios técnicos </t>
  </si>
  <si>
    <t>Realizar la apertura y operación de deslinde y/o amojonamiento municipales y departamentales.</t>
  </si>
  <si>
    <t>Documentos de estudios técnicos realizados</t>
  </si>
  <si>
    <t>DIRECCIÓN DE GESTIÓN DE INFORMACIÓN GEOGRÁFICA</t>
  </si>
  <si>
    <t>Territorial Cundinamarca</t>
  </si>
  <si>
    <t>Luis Alejandro Gamboa Riaño</t>
  </si>
  <si>
    <t>prestación de servicios personales para realizar actividades de reconocimiento predial urbano y rural y trámites de terreno y oficina, en el marco del proceso de conservación catastral del municipio de chia, cundinamarca</t>
  </si>
  <si>
    <t>prestación de servicios personales para realizar las actividades de control y verificación a los trámites en el marco  del proceso de conservación  catastral en el municipio de chia - cundinamarca.</t>
  </si>
  <si>
    <t>prestación de servicios personales para realizar actividades de apoyo operativo en el marco del proceso de conservacion catastral del municipio de chia- cundinamarca.</t>
  </si>
  <si>
    <t>prestación de servicios profesionales para que adelante la revisión del aspecto jurídico de los predios objeto de conservación del municipio de chia- cundinamarca.</t>
  </si>
  <si>
    <t>prestación de servicios personales para realizar actividades de apoyo en el marco del  proceso de conservación catastral en el municipio de chia - cundinamarca.</t>
  </si>
  <si>
    <t>prestación de servicios profesionales para realizar actividades de digitalización y generación de productos resultantes en el marco del proceso de conservación catastral del municipio de chia- cundinamarca.</t>
  </si>
  <si>
    <t>DIRECCIÓN TERRITORIAL CUNDINAMARCA</t>
  </si>
  <si>
    <t>70</t>
  </si>
  <si>
    <t>Prestación de servicios profesionales para desarrollo, ajuste de funcionalidades, y apoyo a la documentación de los  proyectos de desarrollo de aplicaciones en tecnologías de la información geográfica, como apoyo a la política de catastro multipropósito.</t>
  </si>
  <si>
    <t>Prestación de servicios para apoyar el diseño gráfico WEB, asi como la elaboración de piezas gráficas para los visores geográficos o módulos alfanuméricos de los proyectos de desarrollo de aplicaciones en tecnologías de la información geográfica, como apoyo a la política de catastro multipropósito.</t>
  </si>
  <si>
    <t>Prestación de servicios profesionales para seguimiento y control técnico a las etapas de planificación, diseño de base de datos, así como la documentación técnica asociada de los proyectos de desarrollo de aplicaciones en tecnologías de la información geográfica, como apoyo a la política de catastro multipropósito.</t>
  </si>
  <si>
    <t>Prestación de servicios profesionales para realizar procesos  de  analítica, ciencia de datos e inteligencia artificial orientados al cumplimiento de la implementación de la línea de investigación en catastro multipropósito así como a la optimización de diferentes procesos misionales.</t>
  </si>
  <si>
    <t>Prestación de servicios profesionales para realizar procesamientos y análisis de imágenes de sensores remotos orientados al mejoramiento de procesos de captura por métodos indirectos en la implementación de los proyectos la línea de investigación en catastro multipropósito.</t>
  </si>
  <si>
    <t>Prestación de servicios profesionales para la formulación de proyectos de analítica de datos con enfoque prospectivo que contribuyan a la política de catastro multipropósito y las nuevas políticas de tierras.</t>
  </si>
  <si>
    <t xml:space="preserve">Prestación de servicios profesionales para el acompañamiento y soporte a los procesos misionales, en las actividades de seguimiento a los compromisos  y convenios derivados de las agendas de cooperación y asuntos internacionales. </t>
  </si>
  <si>
    <t>Prestación de servicios profesionales en el diseño e implementación de agendas de cooperación,  apropiación y transferencia de conocimiento en temas misionales de la entidad.</t>
  </si>
  <si>
    <t>Prestación de servicios profesionales para la realización de actividades de articulación e implementación de las iniciativas de jóvenes innovadores para el catastro multipropósito</t>
  </si>
  <si>
    <t>Aunar esfuerzos administrativos, técnicos y financieros para la implementación de la iniciativa Jóvenes innovadores para el catastro multipropósito, de acuerdo con los retos de innovación identificados por el IGAC.</t>
  </si>
  <si>
    <t>DIRECCIÓN DE INVESTIGACIÓN Y PROSPECTIVA</t>
  </si>
  <si>
    <t>Prestación de servicios como profesional especializado, para realizar apoyo en la supervisión de los contratos y/o convenios que le sean designados por la Entidad.</t>
  </si>
  <si>
    <t>75</t>
  </si>
  <si>
    <t>DGC</t>
  </si>
  <si>
    <t>Prestación de servicios profesionales como apoyo al seguimiento, planeación y control de los proyectos de actualización y gestión catastral con enfoque multipropósito, adelantados por la Dirección de Gestión Catastral.</t>
  </si>
  <si>
    <t>Prestación de servicios profesionales de topografía para la atención de trámites que son requeridos en la Dirección de Gestión Catastral</t>
  </si>
  <si>
    <t>Prestación de servicios profesionales, para apoyo a la Subdirección de Proyectos en la supervisión, seguimiento, planeación y control de los proyectos de gestión catastral con enfoque multipropósito a cargo del IGAC</t>
  </si>
  <si>
    <t xml:space="preserve">Prestación de servicios profesionales para realizar el soporte, mantenimiento y/o desarrollo, pruebas de calidad de los componentes de software para los procesos de actualización y gestión catastral Nacional. </t>
  </si>
  <si>
    <t>Prestación de servicios profesionales para especificación, definición de flujos de proceso, control de levantamiento de información y seguimiento al cumplimiento de las mismas, encaminado a la construcción de artefactos de software en procura de contribuir a los procesos de actualización y gestión catastral nacional</t>
  </si>
  <si>
    <t>Prestación de servicios como profesional especializado para realizar acompañamiento, seguimiento y analisis de la información generada en el marco de los procesos y proyectos de actualización catastral.</t>
  </si>
  <si>
    <t>Prestación de servicios como profesional especializado para realizar acompañamiento y seguimiento del componente económico de los procesos de actualización catastral.</t>
  </si>
  <si>
    <t>Prestación de servicios de apoyo a la gestión para realizar actividades técnicas asociadas a las herramientas tecnológicas y actividades de interrelación catastro-registro de la dirección de gestión catastral</t>
  </si>
  <si>
    <t xml:space="preserve">Prestación de servicios profesionales como apoyo al componente ambiental de los proyectos de actualización catastral a cargo de la dirección de gestión catastral. </t>
  </si>
  <si>
    <t>Prestación de servicios profesionales para llevar a cabo la estructuración, seguimiento y control presupuestal de los proyectos que se adelanten para el desarrollo de la consulta previa en el marco del Catastro Multipropósito</t>
  </si>
  <si>
    <t>DGC-Consulta Previa</t>
  </si>
  <si>
    <t xml:space="preserve">Prestación de servicios técnicos de apoyo al seguimiento, planeación y gestión del reconocimiento predial en el proceso de actualización catastral multipropósito en el municipio de San Juan de Arama-Meta. </t>
  </si>
  <si>
    <t xml:space="preserve"> san Juan de Arama y Santa Rosalía.</t>
  </si>
  <si>
    <t>Prestación de servicios personales para realizar actividades de reconocimiento predial en el proceso de actualización catastral multipropósito en el municipio de San Juan de Arama</t>
  </si>
  <si>
    <t xml:space="preserve">Prestación de servicios personales para realizar actividades de apoyo operativo del proceso de actualización catastral multipropósito en el municipio de San Juan de Arama, Meta </t>
  </si>
  <si>
    <t>Prestación de servicios personales para realizar actividades de digitalización y generación de productos resultantes del proceso de actualización catastral multipropósito en el municipio de San Juan de Arama</t>
  </si>
  <si>
    <t>Prestación de servicios profesionales para realizar las socializaciones requeridas en el proceso de actualización catastral multipropósito en el municipio de San Juan de Arama</t>
  </si>
  <si>
    <t>Prestación de servicios personales para realizar actividades de reconocimiento predial en el proceso de actualización catastral multipropósito en el municipio de Santa Rosalía-Vichada</t>
  </si>
  <si>
    <t>Prestación de servicios personales para realizar actividades de digitalización y generación de productos resultantes del proceso de actualización catastral multipropósito en el municipio de Santa Rosalía</t>
  </si>
  <si>
    <t>Prestación de servicios profesionales para realizar las socializaciones requeridas en el proceso de actualización catastral multipropósito en el municipio de Santa Rosalía-Vichada.</t>
  </si>
  <si>
    <t>Prestación de servicios personales para realizar actividades de apoyo operativo del proceso de actualización catastral multipropósito en el municipio de Santa Rosalía Vichada</t>
  </si>
  <si>
    <t>Prestación de servicios para realizar la edición, depuración y consolidación de los productos cartográficos requeridos para el componente geográfico de los procesos de actualización catastral multipropósito designados</t>
  </si>
  <si>
    <t xml:space="preserve">Prestación de servicios profesionales para el seguimiento y control de las actividades del proyecto de gestión catastral multipropósito en el municipio de San Juan de Arama – Meta.  </t>
  </si>
  <si>
    <t xml:space="preserve">Prestación de servicios profesionales para el seguimiento y control de las actividades del proyecto de gestión catastral multipropósito en el municipio de Santa Rosalía – Vichada.  </t>
  </si>
  <si>
    <t xml:space="preserve">Prestación de servicios para realizar el control de calidad de los productos geográficos, alfanuméricos y documentales generados en los procesos de actualización catastral multipropósito, a cargo de la dirección de gestión catastral.  </t>
  </si>
  <si>
    <t>prestación de servicios profesionales para realizar actividades de digitalización y generación de productos de la información catastral a nivel nacional de acuerdo con las necesidades de la dirección de gestión catastral y direcciones territoriales</t>
  </si>
  <si>
    <t>Ejecutar procesos de conservacion catastral a nivel nacional</t>
  </si>
  <si>
    <t>Estrategia descongestión conservación</t>
  </si>
  <si>
    <t xml:space="preserve">prestación de servicios profesionales para  realizar las actividades de control de calidad de digitalizacion de la actualización de la información catastral digital a nivel nacional de acuerdo con las necesidades de la dirección de gestión catastral y direcciones territoriales, con el fín de conformar la base de datos  geográfica catastral, de acuerdo a la asignación y especificaciones técnicas establecidas por el igac. </t>
  </si>
  <si>
    <t xml:space="preserve">prestación de servicio de apoyo a al gestión para realizar actividades técnicas adelantadas por la dirección de gestión catastral </t>
  </si>
  <si>
    <t>Prestación de servicios profesionales para desarrollo, publicación de funcionalidades, desarrollo e implementación de visores geográficos y componentes alfanuméricos, de proyectos de desarrollo de aplicaciones en tecnologías de la información geográfica, como apoyo a la política de catastro multipropósito.</t>
  </si>
  <si>
    <t>DIP</t>
  </si>
  <si>
    <t>DIP-iniciativa Jóvenes innovadores</t>
  </si>
  <si>
    <t>Regalías</t>
  </si>
  <si>
    <t xml:space="preserve">Inversión </t>
  </si>
  <si>
    <t xml:space="preserve">Sede Central </t>
  </si>
  <si>
    <t>Actualización catastral de los municipios PDET priorizados.</t>
  </si>
  <si>
    <t xml:space="preserve">  Área geográfica actualizada catastralmente en los municipios PDET priorizados </t>
  </si>
  <si>
    <t>Dirección de Gestión Catastral </t>
  </si>
  <si>
    <t>Dirección de gestión Catastral </t>
  </si>
  <si>
    <t>Prestar servicios como operador logístico para llevar a cabo la planeación, coordinación, administración, organización, contratación, operación y ejecución de las actividades que requiera el IGAC en la implementación de la actualización catastral con enfoque multipropósito en los Municipios a ser intervenidos.</t>
  </si>
  <si>
    <t>Prestación  servicios profesionales especializados para orientar la actividad contractual del Instituto Geográfico Agustín Codazzi con el fin de fortalecer la implementación del catastro multipropósito y las demás políticas de relevancia técnica y jurídica para la entidad.</t>
  </si>
  <si>
    <t>Subdirección Administrativa y Financiera-Gestión Contractual</t>
  </si>
  <si>
    <t>Gestión Contractual</t>
  </si>
  <si>
    <t>Prestación de servicios  de apoyo en la gestión en la etapa preparatoria y post contractual, de la contratación adelantada por el Instituto Geografico Agustin Codazzi, enfocado  en los procesos  de actualización y conservación catastral y en los demás que se adelanten por la  entidad.</t>
  </si>
  <si>
    <t>Prestación de servicios profesionales para realizar actividades relacionadas con la planeación, seguimiento y control de la información contractual generada en los procesos  de actualización y conservación catastral y en los demás que se adelanten por la  entidad.</t>
  </si>
  <si>
    <t>Prestación de servicios profesionales para apoyar en la elaboración y trámite de los procesos contractuales que se  requieran en el marco de la implementación del catastro multipropósito, así como aquellas necesarias para satisfacer  la adquisición  de bienes y servicios  del Instituto Geográfico Agustín Codazzi.</t>
  </si>
  <si>
    <t>Prestación de servicios profesionales para realizar el control y seguimiento al plan anual de compras,  elaboracion y presentación de informes en el marco de la implementación del catastro multipropósito, así como de las demas necesidades de adquisiciones que requiera  la entidad.</t>
  </si>
  <si>
    <t>Prestación de servicios  profesionales para  la gestión administrativa y contractual de los tramites programados en el marco de la implementación del catastro multipropósito, así como de las demas  actividades de adquisiciones de bienes y servicios que requiera  la entidad.</t>
  </si>
  <si>
    <t>GESTION CONTRACTUAL</t>
  </si>
  <si>
    <t>Proyecto Salento</t>
  </si>
  <si>
    <t>Proyecto Caicedonia</t>
  </si>
  <si>
    <t>Proyecto de Chia</t>
  </si>
  <si>
    <t>Proyecto Puerto Gaitan</t>
  </si>
  <si>
    <t>Proceso de Conservación</t>
  </si>
  <si>
    <t>traslado de fiches prediales</t>
  </si>
  <si>
    <t xml:space="preserve">Prestación  de servicios personales como auxiliar de oficina para que apoye las actividades de clasificación, depuración y radicación de peticones dentro del proceso de conservación catastral de los municipios adscritos a la dirección territorial Atlántico. </t>
  </si>
  <si>
    <t>Dirección Territorial Atlantico</t>
  </si>
  <si>
    <t xml:space="preserve">Prestación  de servicios personales como auxiliar de oficina para que apoye las actividades de clasificación, depuración y radicación de peticones dentro del proceso de conservación catastral de los municipios adscritos a la dirección territorial Bolivar. </t>
  </si>
  <si>
    <t>Dirección Territorial Bolivar</t>
  </si>
  <si>
    <t xml:space="preserve">Prestación  de servicios personales como auxiliar de oficina para que apoye las actividades de clasificación, depuración y radicación de peticones dentro del proceso de conservación catastral de los municipios adscritos a la dirección territorial Boyacá. </t>
  </si>
  <si>
    <t>Dirección Territorial Boyaca</t>
  </si>
  <si>
    <t xml:space="preserve">Prestación  de servicios personales como auxiliar de oficina para que apoye las actividades de clasificación, depuración y radicación de peticones dentro del proceso de conservación catastral de los municipios adscritos a la dirección territorial Caldas. </t>
  </si>
  <si>
    <t xml:space="preserve">Prestación  de servicios personales como auxiliar de oficina para que apoye las actividades de clasificación, depuración y radicación de peticones dentro del proceso de conservación catastral de los municipios adscritos a la dirección territorial Caqueta. </t>
  </si>
  <si>
    <t>Dirección Territorial Caqueta</t>
  </si>
  <si>
    <t xml:space="preserve">Prestación  de servicios personales como auxiliar de oficina para que apoye las actividades de clasificación, depuración y radicación de peticones dentro del proceso de conservación catastral de los municipios adscritos a la dirección territorial Casanare. </t>
  </si>
  <si>
    <t>Dirección Territorial Casanare</t>
  </si>
  <si>
    <t>Prestación  de servicios personales como auxiliar de oficina para que apoye las actividades de clasificación, depuración y radicación de peticones dentro del proceso de conservación catastral de los municipios adscritos a la dirección territorial Cauca.</t>
  </si>
  <si>
    <t xml:space="preserve">Prestación  de servicios personales como auxiliar de oficina para que apoye las actividades de clasificación, depuración y radicación de peticones dentro del proceso de conservación catastral de los municipios adscritos a la dirección territorial Cesar. </t>
  </si>
  <si>
    <t xml:space="preserve">Prestación  de servicios personales como auxiliar de oficina para que apoye las actividades de clasificación, depuración y radicación de peticones dentro del proceso de conservación catastral de los municipios adscritos a la dirección territorial Cordoba. </t>
  </si>
  <si>
    <t>Dirección Territorial Cordoba</t>
  </si>
  <si>
    <t xml:space="preserve">Prestación  de servicios personales como auxiliar de oficina para que apoye las actividades de clasificación, depuración y radicación de peticones dentro del proceso de conservación catastral de los municipios adscritos a la dirección territorial Cundinamarca. </t>
  </si>
  <si>
    <t>Dirección Territorial Cundinamarca</t>
  </si>
  <si>
    <t xml:space="preserve">Prestación  de servicios personales como auxiliar de oficina para que apoye las actividades de clasificación, depuración y radicación de peticones dentro del proceso de conservación catastral de los municipios adscritos a la dirección territorial Huila. </t>
  </si>
  <si>
    <t>Dirección Territorial Huila</t>
  </si>
  <si>
    <t xml:space="preserve">Prestación  de servicios personales como auxiliar de oficina para que apoye las actividades de clasificación, depuración y radicación de peticones dentro del proceso de conservación catastral de los municipios adscritos a la dirección territorial Guajira. </t>
  </si>
  <si>
    <t>Dirección Territorial Guajira</t>
  </si>
  <si>
    <t xml:space="preserve">Prestación  de servicios personales como auxiliar de oficina para que apoye las actividades de clasificación, depuración y radicación de peticones dentro del proceso de conservación catastral de los municipios adscritos a la dirección territorial Magdalena. </t>
  </si>
  <si>
    <t>Dirección Territorial Magdalena</t>
  </si>
  <si>
    <t xml:space="preserve">Prestación  de servicios personales como auxiliar de oficina para que apoye las actividades de clasificación, depuración y radicación de peticones dentro del proceso de conservación catastral de los municipios adscritos a la dirección territorial Meta. </t>
  </si>
  <si>
    <t>Dirección Territorial Meta</t>
  </si>
  <si>
    <t xml:space="preserve">Prestación  de servicios personales como auxiliar de oficina para que apoye las actividades de clasificación, depuración y radicación de peticones dentro del proceso de conservación catastral de los municipios adscritos a la dirección territorial Nariño. </t>
  </si>
  <si>
    <t>Dirección Territorial Nariño</t>
  </si>
  <si>
    <t>Prestación  de servicios personales como auxiliar de oficina para que apoye las actividades de clasificación, depuración y radicación de peticones dentro del proceso de conservación catastral de los municipios adscritos a la dirección territorial Norte de Santander</t>
  </si>
  <si>
    <t>Dirección Territorial Norte de Santander</t>
  </si>
  <si>
    <t xml:space="preserve">Prestación  de servicios personales como auxiliar de oficina para que apoye las actividades de clasificación, depuración y radicación de peticones dentro del proceso de conservación catastral de los municipios adscritos a la dirección territorial Quindio. </t>
  </si>
  <si>
    <t>Dirección Territorial Quindio</t>
  </si>
  <si>
    <t>Prestación  de servicios personales como auxiliar de oficina para que apoye las actividades de clasificación, depuración y radicación de peticones dentro del proceso de conservación catastral de los municipios adscritos a la dirección territorial Risaralda.</t>
  </si>
  <si>
    <t>Dirección Territorial Risaralda</t>
  </si>
  <si>
    <t xml:space="preserve">Prestación  de servicios personales como auxiliar de oficina para que apoye las actividades de clasificación, depuración y radicación de peticones dentro del proceso de conservación catastral de los municipios adscritos a la dirección territoria Santander. </t>
  </si>
  <si>
    <t>Dirección Territorial Santander</t>
  </si>
  <si>
    <t xml:space="preserve">Prestación  de servicios personales como auxiliar de oficina para que apoye las actividades de clasificación, depuración y radicación de peticones dentro del proceso de conservación catastral de los municipios adscritos a la dirección territorial Sucre. </t>
  </si>
  <si>
    <t>Dirección Territorial Sucre</t>
  </si>
  <si>
    <t xml:space="preserve">Prestación  de servicios personales como auxiliar de oficina para que apoye las actividades de clasificación, depuración y radicación de peticones dentro del proceso de conservación catastral de los municipios adscritos a la dirección territorial Tolima. </t>
  </si>
  <si>
    <t>Dirección Territorial Tolima</t>
  </si>
  <si>
    <t xml:space="preserve">Prestación  de servicios personales como auxiliar de oficina para que apoye las actividades de clasificación, depuración y radicación de peticones dentro del proceso de conservación catastral de los municipios adscritos a la dirección territorial Valle. </t>
  </si>
  <si>
    <t>Dirección Territorial Valle</t>
  </si>
  <si>
    <t>DIRECCIÓN TERRITORIAL ATLANTICO</t>
  </si>
  <si>
    <t>DIRECCIÓN TERRITORIAL BOLIVAR</t>
  </si>
  <si>
    <t>DIRECCIÓN TERRITORIAL BOYACA</t>
  </si>
  <si>
    <t>DIRECCIÓN TERRITORIAL CAQUETA</t>
  </si>
  <si>
    <t>DIRECCIÓN TERRITORIAL CORDOBA</t>
  </si>
  <si>
    <t>DIRECCIÓN TERRITORIAL GUAJIRA</t>
  </si>
  <si>
    <t>DIRECCIÓN TERRITORIAL MAGDALENA</t>
  </si>
  <si>
    <t>DIRECCIÓN TERRITORIAL NARIÑO</t>
  </si>
  <si>
    <t>DIRECCIÓN TERRITORIAL NORTE DE SANTANDER</t>
  </si>
  <si>
    <t>DIRECCIÓN TERRITORIAL SANTANDER</t>
  </si>
  <si>
    <t>DIRECCIÓN TERRITORIAL SUCRE</t>
  </si>
  <si>
    <t>DIRECCIÓN TERRITORIAL TOLIMA</t>
  </si>
  <si>
    <t>Honorarios</t>
  </si>
  <si>
    <t>Prestación de servicios profesionales para la implementación del componente de diseño gráfico de la estrategia de comunicaciones de la entidad, inherentes al fortalecimiento de la Política de Catastro Multipropósito.</t>
  </si>
  <si>
    <t xml:space="preserve">Noviembre </t>
  </si>
  <si>
    <t xml:space="preserve">Diciembre </t>
  </si>
  <si>
    <t xml:space="preserve">Contratación directa </t>
  </si>
  <si>
    <t xml:space="preserve">Presupuesto de entidad nacional </t>
  </si>
  <si>
    <t xml:space="preserve"> Oficina Asesora de Comunicaciones</t>
  </si>
  <si>
    <t>Jefe Oficina Asesora de Comunicaciones</t>
  </si>
  <si>
    <t>Prestación de servicios profesionales para la implementación del componente de producción audiovisual de la estrategia de comunicaciones de la entidad, inherentes al fortalecimiento de la Política de Catastro Multipropósito.</t>
  </si>
  <si>
    <t>DIRECCIÓN GENERAL</t>
  </si>
  <si>
    <t>OFICINA ASESORA DE COMUNICACIONES</t>
  </si>
  <si>
    <t>Estregia de Comunicaciones</t>
  </si>
  <si>
    <t>Alquiler de equipos de cómputo y perifericos para apoyar los tramites de conservación catastral de la dirección territorial Atlantico</t>
  </si>
  <si>
    <t>Alquiler de equipos de cómputo y perifericos para apoyar los tramites de conservación catastral de la dirección territorial  Bolivar</t>
  </si>
  <si>
    <t>Alquiler de equipos de cómputo y perifericos para apoyar los tramites de conservación catastral de la dirección territorial  Boyaca</t>
  </si>
  <si>
    <t>Alquiler de equipos de cómputo y perifericos para apoyar los tramites de conservación catastral de la dirección territorial  Caldas</t>
  </si>
  <si>
    <t>Alquiler de equipos de cómputo y perifericos para apoyar los tramites de conservación catastral de la dirección territorial Caqueta</t>
  </si>
  <si>
    <t>Alquiler de equipos de cómputo y perifericos para apoyar los tramites de conservación catastral de la dirección territorial Casanare</t>
  </si>
  <si>
    <t>Alquiler de equipos de cómputo y perifericos para apoyar los tramites de conservación catastral de la dirección territorial Cauca</t>
  </si>
  <si>
    <t>Alquiler de equipos de cómputo y perifericos para apoyar los tramites de conservación catastral de la dirección territorial Cesar</t>
  </si>
  <si>
    <t>Alquiler de equipos de cómputo y perifericos para apoyar los tramites de conservación catastral de la dirección territorial Cordoba</t>
  </si>
  <si>
    <t>Alquiler de equipos de cómputo y perifericos para apoyar los tramites de conservación catastral de la dirección territorial Cundinamarca</t>
  </si>
  <si>
    <t>Alquiler de equipos de cómputo y perifericos para apoyar los tramites de conservación catastral de la dirección territorial Huila</t>
  </si>
  <si>
    <t>Alquiler de equipos de cómputo y perifericos para apoyar los tramites de conservación catastral de la dirección territorial Guajira</t>
  </si>
  <si>
    <t>Alquiler de equipos de cómputo y perifericos para apoyar los tramites de conservación catastral de la dirección territorial Magdalena</t>
  </si>
  <si>
    <t>Alquiler de equipos de cómputo y perifericos para apoyar los tramites de conservación catastral de la dirección territorial Meta</t>
  </si>
  <si>
    <t>Alquiler de equipos de cómputo y perifericos para apoyar los tramites de conservación catastral de la dirección territorial Nariño</t>
  </si>
  <si>
    <t>Alquiler de equipos de cómputo y perifericos para apoyar los tramites de conservación catastral de la dirección territorial Norte de Santander</t>
  </si>
  <si>
    <t>Alquiler de equipos de cómputo y perifericos para apoyar los tramites de conservación catastral de la dirección territorial Quindio</t>
  </si>
  <si>
    <t>Alquiler de equipos de cómputo y perifericos para apoyar los tramites de conservación catastral de la dirección territorial Risaralda</t>
  </si>
  <si>
    <t>Alquiler de equipos de cómputo y perifericos para apoyar los tramites de conservación catastral de la dirección territorial Santander</t>
  </si>
  <si>
    <t>Alquiler de equipos de cómputo y perifericos para apoyar los tramites de conservación catastral de la dirección territorial Sucre</t>
  </si>
  <si>
    <t>Alquiler de equipos de cómputo y perifericos para apoyar los tramites de conservación catastral de la dirección territorial Tolima</t>
  </si>
  <si>
    <t>Alquiler de equipos de cómputo y perifericos para apoyar los tramites de conservación catastral de la dirección territorial Valle</t>
  </si>
  <si>
    <t>Servicio de Avaluos</t>
  </si>
  <si>
    <t>Atender las solicitudes en materia de Política de Restitución de Tierras y Ley de Víctimas</t>
  </si>
  <si>
    <t>Solicitudes Atendidas</t>
  </si>
  <si>
    <t>CANTIDADES PROGRAMADAS</t>
  </si>
  <si>
    <t>Total DIRECCIÓN DE GESTIÓN CATASTRAL</t>
  </si>
  <si>
    <t>Total DIRECCIÓN DE GESTIÓN DE INFORMACIÓN GEOGRÁFICA</t>
  </si>
  <si>
    <t>Total DIRECCIÓN TERRITORIAL VALLE</t>
  </si>
  <si>
    <t>Total DIRECCIÓN GENERAL</t>
  </si>
  <si>
    <t>Total DIRECCIÓN TERRITORIAL ATLANTICO</t>
  </si>
  <si>
    <t>Total DIRECCIÓN TERRITORIAL BOLIVAR</t>
  </si>
  <si>
    <t>Total DIRECCIÓN TERRITORIAL BOYACA</t>
  </si>
  <si>
    <t>Total DIRECCIÓN TERRITORIAL CALDAS</t>
  </si>
  <si>
    <t>Total DIRECCIÓN TERRITORIAL CAQUETA</t>
  </si>
  <si>
    <t>Total DIRECCIÓN TERRITORIAL CASANARE</t>
  </si>
  <si>
    <t>Total DIRECCIÓN TERRITORIAL CAUCA</t>
  </si>
  <si>
    <t>Total DIRECCIÓN TERRITORIAL CESAR</t>
  </si>
  <si>
    <t>Total DIRECCIÓN TERRITORIAL CORDOBA</t>
  </si>
  <si>
    <t>Total DIRECCIÓN TERRITORIAL CUNDINAMARCA</t>
  </si>
  <si>
    <t>Total DIRECCIÓN TERRITORIAL GUAJIRA</t>
  </si>
  <si>
    <t>Total DIRECCIÓN TERRITORIAL HUILA</t>
  </si>
  <si>
    <t>Total DIRECCIÓN TERRITORIAL MAGDALENA</t>
  </si>
  <si>
    <t>Total DIRECCIÓN TERRITORIAL META</t>
  </si>
  <si>
    <t>Total DIRECCIÓN TERRITORIAL NARIÑO</t>
  </si>
  <si>
    <t>Total DIRECCIÓN TERRITORIAL NORTE DE SANTANDER</t>
  </si>
  <si>
    <t>Total DIRECCIÓN TERRITORIAL QUINDIO</t>
  </si>
  <si>
    <t>Total DIRECCIÓN TERRITORIAL RISARALDA</t>
  </si>
  <si>
    <t>Total DIRECCIÓN TERRITORIAL SANTANDER</t>
  </si>
  <si>
    <t>Total DIRECCIÓN TERRITORIAL SUCRE</t>
  </si>
  <si>
    <t>Total DIRECCIÓN TERRITORIAL TOLIMA</t>
  </si>
  <si>
    <t>MODALIDAD</t>
  </si>
  <si>
    <t xml:space="preserve">PROCESO </t>
  </si>
  <si>
    <t>CONTRATOS</t>
  </si>
  <si>
    <t>TOTALES GENERALES</t>
  </si>
  <si>
    <t>DESAGREGADO POR MODALIDAD Y CONTRATOS</t>
  </si>
  <si>
    <t>VALORES</t>
  </si>
  <si>
    <t>DEPENDENCIA</t>
  </si>
  <si>
    <t>CONTRATO</t>
  </si>
  <si>
    <t>TOTAL GENERAL NUEVO -ELIMINAR</t>
  </si>
  <si>
    <t>Dirección Genaral</t>
  </si>
  <si>
    <t>Prestar servicios profesionales para apoyar a la Dirección General del Instituto Geográfico Agustin Codazzi (IGAC) en la definición de lineamientos para la articulación interinstitucional con entidades del orden nacional, regional, departamental y municipal responsables de la formulación de políticas e instrumentos de ordenamiento territorial y rural que requieran  o aporten a la actualización catastral con enfoque multipropósito.</t>
  </si>
  <si>
    <t>Mantenimiento  y cambio de llantas  del Vehiculo de la Dirección Territorial Bolívar</t>
  </si>
  <si>
    <t>Direcciòn Territorial Bolìvar</t>
  </si>
  <si>
    <t>Lucia Cordero Salgado. Directora Territorial Bolìvar</t>
  </si>
  <si>
    <t>20</t>
  </si>
  <si>
    <t>Prestacion de servicios personales para realizar actividades de apoyo operativo en el proceso de conservacion catastral del municipio de manati</t>
  </si>
  <si>
    <t>Direccion Territorial Atlantico</t>
  </si>
  <si>
    <t>MONICA ROSALES</t>
  </si>
  <si>
    <t>Se adiciona auxiliar de apoyo</t>
  </si>
  <si>
    <t xml:space="preserve">Prestacion de servicios personales para realizar actividades de reconocimiento predial en el municipio de manati. </t>
  </si>
  <si>
    <t>Mantenimiento preventivo y correctivo de vehiculo de la Dt Atlantico</t>
  </si>
  <si>
    <t>Se adicionan auxiliares de apoyo</t>
  </si>
  <si>
    <t>Prestación de servicios personales para realizar actividades de reconocimiento predial urbano y rural para la atención de tramites en los procesos catastrales de la dirección territorial atlántico.</t>
  </si>
  <si>
    <t>60</t>
  </si>
  <si>
    <t>Prestación de servicios profesionales para la creación, desarrollo y ejecución de la estrategia de comunicaciones internas de la entidad, con el objetivo de fortalecer el conocimiento y la difusión del Catastro Multipropósito al interior de la entidad.</t>
  </si>
  <si>
    <t>Prestación de servicios personales para realizar actividades de topografía en los procesos de gestión catastral en la Dirección Territorial Bolívar</t>
  </si>
  <si>
    <t>DIRECCION TERRITORIAL CORDOBA</t>
  </si>
  <si>
    <t>CECILIA COGOLLO ALTAMIRANDA</t>
  </si>
  <si>
    <t>Prestación de servicios personales para realizar actividades de apoyo a la gestión auxiliar en los procesos catastrales en la dirección territorial Córdoba.</t>
  </si>
  <si>
    <t>prestación de servicios personales para realizar actividades de reconocimiento predial urbano y rural para la atención de trámites en los procesos catastrales de la dirección territorial cordoba</t>
  </si>
  <si>
    <t>Alquiler de equipos de cómputo y periféricos para apoyar los tramites de conservación catastral de la Dirección Territorial Guajira</t>
  </si>
  <si>
    <t>Direccion de Gestion Catastral</t>
  </si>
  <si>
    <t>Actualizacion y gestion catastral nacional</t>
  </si>
  <si>
    <t>Servicios de Informacion catastral</t>
  </si>
  <si>
    <t>Adquisición de equipos de cómputo y periféricos para apoyar los tramites de conservación catastral de la Dirección Territorial Guajira</t>
  </si>
  <si>
    <t>Seléccion abreviada - acuerdo marco</t>
  </si>
  <si>
    <t>Subdireccion de Catastro</t>
  </si>
  <si>
    <t>Adquisicion de equipos de cómputo y perifericos para la dirección territorial Meta</t>
  </si>
  <si>
    <t>Noviembre</t>
  </si>
  <si>
    <t>80101604</t>
  </si>
  <si>
    <t>Direccion Gestion Catastral</t>
  </si>
  <si>
    <t>Prestacion de servicios personales para realizar actividades de reconocimiento predial en el municipio de Baranoa.</t>
  </si>
  <si>
    <t>Se adicionan 4 Reconocedores prediales para el municipio de baranoa</t>
  </si>
  <si>
    <t>Se adicionan 1 digitalizador para el municipio de baranoa</t>
  </si>
  <si>
    <t>Se adiciona 1 auxiliar de apoyo para el municipio de Baranoa</t>
  </si>
  <si>
    <t xml:space="preserve">Prestacion de servicios personales para realizar actividades de reconocimiento predial en el municipio de sabanagrande </t>
  </si>
  <si>
    <t xml:space="preserve">Se adicionan 1 Reconocedores prediales para el municipio de sabanagrande </t>
  </si>
  <si>
    <t xml:space="preserve">Se adiciona 1 auxiliar de apoyo para el municipio de sabanagrande </t>
  </si>
  <si>
    <t>Prestacion de servicios personales para realizar actividades de apoyo catastral para oficina, terreno urbano y rural en el proceso de conservacion catastral en la dirección territorial cauca</t>
  </si>
  <si>
    <t>Adquisición de equipos de cómputo y periféricos para apoyar los tramites de conservación catastral Dirección territorial dé Tolima</t>
  </si>
  <si>
    <t>MAURICIO ELADIO MEJIA NARANJO - DIRECTOR TERRITORIAL ( E)</t>
  </si>
  <si>
    <t>Alquiler de equipos de cómputo y perifericos para apoyar los tramites de conservación catastral de la dirección territorial  Tolima</t>
  </si>
  <si>
    <t>Adquisicion de equipos de cómputo y perifericos para apoyar los tramites de conservación catastral de la dirección territorial  Tolima</t>
  </si>
  <si>
    <t>TERRITORIAL SUCRE</t>
  </si>
  <si>
    <t>NUEVO</t>
  </si>
  <si>
    <t xml:space="preserve">Mantenimiento preventivo y correctivo con suministro e instalación de repuestos  del vehículo de placas ODS 784  del Instituto Geográfico Agustín Codazzi  de la Territorial Caldas. </t>
  </si>
  <si>
    <t xml:space="preserve">Prestación de servicios de mantenimiento preventivo, correctivo, calibración y calificación para el equipo CNS determinador de carbono-nitrógeno-azufre marca LECO en el laboratorio nacional de suelos con suministro de repuestos y consumibles </t>
  </si>
  <si>
    <t xml:space="preserve">Fortalecer el Laboratorio Nacional de suelos. </t>
  </si>
  <si>
    <t xml:space="preserve">Prestación de servicios de mantenimiento preventivo y/o correctivo para el equipo CNS determinador de carbono-nitrógeno-azufre marca LECO en el Laboratorio Nacional de Suelos con suministro de repuestos y consumibles. </t>
  </si>
  <si>
    <t>Suministro de combustible Jet A1 para la aeronave turbocommander matrícula HK1771G propiedad del IGAC</t>
  </si>
  <si>
    <t>Recursos Propios</t>
  </si>
  <si>
    <t>Subdirección Cartográfica y GeodésicaSudirección Cartografica y Geodesica Sudirección Cartografica y Geodesica</t>
  </si>
  <si>
    <t>Información cartográfica actualizada</t>
  </si>
  <si>
    <t>Capturar y/o gestionar imágenes del territorio colombiano e incorporarlas en el Banco Nacional de Imágenes, a escalas y temporalidad requerida para fines catastrales</t>
  </si>
  <si>
    <t>Área con imágenes georreferenciadas</t>
  </si>
  <si>
    <t>Adquisicion de 4  llantas 265/70/ 16 para el vehiculo de la territorial sucre</t>
  </si>
  <si>
    <t>Prestación de servicios personales para realizar actividades de reconocimiento predial urbano y rural y trámites de terreno y oficina, en el marco del proceso de conservación catastral del municipio de san francisco, cundinamarca</t>
  </si>
  <si>
    <t>Prestación de servicios personales para realizar actividades de apoyo operativo en el marco del proceso de conservacion catastral del municipio de san francisco, cundinamarca</t>
  </si>
  <si>
    <t>Prestación de servicios personales para realizar actividades de apoyo en el marco del  proceso de conservación catastral en el municipio de de san francisco, cundinamarca</t>
  </si>
  <si>
    <t>Prestación de servicios personales para realizar actividades de digitalización y generación de productos resultantes en el marco del proceso de conservación catastral del municipio dede san francisco, cundinamarca.</t>
  </si>
  <si>
    <t>Prestación de servicios profesionales para realizar apoyo jurídico en la dirección de regulación y habilitación en el subproceso de Regulación del Instituto Geografico  Agustin Codazzi</t>
  </si>
  <si>
    <t xml:space="preserve">Octubre </t>
  </si>
  <si>
    <t>Prestación de servicios profesionales para realizar actividades de digitalización y generación de productos de la información catastral a nivel nacional para apoyar el plan de descongestion de tramites de acuerdo con las necesidades de la dirección de gestión catastral y direcciones territoriales.</t>
  </si>
  <si>
    <t>Prestación de servicios profesionales el apoyo en realizar los procesos del componente de validación, aseguramiento, evaluación  de la calidad y ajustes necesarios, en la revisión de los productos generados de los procesos de actualización y/o formación catastral con enfoque multipropósito de la parte gráfica y alfanumérica de la información en los proyectos en ejecución.</t>
  </si>
  <si>
    <t>Prestación de servicios profesionales especializados en SIG y Bases de Datos, para realizar  los procesos de validación, aseguramiento, evaluación  de la calidad y ajustes necesarios para liquidación de avalúos catastrales, en la revisión de los productos generados de los procesos de actualización y/o formación catastral con enfoque multipropósito de la parte gráfica y alfanumérica de la información en los proyectos en ejecución.</t>
  </si>
  <si>
    <t>Prestación de servicios profesionales especializados en SIG y Bases de Datos, para realizar  los procesos liquidación de avalúos catastrales y del componente de validación, aseguramiento, evaluación  de la calidad y ajustes necesarios, en la revisión de los productos generados de los procesos de actualización y/o formación catastral con enfoque multipropósito de la parte gráfica y alfanumérica de la información en los proyectos en ejecución.</t>
  </si>
  <si>
    <t>Prestación de servicios profesionales para adelantar los procesos de revisión y validación de calidad del componente económico para los procesos de actualización catastral de los proyectos en ejecución por parte de la Dirección de Gestión Catastral así como la liquidación de los avalúos catastrales de los proyectos.</t>
  </si>
  <si>
    <t>Prestación de servicios de apoyo a la gestión en los proyectos de actualización y/o formación catastral con enfoque multipropósito a cargo de la Dirección de Gestión Catastral</t>
  </si>
  <si>
    <t>Prestación de servicios profesionales especializados para realizar los procesos del componente de aseguramiento y evaluación de la calidad en la revisión de los productos generados bajo el estándar LADM_COL de los procesos de actualización y/o formación catastral que adelanta la entidad y los operadores catastrales.</t>
  </si>
  <si>
    <t>Prestación de servicios profesionales para la elaboración de los estudios de suelos como insumo para el cumplimiento de las metas relacionadas con la gestión catastral</t>
  </si>
  <si>
    <t>Sede Central  </t>
  </si>
  <si>
    <t>Actualización y gestión catastral nacional </t>
  </si>
  <si>
    <t>Prestación de servicios profesionales para realizar actividades administrativas de los proyectos relacionados con la gestión catastral</t>
  </si>
  <si>
    <t>Suministro de combustible Jet A1 para la aeronave turbocommander matrícula HK1771G propiedad del IGAC conducentes al fortalecimiento y desarrollo de las actividades relacionadas con la gestión catastral</t>
  </si>
  <si>
    <t>Prestación de servicios para la captura de informacion vectorial de conformidad con las especificaciones técnicas y rendimientos establecidos en el desarrollo de las actividades relacionadas con la gestión catastral.</t>
  </si>
  <si>
    <t>Prestación de servicios para la captura o digitalización de elementos vectoriales a diferentes escalas y dimensiones de conformidad con las especificaciones técnicas y rendimientos establecidos en el desarrollo de las actividades relacionadas con la gestión catastral.</t>
  </si>
  <si>
    <t xml:space="preserve">SUB DIRECCION ADMNSITRATIVA </t>
  </si>
  <si>
    <t>Fortalecimiento de la infraestructura física del IGAC a nivel Nacional</t>
  </si>
  <si>
    <t>Sedes mantenidas</t>
  </si>
  <si>
    <t>Dotar de equipamentos las sedes</t>
  </si>
  <si>
    <t xml:space="preserve">TERRITORIAL CAUCA </t>
  </si>
  <si>
    <t>TERRITORIAL TOLIMA</t>
  </si>
  <si>
    <t>Realizar actividades de mantenimiento</t>
  </si>
  <si>
    <t>TERRITORIAL CASANARE</t>
  </si>
  <si>
    <t>SECRETARIA GENERAL</t>
  </si>
  <si>
    <t>Prestación de servicios profesionales para realizar las socializaciones requeridas en el proceso de actualización catastral multipropósito en el municipio de popayán, cauca.</t>
  </si>
  <si>
    <t>suministro e instalación de vidrios y ventanas para la sede central.</t>
  </si>
  <si>
    <t>suministro e instalación de sistema de impermeabilización para terrazas y techos sede central.</t>
  </si>
  <si>
    <t>suministro de pintura y mano de obra para ser ejecutadas en la sede central.</t>
  </si>
  <si>
    <t>suministro e instalación de iluminarias para la sede del igac, en departamento de cauca.</t>
  </si>
  <si>
    <t>mantenimiento, preventivo, correctivo y cambio de equipos de aire acondicionado para la territorial tolima.</t>
  </si>
  <si>
    <t>mantenimiento, preventivo, correctivo y cambio de equipos de aire acondicionado para la territorial casanare</t>
  </si>
  <si>
    <t>reconstrucción y mantenimiento de casetas para la instalación de equipos digitales del observatorio geomatico ubicado en la isla el santuario del municipio de fúquene cundinamarca, de acuerdo a las especificaciones técnicas</t>
  </si>
  <si>
    <t>suministro e instalación de iluminarias para la sede central .</t>
  </si>
  <si>
    <t>80161501</t>
  </si>
  <si>
    <t xml:space="preserve">Prestación de servicios profesionales para realizar el levantamiento de información necesaria para atender el proceso de Gestión Catastral y demás  procesos de  la Subdirección General </t>
  </si>
  <si>
    <t>Subdirección General</t>
  </si>
  <si>
    <t>Diego Fernando Carrero Barón</t>
  </si>
  <si>
    <t>EJECUTAR PROCESOS DE Gestión CATASTRAL</t>
  </si>
  <si>
    <t>EJECUTAR PROCESOS DE ACTUALIZACION CATASTRAL</t>
  </si>
  <si>
    <t>PREDIOS ACTUALIZADOS CATASTRALMENTE</t>
  </si>
  <si>
    <t>SUBDIRECCIÓN GENERAL</t>
  </si>
  <si>
    <t>Etiquetas de fila</t>
  </si>
  <si>
    <t>Etiquetas de columna</t>
  </si>
  <si>
    <t>Suma de DEPENDENCIA DESTINO</t>
  </si>
  <si>
    <t>TOTALES</t>
  </si>
  <si>
    <t>Prestación de servicios profesionales especializados para orientar a la Subdirección General en el marco de los procesos de la política de gestión catastral y demás competencias estratégicas de la Subdirección y su relación con las direcciones misionales y las direcciones territoriales.</t>
  </si>
  <si>
    <t>Prestación de servicios profesionales para apoyar el manejo y modelación de información geográfica, administración, almacenamiento y publicación de datos espaciales, procesamiento digital de imágenes y elaboración de cartografía básica y temática en el marco de los procesos de la política de gestión catastral.</t>
  </si>
  <si>
    <t>Prestación de servicios profesionales para realizar el diagnostico de los procesos en los cuales la Subdirección General desarrolla sus competencias estratégicas y las asociadas a la política de gestión catastral</t>
  </si>
  <si>
    <t>Prestación de servicios profesionales para realizar seguimiento y proponer  mejoras a las principales actividades desarrolladas dentro del componente social puesto en marcha en los procesos de gestión catastral, así como otros procesos desarrollados por las direcciones misionales y territoriales</t>
  </si>
  <si>
    <t>Prestación de servicios profesionales en desarrollo de las actividades de gestión jurídica que adelanta la Subdirección General y las asociadas a la política de gestión catastral</t>
  </si>
  <si>
    <t>Prestacion de servicios profesionales especializados para brindar acompañamiento pedagogíco en el desarrollo del componente social de los procesos misionales institucionales con enfoque de Gestión Catastral y demas procesos a cargo de la Subdireccion General.</t>
  </si>
  <si>
    <t xml:space="preserve">Prestacion de servicios personales para realizar actividades de digitalizacion y generacion de productos resultantes del proceso de conservacion catastral del municipio de baranoa. </t>
  </si>
  <si>
    <t>Prestacion de servicios personales para realizar actividades de apoyo operativo en los procesos catastrales en el municipio de baranoa.</t>
  </si>
  <si>
    <t xml:space="preserve">Prestacion de servicios personales para realizar actividades de apoyo operativo en los procesos catastrales en el municipio de sabanagrande </t>
  </si>
  <si>
    <t xml:space="preserve">Prestacion de servicios personales para realizar actividades de apoyo operativo en los procesos catastrales en la direccion territorial atlantico </t>
  </si>
  <si>
    <t>SUBDIRECCIÓN DE TALENTO HUMANO</t>
  </si>
  <si>
    <t>secretaria general</t>
  </si>
  <si>
    <t>subdirección de talento humano</t>
  </si>
  <si>
    <t>subdirector de talento humano</t>
  </si>
  <si>
    <t>Recursos propios</t>
  </si>
  <si>
    <t>Prestación de servicios de aseo, cafetería y mantenimiento para las instalaciones del Instituto Geográfico Agustín Codazzi -IGAC, a nivel nacional.</t>
  </si>
  <si>
    <t>noviembre</t>
  </si>
  <si>
    <t>en proceso</t>
  </si>
  <si>
    <t>Secretaría General - Servicios Administrativos</t>
  </si>
  <si>
    <t>Secretaria General - GIT Servicios Administrativos</t>
  </si>
  <si>
    <t>Coordinador GIT Servicios Administrativos</t>
  </si>
  <si>
    <t>N/A</t>
  </si>
  <si>
    <t>Prestación del servicio de vigilancia y seguridad privada para las instalaciones del Instituto Geográfico Agustín Codazzi, a nivel nacional.</t>
  </si>
  <si>
    <t>Adquirir las pólizas de seguros que amparen los riesgos a  los  que están expuestos los bienes e intereses patrimoniales del Instituto Geográfico Agustín Codazzi - IGAC.</t>
  </si>
  <si>
    <t>Contratar del servicio integral de aseo, cafetería y mantenimiento para las instalaciones del Instituto Geográfico Agustín Codazzi, a nivel nacional.</t>
  </si>
  <si>
    <t>Prestación del servicio de vigilancia y seguridad privada para las instalaciones del IGAC a nivel nacional.</t>
  </si>
  <si>
    <t>Adquirir las pólizas de seguros que amparen los riesgos a  los  que están expuestos los bienes e intereses patrimoniales del Instituto Geografico Agustin Codazzi.</t>
  </si>
  <si>
    <t>SUBDIRECCIÓN ADMINISTRATIVA Y FINANCIERA</t>
  </si>
  <si>
    <t>Sí</t>
  </si>
  <si>
    <t>Prestación de servicios profesionales especializados para realizar acompañamiento en el proceso de direccionamiento estratégico establecido por la oficina asesora de planeacion y dentro de las  competencia a desarrollar por la Subdirección General  en el marco de los procesos de la política de gestión catastral y su relación con las direcciones misionales y territoriales.</t>
  </si>
  <si>
    <t>Prestación de servicios profesionales para orientar a la Subdirección General en el desarrollo  de los procesos dentro del marco de sus competencias en la  política de catastro multipropósito y demás competencias  de la depedencia y su relación con las direcciones misionales y territoriales</t>
  </si>
  <si>
    <t>Prestación de servicios profesionales para apoyar en el diagnostico de los compromisos y actividades  en los cuales la Subdirección General desarrolla sus competencias estratégicas y las asociadas a la política de gestión catastral.</t>
  </si>
  <si>
    <t>Prestación de servicios profesionales  especializados  para realizar seguimiento a  los procesos a cargo de la Subdirección General y las asociadas a la política de gestión catastral.</t>
  </si>
  <si>
    <t>Prestar servicios profesionales a la Subdirección de Talento Humano para la definición, implementación y evaluación de las actividades de capacitación y bienestar dirigidas a quienes laboran en el IGAC.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</si>
</sst>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quot;$&quot;\ #,##0_);[Red]\(&quot;$&quot;\ #,##0\)"/>
    <numFmt numFmtId="165" formatCode="_(&quot;$&quot;\ * #,##0_);_(&quot;$&quot;\ * \(#,##0\);_(&quot;$&quot;\ * &quot;-&quot;_);_(@_)"/>
    <numFmt numFmtId="166" formatCode="_(* #,##0_);_(* \(#,##0\);_(* &quot;-&quot;_);_(@_)"/>
    <numFmt numFmtId="167" formatCode="_(* #,##0.00_);_(* \(#,##0.00\);_(* &quot;-&quot;??_);_(@_)"/>
    <numFmt numFmtId="168" formatCode="&quot;$&quot;\ #,##0"/>
    <numFmt numFmtId="169" formatCode="&quot;$&quot;\ #,##0.00"/>
    <numFmt numFmtId="170" formatCode="#,##0.00\ \€"/>
    <numFmt numFmtId="171" formatCode="#,###\ &quot;COP&quot;"/>
    <numFmt numFmtId="172" formatCode="_-* #,##0_-;\-* #,##0_-;_-* &quot;-&quot;??_-;_-@_-"/>
    <numFmt numFmtId="173" formatCode="_-&quot;$&quot;* #,##0_-;\-&quot;$&quot;* #,##0_-;_-&quot;$&quot;* &quot;-&quot;??_-;_-@_-"/>
    <numFmt numFmtId="174" formatCode="_-&quot;$&quot;\ * #,##0_-;\-&quot;$&quot;\ * #,##0_-;_-&quot;$&quot;\ * &quot;-&quot;??_-;_-@_-"/>
  </numFmts>
  <fonts count="24" x14ac:knownFonts="1">
    <font>
      <sz val="11"/>
      <color theme="1"/>
      <name val="Calibri"/>
      <family val="2"/>
      <scheme val="minor"/>
    </font>
    <font>
      <sz val="11"/>
      <color theme="1"/>
      <name val="Calibri"/>
      <family val="2"/>
      <scheme val="minor"/>
    </font>
    <font>
      <b/>
      <sz val="10"/>
      <color theme="1"/>
      <name val="Verdana"/>
      <family val="2"/>
    </font>
    <font>
      <sz val="9"/>
      <color rgb="FF000000"/>
      <name val="Tahoma"/>
      <family val="2"/>
    </font>
    <font>
      <sz val="11"/>
      <name val="Arial"/>
      <family val="2"/>
    </font>
    <font>
      <sz val="10"/>
      <color theme="1"/>
      <name val="Verdana"/>
      <family val="2"/>
    </font>
    <font>
      <sz val="11"/>
      <color rgb="FF000000"/>
      <name val="Arial"/>
      <family val="2"/>
    </font>
    <font>
      <sz val="11"/>
      <color theme="1"/>
      <name val="Arial"/>
      <family val="2"/>
    </font>
    <font>
      <sz val="10"/>
      <color rgb="FF000000"/>
      <name val="Arial"/>
      <family val="2"/>
    </font>
    <font>
      <sz val="10"/>
      <color theme="1"/>
      <name val="Arial"/>
      <family val="2"/>
    </font>
    <font>
      <sz val="12"/>
      <name val="Arial"/>
      <family val="2"/>
    </font>
    <font>
      <sz val="12"/>
      <color rgb="FF000000"/>
      <name val="Arial"/>
      <family val="2"/>
    </font>
    <font>
      <sz val="12"/>
      <color theme="1"/>
      <name val="Arial"/>
      <family val="2"/>
    </font>
    <font>
      <i/>
      <sz val="12"/>
      <name val="Arial"/>
      <family val="2"/>
    </font>
    <font>
      <sz val="11"/>
      <color rgb="FF0061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rgb="FF000000"/>
      <name val="Calibri"/>
      <family val="2"/>
      <scheme val="minor"/>
    </font>
    <font>
      <sz val="12"/>
      <name val="Calibri"/>
      <family val="2"/>
      <scheme val="minor"/>
    </font>
    <font>
      <sz val="12"/>
      <color theme="1"/>
      <name val="Calibri"/>
      <family val="2"/>
      <scheme val="minor"/>
    </font>
    <font>
      <b/>
      <sz val="12"/>
      <color theme="1"/>
      <name val="Arial"/>
      <family val="2"/>
    </font>
    <font>
      <b/>
      <sz val="10"/>
      <color rgb="FF000000"/>
      <name val="Arial"/>
      <family val="2"/>
    </font>
    <font>
      <b/>
      <sz val="10"/>
      <color theme="1"/>
      <name val="Arial"/>
      <family val="2"/>
    </font>
  </fonts>
  <fills count="26">
    <fill>
      <patternFill patternType="none"/>
    </fill>
    <fill>
      <patternFill patternType="gray125"/>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DBE5F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99FF"/>
        <bgColor indexed="64"/>
      </patternFill>
    </fill>
    <fill>
      <patternFill patternType="solid">
        <fgColor rgb="FFFFFF00"/>
        <bgColor rgb="FF000000"/>
      </patternFill>
    </fill>
    <fill>
      <patternFill patternType="solid">
        <fgColor rgb="FFFFFFFF"/>
        <bgColor rgb="FF000000"/>
      </patternFill>
    </fill>
    <fill>
      <patternFill patternType="solid">
        <fgColor rgb="FFDAEEF3"/>
        <bgColor indexed="64"/>
      </patternFill>
    </fill>
    <fill>
      <patternFill patternType="solid">
        <fgColor rgb="FFDDD9C4"/>
        <bgColor indexed="64"/>
      </patternFill>
    </fill>
    <fill>
      <patternFill patternType="solid">
        <fgColor rgb="FFC6EFCE"/>
      </patternFill>
    </fill>
    <fill>
      <patternFill patternType="solid">
        <fgColor rgb="FFA5A5A5"/>
      </patternFill>
    </fill>
    <fill>
      <patternFill patternType="solid">
        <fgColor theme="5" tint="0.59999389629810485"/>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theme="4" tint="0.79998168889431442"/>
      </patternFill>
    </fill>
  </fills>
  <borders count="19">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style="double">
        <color rgb="FF3F3F3F"/>
      </top>
      <bottom/>
      <diagonal/>
    </border>
    <border>
      <left/>
      <right/>
      <top/>
      <bottom style="double">
        <color rgb="FF3F3F3F"/>
      </bottom>
      <diagonal/>
    </border>
    <border>
      <left style="double">
        <color rgb="FF3F3F3F"/>
      </left>
      <right style="double">
        <color rgb="FF3F3F3F"/>
      </right>
      <top/>
      <bottom/>
      <diagonal/>
    </border>
    <border>
      <left style="double">
        <color rgb="FF3F3F3F"/>
      </left>
      <right/>
      <top/>
      <bottom/>
      <diagonal/>
    </border>
    <border>
      <left/>
      <right/>
      <top/>
      <bottom style="thin">
        <color theme="4" tint="0.39997558519241921"/>
      </bottom>
      <diagonal/>
    </border>
    <border>
      <left/>
      <right/>
      <top style="thin">
        <color theme="4" tint="0.39997558519241921"/>
      </top>
      <bottom/>
      <diagonal/>
    </border>
  </borders>
  <cellStyleXfs count="46">
    <xf numFmtId="0" fontId="0" fillId="0" borderId="0"/>
    <xf numFmtId="44" fontId="1" fillId="0" borderId="0" applyFont="0" applyFill="0" applyBorder="0" applyAlignment="0" applyProtection="0"/>
    <xf numFmtId="0" fontId="2" fillId="3" borderId="3" applyNumberFormat="0" applyProtection="0">
      <alignment horizontal="left" vertical="center" wrapText="1"/>
    </xf>
    <xf numFmtId="0" fontId="2" fillId="6" borderId="0" applyNumberFormat="0" applyBorder="0" applyProtection="0">
      <alignment horizontal="center" vertical="center"/>
    </xf>
    <xf numFmtId="43" fontId="1" fillId="0" borderId="0" applyFont="0" applyFill="0" applyBorder="0" applyAlignment="0" applyProtection="0"/>
    <xf numFmtId="49" fontId="5" fillId="0" borderId="0" applyFill="0" applyBorder="0" applyProtection="0">
      <alignment horizontal="left" vertical="center"/>
    </xf>
    <xf numFmtId="0" fontId="9" fillId="0" borderId="0"/>
    <xf numFmtId="9" fontId="9" fillId="0" borderId="0" applyFont="0" applyFill="0" applyBorder="0" applyAlignment="0" applyProtection="0"/>
    <xf numFmtId="166" fontId="9" fillId="0" borderId="0" applyFont="0" applyFill="0" applyBorder="0" applyAlignment="0" applyProtection="0"/>
    <xf numFmtId="0" fontId="2" fillId="14" borderId="0" applyNumberFormat="0" applyBorder="0" applyProtection="0">
      <alignment horizontal="center" vertical="center"/>
    </xf>
    <xf numFmtId="0" fontId="2" fillId="3" borderId="0" applyNumberFormat="0" applyBorder="0" applyProtection="0">
      <alignment horizontal="center" vertical="center" wrapText="1"/>
    </xf>
    <xf numFmtId="0" fontId="2" fillId="3" borderId="0" applyNumberFormat="0" applyBorder="0" applyProtection="0">
      <alignment horizontal="right" vertical="center" wrapText="1"/>
    </xf>
    <xf numFmtId="0" fontId="2" fillId="15" borderId="0" applyNumberFormat="0" applyBorder="0" applyProtection="0">
      <alignment horizontal="center" vertical="center" wrapText="1"/>
    </xf>
    <xf numFmtId="0" fontId="5" fillId="15" borderId="0" applyNumberFormat="0" applyBorder="0" applyProtection="0">
      <alignment horizontal="right" vertical="center" wrapText="1"/>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70" fontId="5" fillId="0" borderId="0" applyFill="0" applyBorder="0" applyProtection="0">
      <alignment horizontal="right" vertical="center"/>
    </xf>
    <xf numFmtId="14" fontId="5" fillId="0" borderId="0" applyFill="0" applyBorder="0" applyProtection="0">
      <alignment horizontal="right" vertical="center"/>
    </xf>
    <xf numFmtId="22" fontId="5" fillId="0" borderId="0" applyFill="0" applyBorder="0" applyProtection="0">
      <alignment horizontal="right" vertical="center"/>
    </xf>
    <xf numFmtId="3" fontId="5" fillId="0" borderId="0" applyFill="0" applyBorder="0" applyProtection="0">
      <alignment horizontal="right" vertical="center"/>
    </xf>
    <xf numFmtId="4" fontId="5" fillId="0" borderId="0" applyFill="0" applyBorder="0" applyProtection="0">
      <alignment horizontal="right" vertical="center"/>
    </xf>
    <xf numFmtId="0" fontId="5" fillId="0" borderId="3" applyNumberFormat="0" applyFill="0" applyProtection="0">
      <alignment horizontal="left" vertical="center"/>
    </xf>
    <xf numFmtId="170" fontId="5" fillId="0" borderId="3" applyFill="0" applyProtection="0">
      <alignment horizontal="right" vertical="center"/>
    </xf>
    <xf numFmtId="3" fontId="5" fillId="0" borderId="3" applyFill="0" applyProtection="0">
      <alignment horizontal="right" vertical="center"/>
    </xf>
    <xf numFmtId="4" fontId="5" fillId="0" borderId="3" applyFill="0" applyProtection="0">
      <alignment horizontal="right" vertical="center"/>
    </xf>
    <xf numFmtId="0" fontId="9" fillId="0" borderId="3" applyNumberFormat="0" applyFont="0" applyFill="0" applyAlignment="0" applyProtection="0"/>
    <xf numFmtId="0" fontId="8" fillId="0" borderId="0"/>
    <xf numFmtId="0" fontId="8" fillId="0" borderId="0"/>
    <xf numFmtId="0" fontId="1" fillId="0" borderId="0"/>
    <xf numFmtId="43" fontId="9" fillId="0" borderId="0" applyFont="0" applyFill="0" applyBorder="0" applyAlignment="0" applyProtection="0"/>
    <xf numFmtId="0" fontId="7" fillId="0" borderId="0"/>
    <xf numFmtId="42" fontId="1" fillId="0" borderId="0" applyFont="0" applyFill="0" applyBorder="0" applyAlignment="0" applyProtection="0"/>
    <xf numFmtId="0" fontId="14" fillId="16" borderId="0" applyNumberFormat="0" applyBorder="0" applyAlignment="0" applyProtection="0"/>
    <xf numFmtId="0" fontId="15" fillId="17" borderId="12" applyNumberFormat="0" applyAlignment="0" applyProtection="0"/>
    <xf numFmtId="0" fontId="1" fillId="18" borderId="0" applyNumberFormat="0" applyBorder="0" applyAlignment="0" applyProtection="0"/>
    <xf numFmtId="0" fontId="17"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44" fontId="1" fillId="0" borderId="0" applyFont="0" applyFill="0" applyBorder="0" applyAlignment="0" applyProtection="0"/>
    <xf numFmtId="171" fontId="9"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cellStyleXfs>
  <cellXfs count="349">
    <xf numFmtId="0" fontId="0" fillId="0" borderId="0" xfId="0"/>
    <xf numFmtId="0" fontId="4" fillId="0" borderId="3" xfId="0" applyFont="1" applyBorder="1" applyAlignment="1">
      <alignment horizontal="left" vertical="center"/>
    </xf>
    <xf numFmtId="0" fontId="4" fillId="0" borderId="0" xfId="0" applyFont="1"/>
    <xf numFmtId="1" fontId="4" fillId="5" borderId="3" xfId="0" applyNumberFormat="1" applyFont="1" applyFill="1" applyBorder="1" applyAlignment="1">
      <alignment horizontal="left" wrapText="1"/>
    </xf>
    <xf numFmtId="1" fontId="4" fillId="5" borderId="3" xfId="0" applyNumberFormat="1" applyFont="1" applyFill="1" applyBorder="1" applyAlignment="1">
      <alignment wrapText="1"/>
    </xf>
    <xf numFmtId="0" fontId="4" fillId="7" borderId="3" xfId="3" applyFont="1" applyFill="1" applyBorder="1" applyAlignment="1" applyProtection="1">
      <alignment horizontal="center" wrapText="1"/>
    </xf>
    <xf numFmtId="49" fontId="4" fillId="7" borderId="3" xfId="3" applyNumberFormat="1" applyFont="1" applyFill="1" applyBorder="1" applyAlignment="1" applyProtection="1">
      <alignment horizontal="center" vertical="top" wrapText="1"/>
    </xf>
    <xf numFmtId="168" fontId="4" fillId="7" borderId="3" xfId="3" applyNumberFormat="1" applyFont="1" applyFill="1" applyBorder="1" applyAlignment="1" applyProtection="1">
      <alignment horizontal="center" wrapText="1"/>
      <protection locked="0"/>
    </xf>
    <xf numFmtId="0" fontId="4" fillId="7" borderId="3" xfId="3" applyFont="1" applyFill="1" applyBorder="1" applyAlignment="1" applyProtection="1">
      <alignment horizontal="left" wrapText="1"/>
    </xf>
    <xf numFmtId="0" fontId="4" fillId="7" borderId="4" xfId="3" applyFont="1" applyFill="1" applyBorder="1" applyAlignment="1" applyProtection="1">
      <alignment horizontal="center" wrapText="1"/>
    </xf>
    <xf numFmtId="0" fontId="4" fillId="7" borderId="1" xfId="3" applyFont="1" applyFill="1" applyBorder="1" applyAlignment="1" applyProtection="1">
      <alignment horizontal="center" wrapText="1"/>
    </xf>
    <xf numFmtId="0" fontId="4" fillId="0" borderId="3" xfId="0" applyFont="1" applyBorder="1" applyAlignment="1">
      <alignment horizontal="left" wrapText="1"/>
    </xf>
    <xf numFmtId="0" fontId="4" fillId="0" borderId="3" xfId="0" applyFont="1" applyBorder="1"/>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center"/>
    </xf>
    <xf numFmtId="169" fontId="4" fillId="0" borderId="3" xfId="0" applyNumberFormat="1" applyFont="1" applyBorder="1" applyAlignment="1">
      <alignment horizontal="center"/>
    </xf>
    <xf numFmtId="0" fontId="4" fillId="9" borderId="3" xfId="0" applyFont="1" applyFill="1" applyBorder="1"/>
    <xf numFmtId="0" fontId="4" fillId="0" borderId="3" xfId="0" applyFont="1" applyBorder="1" applyAlignment="1">
      <alignment horizontal="center" wrapText="1"/>
    </xf>
    <xf numFmtId="44" fontId="4" fillId="8" borderId="3" xfId="1" applyFont="1" applyFill="1" applyBorder="1" applyAlignment="1">
      <alignment horizontal="center" wrapText="1"/>
    </xf>
    <xf numFmtId="0" fontId="4" fillId="0" borderId="3" xfId="0" applyFont="1" applyBorder="1" applyAlignment="1">
      <alignment vertical="center" wrapText="1"/>
    </xf>
    <xf numFmtId="0" fontId="4" fillId="0" borderId="3" xfId="0" applyFont="1" applyBorder="1" applyAlignment="1">
      <alignment horizontal="justify" vertical="top" wrapText="1"/>
    </xf>
    <xf numFmtId="0" fontId="4" fillId="0" borderId="0" xfId="0" applyFont="1" applyAlignment="1">
      <alignment horizontal="left" wrapText="1"/>
    </xf>
    <xf numFmtId="0" fontId="4" fillId="0" borderId="3" xfId="0" applyFont="1" applyBorder="1" applyAlignment="1">
      <alignment vertical="center"/>
    </xf>
    <xf numFmtId="0" fontId="4" fillId="0" borderId="3" xfId="0" applyFont="1" applyBorder="1" applyAlignment="1" applyProtection="1">
      <alignment horizontal="center" vertical="center"/>
      <protection locked="0"/>
    </xf>
    <xf numFmtId="0" fontId="4" fillId="10" borderId="3" xfId="0" applyFont="1" applyFill="1" applyBorder="1" applyAlignment="1">
      <alignment horizontal="center" vertical="center"/>
    </xf>
    <xf numFmtId="0" fontId="4" fillId="0" borderId="0" xfId="0" applyFont="1" applyAlignment="1">
      <alignment wrapText="1"/>
    </xf>
    <xf numFmtId="49" fontId="4" fillId="0" borderId="3" xfId="5" applyFont="1" applyFill="1" applyBorder="1" applyAlignment="1" applyProtection="1">
      <alignment horizontal="center" wrapText="1"/>
      <protection locked="0"/>
    </xf>
    <xf numFmtId="0" fontId="4" fillId="0" borderId="3" xfId="0" applyFont="1" applyBorder="1" applyAlignment="1" applyProtection="1">
      <alignment horizontal="center" wrapText="1"/>
      <protection locked="0"/>
    </xf>
    <xf numFmtId="0" fontId="4" fillId="0" borderId="3" xfId="5" applyNumberFormat="1" applyFont="1" applyFill="1" applyBorder="1" applyAlignment="1" applyProtection="1">
      <alignment horizontal="center" wrapText="1"/>
      <protection locked="0"/>
    </xf>
    <xf numFmtId="169" fontId="4" fillId="0" borderId="3" xfId="4" applyNumberFormat="1" applyFont="1" applyFill="1" applyBorder="1" applyAlignment="1" applyProtection="1">
      <alignment horizontal="center" wrapText="1"/>
      <protection locked="0"/>
    </xf>
    <xf numFmtId="44" fontId="4" fillId="2" borderId="3" xfId="1" applyFont="1" applyFill="1" applyBorder="1" applyAlignment="1">
      <alignment horizontal="center" wrapText="1"/>
    </xf>
    <xf numFmtId="0" fontId="4" fillId="6" borderId="3" xfId="3" applyFont="1" applyBorder="1" applyAlignment="1" applyProtection="1">
      <alignment horizontal="center" wrapText="1"/>
    </xf>
    <xf numFmtId="0" fontId="4" fillId="0" borderId="0" xfId="0" applyFont="1" applyAlignment="1">
      <alignment horizontal="center"/>
    </xf>
    <xf numFmtId="0" fontId="4" fillId="0" borderId="7" xfId="0" applyFont="1" applyBorder="1" applyAlignment="1">
      <alignment horizontal="left" vertical="center" wrapText="1"/>
    </xf>
    <xf numFmtId="0" fontId="6" fillId="0" borderId="3" xfId="0" applyFont="1" applyBorder="1" applyAlignment="1">
      <alignment horizontal="center"/>
    </xf>
    <xf numFmtId="0" fontId="6" fillId="0" borderId="3" xfId="0" applyFont="1" applyBorder="1" applyAlignment="1">
      <alignment horizontal="center" vertical="center"/>
    </xf>
    <xf numFmtId="11" fontId="6" fillId="0" borderId="3" xfId="0" applyNumberFormat="1" applyFont="1" applyBorder="1" applyAlignment="1">
      <alignment horizontal="left" vertical="top" wrapText="1"/>
    </xf>
    <xf numFmtId="0" fontId="0" fillId="0" borderId="0" xfId="0" pivotButton="1"/>
    <xf numFmtId="0" fontId="4" fillId="7" borderId="0" xfId="0" applyFont="1" applyFill="1"/>
    <xf numFmtId="0" fontId="4" fillId="7" borderId="3" xfId="0" applyFont="1" applyFill="1" applyBorder="1" applyAlignment="1">
      <alignment horizontal="left" wrapText="1"/>
    </xf>
    <xf numFmtId="0" fontId="4" fillId="7" borderId="3" xfId="0" applyFont="1" applyFill="1" applyBorder="1"/>
    <xf numFmtId="0" fontId="4" fillId="7" borderId="3" xfId="0" applyFont="1" applyFill="1" applyBorder="1" applyAlignment="1">
      <alignment horizontal="center"/>
    </xf>
    <xf numFmtId="0" fontId="4" fillId="7" borderId="3" xfId="0" applyFont="1" applyFill="1" applyBorder="1" applyAlignment="1">
      <alignment horizontal="center" vertical="center"/>
    </xf>
    <xf numFmtId="0" fontId="4" fillId="7" borderId="3" xfId="0" applyFont="1" applyFill="1" applyBorder="1" applyAlignment="1">
      <alignment horizontal="left" vertical="center"/>
    </xf>
    <xf numFmtId="0" fontId="4" fillId="7" borderId="3" xfId="0" applyFont="1" applyFill="1" applyBorder="1" applyAlignment="1">
      <alignment horizontal="left" vertical="center" wrapText="1"/>
    </xf>
    <xf numFmtId="169" fontId="4" fillId="7" borderId="3" xfId="0" applyNumberFormat="1" applyFont="1" applyFill="1" applyBorder="1" applyAlignment="1">
      <alignment horizontal="center"/>
    </xf>
    <xf numFmtId="0" fontId="4" fillId="11" borderId="3"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4" fillId="11" borderId="3" xfId="0" applyFont="1" applyFill="1" applyBorder="1" applyAlignment="1">
      <alignment horizontal="center" wrapText="1"/>
    </xf>
    <xf numFmtId="0" fontId="4" fillId="10" borderId="3" xfId="0" applyFont="1" applyFill="1" applyBorder="1" applyAlignment="1">
      <alignment horizontal="center" wrapText="1"/>
    </xf>
    <xf numFmtId="0" fontId="4" fillId="12" borderId="3" xfId="0" applyFont="1" applyFill="1" applyBorder="1" applyAlignment="1">
      <alignment horizontal="center" wrapText="1"/>
    </xf>
    <xf numFmtId="0" fontId="4" fillId="12" borderId="3" xfId="0" applyFont="1" applyFill="1" applyBorder="1" applyAlignment="1">
      <alignment horizontal="center"/>
    </xf>
    <xf numFmtId="49" fontId="7" fillId="0" borderId="3" xfId="5" applyFont="1" applyFill="1" applyBorder="1" applyProtection="1">
      <alignment horizontal="left" vertical="center"/>
      <protection locked="0"/>
    </xf>
    <xf numFmtId="49" fontId="7" fillId="0" borderId="3" xfId="5" applyFont="1" applyFill="1" applyBorder="1" applyAlignment="1" applyProtection="1">
      <alignment horizontal="center"/>
      <protection locked="0"/>
    </xf>
    <xf numFmtId="169" fontId="7" fillId="0" borderId="3" xfId="1" applyNumberFormat="1" applyFont="1" applyFill="1" applyBorder="1" applyAlignment="1" applyProtection="1">
      <alignment horizontal="center"/>
      <protection locked="0"/>
    </xf>
    <xf numFmtId="169" fontId="4" fillId="0" borderId="0" xfId="1" applyNumberFormat="1" applyFont="1"/>
    <xf numFmtId="0" fontId="7" fillId="0" borderId="0" xfId="0" applyFont="1" applyAlignment="1">
      <alignment horizontal="left" wrapText="1"/>
    </xf>
    <xf numFmtId="0" fontId="7" fillId="0" borderId="3" xfId="0" applyFont="1" applyBorder="1" applyAlignment="1">
      <alignment horizontal="center" vertical="center"/>
    </xf>
    <xf numFmtId="0" fontId="7" fillId="0" borderId="3" xfId="0" applyFont="1" applyBorder="1" applyAlignment="1" applyProtection="1">
      <alignment horizontal="center" vertical="center"/>
      <protection locked="0"/>
    </xf>
    <xf numFmtId="0" fontId="7" fillId="0" borderId="3" xfId="0" applyFont="1" applyBorder="1" applyAlignment="1">
      <alignment horizontal="left" vertical="center" wrapText="1"/>
    </xf>
    <xf numFmtId="0" fontId="7" fillId="0" borderId="3" xfId="0" applyFont="1" applyBorder="1" applyAlignment="1" applyProtection="1">
      <alignment horizontal="center"/>
      <protection locked="0"/>
    </xf>
    <xf numFmtId="44" fontId="4" fillId="0" borderId="3" xfId="1" applyFont="1" applyFill="1" applyBorder="1" applyAlignment="1">
      <alignment horizontal="center" wrapText="1"/>
    </xf>
    <xf numFmtId="0" fontId="7" fillId="0" borderId="3" xfId="0" applyFont="1" applyBorder="1" applyAlignment="1">
      <alignment vertical="center"/>
    </xf>
    <xf numFmtId="0" fontId="4" fillId="0" borderId="3" xfId="5" applyNumberFormat="1" applyFont="1" applyFill="1" applyBorder="1" applyAlignment="1" applyProtection="1">
      <alignment horizontal="center"/>
      <protection locked="0"/>
    </xf>
    <xf numFmtId="0" fontId="10" fillId="0" borderId="3" xfId="0" applyFont="1" applyBorder="1" applyAlignment="1">
      <alignment wrapText="1"/>
    </xf>
    <xf numFmtId="0" fontId="10" fillId="0" borderId="3" xfId="0" applyFont="1" applyBorder="1" applyAlignment="1">
      <alignment horizontal="center"/>
    </xf>
    <xf numFmtId="0" fontId="11" fillId="0" borderId="3" xfId="0" applyFont="1" applyBorder="1" applyAlignment="1">
      <alignment horizontal="center" vertical="center"/>
    </xf>
    <xf numFmtId="0" fontId="11" fillId="0" borderId="3" xfId="0" applyFont="1" applyBorder="1" applyAlignment="1">
      <alignment horizontal="left" vertical="center"/>
    </xf>
    <xf numFmtId="0" fontId="11"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3" xfId="0" applyFont="1" applyBorder="1" applyAlignment="1">
      <alignment horizontal="center" wrapText="1"/>
    </xf>
    <xf numFmtId="0" fontId="10" fillId="0" borderId="0" xfId="0" applyFont="1"/>
    <xf numFmtId="0" fontId="12" fillId="0" borderId="3" xfId="0" applyFont="1" applyBorder="1" applyAlignment="1">
      <alignment horizontal="center" vertical="center"/>
    </xf>
    <xf numFmtId="0" fontId="12" fillId="0" borderId="3" xfId="0" applyFont="1" applyBorder="1" applyAlignment="1" applyProtection="1">
      <alignment horizontal="center" vertical="center"/>
      <protection locked="0"/>
    </xf>
    <xf numFmtId="0" fontId="10" fillId="0" borderId="3" xfId="5" applyNumberFormat="1" applyFont="1" applyFill="1" applyBorder="1" applyAlignment="1" applyProtection="1">
      <alignment horizontal="center"/>
      <protection locked="0"/>
    </xf>
    <xf numFmtId="49" fontId="10" fillId="0" borderId="3" xfId="5" applyFont="1" applyFill="1" applyBorder="1" applyAlignment="1" applyProtection="1">
      <alignment horizontal="center" wrapText="1"/>
      <protection locked="0"/>
    </xf>
    <xf numFmtId="49" fontId="12" fillId="0" borderId="3" xfId="5" applyFont="1" applyFill="1" applyBorder="1" applyAlignment="1" applyProtection="1">
      <alignment horizontal="center"/>
      <protection locked="0"/>
    </xf>
    <xf numFmtId="0" fontId="12" fillId="0" borderId="3" xfId="0" applyFont="1" applyBorder="1" applyAlignment="1" applyProtection="1">
      <alignment horizontal="center"/>
      <protection locked="0"/>
    </xf>
    <xf numFmtId="49" fontId="12" fillId="0" borderId="3" xfId="5" applyFont="1" applyFill="1" applyBorder="1" applyAlignment="1" applyProtection="1">
      <alignment horizontal="center" vertical="center"/>
      <protection locked="0"/>
    </xf>
    <xf numFmtId="0" fontId="10" fillId="0" borderId="3" xfId="5" applyNumberFormat="1" applyFont="1" applyFill="1" applyBorder="1" applyAlignment="1" applyProtection="1">
      <alignment horizontal="center" wrapText="1"/>
      <protection locked="0"/>
    </xf>
    <xf numFmtId="0" fontId="10" fillId="0" borderId="3" xfId="0" applyFont="1" applyBorder="1" applyAlignment="1" applyProtection="1">
      <alignment horizontal="center" wrapText="1"/>
      <protection locked="0"/>
    </xf>
    <xf numFmtId="0" fontId="10" fillId="0" borderId="0" xfId="0" applyFont="1" applyAlignment="1">
      <alignment horizontal="center"/>
    </xf>
    <xf numFmtId="0" fontId="10" fillId="0" borderId="3" xfId="0" applyFont="1" applyBorder="1" applyAlignment="1">
      <alignment horizontal="left" wrapText="1"/>
    </xf>
    <xf numFmtId="1" fontId="10" fillId="5" borderId="3" xfId="0" applyNumberFormat="1" applyFont="1" applyFill="1" applyBorder="1" applyAlignment="1">
      <alignment horizontal="left" wrapText="1"/>
    </xf>
    <xf numFmtId="1" fontId="10" fillId="5" borderId="3" xfId="0" applyNumberFormat="1" applyFont="1" applyFill="1" applyBorder="1" applyAlignment="1">
      <alignment wrapText="1"/>
    </xf>
    <xf numFmtId="0" fontId="10" fillId="6" borderId="3" xfId="3" applyFont="1" applyBorder="1" applyAlignment="1" applyProtection="1">
      <alignment horizontal="center" wrapText="1"/>
    </xf>
    <xf numFmtId="0" fontId="10" fillId="7" borderId="3" xfId="3" applyFont="1" applyFill="1" applyBorder="1" applyAlignment="1" applyProtection="1">
      <alignment horizontal="center" wrapText="1"/>
    </xf>
    <xf numFmtId="0" fontId="10" fillId="7" borderId="3" xfId="3" applyFont="1" applyFill="1" applyBorder="1" applyAlignment="1" applyProtection="1">
      <alignment horizontal="center" vertical="center" wrapText="1"/>
    </xf>
    <xf numFmtId="0" fontId="10" fillId="7" borderId="4" xfId="3" applyFont="1" applyFill="1" applyBorder="1" applyAlignment="1" applyProtection="1">
      <alignment horizontal="center" wrapText="1"/>
    </xf>
    <xf numFmtId="0" fontId="10" fillId="7" borderId="1" xfId="3" applyFont="1" applyFill="1" applyBorder="1" applyAlignment="1" applyProtection="1">
      <alignment horizontal="center" wrapText="1"/>
    </xf>
    <xf numFmtId="0" fontId="10" fillId="0" borderId="3" xfId="0" applyFont="1" applyBorder="1" applyAlignment="1">
      <alignment vertical="top" wrapText="1"/>
    </xf>
    <xf numFmtId="0" fontId="10" fillId="0" borderId="3" xfId="0" applyFont="1" applyBorder="1" applyAlignment="1">
      <alignment horizontal="left" vertical="top" wrapText="1"/>
    </xf>
    <xf numFmtId="49" fontId="12" fillId="0" borderId="3" xfId="5" applyFont="1" applyFill="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11" fillId="0" borderId="3" xfId="0" applyFont="1" applyBorder="1" applyAlignment="1">
      <alignment horizontal="center" wrapText="1"/>
    </xf>
    <xf numFmtId="0" fontId="11" fillId="0" borderId="3" xfId="0" applyFont="1" applyBorder="1" applyAlignment="1">
      <alignment horizontal="justify" vertical="top" wrapText="1"/>
    </xf>
    <xf numFmtId="0" fontId="13" fillId="0" borderId="3" xfId="0" applyFont="1" applyBorder="1" applyAlignment="1">
      <alignment horizontal="center"/>
    </xf>
    <xf numFmtId="0" fontId="11" fillId="0" borderId="3" xfId="0" applyFont="1" applyBorder="1" applyAlignment="1">
      <alignment horizontal="center"/>
    </xf>
    <xf numFmtId="0" fontId="10" fillId="0" borderId="3" xfId="0" applyFont="1" applyBorder="1" applyAlignment="1">
      <alignment horizontal="center" vertical="center" wrapText="1"/>
    </xf>
    <xf numFmtId="0" fontId="12" fillId="0" borderId="3" xfId="6" applyFont="1" applyBorder="1" applyAlignment="1">
      <alignment horizontal="center" vertical="center"/>
    </xf>
    <xf numFmtId="0" fontId="12" fillId="0" borderId="3" xfId="6" applyFont="1" applyBorder="1" applyAlignment="1" applyProtection="1">
      <alignment horizontal="center" vertical="center"/>
      <protection locked="0"/>
    </xf>
    <xf numFmtId="0" fontId="12" fillId="0" borderId="3" xfId="6" applyFont="1" applyBorder="1" applyAlignment="1" applyProtection="1">
      <alignment horizontal="center"/>
      <protection locked="0"/>
    </xf>
    <xf numFmtId="0" fontId="12" fillId="0" borderId="0" xfId="6" applyFont="1" applyAlignment="1">
      <alignment horizontal="center"/>
    </xf>
    <xf numFmtId="0" fontId="12" fillId="0" borderId="0" xfId="6" applyFont="1" applyAlignment="1">
      <alignment horizontal="left"/>
    </xf>
    <xf numFmtId="0" fontId="10" fillId="0" borderId="0" xfId="0" applyFont="1" applyAlignment="1">
      <alignment horizontal="left" wrapText="1"/>
    </xf>
    <xf numFmtId="0" fontId="10" fillId="0" borderId="0" xfId="0" applyFont="1" applyAlignment="1">
      <alignment wrapText="1"/>
    </xf>
    <xf numFmtId="0" fontId="10" fillId="0" borderId="0" xfId="0" applyFont="1" applyAlignment="1">
      <alignment horizontal="center" vertical="center"/>
    </xf>
    <xf numFmtId="49" fontId="12" fillId="0" borderId="3" xfId="5" applyFont="1" applyFill="1" applyBorder="1" applyAlignment="1" applyProtection="1">
      <alignment horizontal="left" vertical="center" wrapText="1"/>
      <protection locked="0"/>
    </xf>
    <xf numFmtId="49" fontId="10" fillId="0" borderId="3" xfId="5" applyFont="1" applyFill="1" applyBorder="1" applyAlignment="1" applyProtection="1">
      <alignment horizontal="center" vertical="center" wrapText="1"/>
      <protection locked="0"/>
    </xf>
    <xf numFmtId="49" fontId="12" fillId="0" borderId="3" xfId="5" applyFont="1" applyFill="1" applyBorder="1" applyAlignment="1" applyProtection="1">
      <alignment horizontal="center" wrapText="1"/>
      <protection locked="0"/>
    </xf>
    <xf numFmtId="0" fontId="10" fillId="0" borderId="0" xfId="0" applyFont="1" applyAlignment="1">
      <alignment horizontal="center" wrapText="1"/>
    </xf>
    <xf numFmtId="11" fontId="11" fillId="0" borderId="3" xfId="0" applyNumberFormat="1" applyFont="1" applyBorder="1" applyAlignment="1">
      <alignment horizontal="justify" vertical="top" wrapText="1"/>
    </xf>
    <xf numFmtId="0" fontId="12" fillId="0" borderId="3" xfId="0" applyFont="1" applyBorder="1" applyAlignment="1">
      <alignment horizontal="justify" vertical="top" wrapText="1"/>
    </xf>
    <xf numFmtId="49" fontId="10" fillId="7" borderId="3" xfId="3" applyNumberFormat="1" applyFont="1" applyFill="1" applyBorder="1" applyAlignment="1" applyProtection="1">
      <alignment horizontal="justify" vertical="top" wrapText="1"/>
    </xf>
    <xf numFmtId="0" fontId="10" fillId="0" borderId="3" xfId="0" applyFont="1" applyBorder="1" applyAlignment="1">
      <alignment horizontal="justify" vertical="top" wrapText="1"/>
    </xf>
    <xf numFmtId="0" fontId="11" fillId="13" borderId="3" xfId="0" applyFont="1" applyFill="1" applyBorder="1" applyAlignment="1">
      <alignment horizontal="justify" vertical="top" wrapText="1"/>
    </xf>
    <xf numFmtId="0" fontId="10" fillId="0" borderId="0" xfId="0" applyFont="1" applyAlignment="1">
      <alignment horizontal="justify" vertical="top" wrapText="1"/>
    </xf>
    <xf numFmtId="0" fontId="10" fillId="0" borderId="8" xfId="0" applyFont="1" applyBorder="1"/>
    <xf numFmtId="0" fontId="10" fillId="9" borderId="8" xfId="0" applyFont="1" applyFill="1" applyBorder="1"/>
    <xf numFmtId="0" fontId="11" fillId="0" borderId="8" xfId="0" applyFont="1" applyBorder="1" applyAlignment="1">
      <alignment vertical="center"/>
    </xf>
    <xf numFmtId="0" fontId="11" fillId="0" borderId="11" xfId="0" applyFont="1" applyBorder="1" applyAlignment="1">
      <alignment vertical="center"/>
    </xf>
    <xf numFmtId="0" fontId="11" fillId="0" borderId="9" xfId="0" applyFont="1" applyBorder="1" applyAlignment="1">
      <alignment vertical="center"/>
    </xf>
    <xf numFmtId="0" fontId="12" fillId="0" borderId="3" xfId="0" applyFont="1" applyBorder="1" applyAlignment="1">
      <alignment horizontal="center" wrapText="1"/>
    </xf>
    <xf numFmtId="49" fontId="12" fillId="0" borderId="3" xfId="5" applyFont="1" applyBorder="1" applyAlignment="1" applyProtection="1">
      <alignment horizontal="center"/>
    </xf>
    <xf numFmtId="0" fontId="12" fillId="0" borderId="3" xfId="0" applyFont="1" applyBorder="1" applyAlignment="1">
      <alignment horizontal="center"/>
    </xf>
    <xf numFmtId="0" fontId="12" fillId="0" borderId="3" xfId="6" applyFont="1" applyBorder="1" applyAlignment="1">
      <alignment horizontal="center"/>
    </xf>
    <xf numFmtId="168" fontId="10" fillId="0" borderId="3" xfId="1" applyNumberFormat="1" applyFont="1" applyFill="1" applyBorder="1" applyAlignment="1">
      <alignment horizontal="center"/>
    </xf>
    <xf numFmtId="168" fontId="10" fillId="0" borderId="0" xfId="0" applyNumberFormat="1" applyFont="1" applyAlignment="1">
      <alignment horizontal="center"/>
    </xf>
    <xf numFmtId="0" fontId="12" fillId="0" borderId="3" xfId="6" applyFont="1" applyBorder="1" applyAlignment="1">
      <alignment vertical="center" wrapText="1"/>
    </xf>
    <xf numFmtId="49" fontId="12" fillId="0" borderId="7" xfId="5" applyFont="1" applyFill="1" applyBorder="1" applyAlignment="1" applyProtection="1">
      <alignment horizontal="left" vertical="center" wrapText="1"/>
      <protection locked="0"/>
    </xf>
    <xf numFmtId="49" fontId="12" fillId="0" borderId="7" xfId="5" applyFont="1" applyFill="1" applyBorder="1" applyAlignment="1" applyProtection="1">
      <alignment horizontal="center"/>
      <protection locked="0"/>
    </xf>
    <xf numFmtId="49" fontId="12" fillId="0" borderId="7" xfId="5" applyFont="1" applyFill="1" applyBorder="1" applyAlignment="1" applyProtection="1">
      <alignment horizontal="center" wrapText="1"/>
      <protection locked="0"/>
    </xf>
    <xf numFmtId="0" fontId="12" fillId="0" borderId="7" xfId="6" applyFont="1" applyBorder="1" applyAlignment="1" applyProtection="1">
      <alignment horizontal="center"/>
      <protection locked="0"/>
    </xf>
    <xf numFmtId="0" fontId="12" fillId="0" borderId="7" xfId="6" applyFont="1" applyBorder="1" applyAlignment="1">
      <alignment vertical="center" wrapText="1"/>
    </xf>
    <xf numFmtId="0" fontId="10" fillId="0" borderId="3" xfId="0" applyFont="1" applyBorder="1"/>
    <xf numFmtId="49" fontId="12" fillId="0" borderId="3" xfId="5" applyFont="1" applyFill="1" applyBorder="1" applyAlignment="1" applyProtection="1">
      <alignment horizontal="center"/>
    </xf>
    <xf numFmtId="0" fontId="10" fillId="0" borderId="3" xfId="0" applyFont="1" applyBorder="1" applyAlignment="1">
      <alignment horizontal="left" vertical="center" wrapText="1"/>
    </xf>
    <xf numFmtId="0" fontId="10" fillId="10" borderId="3" xfId="0" applyFont="1" applyFill="1" applyBorder="1" applyAlignment="1">
      <alignment horizontal="center" wrapText="1"/>
    </xf>
    <xf numFmtId="0" fontId="12" fillId="10" borderId="3" xfId="6" applyFont="1" applyFill="1" applyBorder="1" applyAlignment="1">
      <alignment horizontal="justify" vertical="top" wrapText="1"/>
    </xf>
    <xf numFmtId="0" fontId="12" fillId="10" borderId="7" xfId="6" applyFont="1" applyFill="1" applyBorder="1" applyAlignment="1">
      <alignment horizontal="justify" vertical="top" wrapText="1"/>
    </xf>
    <xf numFmtId="0" fontId="12" fillId="10" borderId="3" xfId="6" applyFont="1" applyFill="1" applyBorder="1" applyAlignment="1" applyProtection="1">
      <alignment horizontal="center"/>
      <protection locked="0"/>
    </xf>
    <xf numFmtId="42" fontId="10" fillId="7" borderId="3" xfId="31" applyFont="1" applyFill="1" applyBorder="1" applyAlignment="1" applyProtection="1">
      <alignment horizontal="center" wrapText="1"/>
      <protection locked="0"/>
    </xf>
    <xf numFmtId="42" fontId="11" fillId="0" borderId="3" xfId="31" applyFont="1" applyBorder="1" applyAlignment="1">
      <alignment horizontal="center"/>
    </xf>
    <xf numFmtId="42" fontId="10" fillId="0" borderId="3" xfId="31" applyFont="1" applyFill="1" applyBorder="1" applyAlignment="1">
      <alignment horizontal="center"/>
    </xf>
    <xf numFmtId="42" fontId="12" fillId="0" borderId="3" xfId="31" applyFont="1" applyFill="1" applyBorder="1" applyAlignment="1" applyProtection="1">
      <alignment horizontal="center"/>
      <protection locked="0"/>
    </xf>
    <xf numFmtId="42" fontId="10" fillId="0" borderId="3" xfId="31" applyFont="1" applyFill="1" applyBorder="1" applyAlignment="1" applyProtection="1">
      <alignment horizontal="center" wrapText="1"/>
      <protection locked="0"/>
    </xf>
    <xf numFmtId="42" fontId="12" fillId="10" borderId="3" xfId="31" applyFont="1" applyFill="1" applyBorder="1" applyAlignment="1" applyProtection="1">
      <alignment horizontal="center"/>
      <protection locked="0"/>
    </xf>
    <xf numFmtId="42" fontId="12" fillId="0" borderId="7" xfId="31" applyFont="1" applyFill="1" applyBorder="1" applyAlignment="1" applyProtection="1">
      <alignment horizontal="center"/>
      <protection locked="0"/>
    </xf>
    <xf numFmtId="42" fontId="10" fillId="0" borderId="3" xfId="31" applyFont="1" applyBorder="1" applyAlignment="1">
      <alignment horizontal="center"/>
    </xf>
    <xf numFmtId="42" fontId="10" fillId="0" borderId="3" xfId="31" applyFont="1" applyFill="1" applyBorder="1" applyAlignment="1">
      <alignment horizontal="center" vertical="center" wrapText="1"/>
    </xf>
    <xf numFmtId="42" fontId="11" fillId="0" borderId="3" xfId="31" applyFont="1" applyFill="1" applyBorder="1" applyAlignment="1">
      <alignment horizontal="center" vertical="center"/>
    </xf>
    <xf numFmtId="42" fontId="10" fillId="0" borderId="0" xfId="31" applyFont="1" applyAlignment="1">
      <alignment horizontal="center"/>
    </xf>
    <xf numFmtId="0" fontId="11" fillId="10" borderId="3" xfId="0" applyFont="1" applyFill="1" applyBorder="1" applyAlignment="1">
      <alignment horizontal="center" vertical="center" wrapText="1"/>
    </xf>
    <xf numFmtId="49" fontId="12" fillId="10" borderId="3" xfId="5" applyFont="1" applyFill="1" applyBorder="1" applyAlignment="1" applyProtection="1">
      <alignment horizontal="center" vertical="center" wrapText="1"/>
      <protection locked="0"/>
    </xf>
    <xf numFmtId="0" fontId="11" fillId="10" borderId="3" xfId="0" applyFont="1" applyFill="1" applyBorder="1" applyAlignment="1">
      <alignment horizontal="center"/>
    </xf>
    <xf numFmtId="0" fontId="0" fillId="0" borderId="0" xfId="0" applyAlignment="1">
      <alignment horizontal="center"/>
    </xf>
    <xf numFmtId="0" fontId="16" fillId="17" borderId="12" xfId="33" applyNumberFormat="1" applyFont="1"/>
    <xf numFmtId="0" fontId="16" fillId="0" borderId="0" xfId="0" applyNumberFormat="1" applyFont="1"/>
    <xf numFmtId="0" fontId="16" fillId="0" borderId="0" xfId="0" applyFont="1"/>
    <xf numFmtId="0" fontId="16" fillId="17" borderId="12" xfId="33" applyFont="1"/>
    <xf numFmtId="0" fontId="1" fillId="0" borderId="0" xfId="0" applyFont="1"/>
    <xf numFmtId="0" fontId="1" fillId="0" borderId="0" xfId="0" applyNumberFormat="1" applyFont="1"/>
    <xf numFmtId="0" fontId="1" fillId="20" borderId="12" xfId="36" applyBorder="1"/>
    <xf numFmtId="44" fontId="1" fillId="21" borderId="12" xfId="37" applyNumberFormat="1" applyFont="1" applyBorder="1"/>
    <xf numFmtId="0" fontId="1" fillId="21" borderId="12" xfId="37" applyFont="1" applyBorder="1"/>
    <xf numFmtId="0" fontId="1" fillId="21" borderId="12" xfId="37" applyNumberFormat="1" applyFont="1" applyBorder="1"/>
    <xf numFmtId="0" fontId="1" fillId="21" borderId="15" xfId="37" applyNumberFormat="1" applyFont="1" applyBorder="1"/>
    <xf numFmtId="0" fontId="1" fillId="19" borderId="0" xfId="35" applyFont="1" applyBorder="1" applyAlignment="1">
      <alignment horizontal="center"/>
    </xf>
    <xf numFmtId="0" fontId="1" fillId="20" borderId="13" xfId="36" applyBorder="1" applyAlignment="1">
      <alignment horizontal="center"/>
    </xf>
    <xf numFmtId="0" fontId="0" fillId="21" borderId="12" xfId="37" applyNumberFormat="1" applyFont="1" applyBorder="1"/>
    <xf numFmtId="0" fontId="1" fillId="16" borderId="12" xfId="32" applyFont="1" applyBorder="1" applyAlignment="1">
      <alignment horizontal="center"/>
    </xf>
    <xf numFmtId="0" fontId="1" fillId="16" borderId="12" xfId="32" applyNumberFormat="1" applyFont="1" applyBorder="1"/>
    <xf numFmtId="0" fontId="1" fillId="0" borderId="0" xfId="0" applyFont="1" applyAlignment="1">
      <alignment horizontal="left" indent="1"/>
    </xf>
    <xf numFmtId="0" fontId="0" fillId="0" borderId="0" xfId="0" applyFont="1"/>
    <xf numFmtId="0" fontId="0" fillId="0" borderId="0" xfId="0" applyAlignment="1">
      <alignment horizontal="center" vertical="center"/>
    </xf>
    <xf numFmtId="0" fontId="14" fillId="16" borderId="0" xfId="32" applyAlignment="1">
      <alignment horizontal="center"/>
    </xf>
    <xf numFmtId="0" fontId="14" fillId="16" borderId="0" xfId="32" applyAlignment="1">
      <alignment horizontal="center" vertical="center"/>
    </xf>
    <xf numFmtId="0" fontId="0" fillId="16" borderId="12" xfId="32" applyFont="1" applyBorder="1" applyAlignment="1">
      <alignment horizontal="left"/>
    </xf>
    <xf numFmtId="0" fontId="12" fillId="0" borderId="3" xfId="6" applyFont="1" applyBorder="1" applyAlignment="1">
      <alignment horizontal="justify" vertical="top" wrapText="1"/>
    </xf>
    <xf numFmtId="0" fontId="10" fillId="0" borderId="7" xfId="0" applyFont="1" applyBorder="1" applyAlignment="1">
      <alignment horizontal="center" vertical="center" wrapText="1"/>
    </xf>
    <xf numFmtId="0" fontId="12" fillId="0" borderId="7" xfId="6" applyFont="1" applyBorder="1" applyAlignment="1">
      <alignment horizontal="center"/>
    </xf>
    <xf numFmtId="0" fontId="12" fillId="0" borderId="7" xfId="6" applyFont="1" applyBorder="1" applyAlignment="1" applyProtection="1">
      <alignment horizontal="center" vertical="center"/>
      <protection locked="0"/>
    </xf>
    <xf numFmtId="0" fontId="12" fillId="0" borderId="7" xfId="6" applyFont="1" applyBorder="1" applyAlignment="1">
      <alignment horizontal="center" vertical="center"/>
    </xf>
    <xf numFmtId="0" fontId="12" fillId="0" borderId="3" xfId="0" applyFont="1" applyBorder="1" applyAlignment="1">
      <alignment wrapText="1"/>
    </xf>
    <xf numFmtId="44" fontId="0" fillId="0" borderId="0" xfId="0" applyNumberFormat="1"/>
    <xf numFmtId="49" fontId="12" fillId="22" borderId="3" xfId="5" applyFont="1" applyFill="1" applyBorder="1" applyAlignment="1" applyProtection="1">
      <alignment horizontal="center"/>
      <protection locked="0"/>
    </xf>
    <xf numFmtId="49" fontId="12" fillId="22" borderId="3" xfId="5" applyFont="1" applyFill="1" applyBorder="1" applyAlignment="1" applyProtection="1">
      <alignment horizontal="center" wrapText="1"/>
      <protection locked="0"/>
    </xf>
    <xf numFmtId="42" fontId="12" fillId="22" borderId="3" xfId="31" applyFont="1" applyFill="1" applyBorder="1" applyAlignment="1" applyProtection="1">
      <alignment horizontal="center"/>
      <protection locked="0"/>
    </xf>
    <xf numFmtId="0" fontId="10" fillId="22" borderId="3" xfId="0" applyFont="1" applyFill="1" applyBorder="1" applyAlignment="1">
      <alignment horizontal="center"/>
    </xf>
    <xf numFmtId="0" fontId="12" fillId="22" borderId="3" xfId="6" applyFont="1" applyFill="1" applyBorder="1" applyAlignment="1" applyProtection="1">
      <alignment horizontal="center"/>
      <protection locked="0"/>
    </xf>
    <xf numFmtId="49" fontId="12" fillId="22" borderId="3" xfId="5" applyFont="1" applyFill="1" applyBorder="1" applyAlignment="1" applyProtection="1">
      <alignment horizontal="left" vertical="center" wrapText="1"/>
      <protection locked="0"/>
    </xf>
    <xf numFmtId="0" fontId="12" fillId="22" borderId="3" xfId="6" applyFont="1" applyFill="1" applyBorder="1" applyAlignment="1">
      <alignment vertical="center" wrapText="1"/>
    </xf>
    <xf numFmtId="0" fontId="12" fillId="22" borderId="0" xfId="6" applyFont="1" applyFill="1" applyAlignment="1">
      <alignment horizontal="left"/>
    </xf>
    <xf numFmtId="0" fontId="10" fillId="22" borderId="0" xfId="0" applyFont="1" applyFill="1"/>
    <xf numFmtId="0" fontId="10" fillId="22" borderId="10" xfId="0" applyFont="1" applyFill="1" applyBorder="1" applyAlignment="1">
      <alignment horizontal="center" vertical="center" wrapText="1"/>
    </xf>
    <xf numFmtId="0" fontId="10" fillId="22" borderId="10" xfId="0" applyFont="1" applyFill="1" applyBorder="1" applyAlignment="1">
      <alignment horizontal="center"/>
    </xf>
    <xf numFmtId="0" fontId="12" fillId="22" borderId="10" xfId="6" applyFont="1" applyFill="1" applyBorder="1" applyAlignment="1" applyProtection="1">
      <alignment horizontal="center" vertical="center"/>
      <protection locked="0"/>
    </xf>
    <xf numFmtId="0" fontId="12" fillId="22" borderId="3" xfId="6" applyFont="1" applyFill="1" applyBorder="1" applyAlignment="1">
      <alignment horizontal="justify" vertical="top" wrapText="1"/>
    </xf>
    <xf numFmtId="0" fontId="10" fillId="0" borderId="3" xfId="0" applyFont="1" applyFill="1" applyBorder="1" applyAlignment="1">
      <alignment wrapText="1"/>
    </xf>
    <xf numFmtId="0" fontId="10" fillId="0" borderId="3" xfId="0" applyFont="1" applyFill="1" applyBorder="1" applyAlignment="1">
      <alignment horizontal="center" wrapText="1"/>
    </xf>
    <xf numFmtId="0" fontId="10" fillId="0" borderId="0" xfId="0" applyFont="1" applyFill="1"/>
    <xf numFmtId="0" fontId="12" fillId="0" borderId="3" xfId="0" applyFont="1" applyFill="1" applyBorder="1" applyAlignment="1">
      <alignment horizontal="center"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vertical="center" wrapText="1"/>
    </xf>
    <xf numFmtId="0" fontId="10" fillId="0" borderId="3" xfId="0" applyFont="1" applyFill="1" applyBorder="1"/>
    <xf numFmtId="0" fontId="10" fillId="0" borderId="7" xfId="0" applyFont="1" applyFill="1" applyBorder="1" applyAlignment="1">
      <alignment horizontal="left" wrapText="1"/>
    </xf>
    <xf numFmtId="0" fontId="10" fillId="0" borderId="7" xfId="0" applyFont="1" applyFill="1" applyBorder="1" applyAlignment="1">
      <alignment wrapText="1"/>
    </xf>
    <xf numFmtId="0" fontId="10" fillId="0" borderId="7" xfId="0" applyFont="1" applyFill="1" applyBorder="1" applyAlignment="1">
      <alignment horizontal="center" wrapText="1"/>
    </xf>
    <xf numFmtId="0" fontId="10" fillId="0" borderId="7" xfId="0" applyFont="1" applyFill="1" applyBorder="1"/>
    <xf numFmtId="0" fontId="12" fillId="0" borderId="0" xfId="6" applyFont="1" applyFill="1" applyAlignment="1">
      <alignment horizontal="left"/>
    </xf>
    <xf numFmtId="168" fontId="10" fillId="0" borderId="0" xfId="38" applyNumberFormat="1" applyFont="1" applyAlignment="1"/>
    <xf numFmtId="0" fontId="18" fillId="0" borderId="3" xfId="0" applyFont="1" applyBorder="1" applyAlignment="1">
      <alignment horizontal="center" vertical="center"/>
    </xf>
    <xf numFmtId="0" fontId="20" fillId="0" borderId="3"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3" xfId="0" applyFont="1" applyFill="1" applyBorder="1" applyAlignment="1">
      <alignment vertical="center" wrapText="1"/>
    </xf>
    <xf numFmtId="44" fontId="20" fillId="24" borderId="3" xfId="38" applyFont="1" applyFill="1" applyBorder="1" applyAlignment="1">
      <alignment vertical="center" wrapText="1"/>
    </xf>
    <xf numFmtId="0" fontId="19" fillId="0" borderId="3" xfId="0" applyFont="1" applyBorder="1" applyAlignment="1">
      <alignment horizontal="center" wrapText="1"/>
    </xf>
    <xf numFmtId="0" fontId="19" fillId="0" borderId="3" xfId="0" applyFont="1" applyBorder="1" applyAlignment="1">
      <alignment wrapText="1"/>
    </xf>
    <xf numFmtId="168" fontId="10" fillId="7" borderId="3" xfId="38" applyNumberFormat="1" applyFont="1" applyFill="1" applyBorder="1" applyAlignment="1" applyProtection="1">
      <alignment wrapText="1"/>
      <protection locked="0"/>
    </xf>
    <xf numFmtId="168" fontId="10" fillId="7" borderId="3" xfId="3" applyNumberFormat="1" applyFont="1" applyFill="1" applyBorder="1" applyAlignment="1" applyProtection="1">
      <alignment horizontal="center" wrapText="1"/>
    </xf>
    <xf numFmtId="0" fontId="12" fillId="0" borderId="3" xfId="6" applyFont="1" applyFill="1" applyBorder="1" applyAlignment="1">
      <alignment horizontal="center" vertical="center"/>
    </xf>
    <xf numFmtId="0" fontId="12" fillId="0" borderId="3" xfId="6" applyFont="1" applyFill="1" applyBorder="1" applyAlignment="1" applyProtection="1">
      <alignment horizontal="center" vertical="center"/>
      <protection locked="0"/>
    </xf>
    <xf numFmtId="168" fontId="12" fillId="0" borderId="3" xfId="38" applyNumberFormat="1" applyFont="1" applyFill="1" applyBorder="1" applyAlignment="1" applyProtection="1">
      <protection locked="0"/>
    </xf>
    <xf numFmtId="49" fontId="12" fillId="10" borderId="3" xfId="5" applyFont="1" applyFill="1" applyBorder="1" applyAlignment="1" applyProtection="1">
      <alignment horizontal="center"/>
      <protection locked="0"/>
    </xf>
    <xf numFmtId="49" fontId="12" fillId="0" borderId="3" xfId="5" applyFont="1" applyFill="1" applyBorder="1" applyAlignment="1" applyProtection="1">
      <alignment horizontal="left" wrapText="1"/>
      <protection locked="0"/>
    </xf>
    <xf numFmtId="49" fontId="12" fillId="10" borderId="3" xfId="5" applyFont="1" applyFill="1" applyBorder="1" applyAlignment="1" applyProtection="1">
      <alignment horizontal="left" wrapText="1"/>
      <protection locked="0"/>
    </xf>
    <xf numFmtId="0" fontId="12" fillId="10" borderId="3" xfId="6" applyFont="1" applyFill="1" applyBorder="1" applyAlignment="1">
      <alignment wrapText="1"/>
    </xf>
    <xf numFmtId="168" fontId="10" fillId="23" borderId="3" xfId="1" applyNumberFormat="1" applyFont="1" applyFill="1" applyBorder="1" applyAlignment="1">
      <alignment horizontal="center"/>
    </xf>
    <xf numFmtId="0" fontId="12" fillId="0" borderId="3" xfId="6" applyFont="1" applyFill="1" applyBorder="1" applyAlignment="1">
      <alignment wrapText="1"/>
    </xf>
    <xf numFmtId="0" fontId="12" fillId="0" borderId="3" xfId="5" applyNumberFormat="1" applyFont="1" applyBorder="1" applyAlignment="1" applyProtection="1">
      <alignment horizontal="left" vertical="center"/>
      <protection locked="0"/>
    </xf>
    <xf numFmtId="168" fontId="12" fillId="0" borderId="3" xfId="38" applyNumberFormat="1" applyFont="1" applyBorder="1" applyAlignment="1" applyProtection="1">
      <protection locked="0"/>
    </xf>
    <xf numFmtId="49" fontId="12" fillId="0" borderId="3" xfId="5" applyFont="1" applyBorder="1" applyAlignment="1" applyProtection="1">
      <alignment horizontal="left" wrapText="1"/>
      <protection locked="0"/>
    </xf>
    <xf numFmtId="0" fontId="12" fillId="10" borderId="3" xfId="0" applyFont="1" applyFill="1" applyBorder="1" applyAlignment="1"/>
    <xf numFmtId="0" fontId="12" fillId="10" borderId="3" xfId="0" quotePrefix="1" applyFont="1" applyFill="1" applyBorder="1" applyAlignment="1">
      <alignment wrapText="1"/>
    </xf>
    <xf numFmtId="0" fontId="12" fillId="10" borderId="3" xfId="0" applyFont="1" applyFill="1" applyBorder="1" applyAlignment="1">
      <alignment wrapText="1"/>
    </xf>
    <xf numFmtId="168" fontId="11" fillId="0" borderId="3" xfId="38" applyNumberFormat="1" applyFont="1" applyBorder="1" applyAlignment="1"/>
    <xf numFmtId="49" fontId="12" fillId="0" borderId="3" xfId="5" applyFont="1" applyBorder="1" applyProtection="1">
      <alignment horizontal="left" vertical="center"/>
      <protection locked="0"/>
    </xf>
    <xf numFmtId="0" fontId="11" fillId="0" borderId="3" xfId="6" applyFont="1" applyFill="1" applyBorder="1" applyAlignment="1">
      <alignment horizontal="center" vertical="center" wrapText="1"/>
    </xf>
    <xf numFmtId="0" fontId="11" fillId="10" borderId="3" xfId="0" applyFont="1" applyFill="1" applyBorder="1" applyAlignment="1">
      <alignment horizontal="center" wrapText="1"/>
    </xf>
    <xf numFmtId="168" fontId="12" fillId="10" borderId="3" xfId="38" applyNumberFormat="1" applyFont="1" applyFill="1" applyBorder="1" applyAlignment="1" applyProtection="1">
      <protection locked="0"/>
    </xf>
    <xf numFmtId="0" fontId="11" fillId="0" borderId="3" xfId="0" applyFont="1" applyFill="1" applyBorder="1" applyAlignment="1">
      <alignment horizontal="center" vertical="center" wrapText="1"/>
    </xf>
    <xf numFmtId="0" fontId="12" fillId="10" borderId="3" xfId="6" applyFont="1" applyFill="1" applyBorder="1" applyAlignment="1">
      <alignment vertical="center" wrapText="1"/>
    </xf>
    <xf numFmtId="168" fontId="12" fillId="0" borderId="3" xfId="5" applyNumberFormat="1" applyFont="1" applyFill="1" applyBorder="1" applyAlignment="1" applyProtection="1">
      <alignment horizontal="left"/>
      <protection locked="0"/>
    </xf>
    <xf numFmtId="0" fontId="12" fillId="0" borderId="3" xfId="6" applyFont="1" applyFill="1" applyBorder="1" applyAlignment="1">
      <alignment vertical="center" wrapText="1"/>
    </xf>
    <xf numFmtId="168" fontId="12" fillId="0" borderId="3" xfId="5" applyNumberFormat="1" applyFont="1" applyFill="1" applyBorder="1" applyAlignment="1" applyProtection="1">
      <alignment horizontal="center"/>
      <protection locked="0"/>
    </xf>
    <xf numFmtId="0" fontId="11" fillId="0" borderId="7" xfId="0" applyFont="1" applyBorder="1" applyAlignment="1">
      <alignment horizontal="center" vertical="center"/>
    </xf>
    <xf numFmtId="0" fontId="11" fillId="0" borderId="7" xfId="0" applyFont="1" applyBorder="1" applyAlignment="1">
      <alignment horizontal="left" vertical="center" wrapText="1"/>
    </xf>
    <xf numFmtId="0" fontId="11" fillId="0" borderId="7" xfId="0" applyFont="1" applyBorder="1" applyAlignment="1">
      <alignment horizontal="center" vertical="center" wrapText="1"/>
    </xf>
    <xf numFmtId="168" fontId="10" fillId="0" borderId="7" xfId="0" applyNumberFormat="1" applyFont="1" applyBorder="1" applyAlignment="1">
      <alignment horizontal="right" vertical="center"/>
    </xf>
    <xf numFmtId="6" fontId="11" fillId="0" borderId="3" xfId="0" applyNumberFormat="1" applyFont="1" applyBorder="1" applyAlignment="1">
      <alignment vertical="center"/>
    </xf>
    <xf numFmtId="0" fontId="11" fillId="10" borderId="7" xfId="0" applyFont="1" applyFill="1" applyBorder="1" applyAlignment="1">
      <alignment horizontal="center" vertical="center"/>
    </xf>
    <xf numFmtId="0" fontId="11" fillId="10" borderId="3" xfId="0" applyFont="1" applyFill="1" applyBorder="1" applyAlignment="1">
      <alignment vertical="center"/>
    </xf>
    <xf numFmtId="0" fontId="11"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1" fillId="0" borderId="3" xfId="0" applyFont="1" applyFill="1" applyBorder="1" applyAlignment="1">
      <alignment horizontal="left" vertical="center" wrapText="1"/>
    </xf>
    <xf numFmtId="0" fontId="12" fillId="0" borderId="3" xfId="0" applyFont="1" applyFill="1" applyBorder="1" applyAlignment="1">
      <alignment horizontal="center" vertical="center"/>
    </xf>
    <xf numFmtId="6" fontId="11" fillId="0" borderId="3" xfId="0" applyNumberFormat="1" applyFont="1" applyFill="1" applyBorder="1" applyAlignment="1">
      <alignment vertical="center"/>
    </xf>
    <xf numFmtId="0" fontId="11" fillId="10" borderId="3" xfId="0" applyFont="1" applyFill="1" applyBorder="1" applyAlignment="1">
      <alignment vertical="center" wrapText="1"/>
    </xf>
    <xf numFmtId="0" fontId="11" fillId="0" borderId="3" xfId="0" applyFont="1" applyBorder="1" applyAlignment="1">
      <alignment wrapText="1"/>
    </xf>
    <xf numFmtId="172" fontId="12" fillId="0" borderId="3" xfId="29" applyNumberFormat="1" applyFont="1" applyFill="1" applyBorder="1" applyAlignment="1" applyProtection="1">
      <alignment horizontal="center"/>
      <protection locked="0"/>
    </xf>
    <xf numFmtId="49" fontId="12" fillId="0" borderId="3" xfId="5" applyFont="1" applyFill="1" applyBorder="1" applyProtection="1">
      <alignment horizontal="left" vertical="center"/>
      <protection locked="0"/>
    </xf>
    <xf numFmtId="0" fontId="12" fillId="0" borderId="3" xfId="0" applyFont="1" applyBorder="1" applyAlignment="1">
      <alignment vertical="center"/>
    </xf>
    <xf numFmtId="0" fontId="12" fillId="0" borderId="3" xfId="0" applyFont="1" applyFill="1" applyBorder="1" applyAlignment="1" applyProtection="1">
      <alignment horizontal="center" vertical="center"/>
      <protection locked="0"/>
    </xf>
    <xf numFmtId="0" fontId="12" fillId="0" borderId="3" xfId="0" applyFont="1" applyBorder="1" applyAlignment="1">
      <alignment horizontal="left"/>
    </xf>
    <xf numFmtId="0" fontId="10" fillId="0" borderId="7" xfId="0" applyFont="1" applyFill="1" applyBorder="1" applyAlignment="1">
      <alignment horizontal="center" vertical="center" wrapText="1"/>
    </xf>
    <xf numFmtId="0" fontId="12" fillId="0" borderId="7" xfId="6" applyFont="1" applyFill="1" applyBorder="1" applyAlignment="1">
      <alignment vertical="center" wrapText="1"/>
    </xf>
    <xf numFmtId="0" fontId="12" fillId="0" borderId="3" xfId="0" applyFont="1" applyFill="1" applyBorder="1" applyAlignment="1">
      <alignment vertical="center"/>
    </xf>
    <xf numFmtId="49" fontId="10" fillId="0" borderId="3" xfId="5" applyFont="1" applyFill="1" applyBorder="1" applyAlignment="1" applyProtection="1">
      <alignment horizontal="center" vertical="center" wrapText="1"/>
    </xf>
    <xf numFmtId="0" fontId="12" fillId="0" borderId="3" xfId="0" applyFont="1" applyFill="1" applyBorder="1" applyAlignment="1">
      <alignment horizontal="center" vertical="top" wrapText="1"/>
    </xf>
    <xf numFmtId="173" fontId="12" fillId="0" borderId="3" xfId="38" applyNumberFormat="1" applyFont="1" applyFill="1" applyBorder="1" applyAlignment="1">
      <alignment horizontal="center" vertical="center" wrapText="1"/>
    </xf>
    <xf numFmtId="0" fontId="21" fillId="8" borderId="3" xfId="0" applyFont="1" applyFill="1" applyBorder="1" applyAlignment="1">
      <alignment horizontal="center" vertical="center" wrapText="1"/>
    </xf>
    <xf numFmtId="0" fontId="12" fillId="0" borderId="3" xfId="0" applyFont="1" applyFill="1" applyBorder="1" applyAlignment="1">
      <alignment vertical="center" wrapText="1"/>
    </xf>
    <xf numFmtId="44" fontId="12" fillId="24" borderId="3" xfId="38" applyFont="1" applyFill="1" applyBorder="1" applyAlignment="1">
      <alignment vertical="center" wrapText="1"/>
    </xf>
    <xf numFmtId="0" fontId="12" fillId="0" borderId="7" xfId="0" applyFont="1" applyFill="1" applyBorder="1" applyAlignment="1">
      <alignment horizontal="center" vertical="center"/>
    </xf>
    <xf numFmtId="0" fontId="12" fillId="0" borderId="7" xfId="0" applyFont="1" applyFill="1" applyBorder="1" applyAlignment="1">
      <alignment horizontal="center" vertical="center" wrapText="1"/>
    </xf>
    <xf numFmtId="49" fontId="10" fillId="0" borderId="7" xfId="5" applyFont="1" applyFill="1" applyBorder="1" applyAlignment="1" applyProtection="1">
      <alignment horizontal="center" vertical="center" wrapText="1"/>
    </xf>
    <xf numFmtId="0" fontId="12" fillId="0" borderId="7" xfId="0" applyFont="1" applyFill="1" applyBorder="1" applyAlignment="1">
      <alignment horizontal="center" vertical="top" wrapText="1"/>
    </xf>
    <xf numFmtId="173" fontId="12" fillId="0" borderId="7" xfId="38" applyNumberFormat="1" applyFont="1" applyFill="1" applyBorder="1" applyAlignment="1">
      <alignment horizontal="center" vertical="center" wrapText="1"/>
    </xf>
    <xf numFmtId="0" fontId="21" fillId="8" borderId="7" xfId="0" applyFont="1" applyFill="1" applyBorder="1" applyAlignment="1">
      <alignment horizontal="center" vertical="center" wrapText="1"/>
    </xf>
    <xf numFmtId="164" fontId="11" fillId="0" borderId="3" xfId="0" applyNumberFormat="1" applyFont="1" applyBorder="1" applyAlignment="1">
      <alignment vertical="center"/>
    </xf>
    <xf numFmtId="0" fontId="11" fillId="0" borderId="3" xfId="0" applyFont="1" applyBorder="1"/>
    <xf numFmtId="0" fontId="11" fillId="0" borderId="3" xfId="0" applyFont="1" applyBorder="1" applyAlignment="1">
      <alignment vertical="center"/>
    </xf>
    <xf numFmtId="0" fontId="11" fillId="0" borderId="7" xfId="0" applyFont="1" applyBorder="1" applyAlignment="1">
      <alignment vertical="center"/>
    </xf>
    <xf numFmtId="0" fontId="11" fillId="0" borderId="3" xfId="0" applyFont="1" applyFill="1" applyBorder="1" applyAlignment="1">
      <alignment vertical="center"/>
    </xf>
    <xf numFmtId="164" fontId="11" fillId="0" borderId="3" xfId="0" applyNumberFormat="1" applyFont="1" applyFill="1" applyBorder="1" applyAlignment="1">
      <alignment vertical="center"/>
    </xf>
    <xf numFmtId="0" fontId="11" fillId="0" borderId="3" xfId="0" applyFont="1" applyFill="1" applyBorder="1" applyAlignment="1">
      <alignment horizontal="left" vertical="center"/>
    </xf>
    <xf numFmtId="0" fontId="11" fillId="2" borderId="3" xfId="0" applyFont="1" applyFill="1" applyBorder="1" applyAlignment="1">
      <alignment horizontal="left" vertical="center"/>
    </xf>
    <xf numFmtId="49" fontId="12" fillId="2" borderId="3" xfId="5" applyFont="1" applyFill="1" applyBorder="1" applyProtection="1">
      <alignment horizontal="left" vertical="center"/>
      <protection locked="0"/>
    </xf>
    <xf numFmtId="168" fontId="10" fillId="2" borderId="3" xfId="1" applyNumberFormat="1" applyFont="1" applyFill="1" applyBorder="1" applyAlignment="1">
      <alignment horizontal="center"/>
    </xf>
    <xf numFmtId="0" fontId="11" fillId="2" borderId="3" xfId="0" applyFont="1" applyFill="1" applyBorder="1" applyAlignment="1">
      <alignment horizontal="left" vertical="center" wrapText="1"/>
    </xf>
    <xf numFmtId="168" fontId="12" fillId="2" borderId="3" xfId="5" applyNumberFormat="1" applyFont="1" applyFill="1" applyBorder="1" applyAlignment="1" applyProtection="1">
      <alignment horizontal="center"/>
      <protection locked="0"/>
    </xf>
    <xf numFmtId="0" fontId="11" fillId="2" borderId="7" xfId="0" applyFont="1" applyFill="1" applyBorder="1" applyAlignment="1">
      <alignment horizontal="center" vertical="center"/>
    </xf>
    <xf numFmtId="0" fontId="10" fillId="2" borderId="0" xfId="0" applyFont="1" applyFill="1"/>
    <xf numFmtId="0" fontId="11" fillId="2" borderId="3" xfId="0" applyFont="1" applyFill="1" applyBorder="1" applyAlignment="1">
      <alignment horizontal="center" wrapText="1"/>
    </xf>
    <xf numFmtId="0" fontId="10" fillId="0" borderId="7" xfId="0" applyFont="1" applyBorder="1" applyAlignment="1">
      <alignment wrapText="1"/>
    </xf>
    <xf numFmtId="0" fontId="11" fillId="0" borderId="7" xfId="0" applyFont="1" applyBorder="1" applyAlignment="1">
      <alignment horizontal="left" vertical="center"/>
    </xf>
    <xf numFmtId="0" fontId="12" fillId="0" borderId="7" xfId="0" applyFont="1" applyBorder="1" applyAlignment="1">
      <alignment horizontal="center" vertical="center"/>
    </xf>
    <xf numFmtId="164" fontId="11" fillId="0" borderId="7" xfId="0" applyNumberFormat="1" applyFont="1" applyBorder="1" applyAlignment="1">
      <alignment vertical="center"/>
    </xf>
    <xf numFmtId="0" fontId="12" fillId="0" borderId="7" xfId="0" applyFont="1" applyFill="1" applyBorder="1" applyAlignment="1">
      <alignment vertical="center" wrapText="1"/>
    </xf>
    <xf numFmtId="0" fontId="11" fillId="2" borderId="7" xfId="0" applyFont="1" applyFill="1" applyBorder="1" applyAlignment="1">
      <alignment horizontal="left" vertical="center"/>
    </xf>
    <xf numFmtId="0" fontId="11" fillId="0" borderId="7" xfId="0" applyFont="1" applyBorder="1"/>
    <xf numFmtId="0" fontId="19" fillId="0" borderId="3" xfId="0" applyFont="1" applyBorder="1" applyAlignment="1">
      <alignment horizontal="center" vertical="center"/>
    </xf>
    <xf numFmtId="168" fontId="19" fillId="0" borderId="3" xfId="38" applyNumberFormat="1" applyFont="1" applyBorder="1" applyAlignment="1"/>
    <xf numFmtId="0" fontId="19" fillId="0" borderId="3" xfId="0" applyFont="1" applyBorder="1"/>
    <xf numFmtId="0" fontId="20" fillId="0" borderId="3" xfId="0" applyFont="1" applyFill="1" applyBorder="1" applyAlignment="1">
      <alignment horizontal="left" vertical="center"/>
    </xf>
    <xf numFmtId="0" fontId="0" fillId="0" borderId="0" xfId="0" applyAlignment="1">
      <alignment horizontal="left"/>
    </xf>
    <xf numFmtId="0" fontId="16" fillId="25" borderId="18" xfId="0" applyFont="1" applyFill="1" applyBorder="1" applyAlignment="1">
      <alignment horizontal="left"/>
    </xf>
    <xf numFmtId="0" fontId="16" fillId="25" borderId="17" xfId="0" applyFont="1" applyFill="1" applyBorder="1"/>
    <xf numFmtId="0" fontId="0" fillId="0" borderId="0" xfId="0" applyNumberFormat="1"/>
    <xf numFmtId="0" fontId="16" fillId="25" borderId="18" xfId="0" applyNumberFormat="1" applyFont="1" applyFill="1" applyBorder="1"/>
    <xf numFmtId="49" fontId="10" fillId="0" borderId="0" xfId="0" applyNumberFormat="1" applyFont="1" applyAlignment="1">
      <alignment horizontal="justify" vertical="top" wrapText="1"/>
    </xf>
    <xf numFmtId="168" fontId="10" fillId="0" borderId="0" xfId="38" applyNumberFormat="1" applyFont="1" applyAlignment="1">
      <alignment horizontal="center"/>
    </xf>
    <xf numFmtId="0" fontId="8" fillId="0" borderId="3" xfId="0" applyFont="1" applyFill="1" applyBorder="1" applyAlignment="1">
      <alignment horizontal="center" vertical="center"/>
    </xf>
    <xf numFmtId="0" fontId="19" fillId="0" borderId="3" xfId="0" applyFont="1" applyFill="1" applyBorder="1"/>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5" xfId="0" applyFont="1" applyFill="1" applyBorder="1" applyAlignment="1">
      <alignment horizontal="center" wrapText="1"/>
    </xf>
    <xf numFmtId="0" fontId="10" fillId="2" borderId="6" xfId="0" applyFont="1" applyFill="1" applyBorder="1" applyAlignment="1">
      <alignment horizontal="center" wrapText="1"/>
    </xf>
    <xf numFmtId="0" fontId="10" fillId="4" borderId="1" xfId="2" applyFont="1" applyFill="1" applyBorder="1" applyAlignment="1" applyProtection="1">
      <alignment horizontal="center" vertical="center" wrapText="1"/>
    </xf>
    <xf numFmtId="0" fontId="10" fillId="4" borderId="0" xfId="2" applyFont="1" applyFill="1" applyBorder="1" applyAlignment="1" applyProtection="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4" borderId="1" xfId="2" applyFont="1" applyFill="1" applyBorder="1" applyAlignment="1" applyProtection="1">
      <alignment horizontal="center" vertical="center" wrapText="1"/>
    </xf>
    <xf numFmtId="0" fontId="4" fillId="4" borderId="0" xfId="2" applyFont="1" applyFill="1" applyBorder="1" applyAlignment="1" applyProtection="1">
      <alignment horizontal="center" vertical="center" wrapText="1"/>
    </xf>
    <xf numFmtId="0" fontId="1" fillId="18" borderId="13" xfId="34" applyBorder="1" applyAlignment="1">
      <alignment horizontal="center"/>
    </xf>
    <xf numFmtId="0" fontId="1" fillId="18" borderId="0" xfId="34" applyBorder="1" applyAlignment="1">
      <alignment horizontal="center"/>
    </xf>
    <xf numFmtId="0" fontId="1" fillId="18" borderId="14" xfId="34" applyBorder="1" applyAlignment="1">
      <alignment horizontal="center"/>
    </xf>
    <xf numFmtId="0" fontId="1" fillId="19" borderId="16" xfId="35" applyFont="1" applyBorder="1" applyAlignment="1">
      <alignment horizontal="center"/>
    </xf>
    <xf numFmtId="0" fontId="1" fillId="19" borderId="0" xfId="35" applyFont="1" applyBorder="1" applyAlignment="1">
      <alignment horizontal="center"/>
    </xf>
    <xf numFmtId="0" fontId="1" fillId="16" borderId="12" xfId="32" applyFont="1" applyBorder="1" applyAlignment="1">
      <alignment horizontal="center"/>
    </xf>
    <xf numFmtId="1" fontId="22" fillId="7" borderId="3" xfId="0" applyNumberFormat="1" applyFont="1" applyFill="1" applyBorder="1" applyAlignment="1">
      <alignment horizontal="center" vertical="center" wrapText="1"/>
    </xf>
    <xf numFmtId="0" fontId="23" fillId="7" borderId="3" xfId="3" applyFont="1" applyFill="1" applyBorder="1" applyAlignment="1" applyProtection="1">
      <alignment horizontal="center" vertical="center" wrapText="1"/>
    </xf>
    <xf numFmtId="173" fontId="23" fillId="7" borderId="3" xfId="38" applyNumberFormat="1" applyFont="1" applyFill="1" applyBorder="1" applyAlignment="1" applyProtection="1">
      <alignment horizontal="center" vertical="center" wrapText="1"/>
      <protection locked="0"/>
    </xf>
    <xf numFmtId="1" fontId="23" fillId="7" borderId="3" xfId="3" applyNumberFormat="1" applyFont="1" applyFill="1" applyBorder="1" applyAlignment="1" applyProtection="1">
      <alignment horizontal="center" vertical="center" wrapText="1"/>
    </xf>
    <xf numFmtId="174" fontId="23" fillId="7" borderId="3" xfId="38" applyNumberFormat="1" applyFont="1" applyFill="1" applyBorder="1" applyAlignment="1" applyProtection="1">
      <alignment horizontal="center" vertical="center" wrapText="1"/>
    </xf>
    <xf numFmtId="0" fontId="9" fillId="0" borderId="3" xfId="0" applyFont="1" applyFill="1" applyBorder="1" applyAlignment="1">
      <alignment horizontal="justify" vertical="center"/>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horizontal="justify" vertical="center" wrapText="1"/>
    </xf>
    <xf numFmtId="49" fontId="8" fillId="0" borderId="3"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wrapText="1"/>
      <protection locked="0"/>
    </xf>
    <xf numFmtId="173" fontId="8" fillId="0" borderId="3" xfId="0" applyNumberFormat="1" applyFont="1" applyFill="1" applyBorder="1" applyAlignment="1" applyProtection="1">
      <alignment horizontal="left" vertical="center"/>
      <protection locked="0"/>
    </xf>
    <xf numFmtId="173" fontId="8" fillId="0" borderId="3" xfId="0" applyNumberFormat="1" applyFont="1" applyFill="1" applyBorder="1" applyAlignment="1">
      <alignment horizontal="left" vertical="center"/>
    </xf>
    <xf numFmtId="49" fontId="8" fillId="0" borderId="3" xfId="0" applyNumberFormat="1" applyFont="1" applyFill="1" applyBorder="1" applyAlignment="1" applyProtection="1">
      <alignment horizontal="justify" vertical="center"/>
      <protection locked="0"/>
    </xf>
    <xf numFmtId="1" fontId="8" fillId="0" borderId="3" xfId="0" applyNumberFormat="1" applyFont="1" applyFill="1" applyBorder="1" applyAlignment="1" applyProtection="1">
      <alignment horizontal="justify" vertical="center"/>
      <protection locked="0"/>
    </xf>
    <xf numFmtId="173" fontId="8" fillId="0" borderId="3" xfId="0" applyNumberFormat="1" applyFont="1" applyFill="1" applyBorder="1" applyAlignment="1">
      <alignment horizontal="justify" vertical="center" wrapText="1"/>
    </xf>
    <xf numFmtId="49" fontId="8" fillId="0" borderId="3" xfId="0" applyNumberFormat="1" applyFont="1" applyFill="1" applyBorder="1" applyAlignment="1" applyProtection="1">
      <alignment horizontal="justify" vertical="center" wrapText="1"/>
      <protection locked="0"/>
    </xf>
  </cellXfs>
  <cellStyles count="46">
    <cellStyle name="40% - Énfasis2" xfId="34" builtinId="35"/>
    <cellStyle name="40% - Énfasis5" xfId="36" builtinId="47"/>
    <cellStyle name="60% - Énfasis5" xfId="37" builtinId="48"/>
    <cellStyle name="BodyStyle" xfId="5"/>
    <cellStyle name="BodyStyleBold" xfId="14"/>
    <cellStyle name="BodyStyleBoldRight" xfId="15"/>
    <cellStyle name="BodyStyleWithBorder" xfId="21"/>
    <cellStyle name="BorderThinBlack" xfId="25"/>
    <cellStyle name="Bueno" xfId="32" builtinId="26"/>
    <cellStyle name="Celda de comprobación" xfId="33" builtinId="23"/>
    <cellStyle name="Comma" xfId="4"/>
    <cellStyle name="Comma [0]" xfId="8"/>
    <cellStyle name="Comma 2" xfId="41"/>
    <cellStyle name="Comma 3" xfId="44"/>
    <cellStyle name="Comma 4" xfId="45"/>
    <cellStyle name="Currency" xfId="1"/>
    <cellStyle name="Currency [0]" xfId="31"/>
    <cellStyle name="Currency [0] 2" xfId="40"/>
    <cellStyle name="Currency 2" xfId="39"/>
    <cellStyle name="Currency 3" xfId="43"/>
    <cellStyle name="Currency 4" xfId="42"/>
    <cellStyle name="DateStyle" xfId="17"/>
    <cellStyle name="DateTimeStyle" xfId="18"/>
    <cellStyle name="Decimal" xfId="20"/>
    <cellStyle name="DecimalWithBorder" xfId="24"/>
    <cellStyle name="Énfasis5" xfId="35" builtinId="45"/>
    <cellStyle name="EuroCurrency" xfId="16"/>
    <cellStyle name="EuroCurrencyWithBorder" xfId="22"/>
    <cellStyle name="HeaderStyle" xfId="3"/>
    <cellStyle name="HeaderSubTop" xfId="12"/>
    <cellStyle name="HeaderSubTopNoBold" xfId="13"/>
    <cellStyle name="HeaderTopBuyer" xfId="9"/>
    <cellStyle name="HeaderTopStyle" xfId="10"/>
    <cellStyle name="HeaderTopStyleAlignRight" xfId="11"/>
    <cellStyle name="MainTitle" xfId="2"/>
    <cellStyle name="Millares 2" xfId="29"/>
    <cellStyle name="Moneda" xfId="38" builtinId="4"/>
    <cellStyle name="Normal" xfId="0" builtinId="0"/>
    <cellStyle name="Normal 2" xfId="26"/>
    <cellStyle name="Normal 3" xfId="27"/>
    <cellStyle name="Normal 4" xfId="28"/>
    <cellStyle name="Normal 4 2" xfId="30"/>
    <cellStyle name="Normal 5" xfId="6"/>
    <cellStyle name="Numeric" xfId="19"/>
    <cellStyle name="NumericWithBorder" xfId="23"/>
    <cellStyle name="Percen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Users/Lenovo/Desktop/DICIEMBRE%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enovo\AppData\Local\Temp\Rar$DI00.141\plan_anual_de_adquisiciones_OCTUBRE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CO-PC01-05 "/>
      <sheetName val="Hoja1"/>
      <sheetName val="Códigos-Datos"/>
      <sheetName val="Info Proyectos"/>
    </sheetNames>
    <sheetDataSet>
      <sheetData sheetId="0" refreshError="1"/>
      <sheetData sheetId="1"/>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var\folders\64\92k6my713wzcrqf_hc6p65br0000gn\T\com.microsoft.Outlook\Outlook%20Temp\41-%20MODIFICACION%20%20PAA%2007-10-2022%20%20revisado%5b19%5d.xlsx%5d.xlsx%5d.xlsx%5d.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Lenovo" refreshedDate="44825.647455671293" createdVersion="4" refreshedVersion="4" minRefreshableVersion="3" recordCount="194">
  <cacheSource type="worksheet">
    <worksheetSource ref="A3:Q197" sheet="PAA" r:id="rId2"/>
  </cacheSource>
  <cacheFields count="17">
    <cacheField name="NUEVA DEPENDENCIA ORDENADORA" numFmtId="0">
      <sharedItems count="9">
        <s v="DIRECCIÓN TERRITORIAL CESAR"/>
        <s v="DIRECCIÓN TERRITORIAL CALDAS"/>
        <s v="DIRECCIÓN TERRITORIAL META"/>
        <s v="DIRECCIÓN TERRITORIAL CASANARE"/>
        <s v="DIRECCIÓN TERRITORIAL QUINDIO"/>
        <s v="DIRECCIÓN TERRITORIAL CAUCA"/>
        <s v="DIRECCIÓN DE REGULACIÓN Y HABILITACIÓN"/>
        <s v="DIRECCIÓN DE GESTIÓN CATASTRAL"/>
        <s v="DIRECCIÓN TERRITORIAL HUILA"/>
      </sharedItems>
    </cacheField>
    <cacheField name="DEPENDENCIA DESTINO" numFmtId="0">
      <sharedItems containsBlank="1"/>
    </cacheField>
    <cacheField name="ID" numFmtId="0">
      <sharedItems containsSemiMixedTypes="0" containsString="0" containsNumber="1" containsInteger="1" minValue="1" maxValue="194"/>
    </cacheField>
    <cacheField name="TIPO" numFmtId="0">
      <sharedItems count="2">
        <s v="Nuevo"/>
        <s v="Eliminar"/>
      </sharedItems>
    </cacheField>
    <cacheField name="Código UNSPSC" numFmtId="0">
      <sharedItems containsSemiMixedTypes="0" containsString="0" containsNumber="1" containsInteger="1" minValue="25172504" maxValue="81141601"/>
    </cacheField>
    <cacheField name="Descripción del Objeto Contractual" numFmtId="0">
      <sharedItems longText="1"/>
    </cacheField>
    <cacheField name="Fecha estimada de inicio de proceso de selección _x000a_(mes)" numFmtId="0">
      <sharedItems/>
    </cacheField>
    <cacheField name="Fecha estimada de presentación de ofertas (mes)" numFmtId="0">
      <sharedItems/>
    </cacheField>
    <cacheField name="Duración estimada del contrato _x000a_(número)" numFmtId="0">
      <sharedItems containsMixedTypes="1" containsNumber="1" containsInteger="1" minValue="2" maxValue="345"/>
    </cacheField>
    <cacheField name="Duración estimada del contrato (intervalo: días, meses, años)" numFmtId="0">
      <sharedItems/>
    </cacheField>
    <cacheField name="Modalidad de selección " numFmtId="0">
      <sharedItems/>
    </cacheField>
    <cacheField name="Fuente de los recursos" numFmtId="0">
      <sharedItems/>
    </cacheField>
    <cacheField name="Valor total estimado" numFmtId="169">
      <sharedItems containsSemiMixedTypes="0" containsString="0" containsNumber="1" minValue="2770000" maxValue="80000000000"/>
    </cacheField>
    <cacheField name="Valor estimado en la vigencia actual" numFmtId="169">
      <sharedItems containsSemiMixedTypes="0" containsString="0" containsNumber="1" minValue="2770000" maxValue="80000000000"/>
    </cacheField>
    <cacheField name="¿Se requieren vigencias futuras?" numFmtId="0">
      <sharedItems/>
    </cacheField>
    <cacheField name="Estado de solicitud de vigencias futuras" numFmtId="0">
      <sharedItems/>
    </cacheField>
    <cacheField name="Cantidad" numFmtId="0">
      <sharedItems containsSemiMixedTypes="0" containsString="0" containsNumber="1" containsInteger="1" minValue="1" maxValue="1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ector Mauricio Cubides Garzon" refreshedDate="44860.598494212965" createdVersion="5" refreshedVersion="5" minRefreshableVersion="3" recordCount="82">
  <cacheSource type="worksheet">
    <worksheetSource ref="A3:C85" sheet="MODIFICACION (2)"/>
  </cacheSource>
  <cacheFields count="3">
    <cacheField name="NUEVA DEPENDENCIA ORDENADORA" numFmtId="0">
      <sharedItems count="16">
        <s v="DIRECCIÓN TERRITORIAL BOLIVAR"/>
        <s v="DIRECCIÓN GENERAL"/>
        <s v="DIRECCIÓN TERRITORIAL CORDOBA"/>
        <s v="DIRECCIÓN TERRITORIAL GUAJIRA"/>
        <s v="DIRECCIÓN TERRITORIAL META"/>
        <s v="DIRECCIÓN TERRITORIAL ATLANTICO"/>
        <s v="DIRECCIÓN TERRITORIAL CAUCA"/>
        <s v="DIRECCIÓN TERRITORIAL BOYACA"/>
        <s v="DIRECCIÓN TERRITORIAL TOLIMA"/>
        <s v="DIRECCIÓN TERRITORIAL SUCRE"/>
        <s v="DIRECCIÓN TERRITORIAL CUNDINAMARCA"/>
        <s v="DIRECCIÓN TERRITORIAL CALDAS"/>
        <s v="DIRECCIÓN DE GESTIÓN DE INFORMACIÓN GEOGRÁFICA"/>
        <s v="DIRECCIÓN DE GESTIÓN CATASTRAL"/>
        <s v="SECRETARIA GENERAL"/>
        <s v="SUBDIRECCIÓN GENERAL"/>
      </sharedItems>
    </cacheField>
    <cacheField name="DEPENDENCIA DESTINO" numFmtId="0">
      <sharedItems containsBlank="1" count="4">
        <m/>
        <s v="OFICINA ASESORA DE COMUNICACIONES"/>
        <s v="DIRECCIÓN DE REGULACIÓN Y HABILITACIÓN"/>
        <s v="GESTION CONTRACTUAL"/>
      </sharedItems>
    </cacheField>
    <cacheField name="TIPO" numFmtId="0">
      <sharedItems count="2">
        <s v="Nuevo"/>
        <s v="Eliminar"/>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Hector Mauricio Cubides Garzon" refreshedDate="44860.599010069447" createdVersion="5" refreshedVersion="5" minRefreshableVersion="3" recordCount="82">
  <cacheSource type="worksheet">
    <worksheetSource ref="A3:D85" sheet="MODIFICACION (2)"/>
  </cacheSource>
  <cacheFields count="4">
    <cacheField name="NUEVA DEPENDENCIA ORDENADORA" numFmtId="0">
      <sharedItems count="16">
        <s v="DIRECCIÓN TERRITORIAL BOLIVAR"/>
        <s v="DIRECCIÓN GENERAL"/>
        <s v="DIRECCIÓN TERRITORIAL CORDOBA"/>
        <s v="DIRECCIÓN TERRITORIAL GUAJIRA"/>
        <s v="DIRECCIÓN TERRITORIAL META"/>
        <s v="DIRECCIÓN TERRITORIAL ATLANTICO"/>
        <s v="DIRECCIÓN TERRITORIAL CAUCA"/>
        <s v="DIRECCIÓN TERRITORIAL BOYACA"/>
        <s v="DIRECCIÓN TERRITORIAL TOLIMA"/>
        <s v="DIRECCIÓN TERRITORIAL SUCRE"/>
        <s v="DIRECCIÓN TERRITORIAL CUNDINAMARCA"/>
        <s v="DIRECCIÓN TERRITORIAL CALDAS"/>
        <s v="DIRECCIÓN DE GESTIÓN DE INFORMACIÓN GEOGRÁFICA"/>
        <s v="DIRECCIÓN DE GESTIÓN CATASTRAL"/>
        <s v="SECRETARIA GENERAL"/>
        <s v="SUBDIRECCIÓN GENERAL"/>
      </sharedItems>
    </cacheField>
    <cacheField name="DEPENDENCIA DESTINO" numFmtId="0">
      <sharedItems containsBlank="1"/>
    </cacheField>
    <cacheField name="TIPO" numFmtId="0">
      <sharedItems count="2">
        <s v="Nuevo"/>
        <s v="Eliminar"/>
      </sharedItems>
    </cacheField>
    <cacheField name="Código UNSPSC" numFmtId="0">
      <sharedItems containsMixedTypes="1" containsNumber="1" containsInteger="1" minValue="25172500" maxValue="811516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4">
  <r>
    <x v="0"/>
    <m/>
    <n v="1"/>
    <x v="0"/>
    <n v="25172504"/>
    <s v="Adquisición de cuatro  llantas para el vehículo NISSAN FONTIER de la Dirección Territorial Cesar de placas OBI 106"/>
    <s v="Septiembre"/>
    <s v="Septiembre "/>
    <n v="8"/>
    <s v="Día(s)"/>
    <s v="Mínima cuantía"/>
    <s v="Presupuesto de entidad nacional"/>
    <n v="2770000"/>
    <n v="2770000"/>
    <s v="No"/>
    <s v="NA"/>
    <n v="1"/>
  </r>
  <r>
    <x v="1"/>
    <m/>
    <n v="2"/>
    <x v="0"/>
    <n v="80161501"/>
    <s v="Prestación de servicios  para realizar actividades de  apoyo   en oficina dentro de  los contratos interadministrativos en los procesos catastrales que ejecuta la Dirección Territorial Caldas"/>
    <s v="Septiembre"/>
    <s v="Septiembre"/>
    <n v="90"/>
    <s v="Día(s)"/>
    <s v="Contratación directa"/>
    <s v="Presupuesto de entidad nacional"/>
    <n v="5859000"/>
    <n v="5859000"/>
    <s v="No"/>
    <s v="NA"/>
    <n v="1"/>
  </r>
  <r>
    <x v="1"/>
    <m/>
    <n v="3"/>
    <x v="0"/>
    <n v="80161501"/>
    <s v="Prestación de servicios personales para realizar actividades de reconocimientos predial urbano y rural dentro de  los contratos interadministrativos en los procesos catastrales que ejecuta la Dirección Territorial Caldas"/>
    <s v="Septiembre"/>
    <s v="Septiembre"/>
    <n v="90"/>
    <s v="Día(s)"/>
    <s v="Contratación directa"/>
    <s v="Presupuesto de entidad nacional"/>
    <n v="9657000"/>
    <n v="9657000"/>
    <s v="No"/>
    <s v="NA"/>
    <n v="1"/>
  </r>
  <r>
    <x v="2"/>
    <m/>
    <n v="4"/>
    <x v="0"/>
    <n v="80161501"/>
    <s v="Prestación de servicios personales como reconocedor predial en la dirección territorial meta, durante el proceso de conservación catastral del municipio de Puerto Gaitán."/>
    <s v="Septiembre"/>
    <s v="Septiembre"/>
    <n v="95"/>
    <s v="Día(s)"/>
    <s v="Contratación directa"/>
    <s v="Presupuesto de entidad nacional"/>
    <n v="132515500"/>
    <n v="132515500"/>
    <s v="No"/>
    <s v="NA"/>
    <n v="13"/>
  </r>
  <r>
    <x v="2"/>
    <m/>
    <n v="5"/>
    <x v="0"/>
    <n v="80161501"/>
    <s v="Prestación de servicios personales para realizar actividades de apoyo a la dirección territorial Meta, en el proceso de conservación catastral a realizar en el Municipio de Puerto Gaitán."/>
    <s v="Septiembre"/>
    <s v="Septiembre"/>
    <n v="100"/>
    <s v="Día(s)"/>
    <s v="Contratación directa"/>
    <s v="Presupuesto de entidad nacional"/>
    <n v="58590000"/>
    <n v="58590000"/>
    <s v="No"/>
    <s v="NA"/>
    <n v="9"/>
  </r>
  <r>
    <x v="2"/>
    <m/>
    <n v="6"/>
    <x v="0"/>
    <n v="80161501"/>
    <s v="Prestación de servicios personales como técnico de apoyo en la dirección territorial meta durante el proceso de conservación catastral con el municipio de Puerto Gaitán."/>
    <s v="Septiembre"/>
    <s v="Septiembre"/>
    <n v="100"/>
    <s v="Día(s)"/>
    <s v="Contratación directa"/>
    <s v="Presupuesto de entidad nacional"/>
    <n v="28826668"/>
    <n v="28826668"/>
    <s v="No"/>
    <s v="NA"/>
    <n v="4"/>
  </r>
  <r>
    <x v="2"/>
    <m/>
    <n v="7"/>
    <x v="0"/>
    <n v="80161501"/>
    <s v="Prestación de servicios personales para realizar actividades de digitalización en la dirección territorial meta durante el proceso de conservación catastral con el municipio Puerto Gaitán."/>
    <s v="Septiembre"/>
    <s v="Septiembre"/>
    <n v="95"/>
    <s v="Día(s)"/>
    <s v="Contratación directa"/>
    <s v="Presupuesto de entidad nacional"/>
    <n v="34858667"/>
    <n v="34858667"/>
    <s v="No"/>
    <s v="NA"/>
    <n v="4"/>
  </r>
  <r>
    <x v="2"/>
    <m/>
    <n v="8"/>
    <x v="0"/>
    <n v="80161501"/>
    <s v="Prestación de servicios profesionales en la dirección territorial meta, para llevar a cabo el estudio y depuración de la información registral durante el proceso de conservación catastral en el municipio de Puerto Gaitán."/>
    <s v="Septiembre"/>
    <s v="Septiembre"/>
    <n v="90"/>
    <s v="Día(s)"/>
    <s v="Contratación directa"/>
    <s v="Presupuesto de entidad nacional"/>
    <n v="8256000"/>
    <n v="8256000"/>
    <s v="No"/>
    <s v="NA"/>
    <n v="1"/>
  </r>
  <r>
    <x v="2"/>
    <m/>
    <n v="9"/>
    <x v="0"/>
    <n v="80161501"/>
    <s v="Prestación de servicios profesionales para la ejecución de actividades de socialización y apoyo en las tareas administrativas requeridas durante el proceso de conservación catastral con el Municipio de Puerto Gaitán."/>
    <s v="Septiembre"/>
    <s v="Septiembre"/>
    <n v="100"/>
    <s v="Día(s)"/>
    <s v="Contratación directa"/>
    <s v="Presupuesto de entidad nacional"/>
    <n v="14100000"/>
    <n v="14100000"/>
    <s v="No"/>
    <s v="NA"/>
    <n v="1"/>
  </r>
  <r>
    <x v="2"/>
    <m/>
    <n v="10"/>
    <x v="0"/>
    <n v="80161501"/>
    <s v="Prestación de servicios profesionales en la dirección territorial Meta, para realizar las actividades de topografía durante el proceso de conservación catastral del municipio de Puerto Gaitán"/>
    <s v="Septiembre"/>
    <s v="Septiembre"/>
    <n v="60"/>
    <s v="Día(s)"/>
    <s v="Contratación directa"/>
    <s v="Presupuesto de entidad nacional"/>
    <n v="10300000"/>
    <n v="10300000"/>
    <s v="No"/>
    <s v="NA"/>
    <n v="1"/>
  </r>
  <r>
    <x v="3"/>
    <m/>
    <n v="11"/>
    <x v="0"/>
    <n v="80161501"/>
    <s v="Prestación de servicios personales para realizar actividades de apoyo operativo en el marco del proyecto de conservación catastral del Municipio de Saravena en la Dirección Territorial Casanare"/>
    <s v="Septiembre"/>
    <s v="Septiembre"/>
    <n v="75"/>
    <s v="Día(s)"/>
    <s v="Contratación directa"/>
    <s v="Presupuesto de entidad nacional"/>
    <n v="4882500"/>
    <n v="4882500"/>
    <s v="No"/>
    <s v="No solicitadas"/>
    <n v="1"/>
  </r>
  <r>
    <x v="3"/>
    <m/>
    <n v="12"/>
    <x v="0"/>
    <n v="80161501"/>
    <s v="Prestación de servicios personales para realizar actividades de reconocimiento predial rural y urbano en el marco del proyecto de conservación catastral del Municipio de Saravena en la Dirección Territorial Casanare "/>
    <s v="Septiembre"/>
    <s v="Septiembre"/>
    <n v="75"/>
    <s v="Día(s)"/>
    <s v="Contratación directa"/>
    <s v="Presupuesto de entidad nacional"/>
    <n v="7295000"/>
    <n v="7295000"/>
    <s v="No"/>
    <s v="No solicitadas"/>
    <n v="1"/>
  </r>
  <r>
    <x v="3"/>
    <m/>
    <n v="13"/>
    <x v="0"/>
    <n v="80161501"/>
    <s v="Prestación de servicios personales para realizar actividades de reconocimiento predial rural y urbano en el marco del proyecto de conservación catastral de la empresa GIP en la Dirección Territorial Casanare "/>
    <s v="Septiembre"/>
    <s v="Septiembre"/>
    <n v="60"/>
    <s v="Día(s)"/>
    <s v="Contratación directa"/>
    <s v="Presupuesto de entidad nacional"/>
    <n v="5836000"/>
    <n v="5836000"/>
    <s v="No"/>
    <s v="No solicitadas"/>
    <n v="1"/>
  </r>
  <r>
    <x v="3"/>
    <m/>
    <n v="14"/>
    <x v="0"/>
    <n v="80161501"/>
    <s v="Prestación de servicios personales para realizar actividades de reconocimiento predial rural y urbano en el marco del proyecto de conservación catastral del Municipio de Monterrey en la Dirección Territorial Casanare "/>
    <s v="Septiembre"/>
    <s v="Septiembre"/>
    <n v="75"/>
    <s v="Día(s)"/>
    <s v="Contratación directa"/>
    <s v="Presupuesto de entidad nacional"/>
    <n v="7295000"/>
    <n v="7295000"/>
    <s v="No"/>
    <s v="No solicitadas"/>
    <n v="1"/>
  </r>
  <r>
    <x v="4"/>
    <m/>
    <n v="15"/>
    <x v="0"/>
    <n v="80161501"/>
    <s v="Prestación de servicios personales para desarrollar las acitividades de reconocimiento predial para adelantar los trámites de mutaciones de terreno y de oficina dentro de la conservación catastral en el municipio de Salento de la Territorial Quindío."/>
    <s v="Septiembre"/>
    <s v="Septiembre"/>
    <n v="100"/>
    <s v="Día(s)"/>
    <s v="Contratación directa"/>
    <s v="Presupuesto de entidad nacional"/>
    <n v="10730000"/>
    <n v="10730000"/>
    <s v="No"/>
    <s v="No"/>
    <n v="1"/>
  </r>
  <r>
    <x v="4"/>
    <m/>
    <n v="16"/>
    <x v="0"/>
    <n v="80161501"/>
    <s v="Prestacion de servicios personales para realizar actividaees de apoyo operativo en los procesos catastrales del municipio de salento en la Territorial Quindio."/>
    <s v="Septiembre"/>
    <s v="Septiembre"/>
    <n v="100"/>
    <s v="Día(s)"/>
    <s v="Contratación directa"/>
    <s v="Presupuesto de entidad nacional"/>
    <n v="13020000"/>
    <n v="13020000"/>
    <s v="No"/>
    <s v="No"/>
    <n v="2"/>
  </r>
  <r>
    <x v="4"/>
    <m/>
    <n v="17"/>
    <x v="0"/>
    <n v="80161501"/>
    <s v="Prestación de servicios personales para realizar actividades de digitalizacion de informacion cartografica y catastral dentro del proceso de conservacion del municipio de salento en la Territorial Quindio."/>
    <s v="Septiembre"/>
    <s v="Septiembre"/>
    <n v="100"/>
    <s v="Día(s)"/>
    <s v="Contratación directa"/>
    <s v="Presupuesto de entidad nacional"/>
    <n v="9173333"/>
    <n v="9173333"/>
    <s v="No"/>
    <s v="No"/>
    <n v="1"/>
  </r>
  <r>
    <x v="5"/>
    <m/>
    <n v="18"/>
    <x v="0"/>
    <n v="80161501"/>
    <s v="Prestacion de Servicios Personales para realizar actividades de apoyo catastral para oficina, terreno urbano y rural en el proceso de actualizacion catastral en la Direccion Territorial Cauca"/>
    <s v="Septiembre"/>
    <s v="Septiembre"/>
    <n v="90"/>
    <s v="Día(s)"/>
    <s v="Contratación directa"/>
    <s v="Presupuesto de entidad nacional"/>
    <n v="23436000"/>
    <n v="23436000"/>
    <s v="No"/>
    <s v="No"/>
    <n v="4"/>
  </r>
  <r>
    <x v="6"/>
    <m/>
    <n v="19"/>
    <x v="0"/>
    <n v="80161501"/>
    <s v="Prestación de servicios profesionales para realizar la asesoría y gestión jurídica en la dirección de regulación y habilitación en el subproceso de Regulación del INSTITUTO GEOGRAFICO AGUSTIN CODAZZI"/>
    <s v="Septiembre"/>
    <s v="Septiembre"/>
    <n v="87"/>
    <s v="Día(s)"/>
    <s v="Contratación directa"/>
    <s v="Presupuesto de entidad nacional"/>
    <n v="22552677"/>
    <n v="22552677"/>
    <s v="No"/>
    <s v="NA"/>
    <n v="1"/>
  </r>
  <r>
    <x v="6"/>
    <m/>
    <n v="20"/>
    <x v="0"/>
    <n v="80161501"/>
    <s v="Prestación de servicios profesionales para realizar la asesoría y gestión jurídica en la dirección de regulación y habilitación en los subprocesos de Regulación y Habilitación del INSTITUTO GEOGRAFICO AGUSTIN CODAZZI "/>
    <s v="Septiembre"/>
    <s v="Septiembre"/>
    <n v="87"/>
    <s v="Día(s)"/>
    <s v="Contratación directa"/>
    <s v="Presupuesto de entidad nacional"/>
    <n v="28609324"/>
    <n v="28609324"/>
    <s v="No"/>
    <s v="NA"/>
    <n v="1"/>
  </r>
  <r>
    <x v="7"/>
    <m/>
    <n v="21"/>
    <x v="1"/>
    <n v="80161501"/>
    <s v="Prestación de servicios como profesional especializado, para llevar a cabo la ejecución, control y seguimiento de los proyectos de actualización catastral que le sean asignados por la Entidad."/>
    <s v="Julio"/>
    <s v="Julio"/>
    <n v="165"/>
    <s v="Día(s)"/>
    <s v="Contratación directa"/>
    <s v="Presupuesto de entidad nacional"/>
    <n v="223547346"/>
    <n v="223547346"/>
    <s v="No"/>
    <s v="NA"/>
    <n v="4"/>
  </r>
  <r>
    <x v="7"/>
    <m/>
    <n v="22"/>
    <x v="1"/>
    <n v="80161501"/>
    <s v="Prestación de servicios profesionales  para realizar  los procesos del componente de aseguramiento y evaluación  de la calidad en la revisión de los productos generados de los procesos de actualización y/o formación catastral con enfoque multipropósito en el modulo geoespacial "/>
    <s v="Julio"/>
    <s v="Julio"/>
    <n v="135"/>
    <s v="Día(s)"/>
    <s v="Contratación directa"/>
    <s v="Presupuesto de entidad nacional"/>
    <n v="101234961"/>
    <n v="101234961"/>
    <s v="No"/>
    <s v="NA"/>
    <n v="6"/>
  </r>
  <r>
    <x v="7"/>
    <m/>
    <n v="23"/>
    <x v="1"/>
    <n v="80161501"/>
    <s v="Prestación de servicios profesionales  especializados para realizar  los procesos del componente de aseguramiento y evaluación  de la calidad en la revisión de los productos generados de los procesos de actualización y/o formación catastral con enfoque multipropósito en el modulo geoespacial "/>
    <s v="Julio"/>
    <s v="Julio"/>
    <n v="135"/>
    <s v="Día(s)"/>
    <s v="Contratación directa"/>
    <s v="Presupuesto de entidad nacional"/>
    <n v="46131453"/>
    <n v="46131453"/>
    <s v="No"/>
    <s v="NA"/>
    <n v="2"/>
  </r>
  <r>
    <x v="7"/>
    <m/>
    <n v="24"/>
    <x v="1"/>
    <n v="80161501"/>
    <s v="Prestación de servicios profesionales de apoyo técnico en campo y/o oficina para realizar los procesos de control del calidad del componente de aseguramiento y evaluación  de la calidad en la revisión de los productos generados de los procesos de actualización y/o formación catastral con enfoque multipropósito"/>
    <s v="Julio"/>
    <s v="Julio"/>
    <n v="135"/>
    <s v="Día(s)"/>
    <s v="Contratación directa"/>
    <s v="Presupuesto de entidad nacional"/>
    <n v="286832390"/>
    <n v="286832390"/>
    <s v="No"/>
    <s v="NA"/>
    <n v="17"/>
  </r>
  <r>
    <x v="7"/>
    <m/>
    <n v="25"/>
    <x v="0"/>
    <n v="80161501"/>
    <s v="Prestación de servicios como profesional especializado, para llevar a cabo la ejecución, control y seguimiento de los proyectos de actualización catastral que le sean asignados por la Entidad."/>
    <s v="Septiembre"/>
    <s v="Septiembre"/>
    <n v="105"/>
    <s v="Día(s)"/>
    <s v="Contratación directa"/>
    <s v="Presupuesto de entidad nacional"/>
    <n v="43467539.5"/>
    <n v="43467539.5"/>
    <s v="No"/>
    <s v="NA"/>
    <n v="1"/>
  </r>
  <r>
    <x v="7"/>
    <m/>
    <n v="26"/>
    <x v="0"/>
    <n v="80161501"/>
    <s v="Prestación de servicios profesionales  para realizar  los procesos del componente de aseguramiento y evaluación  de la calidad en la revisión de los productos generados de los procesos de actualización y/o formación catastral con enfoque multipropósito en el modulo geoespacial "/>
    <s v="Septiembre"/>
    <s v="Septiembre"/>
    <n v="105"/>
    <s v="Día(s)"/>
    <s v="Contratación directa"/>
    <s v="Presupuesto de entidad nacional"/>
    <n v="13123050.5"/>
    <n v="13123050.5"/>
    <s v="No"/>
    <s v="NA"/>
    <n v="1"/>
  </r>
  <r>
    <x v="7"/>
    <m/>
    <n v="27"/>
    <x v="0"/>
    <n v="80161501"/>
    <s v="Prestación de servicios profesionales  especializados para realizar  los procesos del componente de aseguramiento y evaluación  de la calidad en la revisión de los productos generados de los procesos de actualización y/o formación catastral con enfoque multipropósito en el modulo geoespacial "/>
    <s v="Septiembre"/>
    <s v="Septiembre"/>
    <n v="105"/>
    <s v="Día(s)"/>
    <s v="Contratación directa"/>
    <s v="Presupuesto de entidad nacional"/>
    <n v="17940009.5"/>
    <n v="17940009.5"/>
    <s v="No"/>
    <s v="NA"/>
    <n v="1"/>
  </r>
  <r>
    <x v="7"/>
    <m/>
    <n v="28"/>
    <x v="0"/>
    <n v="80161501"/>
    <s v="Prestación de servicios profesionales de apoyo técnico en campo y/o oficina para realizar los procesos de control del calidad del componente de aseguramiento y evaluación  de la calidad en la revisión de los productos generados de los procesos de actualización y/o formación catastral con enfoque multipropósito"/>
    <s v="Septiembre"/>
    <s v="Septiembre"/>
    <n v="105"/>
    <s v="Día(s)"/>
    <s v="Contratación directa"/>
    <s v="Presupuesto de entidad nacional"/>
    <n v="65615252.614379086"/>
    <n v="65615252.614379086"/>
    <s v="No"/>
    <s v="NA"/>
    <n v="5"/>
  </r>
  <r>
    <x v="7"/>
    <m/>
    <n v="29"/>
    <x v="1"/>
    <n v="81101512"/>
    <s v="Prestar el servicio de asistencia técnica y administración de recursos para la ejecución de los procesos catastrales con enfoque multipropósito para los municipios y distritos que se viabilicen y prioricen conforme lo establecido en el artículo 107 de la Ley 2159 de 2021 y su decreto reglamentario."/>
    <s v="Enero"/>
    <s v="Enero"/>
    <n v="8"/>
    <s v="Mes (s)"/>
    <s v="Contratación directa"/>
    <s v="Presupuesto de entidad nacional"/>
    <n v="80000000000"/>
    <n v="80000000000"/>
    <s v="No"/>
    <s v="NA"/>
    <n v="1"/>
  </r>
  <r>
    <x v="7"/>
    <m/>
    <n v="30"/>
    <x v="0"/>
    <n v="81101512"/>
    <s v="Prestar el servicio de asistencia técnica y administración de recursos para la ejecución de los procesos catastrales con enfoque multipropósito para los municipios y distritos que se viabilicen y prioricen conforme lo establecido en el artículo 107 de la Ley 2159 de 2021 y su decreto reglamentario."/>
    <s v="Septiembre"/>
    <s v="Septiembre"/>
    <n v="240"/>
    <s v="Día(s)"/>
    <s v="Contratación directa"/>
    <s v="Presupuesto de entidad nacional"/>
    <n v="20000000000"/>
    <n v="20000000000"/>
    <s v="No"/>
    <s v="NA"/>
    <n v="1"/>
  </r>
  <r>
    <x v="7"/>
    <m/>
    <n v="31"/>
    <x v="1"/>
    <n v="80161501"/>
    <s v="Prestación de servicios profesionales para liderar y ejecutar actividades de levantamiento de información, construcción y mantenimiento de artefactos de software en procura de contribuir a los procesos de actualización y gestión catastral Nacional"/>
    <s v="Julio"/>
    <s v="Julio"/>
    <n v="165"/>
    <s v="Día(s)"/>
    <s v="Contratación directa"/>
    <s v="Presupuesto de entidad nacional"/>
    <n v="42772318"/>
    <n v="42772318"/>
    <s v="No"/>
    <s v="NA"/>
    <n v="1"/>
  </r>
  <r>
    <x v="7"/>
    <m/>
    <n v="32"/>
    <x v="0"/>
    <n v="80161501"/>
    <s v="Prestación de servicios profesionales para construcción y mantenimiento de artefactos de software en procura de contribuir a los procesos de actualización y gestión catastral Nacional"/>
    <s v="Septiembre"/>
    <s v="Septiembre"/>
    <n v="105"/>
    <s v="Día(s)"/>
    <s v="Contratación directa"/>
    <s v="Presupuesto de entidad nacional"/>
    <n v="27218747.818181816"/>
    <n v="27218747.818181816"/>
    <s v="No"/>
    <s v="NA"/>
    <n v="1"/>
  </r>
  <r>
    <x v="7"/>
    <m/>
    <n v="33"/>
    <x v="0"/>
    <n v="80161501"/>
    <s v="Prestación de servicios profesionales para adelantar la elaboración de los avalúos comerciales a nivel nacional  que le sea asignados por la Subdirección de Avaluos a cargo de la Dirección de Gestión Catastral"/>
    <s v="Septiembre"/>
    <s v="Septiembre"/>
    <n v="105"/>
    <s v="Día(s)"/>
    <s v="Contratación directa"/>
    <s v="Presupuesto de entidad nacional"/>
    <n v="41513689"/>
    <n v="41513689"/>
    <s v="No"/>
    <s v="NA"/>
    <n v="2"/>
  </r>
  <r>
    <x v="7"/>
    <s v="BANCO-MUNDIAL"/>
    <n v="34"/>
    <x v="1"/>
    <n v="81101512"/>
    <s v="Adelantar la actualización catastral de los municipios a ser intervenidos con recursos del Banco Interamericano de Desarrollo - BID, priorizados para el año 2021 en el marco del Crédito de Catastro Multipropósito."/>
    <s v="Enero"/>
    <s v="Marzo"/>
    <n v="8"/>
    <s v="Mes (s)"/>
    <s v="Contratación régimen especial - Banco multilateral y organismos multilaterales"/>
    <s v="Recursos de crédito"/>
    <n v="16565509902"/>
    <n v="16565509902"/>
    <s v="No"/>
    <s v="NA"/>
    <n v="1"/>
  </r>
  <r>
    <x v="7"/>
    <s v="BANCO-MUNDIAL"/>
    <n v="35"/>
    <x v="1"/>
    <n v="80101604"/>
    <s v="Apoyar al IGAC como Consultor Administrativo en el Proyecto de &quot;CONSULTA PREVIA&quot;, el financiado con recursos del Contrato de Préstamo BIRF N. 8937-CO según lo establecido en el Reglamento Operativo  del Proyecto y el Acuerdo Interistitucional"/>
    <s v="Enero"/>
    <s v="Febrero"/>
    <n v="7"/>
    <s v="Mes (s)"/>
    <s v="Contratación régimen especial - Banco multilateral y organismos multilaterales"/>
    <s v="Recursos de crédito"/>
    <n v="41513689"/>
    <n v="41513689"/>
    <s v="No"/>
    <s v="NA"/>
    <n v="1"/>
  </r>
  <r>
    <x v="7"/>
    <s v="BANCO-MUNDIAL"/>
    <n v="36"/>
    <x v="1"/>
    <n v="80101604"/>
    <s v="Apoyar al IGAC como Consultor Administrativo en el Proyecto de &quot;CONSULTA PREVIA&quot;, el financiado con recursos del Contrato de Préstamo BIRF N. 8937-CO según lo establecido en el Reglamento Operativo  del Proyecto y el Acuerdo Interistitucional"/>
    <s v="Enero"/>
    <s v="Abril"/>
    <n v="4"/>
    <s v="Mes (s)"/>
    <s v="Contratación régimen especial - Banco multilateral y organismos multilaterales"/>
    <s v="Recursos de crédito"/>
    <n v="23722108"/>
    <n v="23722108"/>
    <s v="No"/>
    <s v="NA"/>
    <n v="1"/>
  </r>
  <r>
    <x v="7"/>
    <s v="BANCO-MUNDIAL"/>
    <n v="37"/>
    <x v="1"/>
    <n v="80101604"/>
    <s v="Apoyar al IGAC como especialista social para la ejecución de la ruta de consulta previa con grupos étnicos para el Catastro Multipropósito, financiado con recursos del Contrato de Préstamo BIRF N. 8937-CO"/>
    <s v="Enero"/>
    <s v="Abril"/>
    <n v="3"/>
    <s v="Mes (s)"/>
    <s v="Contratación régimen especial - Banco multilateral y organismos multilaterales"/>
    <s v="Recursos de crédito"/>
    <n v="20651874"/>
    <n v="20651874"/>
    <s v="No"/>
    <s v="NA"/>
    <n v="1"/>
  </r>
  <r>
    <x v="7"/>
    <s v="BANCO-MUNDIAL"/>
    <n v="38"/>
    <x v="1"/>
    <n v="80101604"/>
    <s v="Apoyar al IGAC como especialista social para la ejecución de la ruta de consulta previa con grupos étnicos para el Catastro Multipropósito, financiado con recursos del Contrato de Préstamo BIRF N. 8937-CO"/>
    <s v="Enero"/>
    <s v="Abril"/>
    <n v="3"/>
    <s v="Mes (s)"/>
    <s v="Contratación régimen especial - Banco multilateral y organismos multilaterales"/>
    <s v="Recursos de crédito"/>
    <n v="20651874"/>
    <n v="20651874"/>
    <s v="No"/>
    <s v="NA"/>
    <n v="1"/>
  </r>
  <r>
    <x v="7"/>
    <s v="BANCO-MUNDIAL"/>
    <n v="39"/>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40"/>
    <x v="1"/>
    <n v="80101604"/>
    <s v="Prestación de servicios profesionales para apoyar desde el componente financiero la supervisión de los contratos suscritos por el IGAC, con los operadores catastrales para la implementación del Catastro Multipropósito."/>
    <s v="Enero"/>
    <s v="Febrero"/>
    <n v="10"/>
    <s v="Mes (s)"/>
    <s v="Contratación régimen especial - Banco multilateral y organismos multilaterales"/>
    <s v="Recursos de crédito"/>
    <n v="77767850"/>
    <n v="77767850"/>
    <s v="No"/>
    <s v="NA"/>
    <n v="1"/>
  </r>
  <r>
    <x v="7"/>
    <s v="BANCO-MUNDIAL"/>
    <n v="41"/>
    <x v="1"/>
    <n v="80101604"/>
    <s v="Prestación de servicios profesionales para apoyar el seguimiento al componente jurídicos la supervisión de los contratos suscritos por el IGAC, con los operadores catastrales para la implementación del Catastro Multipropósito."/>
    <s v="Enero"/>
    <s v="Febrero"/>
    <n v="10"/>
    <s v="Mes (s)"/>
    <s v="Contratación régimen especial - Banco multilateral y organismos multilaterales"/>
    <s v="Recursos de crédito"/>
    <n v="77767850"/>
    <n v="77767850"/>
    <s v="No"/>
    <s v="NA"/>
    <n v="1"/>
  </r>
  <r>
    <x v="7"/>
    <s v="BANCO-MUNDIAL"/>
    <n v="42"/>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43"/>
    <x v="1"/>
    <n v="80101604"/>
    <s v="Apoyar al IGAC como Profesional de Interrelacion en el marco del Proyecto “Programa para la adopción e implementación de un Catastro Multipropósito Urbano – Rural” financiado por el Contrato de Préstamo BID No. 4856/OC-CO"/>
    <s v="Enero"/>
    <s v="Abril"/>
    <n v="8"/>
    <s v="Mes (s)"/>
    <s v="Contratación régimen especial - Banco multilateral y organismos multilaterales"/>
    <s v="Recursos de crédito"/>
    <n v="62214280"/>
    <n v="62214280"/>
    <s v="No"/>
    <s v="NA"/>
    <n v="1"/>
  </r>
  <r>
    <x v="7"/>
    <s v="BANCO-MUNDIAL"/>
    <n v="44"/>
    <x v="1"/>
    <n v="80101604"/>
    <s v="Prestación de servicios profesionales especializados para realizar los procesos de aseguramiento de la calidad desde el modelo LADM - COL , requeridos en la revisión de los productos generados por los operadores catastrales"/>
    <s v="Enero"/>
    <s v="Febrero"/>
    <n v="8"/>
    <s v="Mes (s)"/>
    <s v="Contratación régimen especial - Banco multilateral y organismos multilaterales"/>
    <s v="Recursos de crédito"/>
    <n v="62214280"/>
    <n v="62214280"/>
    <s v="No"/>
    <s v="NA"/>
    <n v="1"/>
  </r>
  <r>
    <x v="7"/>
    <s v="BANCO-MUNDIAL"/>
    <n v="45"/>
    <x v="1"/>
    <n v="80101604"/>
    <s v="Prestación de servicios profesionales para apoyar en las actividades administrativas y de gestión de los procesos de los contratos con operadores catastrales  financiados, total o parcialmente, con recursos de Banca Multilateral. "/>
    <s v="Enero"/>
    <s v="Febrero"/>
    <n v="10"/>
    <s v="Mes (s)"/>
    <s v="Contratación régimen especial - Banco multilateral y organismos multilaterales"/>
    <s v="Recursos de crédito"/>
    <n v="59305270"/>
    <n v="59305270"/>
    <s v="No"/>
    <s v="NA"/>
    <n v="1"/>
  </r>
  <r>
    <x v="7"/>
    <s v="BANCO-MUNDIAL"/>
    <n v="46"/>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47"/>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48"/>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49"/>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0"/>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1"/>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2"/>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3"/>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4"/>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55"/>
    <x v="1"/>
    <n v="80101504"/>
    <s v="Apoyar al Instituto Geográfico Agustín Codazzi como Especialista de Salvaguardas Ambientales en el marco del Programa para la adopción e implementación de un Catastro Multipropósito Urbano Rural - Contratos de Préstamo BIRF 8937-CO y BID 4856/OC-CO"/>
    <s v="Enero"/>
    <s v="Febrero"/>
    <n v="345"/>
    <s v="Día(s)"/>
    <s v="Contratación régimen especial - Banco multilateral y organismos multilaterales"/>
    <s v="Recursos de crédito"/>
    <n v="89433027.5"/>
    <n v="89433027.5"/>
    <s v="No"/>
    <s v="NA"/>
    <n v="1"/>
  </r>
  <r>
    <x v="7"/>
    <s v="BANCO-MUNDIAL"/>
    <n v="56"/>
    <x v="1"/>
    <n v="80101604"/>
    <s v="Apoyar al IGAC en la programación, ejecución y seguimiento de los procesos de actualización catastral multipropósito y conservación en los municipios que hacen parte de la estrategia de métodos declarativos."/>
    <s v="Junio"/>
    <s v="Junio"/>
    <n v="6"/>
    <s v="Mes (s)"/>
    <s v="Contratación directa"/>
    <s v="Recursos de crédito"/>
    <n v="75271782"/>
    <n v="75271782"/>
    <s v="No"/>
    <s v="NA"/>
    <n v="1"/>
  </r>
  <r>
    <x v="7"/>
    <s v="BANCO-MUNDIAL"/>
    <n v="57"/>
    <x v="1"/>
    <n v="80101604"/>
    <s v="Apoyar al IGAC en la coordinación de los procesos de innovación tecnológica, análisis y explotación de datos en el marco del proceso de actualización catastral y conservación en los municipios que hacen parte de la estrategia de métodos declarativos."/>
    <s v="Junio"/>
    <s v="Junio"/>
    <n v="6"/>
    <s v="Mes (s)"/>
    <s v="Contratación directa"/>
    <s v="Recursos de crédito"/>
    <n v="53815290"/>
    <n v="53815290"/>
    <s v="No"/>
    <s v="NA"/>
    <n v="1"/>
  </r>
  <r>
    <x v="7"/>
    <s v="BANCO-MUNDIAL"/>
    <n v="58"/>
    <x v="1"/>
    <n v="80101604"/>
    <s v="Apoyar al IGAC en el componente jurídico de los procesos de actualización catastral multipropósito y conservación en los municipios que hacen parte de la estrategia de métodos declarativos."/>
    <s v="Junio"/>
    <s v="Junio"/>
    <n v="6"/>
    <s v="Mes (s)"/>
    <s v="Contratación directa"/>
    <s v="Recursos de crédito"/>
    <n v="53815290"/>
    <n v="53815290"/>
    <s v="No"/>
    <s v="NA"/>
    <n v="1"/>
  </r>
  <r>
    <x v="7"/>
    <s v="BANCO-MUNDIAL"/>
    <n v="59"/>
    <x v="1"/>
    <n v="80101604"/>
    <s v="Apoyar al IGAC en el seguimiento y control de los procesos de actualización catastral multipropósito en el municipio de Tota-Boyacá."/>
    <s v="Junio"/>
    <s v="Junio"/>
    <n v="6"/>
    <s v="Mes (s)"/>
    <s v="Contratación directa"/>
    <s v="Recursos de crédito"/>
    <n v="53815290"/>
    <n v="53815290"/>
    <s v="No"/>
    <s v="NA"/>
    <n v="1"/>
  </r>
  <r>
    <x v="7"/>
    <s v="BANCO-MUNDIAL"/>
    <n v="60"/>
    <x v="1"/>
    <n v="80101604"/>
    <s v="Apoyar al IGAC para realizar actividades de reconocimiento predial en el proceso de actualización catastral multipropósito en el municipio de Tota-Boyacá."/>
    <s v="Junio"/>
    <s v="Junio"/>
    <n v="6"/>
    <s v="Mes (s)"/>
    <s v="Contratación directa"/>
    <s v="Recursos de crédito"/>
    <n v="173797596"/>
    <n v="173797596"/>
    <s v="No"/>
    <s v="NA"/>
    <n v="9"/>
  </r>
  <r>
    <x v="7"/>
    <s v="BANCO-MUNDIAL"/>
    <n v="61"/>
    <x v="1"/>
    <n v="80101604"/>
    <s v="Apoyar al IGAC en el seguimiento, planeación y gestión del reconocimiento predial en el proceso de actualización catastral multipropósito en el municipio de Tota-Boyacá."/>
    <s v="Junio"/>
    <s v="Junio"/>
    <n v="6"/>
    <s v="Mes (s)"/>
    <s v="Contratación directa"/>
    <s v="Recursos de crédito"/>
    <n v="44993316"/>
    <n v="44993316"/>
    <s v="No"/>
    <s v="NA"/>
    <n v="2"/>
  </r>
  <r>
    <x v="7"/>
    <s v="BANCO-MUNDIAL"/>
    <n v="62"/>
    <x v="1"/>
    <n v="80101604"/>
    <s v="Apoyar al IGAC en la prestación de servicios técnicos y operativos para realizar las actividades de reconocimiento predial para la atención de trámites en el proceso de actualización catastral en el municipio de Tota-Boyacá."/>
    <s v="Junio"/>
    <s v="Junio"/>
    <n v="6"/>
    <s v="Mes (s)"/>
    <s v="Contratación directa"/>
    <s v="Recursos de crédito"/>
    <n v="24503508"/>
    <n v="24503508"/>
    <s v="No"/>
    <s v="NA"/>
    <n v="2"/>
  </r>
  <r>
    <x v="7"/>
    <s v="BANCO-MUNDIAL"/>
    <n v="63"/>
    <x v="1"/>
    <n v="80101604"/>
    <s v="Apoyar al IGAC en la prestación de servicios técnicos y operativos para el proceso de actualización catastral multipropósito en el municipio de Tota-Boyacá."/>
    <s v="Junio"/>
    <s v="Junio"/>
    <n v="6"/>
    <s v="Mes (s)"/>
    <s v="Contratación directa"/>
    <s v="Recursos de crédito"/>
    <n v="25933932"/>
    <n v="25933932"/>
    <s v="No"/>
    <s v="NA"/>
    <n v="2"/>
  </r>
  <r>
    <x v="7"/>
    <s v="BANCO-MUNDIAL"/>
    <n v="64"/>
    <x v="1"/>
    <n v="80101604"/>
    <s v="Apoyar al IGAC para realizar actividades de digitalización y generación de productos resultantes del proceso de actualización catastral multipropósito en el municipio de Tota-Boyacá."/>
    <s v="Junio"/>
    <s v="Junio"/>
    <n v="6"/>
    <s v="Mes (s)"/>
    <s v="Contratación directa"/>
    <s v="Recursos de crédito"/>
    <n v="66039048"/>
    <n v="66039048"/>
    <s v="No"/>
    <s v="NA"/>
    <n v="4"/>
  </r>
  <r>
    <x v="7"/>
    <s v="BANCO-MUNDIAL"/>
    <n v="65"/>
    <x v="1"/>
    <n v="80101604"/>
    <s v="Apoyar al IGAC para realizar las actividades de topografía urbana y rural para la atención de trámites en el proceso de actualización catastral multipropósito en el municipio de Tota-Boyacá."/>
    <s v="Junio"/>
    <s v="Junio"/>
    <n v="3"/>
    <s v="Mes (s)"/>
    <s v="Contratación directa"/>
    <s v="Recursos de crédito"/>
    <n v="17791581"/>
    <n v="17791581"/>
    <s v="No"/>
    <s v="NA"/>
    <n v="1"/>
  </r>
  <r>
    <x v="7"/>
    <s v="BANCO-MUNDIAL"/>
    <n v="66"/>
    <x v="1"/>
    <n v="80101604"/>
    <s v="Apoyar al IGAC para realizar las socializaciones requeridas en el proceso de actualización catastral multipropósito en el municipio de Tota-Boyacá."/>
    <s v="Junio"/>
    <s v="Junio"/>
    <n v="6"/>
    <s v="Mes (s)"/>
    <s v="Contratación directa"/>
    <s v="Recursos de crédito"/>
    <n v="30754302"/>
    <n v="30754302"/>
    <s v="No"/>
    <s v="NA"/>
    <n v="1"/>
  </r>
  <r>
    <x v="7"/>
    <s v="BANCO-MUNDIAL"/>
    <n v="67"/>
    <x v="1"/>
    <n v="80101604"/>
    <s v="Apoyar al IGAC para realizar la edición, depuración y consolidación de los productos cartográficos requeridos para el componente geográfico de los procesos de actualización catastral multipropósito en el municipio de Tota-Boyacá."/>
    <s v="Junio"/>
    <s v="Junio"/>
    <n v="6"/>
    <s v="Mes (s)"/>
    <s v="Contratación directa"/>
    <s v="Recursos de crédito"/>
    <n v="61508604"/>
    <n v="61508604"/>
    <s v="No"/>
    <s v="NA"/>
    <n v="2"/>
  </r>
  <r>
    <x v="7"/>
    <s v="BANCO-MUNDIAL"/>
    <n v="68"/>
    <x v="1"/>
    <n v="80101604"/>
    <s v="Apoyar al IGAC para realizar el control de calidad de los productos geográficos, alfanuméricos y documentales generados en los procesos de actualización multipropósito en el municipio de Tota-Boyacá."/>
    <s v="Junio"/>
    <s v="Junio"/>
    <n v="6"/>
    <s v="Mes (s)"/>
    <s v="Contratación directa"/>
    <s v="Recursos de crédito"/>
    <n v="35583162"/>
    <n v="35583162"/>
    <s v="No"/>
    <s v="NA"/>
    <n v="1"/>
  </r>
  <r>
    <x v="7"/>
    <s v="BANCO-MUNDIAL"/>
    <n v="69"/>
    <x v="1"/>
    <n v="80101604"/>
    <s v="Apoyar al IGAC desde el aspecto técnico y operativo, en la gestión de trámites catastrales de conservación en los municipios que hacen parte de la estrategia de métodos declarativos."/>
    <s v="Junio"/>
    <s v="Junio"/>
    <n v="6"/>
    <s v="Mes (s)"/>
    <s v="Contratación directa"/>
    <s v="Recursos de crédito"/>
    <n v="413037480"/>
    <n v="413037480"/>
    <s v="No"/>
    <s v="NA"/>
    <n v="10"/>
  </r>
  <r>
    <x v="7"/>
    <s v="BANCO-MUNDIAL"/>
    <n v="70"/>
    <x v="1"/>
    <n v="80101604"/>
    <s v="Apoyar al IGAC para realizar actividades técnicas y administrativas en el proceso de conservación catastral en los municipios que hacen parte de la estrategia de métodos declarativos."/>
    <s v="Junio"/>
    <s v="Junio"/>
    <n v="6"/>
    <s v="Mes (s)"/>
    <s v="Contratación directa"/>
    <s v="Recursos de crédito"/>
    <n v="49529286"/>
    <n v="49529286"/>
    <s v="No"/>
    <s v="NA"/>
    <n v="3"/>
  </r>
  <r>
    <x v="7"/>
    <s v="BANCO-MUNDIAL"/>
    <n v="71"/>
    <x v="1"/>
    <n v="80101604"/>
    <s v="Apoyar al IGAC para realizar actividades de gestión en el proceso de conservación catastral en los municipios que hacen parte de la estrategia de métodos declarativos."/>
    <s v="Junio"/>
    <s v="Junio"/>
    <n v="6"/>
    <s v="Mes (s)"/>
    <s v="Contratación directa"/>
    <s v="Recursos de crédito"/>
    <n v="51867864"/>
    <n v="51867864"/>
    <s v="No"/>
    <s v="NA"/>
    <n v="4"/>
  </r>
  <r>
    <x v="7"/>
    <s v="BANCO-MUNDIAL"/>
    <n v="72"/>
    <x v="1"/>
    <n v="80101604"/>
    <s v="Apoyar al IGAC para realizar actividades operativas en el proceso de conservación catastral en los municipios que hacen parte de la estrategia de métodos declarativos."/>
    <s v="Junio"/>
    <s v="Junio"/>
    <n v="6"/>
    <s v="Mes (s)"/>
    <s v="Contratación directa"/>
    <s v="Recursos de crédito"/>
    <n v="51867864"/>
    <n v="51867864"/>
    <s v="No"/>
    <s v="NA"/>
    <n v="4"/>
  </r>
  <r>
    <x v="7"/>
    <s v="BANCO-MUNDIAL"/>
    <n v="73"/>
    <x v="1"/>
    <n v="80101604"/>
    <s v="Apoyar al IGAC para realizar actividades de reconocimiento predial en el proceso de conservación catastral  en los municipios que hacen parte de la estrategia de métodos declarativos."/>
    <s v="Junio"/>
    <s v="Junio"/>
    <n v="6"/>
    <s v="Mes (s)"/>
    <s v="Contratación directa"/>
    <s v="Recursos de crédito"/>
    <n v="173797596"/>
    <n v="173797596"/>
    <s v="No"/>
    <s v="NA"/>
    <n v="9"/>
  </r>
  <r>
    <x v="7"/>
    <s v="BANCO-MUNDIAL"/>
    <n v="74"/>
    <x v="1"/>
    <n v="80101604"/>
    <s v="Apoyar al IGAC en la coordinación para el seguimiento y control de las actividades de los procesos de conservación catastral multipropósito en los municipios que hacen parte de la estrategia de métodos declarativos."/>
    <s v="Junio"/>
    <s v="Junio"/>
    <n v="6"/>
    <s v="Mes (s)"/>
    <s v="Contratación directa"/>
    <s v="Recursos de crédito"/>
    <n v="22496658"/>
    <n v="22496658"/>
    <s v="No"/>
    <s v="NA"/>
    <n v="1"/>
  </r>
  <r>
    <x v="7"/>
    <s v="BANCO-MUNDIAL"/>
    <n v="75"/>
    <x v="1"/>
    <n v="80101604"/>
    <s v="Apoyar al IGAC en la prestación de servicios técnicos y operativos para realizar las actividades de reconocimiento predial para la atención de trámites en el proceso de conservación catastral de los municipios que hacen parte de la estrategia de métodos declarativos."/>
    <s v="Junio"/>
    <s v="Junio"/>
    <n v="6"/>
    <s v="Mes (s)"/>
    <s v="Contratación directa"/>
    <s v="Recursos de crédito"/>
    <n v="24503508"/>
    <n v="24503508"/>
    <s v="No"/>
    <s v="NA"/>
    <n v="2"/>
  </r>
  <r>
    <x v="7"/>
    <s v="BANCO-MUNDIAL"/>
    <n v="76"/>
    <x v="1"/>
    <n v="80101604"/>
    <s v="Apoyar al IGAC en la prestación de servicios técnicos y operativos en el proceso de conservación catastral en los municipios que hacen parte de la estrategia de métodos declarativos."/>
    <s v="Junio"/>
    <s v="Junio"/>
    <n v="6"/>
    <s v="Mes (s)"/>
    <s v="Contratación directa"/>
    <s v="Recursos de crédito"/>
    <n v="25933932"/>
    <n v="25933932"/>
    <s v="No"/>
    <s v="NA"/>
    <n v="2"/>
  </r>
  <r>
    <x v="7"/>
    <s v="BANCO-MUNDIAL"/>
    <n v="77"/>
    <x v="1"/>
    <n v="80101604"/>
    <s v="Apoyar al IGAC como especialista social para la ejecución de la ruta de consulta previa con grupos étnicos para el Catastro Multipropósito, financiado con recursos del Contrato de Préstamo BIRF N. 8937-CO"/>
    <s v="Enero"/>
    <s v="Enero"/>
    <n v="6"/>
    <s v="Mes (s)"/>
    <s v="Contratación régimen especial - Banco multilateral y organismos multilaterales"/>
    <s v="Recursos de crédito"/>
    <n v="41303748"/>
    <n v="41303748"/>
    <s v="No"/>
    <s v="NA"/>
    <n v="1"/>
  </r>
  <r>
    <x v="7"/>
    <s v="BANCO-MUNDIAL"/>
    <n v="78"/>
    <x v="1"/>
    <n v="80101604"/>
    <s v="Apoyar al IGAC como especialista social para la ejecución de la ruta de consulta previa con grupos étnicos para el Catastro Multipropósito, financiado con recursos del Contrato de Préstamo BIRF N. 8937-CO"/>
    <s v="Enero"/>
    <s v="Abril"/>
    <n v="6"/>
    <s v="Mes (s)"/>
    <s v="Contratación régimen especial - Banco multilateral y organismos multilaterales"/>
    <s v="Recursos de crédito"/>
    <n v="41303748"/>
    <n v="41303748"/>
    <s v="No"/>
    <s v="NA"/>
    <n v="1"/>
  </r>
  <r>
    <x v="7"/>
    <s v="BANCO-MUNDIAL"/>
    <n v="79"/>
    <x v="1"/>
    <n v="80101604"/>
    <s v="Apoyar al IGAC como especialista social para la ejecución de la ruta de consulta previa con grupos étnicos para el Catastro Multipropósito, financiado con recursos del Contrato de Préstamo BIRF N. 8937-CO"/>
    <s v="Enero"/>
    <s v="Abril"/>
    <n v="6"/>
    <s v="Mes (s)"/>
    <s v="Contratación régimen especial - Banco multilateral y organismos multilaterales"/>
    <s v="Recursos de crédito"/>
    <n v="41303748"/>
    <n v="41303748"/>
    <s v="No"/>
    <s v="NA"/>
    <n v="1"/>
  </r>
  <r>
    <x v="7"/>
    <s v="BANCO-MUNDIAL"/>
    <n v="80"/>
    <x v="1"/>
    <n v="80101604"/>
    <s v="Apoyar al IGAC como especialista social para la ejecución de la ruta de consulta previa con grupos étnicos para el Catastro Multipropósito, financiado con recursos del Contrato de Préstamo BIRF N. 8937-CO"/>
    <s v="Enero"/>
    <s v="Enero"/>
    <n v="6"/>
    <s v="Mes (s)"/>
    <s v="Contratación régimen especial - Banco multilateral y organismos multilaterales"/>
    <s v="Recursos de crédito"/>
    <n v="41303748"/>
    <n v="41303748"/>
    <s v="No"/>
    <s v="NA"/>
    <n v="1"/>
  </r>
  <r>
    <x v="7"/>
    <s v="BANCO-MUNDIAL"/>
    <n v="81"/>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82"/>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83"/>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84"/>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85"/>
    <x v="1"/>
    <n v="80101604"/>
    <s v="Prestación de servicios profesionales para apoyar desde el componente financiero la supervisión de los contratos suscritos por el IGAC, con los operadores catastrales para la implementación del Catastro Multipropósito."/>
    <s v="Enero"/>
    <s v="Febrero"/>
    <n v="10"/>
    <s v="Mes (s)"/>
    <s v="Contratación régimen especial - Banco multilateral y organismos multilaterales"/>
    <s v="Recursos de crédito"/>
    <n v="77767850"/>
    <n v="77767850"/>
    <s v="No"/>
    <s v="NA"/>
    <n v="1"/>
  </r>
  <r>
    <x v="7"/>
    <s v="BANCO-MUNDIAL"/>
    <n v="86"/>
    <x v="1"/>
    <n v="80101604"/>
    <s v="Prestación de servicios profesionales para apoyar desde el componente jurídicos precontractual, contractual y liquidacion de los contratos suscritos por el IGAC, con los operadores catastrales en la implementación del Catastro Multipropósito."/>
    <s v="Enero"/>
    <s v="Febrero"/>
    <n v="10"/>
    <s v="Mes (s)"/>
    <s v="Contratación régimen especial - Banco multilateral y organismos multilaterales"/>
    <s v="Recursos de crédito"/>
    <n v="77767850"/>
    <n v="77767850"/>
    <s v="No"/>
    <s v="NA"/>
    <n v="1"/>
  </r>
  <r>
    <x v="7"/>
    <s v="BANCO-MUNDIAL"/>
    <n v="87"/>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88"/>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89"/>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90"/>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91"/>
    <x v="1"/>
    <n v="80101604"/>
    <s v="Apoyar al IGAC como Profesional de Interrelacion en el marco del Proyecto “Programa para la adopción e implementación de un Catastro Multipropósito Urbano – Rural”, financiado con recursos del Contrato de Préstamo BID No. 4856/OC-CO"/>
    <s v="Enero"/>
    <s v="Abril"/>
    <n v="8"/>
    <s v="Mes (s)"/>
    <s v="Contratación régimen especial - Banco multilateral y organismos multilaterales"/>
    <s v="Recursos de crédito"/>
    <n v="62214280"/>
    <n v="62214280"/>
    <s v="No"/>
    <s v="NA"/>
    <n v="1"/>
  </r>
  <r>
    <x v="7"/>
    <s v="BANCO-MUNDIAL"/>
    <n v="92"/>
    <x v="1"/>
    <n v="80101604"/>
    <s v="Apoyar al IGAC como Profesional de Interrelacion en el marco del Proyecto “Programa para la adopción e implementación de un Catastro Multipropósito Urbano – Rural”, financiado con recursos del Contrato de Préstamo BID No. 4856/OC-CO"/>
    <s v="Enero"/>
    <s v="Abril"/>
    <n v="8"/>
    <s v="Mes (s)"/>
    <s v="Contratación régimen especial - Banco multilateral y organismos multilaterales"/>
    <s v="Recursos de crédito"/>
    <n v="62214280"/>
    <n v="62214280"/>
    <s v="No"/>
    <s v="NA"/>
    <n v="1"/>
  </r>
  <r>
    <x v="7"/>
    <s v="BANCO-MUNDIAL"/>
    <n v="93"/>
    <x v="1"/>
    <n v="80101604"/>
    <s v="Apoyar al IGACcomo Profesional de Interrelacion en el marco del Proyecto “Programa para la adopción e implementación de un Catastro Multipropósito Urbano – Rural” financiado por el Contrato de Préstamo BID No. 4856/OC-CO"/>
    <s v="Enero"/>
    <s v="Abril"/>
    <n v="8"/>
    <s v="Mes (s)"/>
    <s v="Contratación régimen especial - Banco multilateral y organismos multilaterales"/>
    <s v="Recursos de crédito"/>
    <n v="62214280"/>
    <n v="62214280"/>
    <s v="No"/>
    <s v="NA"/>
    <n v="1"/>
  </r>
  <r>
    <x v="7"/>
    <s v="BANCO-MUNDIAL"/>
    <n v="94"/>
    <x v="1"/>
    <n v="80101604"/>
    <s v="Apoyar al IGAC como Profesional de Interrelacion en el marco del Proyecto “Programa para la adopción e implementación de un Catastro Multipropósito Urbano – Rural” financiado por el Contrato de Préstamo BID No. 4856/OC-CO"/>
    <s v="Enero"/>
    <s v="Abril"/>
    <n v="8"/>
    <s v="Mes (s)"/>
    <s v="Contratación régimen especial - Banco multilateral y organismos multilaterales"/>
    <s v="Recursos de crédito"/>
    <n v="62214280"/>
    <n v="62214280"/>
    <s v="No"/>
    <s v="NA"/>
    <n v="1"/>
  </r>
  <r>
    <x v="7"/>
    <s v="BANCO-MUNDIAL"/>
    <n v="95"/>
    <x v="1"/>
    <n v="80101604"/>
    <s v="Apoyar al IGAC como Profesional de LADM en el marco del Proyecto “Programa para la adopción e implementación de un Catastro Multipropósito Urbano – Rural”, financiado con recursos del Contrato de Préstamo BID No. 4856/OC-CO"/>
    <s v="Enero"/>
    <s v="Abril"/>
    <n v="8"/>
    <s v="Mes (s)"/>
    <s v="Contratación régimen especial - Banco multilateral y organismos multilaterales"/>
    <s v="Recursos de crédito"/>
    <n v="62214280"/>
    <n v="62214280"/>
    <s v="No"/>
    <s v="NA"/>
    <n v="1"/>
  </r>
  <r>
    <x v="7"/>
    <s v="BANCO-MUNDIAL"/>
    <n v="96"/>
    <x v="1"/>
    <n v="80101604"/>
    <s v="Apoyar al IGAC como Profesional de LADM en el marco del Proyecto “Programa para la adopción e implementación de un Catastro Multipropósito Urbano – Rural”, financiado con recursos del Contrato de Préstamo BID No. 4856/OC-CO"/>
    <s v="Enero"/>
    <s v="Abril"/>
    <n v="8"/>
    <s v="Mes (s)"/>
    <s v="Contratación régimen especial - Banco multilateral y organismos multilaterales"/>
    <s v="Recursos de crédito"/>
    <n v="62214280"/>
    <n v="62214280"/>
    <s v="No"/>
    <s v="NA"/>
    <n v="1"/>
  </r>
  <r>
    <x v="7"/>
    <s v="BANCO-MUNDIAL"/>
    <n v="97"/>
    <x v="1"/>
    <n v="80101604"/>
    <s v="Prestación de servicios profesionales especializados para realizar los procesos de aseguramiento de la calidad desde el modelo LADM - COL , requeridos en la revisión de los productos generados por los operadores catastrales"/>
    <s v="Enero"/>
    <s v="Abril"/>
    <n v="8"/>
    <s v="Mes (s)"/>
    <s v="Contratación régimen especial - Banco multilateral y organismos multilaterales"/>
    <s v="Recursos de crédito"/>
    <n v="62214280"/>
    <n v="62214280"/>
    <s v="No"/>
    <s v="NA"/>
    <n v="1"/>
  </r>
  <r>
    <x v="7"/>
    <s v="BANCO-MUNDIAL"/>
    <n v="98"/>
    <x v="1"/>
    <n v="80101604"/>
    <s v="Prestación de servicios profesionales especializados para realizar los procesos de aseguramiento de la calidad desde el modelo LADM - COL , requeridos en la revisión de los productos generados por los operadores catastrales"/>
    <s v="Enero"/>
    <s v="Abril"/>
    <n v="8"/>
    <s v="Mes (s)"/>
    <s v="Contratación régimen especial - Banco multilateral y organismos multilaterales"/>
    <s v="Recursos de crédito"/>
    <n v="62214280"/>
    <n v="62214280"/>
    <s v="No"/>
    <s v="NA"/>
    <n v="1"/>
  </r>
  <r>
    <x v="7"/>
    <s v="BANCO-MUNDIAL"/>
    <n v="99"/>
    <x v="1"/>
    <n v="80101604"/>
    <s v="Prestación de servicios profesionales para apoyar en las actividades administrativas y de gestión de los procesos de los contratos con operadores catastrales  financiados, total o parcialmente, con recursos de Banca Multilateral. "/>
    <s v="Enero"/>
    <s v="Febrero"/>
    <n v="10"/>
    <s v="Mes (s)"/>
    <s v="Contratación régimen especial - Banco multilateral y organismos multilaterales"/>
    <s v="Recursos de crédito"/>
    <n v="59305270"/>
    <n v="59305270"/>
    <s v="No"/>
    <s v="NA"/>
    <n v="1"/>
  </r>
  <r>
    <x v="7"/>
    <s v="BANCO-MUNDIAL"/>
    <n v="100"/>
    <x v="1"/>
    <n v="80101604"/>
    <s v="Prestación de servicios profesionales para apoyar en las actividades administrativas y de gestión de los procesos de los contratos con operadores catastrales  financiados, total o parcialmente, con recursos de Banca Multilateral."/>
    <s v="Enero"/>
    <s v="Febrero"/>
    <n v="10"/>
    <s v="Mes (s)"/>
    <s v="Contratación régimen especial - Banco multilateral y organismos multilaterales"/>
    <s v="Recursos de crédito"/>
    <n v="51257170"/>
    <n v="51257170"/>
    <s v="No"/>
    <s v="NA"/>
    <n v="1"/>
  </r>
  <r>
    <x v="7"/>
    <s v="BANCO-MUNDIAL"/>
    <n v="101"/>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102"/>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103"/>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104"/>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105"/>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06"/>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07"/>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08"/>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09"/>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10"/>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1"/>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2"/>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3"/>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4"/>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5"/>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6"/>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7"/>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8"/>
    <x v="1"/>
    <n v="80101604"/>
    <s v="Prestación de servicios profesionales para realizar los procesos de aseguramiento de la calidad del componente ambiental de los productos generados por los operadores catastrales financiados por el Contrato de Préstamo BID No. 4856/OC-CO"/>
    <s v="Enero"/>
    <s v="Abril"/>
    <n v="8"/>
    <s v="Mes (s)"/>
    <s v="Contratación régimen especial - Banco multilateral y organismos multilaterales"/>
    <s v="Recursos de crédito"/>
    <n v="41005736"/>
    <n v="41005736"/>
    <s v="No"/>
    <s v="NA"/>
    <n v="1"/>
  </r>
  <r>
    <x v="7"/>
    <s v="BANCO-MUNDIAL"/>
    <n v="119"/>
    <x v="1"/>
    <n v="80101604"/>
    <s v="Prestación de servicios profesionales para realizar los procesos de aseguramiento de la calidad del componente ambiental de los productos generados por los operadores catastrales "/>
    <s v="Enero"/>
    <s v="Abril"/>
    <n v="8"/>
    <s v="Mes (s)"/>
    <s v="Contratación régimen especial - Banco multilateral y organismos multilaterales"/>
    <s v="Recursos de crédito"/>
    <n v="41005736"/>
    <n v="41005736"/>
    <s v="No"/>
    <s v="NA"/>
    <n v="1"/>
  </r>
  <r>
    <x v="7"/>
    <s v="BANCO-MUNDIAL"/>
    <n v="120"/>
    <x v="1"/>
    <n v="80101604"/>
    <s v="Prestación de servicios profesionales para realizar los procesos de aseguramiento de la calidad del componente social y documental de los productos generados por los operadores catastrales "/>
    <s v="Enero"/>
    <s v="Abril"/>
    <n v="8"/>
    <s v="Mes (s)"/>
    <s v="Contratación régimen especial - Banco multilateral y organismos multilaterales"/>
    <s v="Recursos de crédito"/>
    <n v="41005736"/>
    <n v="41005736"/>
    <s v="No"/>
    <s v="NA"/>
    <n v="1"/>
  </r>
  <r>
    <x v="7"/>
    <s v="BANCO-MUNDIAL"/>
    <n v="121"/>
    <x v="1"/>
    <n v="80101604"/>
    <s v="Prestación de servicios profesionales para realizar los procesos de aseguramiento de la calidad del componente económico de los productos generados por los operadores catastrales contratados en el marco del Contrato de Préstamo BIRF No. 8937-CO"/>
    <s v="Enero"/>
    <s v="Abril"/>
    <n v="9"/>
    <s v="Mes (s)"/>
    <s v="Contratación régimen especial - Banco multilateral y organismos multilaterales"/>
    <s v="Recursos de crédito"/>
    <n v="69991065"/>
    <n v="69991065"/>
    <s v="No"/>
    <s v="NA"/>
    <n v="1"/>
  </r>
  <r>
    <x v="7"/>
    <s v="BANCO-MUNDIAL"/>
    <n v="122"/>
    <x v="1"/>
    <n v="81101512"/>
    <s v="Adelantar la actualización catastral de los municipios a ser intervenidos parcialmente en el marco del Crédito de Catastro Multipropósito con recursos del Banco Mundial – BM"/>
    <s v="Enero"/>
    <s v="Marzo"/>
    <n v="8"/>
    <s v="Mes (s)"/>
    <s v="Contratación régimen especial - Banco multilateral y organismos multilaterales"/>
    <s v="Recursos de crédito"/>
    <n v="14219763411"/>
    <n v="14219763411"/>
    <s v="No"/>
    <s v="NA"/>
    <n v="1"/>
  </r>
  <r>
    <x v="7"/>
    <m/>
    <n v="123"/>
    <x v="1"/>
    <n v="80161501"/>
    <s v="prestación de servicios para apoyar la atención y trámite de las solicitudes y requerimientos de los procesos  adelantados por la Subdirección de Proyectos a cargo de la Dirección de Gestión Catastral"/>
    <s v="Enero"/>
    <s v="Enero"/>
    <n v="8"/>
    <s v="Mes (s)"/>
    <s v="Contratación directa"/>
    <s v="Recursos propios "/>
    <n v="14982632"/>
    <n v="14982632"/>
    <s v="No"/>
    <s v="NA"/>
    <n v="1"/>
  </r>
  <r>
    <x v="7"/>
    <m/>
    <n v="124"/>
    <x v="1"/>
    <n v="80161501"/>
    <s v="Prestación de servicios profesionales para apoyar las actividades derivadas de los procesos de actualización y conservación catastral adelantados por la Dirección de Gestión Catastral"/>
    <s v="Enero"/>
    <s v="Enero"/>
    <n v="8"/>
    <s v="Mes (s)"/>
    <s v="Contratación directa"/>
    <s v="Recursos propios "/>
    <n v="22013016"/>
    <n v="22013016"/>
    <s v="No"/>
    <s v="NA"/>
    <n v="1"/>
  </r>
  <r>
    <x v="7"/>
    <m/>
    <n v="125"/>
    <x v="1"/>
    <n v="80161501"/>
    <s v="Prestacion de servicios profesionales  para apoyar las actividades desde el componente ambiental que se desarrollen en el marco de los proyectos de actualización catastral  a cargo de la Dirección de Gestión Catastral en la vigencia actual."/>
    <s v="Enero"/>
    <s v="Enero"/>
    <n v="8"/>
    <s v="Mes (s)"/>
    <s v="Contratación directa"/>
    <s v="Recursos propios "/>
    <n v="25747792"/>
    <n v="25747792"/>
    <s v="No"/>
    <s v="NA"/>
    <n v="1"/>
  </r>
  <r>
    <x v="7"/>
    <m/>
    <n v="126"/>
    <x v="1"/>
    <n v="80161501"/>
    <s v="Prestacion de servicios profesionales especializados para realizar las actividades desde el componente ambiental que se desarrollen en los proyectos de actualización catastral  a cargo de la Dirección de Gestión Catastral."/>
    <s v="Enero"/>
    <s v="Enero"/>
    <n v="8"/>
    <s v="Mes (s)"/>
    <s v="Contratación directa"/>
    <s v="Recursos propios "/>
    <n v="47444216"/>
    <n v="47444216"/>
    <s v="No"/>
    <s v="NA"/>
    <n v="1"/>
  </r>
  <r>
    <x v="7"/>
    <m/>
    <n v="127"/>
    <x v="1"/>
    <n v="80161501"/>
    <s v="_x0009_Prestación de servicios como apoyo técnico para la elaboración de avalúos comerciales e IVP que le sean asignados de acuerdo a la programación establecida"/>
    <s v="Enero"/>
    <s v="Enero"/>
    <n v="10"/>
    <s v="Mes (s)"/>
    <s v="Contratación directa"/>
    <s v="Presupuesto de entidad nacional"/>
    <n v="27516270"/>
    <n v="27516270"/>
    <s v="No"/>
    <s v="NA"/>
    <n v="1"/>
  </r>
  <r>
    <x v="7"/>
    <m/>
    <n v="128"/>
    <x v="1"/>
    <n v="81101512"/>
    <s v="Prestación de servicios para el levantamiento de información en marco del cumplimiento de metas de los proyectos del Instituto Geográfico Agustín Codazzi"/>
    <s v="Enero"/>
    <s v="Enero"/>
    <n v="11"/>
    <s v="Mes (s)"/>
    <s v="Contratación directa"/>
    <s v="Recursos propios "/>
    <n v="3680000000"/>
    <n v="3680000000"/>
    <s v="No"/>
    <s v="NA"/>
    <n v="1"/>
  </r>
  <r>
    <x v="7"/>
    <m/>
    <n v="129"/>
    <x v="1"/>
    <n v="81101512"/>
    <s v="Prestación de servicios profesionales para realizar las actividades de topografía urbano y rural para la atención de trámites en el proceso de actualización catastral multipropósito en el marco de la resolución conjunta IGAC SNR y demás normatividad aplicable en los municipios focalizados por el IGAC conforme a la asignación del supervisor. "/>
    <s v="Enero"/>
    <s v="Enero"/>
    <n v="10"/>
    <s v="Mes (s)"/>
    <s v="Contratación directa"/>
    <s v="Presupuesto de entidad nacional"/>
    <n v="68839580"/>
    <n v="68839580"/>
    <s v="No"/>
    <s v="NA"/>
    <n v="1"/>
  </r>
  <r>
    <x v="7"/>
    <m/>
    <n v="130"/>
    <x v="1"/>
    <n v="81101512"/>
    <s v="Prestación de servicios profesionales para realizar las actividades catastrales urbana y rural para la atención de trámites en el proceso de actualización catastral multipropósito en el marco de la resolución conjunta IGAC SNR y demás normatividad aplicable en los municipios focalizados por el IGAC conforme a la asignación del supervisor. "/>
    <s v="Enero"/>
    <s v="Enero"/>
    <n v="10"/>
    <s v="Mes (s)"/>
    <s v="Contratación directa"/>
    <s v="Presupuesto de entidad nacional"/>
    <n v="68839580"/>
    <n v="68839580"/>
    <s v="No"/>
    <s v="NA"/>
    <n v="1"/>
  </r>
  <r>
    <x v="7"/>
    <m/>
    <n v="131"/>
    <x v="1"/>
    <n v="81101512"/>
    <s v="Prestación de servicios profesionales para realizar las actividades jurídica urbana y rural para la atención de trámites en el proceso de actualización catastral multipropósito en el marco de la resolución conjunta IGAC SNR y demás normatividad aplicable en los municipios focalizados por el IGAC conforme a la asignación del supervisor. "/>
    <s v="Enero"/>
    <s v="Enero"/>
    <n v="10"/>
    <s v="Mes (s)"/>
    <s v="Contratación directa"/>
    <s v="Presupuesto de entidad nacional"/>
    <n v="68839580"/>
    <n v="68839580"/>
    <s v="No"/>
    <s v="NA"/>
    <n v="1"/>
  </r>
  <r>
    <x v="7"/>
    <m/>
    <n v="132"/>
    <x v="1"/>
    <n v="81101512"/>
    <s v="Prestación de servicios profesionales para realizar las actividades de topografía urbano y rural para la atención de trámites en el proceso de actualización catastral multipropósito en el municipio de belén de bajirá, chocó."/>
    <s v="Enero"/>
    <s v="Enero"/>
    <n v="4"/>
    <s v="Mes (s)"/>
    <s v="Contratación directa"/>
    <s v="Presupuesto de entidad nacional"/>
    <n v="124428560"/>
    <n v="124428560"/>
    <s v="No"/>
    <s v="NA"/>
    <n v="4"/>
  </r>
  <r>
    <x v="7"/>
    <m/>
    <n v="133"/>
    <x v="1"/>
    <n v="80161501"/>
    <s v="Prestación de servicios para apoyo a la gestión de la etapas precontractuales y contractuales de los trámites programados en el marco del proyecto de gestión y actualización catastral."/>
    <s v="Enero"/>
    <s v="Enero"/>
    <n v="10"/>
    <s v="Mes (s)"/>
    <s v="Contratación directa"/>
    <s v="Presupuesto de entidad nacional"/>
    <n v="51257170"/>
    <n v="51257170"/>
    <s v="No"/>
    <s v="NA"/>
    <n v="1"/>
  </r>
  <r>
    <x v="7"/>
    <m/>
    <n v="134"/>
    <x v="1"/>
    <n v="80161501"/>
    <s v="Prestación de servicios personales para realizar actividades de digitalización y generación de productos resultantes del procesos catastrales."/>
    <s v="Enero"/>
    <s v="Enero"/>
    <n v="10"/>
    <s v="Mes (s)"/>
    <s v="Contratación directa"/>
    <s v="Presupuesto de entidad nacional"/>
    <n v="27516270"/>
    <n v="27516270"/>
    <s v="No"/>
    <s v="NA"/>
    <n v="1"/>
  </r>
  <r>
    <x v="7"/>
    <m/>
    <n v="135"/>
    <x v="1"/>
    <n v="81101512"/>
    <s v="Prestación de servicios profesionales para la búsqueda, manejo, y aplicación de la información necesaria para la aplicación a las metodologías de valoración rural en el marco del desarrollo de los procesos de actualización catastral con enfoque multipropósito"/>
    <s v="Enero"/>
    <s v="Enero"/>
    <n v="10"/>
    <s v="Mes (s)"/>
    <s v="Contratación directa"/>
    <s v="Presupuesto de entidad nacional"/>
    <n v="77767850"/>
    <n v="77767850"/>
    <s v="No"/>
    <s v="NA"/>
    <n v="1"/>
  </r>
  <r>
    <x v="7"/>
    <m/>
    <n v="136"/>
    <x v="1"/>
    <n v="80161501"/>
    <s v="Prestación de servicios técnicos de apoyo al seguimiento, planeación y gestión del reconocimiento predial en los procesos catastrales con enfoque multipropósito"/>
    <s v="Enero"/>
    <s v="Enero"/>
    <n v="10"/>
    <s v="Mes (s)"/>
    <s v="Contratación directa"/>
    <s v="Presupuesto de entidad nacional"/>
    <n v="37131500"/>
    <n v="37131500"/>
    <s v="No"/>
    <s v="NA"/>
    <n v="1"/>
  </r>
  <r>
    <x v="7"/>
    <m/>
    <n v="137"/>
    <x v="1"/>
    <n v="81101512"/>
    <s v="Prestación de servicios como profesionales para revisar y aprobar los estudios de zonas homogéneas físicas y geoeconómicas requeridos en los procesos de la gestión catastral a cargo de la Dirección de Gestión Catastral"/>
    <s v="Enero"/>
    <s v="Enero"/>
    <n v="10"/>
    <s v="Mes (s)"/>
    <s v="Contratación directa"/>
    <s v="Recursos propios "/>
    <n v="59305270"/>
    <n v="59305270"/>
    <s v="No"/>
    <s v="NA"/>
    <n v="1"/>
  </r>
  <r>
    <x v="7"/>
    <m/>
    <n v="138"/>
    <x v="1"/>
    <n v="80161501"/>
    <s v="Prestación de servicios para identificar, localizar, editar, integrar, estructurar en gdb y validar, la cartografía básica y temática de ordenamiento territorial."/>
    <s v="Enero"/>
    <s v="Enero"/>
    <n v="10"/>
    <s v="Mes (s)"/>
    <s v="Contratación directa"/>
    <s v="Recursos propios "/>
    <n v="74988860"/>
    <n v="74988860"/>
    <s v="No"/>
    <s v="NA"/>
    <n v="2"/>
  </r>
  <r>
    <x v="7"/>
    <m/>
    <n v="139"/>
    <x v="1"/>
    <n v="80161501"/>
    <s v="Prestación de servicios para identificar, localizar, revisar, analizar, consolidar documentos técnicos y cartografía temática relacionada con zonificación de usos suelos y clasificación del suelo. "/>
    <s v="Enero"/>
    <s v="Enero"/>
    <n v="10"/>
    <s v="Mes (s)"/>
    <s v="Contratación directa"/>
    <s v="Recursos propios "/>
    <n v="137679160"/>
    <n v="137679160"/>
    <s v="No"/>
    <s v="NA"/>
    <n v="2"/>
  </r>
  <r>
    <x v="7"/>
    <m/>
    <n v="140"/>
    <x v="1"/>
    <n v="81101512"/>
    <s v="Prestación de servicios profesionales para realizar los análisis espaciales requeridos en el marco de la implementación de la política de catastro multipropósito."/>
    <s v="Enero"/>
    <s v="Enero"/>
    <n v="10"/>
    <s v="Mes (s)"/>
    <s v="Contratación directa"/>
    <s v="Recursos propios "/>
    <n v="59305270"/>
    <n v="59305270"/>
    <s v="No"/>
    <s v="NA"/>
    <n v="1"/>
  </r>
  <r>
    <x v="7"/>
    <m/>
    <n v="141"/>
    <x v="1"/>
    <n v="81141601"/>
    <s v="Contratar servicios operativos y logísticos  para el desarrollo de las actividades necesarias para la actualización, conservacion y función catastral con enfoque multipropósito en los municipios focalizados por el IGAC."/>
    <s v="Enero"/>
    <s v="Enero"/>
    <n v="10"/>
    <s v="Mes (s)"/>
    <s v="Licitación pública"/>
    <s v="Recursos propios "/>
    <n v="1000000000"/>
    <n v="1000000000"/>
    <s v="No"/>
    <s v="NA"/>
    <n v="1"/>
  </r>
  <r>
    <x v="7"/>
    <m/>
    <n v="142"/>
    <x v="1"/>
    <n v="81141504"/>
    <s v="Compra y calibración de cintas métricas (patrón) metálicas de 20 metros por un ente acreditado."/>
    <s v="Enero"/>
    <s v="Enero"/>
    <n v="10"/>
    <s v="Mes (s)"/>
    <s v="Mínima cuantía"/>
    <s v="Presupuesto de entidad nacional"/>
    <n v="40000000"/>
    <n v="40000000"/>
    <s v="No"/>
    <s v="NA"/>
    <n v="1"/>
  </r>
  <r>
    <x v="7"/>
    <m/>
    <n v="143"/>
    <x v="1"/>
    <n v="81101512"/>
    <s v="Prestación de servicios de apoyo logístico para la implementación de los procesos catastrales y de avalúos en los municipios focalizados por el IGAC."/>
    <s v="Enero"/>
    <s v="Enero"/>
    <n v="10"/>
    <s v="Mes (s)"/>
    <s v="Mínima cuantía"/>
    <s v="Presupuesto de entidad nacional"/>
    <n v="40883670"/>
    <n v="40883670"/>
    <s v="No"/>
    <s v="NA"/>
    <n v="1"/>
  </r>
  <r>
    <x v="7"/>
    <m/>
    <n v="144"/>
    <x v="1"/>
    <n v="81101512"/>
    <s v="Prestación de servicios profesionales para apoyar en el seguimiento, ejecución y correcto funcionamiento de los sistemas de información dispuestos para los gestores catastrales a nivel nacional y de la gestión catastral. Brindar atención al usuario y reportar incidentes asociados a los sistemas de información. "/>
    <s v="Enero"/>
    <s v="Enero"/>
    <n v="10"/>
    <s v="Mes (s)"/>
    <s v="Contratación directa"/>
    <s v="Recursos propios "/>
    <n v="153771480"/>
    <n v="153771480"/>
    <s v="No"/>
    <s v="NA"/>
    <n v="3"/>
  </r>
  <r>
    <x v="7"/>
    <m/>
    <n v="145"/>
    <x v="1"/>
    <n v="81141601"/>
    <s v="Contratar una empresa de servicios temporales quien proporcionará el personal en misión para el desarrollo de las actividades necesarias para la actualización catastral con enfoques multipropósito en los municipios focalizados por el IGAC."/>
    <s v="Enero"/>
    <s v="Enero"/>
    <n v="10"/>
    <s v="Mes (s)"/>
    <s v="Licitación pública"/>
    <s v="Recursos propios "/>
    <n v="2192428860"/>
    <n v="2192428860"/>
    <s v="No"/>
    <s v="NA"/>
    <n v="1"/>
  </r>
  <r>
    <x v="7"/>
    <m/>
    <n v="146"/>
    <x v="1"/>
    <n v="81141601"/>
    <s v="Contratar una empresa de servicios temporales quien proporcionará el personal en misión para el desarrollo de las actividades necesarias para la actualización catastral con enfoques multipropósito en los municipios focalizados por el IGAC."/>
    <s v="Enero"/>
    <s v="Enero"/>
    <n v="10"/>
    <s v="Mes (s)"/>
    <s v="Licitación pública"/>
    <s v="Presupuesto de entidad nacional"/>
    <n v="1498665717"/>
    <n v="1498665717"/>
    <s v="No"/>
    <s v="NA"/>
    <n v="1"/>
  </r>
  <r>
    <x v="7"/>
    <m/>
    <n v="147"/>
    <x v="1"/>
    <n v="80161501"/>
    <s v="prestaciòn de servicios para desarrollo del proyecto de modulo de avalúos, base de datos de IVP y sistema SIG avaluos ."/>
    <s v="Enero"/>
    <s v="Enero"/>
    <n v="10"/>
    <s v="Mes (s)"/>
    <s v="Contratación directa"/>
    <s v="Presupuesto de entidad nacional"/>
    <n v="68839580"/>
    <n v="68839580"/>
    <s v="No"/>
    <s v="NA"/>
    <n v="1"/>
  </r>
  <r>
    <x v="7"/>
    <m/>
    <n v="148"/>
    <x v="1"/>
    <n v="80161501"/>
    <s v="prestar sus servicios profesionales especializados en la conceptualización, análisis jurídico, acompañamiento y monitoreo para la implementación de los procesos de actualización catastral en los municipios focalizados por el IGAC para su intervención"/>
    <s v="Enero"/>
    <s v="Enero"/>
    <n v="10"/>
    <s v="Mes (s)"/>
    <s v="Contratación directa"/>
    <s v="Presupuesto de entidad nacional"/>
    <n v="203220000"/>
    <n v="203220000"/>
    <s v="No"/>
    <s v="NA"/>
    <n v="2"/>
  </r>
  <r>
    <x v="7"/>
    <m/>
    <n v="149"/>
    <x v="1"/>
    <n v="80161501"/>
    <s v="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
    <s v="Enero"/>
    <s v="Enero"/>
    <n v="10"/>
    <s v="Mes (s)"/>
    <s v="Contratación directa"/>
    <s v="Presupuesto de entidad nacional"/>
    <n v="51257170"/>
    <n v="51257170"/>
    <s v="No"/>
    <s v="NA"/>
    <n v="1"/>
  </r>
  <r>
    <x v="7"/>
    <m/>
    <n v="150"/>
    <x v="1"/>
    <n v="80161501"/>
    <s v="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
    <s v="Enero"/>
    <s v="Enero"/>
    <n v="10"/>
    <s v="Mes (s)"/>
    <s v="Contratación directa"/>
    <s v="Presupuesto de entidad nacional"/>
    <n v="51257170"/>
    <n v="51257170"/>
    <s v="No"/>
    <s v="NA"/>
    <n v="1"/>
  </r>
  <r>
    <x v="7"/>
    <m/>
    <n v="151"/>
    <x v="1"/>
    <n v="80161501"/>
    <s v="Prestación de servicios profesionales para la transferencia interna y externa de conocimientos requeridos en los procesos de gestión catastral con enfoque multipropósito que implemente el IGAC a nivel nacional. "/>
    <s v="Enero"/>
    <s v="Enero"/>
    <n v="10"/>
    <s v="Mes (s)"/>
    <s v="Contratación directa"/>
    <s v="Presupuesto de entidad nacional"/>
    <n v="77767850"/>
    <n v="77767850"/>
    <s v="No"/>
    <s v="NA"/>
    <n v="1"/>
  </r>
  <r>
    <x v="7"/>
    <m/>
    <n v="152"/>
    <x v="1"/>
    <n v="80161501"/>
    <s v="Prestación de servicios profesionales para implementar y realizar los análisis estadísticos requeridos en el marco de los procesos de gestión catastral con enfoque multipropósito."/>
    <s v="Enero"/>
    <s v="Enero"/>
    <n v="10"/>
    <s v="Mes (s)"/>
    <s v="Contratación directa"/>
    <s v="Recursos propios "/>
    <n v="77767850"/>
    <n v="77767850"/>
    <s v="No"/>
    <s v="NA"/>
    <n v="1"/>
  </r>
  <r>
    <x v="7"/>
    <m/>
    <n v="153"/>
    <x v="1"/>
    <n v="80161501"/>
    <s v="Prestación de servicios como profesional especializado para el apoyo juridico, elaboración y revisión de los documentos juridicos solicitados para la Direccion de Gestión Catastral."/>
    <s v="Enero"/>
    <s v="Enero"/>
    <n v="10"/>
    <s v="Mes (s)"/>
    <s v="Contratación directa"/>
    <s v="Presupuesto de entidad nacional"/>
    <n v="77767850"/>
    <n v="77767850"/>
    <s v="No"/>
    <s v="NA"/>
    <n v="1"/>
  </r>
  <r>
    <x v="7"/>
    <m/>
    <n v="154"/>
    <x v="1"/>
    <n v="80161501"/>
    <s v="Prestación de servicios profesionales para el seguimiento y control de las actividades técnicas de la etapa operativa del proyecto de gestión catastral multipropósito en el municipio de Gachancipá, Cundinamarca "/>
    <s v="Enero"/>
    <s v="Enero"/>
    <n v="3"/>
    <s v="Mes (s)"/>
    <s v="Contratación directa"/>
    <s v="Recursos propios "/>
    <n v="17793000"/>
    <n v="17793000"/>
    <s v="No"/>
    <s v="NA"/>
    <n v="1"/>
  </r>
  <r>
    <x v="7"/>
    <m/>
    <n v="155"/>
    <x v="1"/>
    <n v="80161501"/>
    <s v="Prestación de servicios profesionales para realizar las socializaciones requeridas en el proceso de actualización catastral multipropósito en el municipio de Gachancipá, Cundinamarca."/>
    <s v="Enero"/>
    <s v="Enero"/>
    <n v="3"/>
    <s v="Mes (s)"/>
    <s v="Contratación directa"/>
    <s v="Recursos propios "/>
    <n v="11250000"/>
    <n v="11250000"/>
    <s v="No"/>
    <s v="NA"/>
    <n v="1"/>
  </r>
  <r>
    <x v="7"/>
    <m/>
    <n v="156"/>
    <x v="1"/>
    <n v="80161501"/>
    <s v="Prestación de servicios profesionales para realizar las actividades de topografía urbano y rural para la atención de trámites en el proceso de actualización catastral multipropósito en el municipio de Gachancipá, Cundinamarca."/>
    <s v="Enero"/>
    <s v="Enero"/>
    <n v="3"/>
    <s v="Mes (s)"/>
    <s v="Contratación directa"/>
    <s v="Recursos propios "/>
    <n v="17793000"/>
    <n v="17793000"/>
    <s v="No"/>
    <s v="NA"/>
    <n v="1"/>
  </r>
  <r>
    <x v="7"/>
    <m/>
    <n v="157"/>
    <x v="1"/>
    <n v="80161501"/>
    <s v="Prestación de servicios para realizar el control calidad de los productos geográficos, alfanuméricos y documentales generados en los procesos de actualización multipropósito en el municipio de Popayán cauca"/>
    <s v="Enero"/>
    <s v="Enero"/>
    <n v="5"/>
    <s v="Mes (s)"/>
    <s v="Contratación directa"/>
    <s v="Recursos propios "/>
    <n v="118620000"/>
    <n v="118620000"/>
    <s v="No"/>
    <s v="NA"/>
    <n v="4"/>
  </r>
  <r>
    <x v="7"/>
    <m/>
    <n v="158"/>
    <x v="1"/>
    <n v="80161501"/>
    <s v="Prestación de servicios de apoyo a la gestión desarrollada en el proceso de actualización catastral multipropósito en el municipio de Popayán, cauca."/>
    <s v="Enero"/>
    <s v="Enero"/>
    <n v="5"/>
    <s v="Mes (s)"/>
    <s v="Contratación directa"/>
    <s v="Recursos propios "/>
    <n v="10810000"/>
    <n v="10810000"/>
    <s v="No"/>
    <s v="NA"/>
    <n v="1"/>
  </r>
  <r>
    <x v="7"/>
    <m/>
    <n v="159"/>
    <x v="1"/>
    <n v="80161501"/>
    <s v="Prestación de servicios profesionales para el seguimiento y control de las actividades técnicas de la etapa operativa del proyecto de gestión catastral multipropósito en el municipio de paz de Ariporo, Casanare"/>
    <s v="Enero"/>
    <s v="Enero"/>
    <n v="4"/>
    <s v="Mes (s)"/>
    <s v="Contratación directa"/>
    <s v="Recursos propios "/>
    <n v="23724000"/>
    <n v="23724000"/>
    <s v="No"/>
    <s v="NA"/>
    <n v="1"/>
  </r>
  <r>
    <x v="7"/>
    <m/>
    <n v="160"/>
    <x v="1"/>
    <n v="80161501"/>
    <s v="Prestación de servicios para realizar el control calidad de los productos geográficos, alfanuméricos y documentales generados en los procesos de actualización multipropósito en el municipio de la Tebaida, Quindío."/>
    <s v="Enero"/>
    <s v="Enero"/>
    <n v="4"/>
    <s v="Mes (s)"/>
    <s v="Contratación directa"/>
    <s v="Recursos propios "/>
    <n v="47448000"/>
    <n v="47448000"/>
    <s v="No"/>
    <s v="NA"/>
    <n v="2"/>
  </r>
  <r>
    <x v="7"/>
    <m/>
    <n v="161"/>
    <x v="1"/>
    <n v="80161501"/>
    <s v="Prestación de servicios profesionales para el seguimiento y control de las actividades técnicas de la etapa operativa del proyecto de gestión catastral multipropósito en el municipio de la tebaida, Quindío"/>
    <s v="Enero"/>
    <s v="Enero"/>
    <n v="4"/>
    <s v="Mes (s)"/>
    <s v="Contratación directa"/>
    <s v="Recursos propios "/>
    <n v="23724000"/>
    <n v="23724000"/>
    <s v="No"/>
    <s v="NA"/>
    <n v="1"/>
  </r>
  <r>
    <x v="7"/>
    <m/>
    <n v="162"/>
    <x v="1"/>
    <n v="80161501"/>
    <s v="Prestación de servicios personales para realizar actividades de digitalización y generación de productos resultantes del proceso de actualización catastral multipropósito en el municipio de la tebaida, Quindío."/>
    <s v="Enero"/>
    <s v="Enero"/>
    <n v="4"/>
    <s v="Mes (s)"/>
    <s v="Contratación directa"/>
    <s v="Recursos propios "/>
    <n v="22016000"/>
    <n v="22016000"/>
    <s v="No"/>
    <s v="NA"/>
    <n v="2"/>
  </r>
  <r>
    <x v="7"/>
    <m/>
    <n v="163"/>
    <x v="1"/>
    <n v="80161501"/>
    <s v="Prestación de servicios para realizar la edición, depuración y consolidación de los productos cartográficos requeridos para el componente geográfico de los procesos de actualización catastral multipropósito en el municipio de la Tebaida Quindío"/>
    <s v="Enero"/>
    <s v="Enero"/>
    <n v="4"/>
    <s v="Mes (s)"/>
    <s v="Contratación directa"/>
    <s v="Recursos propios "/>
    <n v="41008000"/>
    <n v="41008000"/>
    <s v="No"/>
    <s v="NA"/>
    <n v="2"/>
  </r>
  <r>
    <x v="7"/>
    <m/>
    <n v="164"/>
    <x v="1"/>
    <n v="80161501"/>
    <s v="Prestación de servicios personales para realizar actividades de apoyo operativo del proceso de actualización catastral multipropósito en el municipio de San Carlos Córdoba. "/>
    <s v="Enero"/>
    <s v="Enero"/>
    <n v="105"/>
    <s v="Día(s)"/>
    <s v="Contratación directa"/>
    <s v="Recursos propios "/>
    <n v="13671000"/>
    <n v="13671000"/>
    <s v="No"/>
    <s v="NA"/>
    <n v="2"/>
  </r>
  <r>
    <x v="7"/>
    <m/>
    <n v="165"/>
    <x v="1"/>
    <n v="80161501"/>
    <s v="Prestación de servicios para realizar el control calidad de los productos geográficos, alfanuméricos y documentales generados en los procesos de actualización multipropósito en el municipio de San Carlos Córdoba."/>
    <s v="Enero"/>
    <s v="Enero"/>
    <n v="105"/>
    <s v="Día(s)"/>
    <s v="Contratación directa"/>
    <s v="Recursos propios "/>
    <n v="20758500"/>
    <n v="20758500"/>
    <s v="No"/>
    <s v="NA"/>
    <n v="1"/>
  </r>
  <r>
    <x v="7"/>
    <m/>
    <n v="166"/>
    <x v="1"/>
    <n v="80161501"/>
    <s v="Prestación de servicios técnicos de apoyo al seguimiento, planeación y gestión del reconocimiento predial en el proceso de actualización catastral multipropósito en el municipio de San Carlos Córdoba."/>
    <s v="Enero"/>
    <s v="Enero"/>
    <n v="105"/>
    <s v="Día(s)"/>
    <s v="Contratación directa"/>
    <s v="Recursos propios "/>
    <n v="12999000"/>
    <n v="12999000"/>
    <s v="No"/>
    <s v="NA"/>
    <n v="1"/>
  </r>
  <r>
    <x v="7"/>
    <m/>
    <n v="167"/>
    <x v="1"/>
    <n v="80161501"/>
    <s v="Prestación de servicios profesionales para el seguimiento y control de las actividades técnicas de la etapa operativa del proyecto de gestión catastral multipropósito en el municipio de San Carlos Córdoba. "/>
    <s v="Enero"/>
    <s v="Enero"/>
    <n v="105"/>
    <s v="Día(s)"/>
    <s v="Contratación directa"/>
    <s v="Recursos propios "/>
    <n v="20758500"/>
    <n v="20758500"/>
    <s v="No"/>
    <s v="NA"/>
    <n v="1"/>
  </r>
  <r>
    <x v="7"/>
    <m/>
    <n v="168"/>
    <x v="1"/>
    <n v="80161501"/>
    <s v="Prestación de servicios para realizar la edición, depuración y consolidación de los productos cartográficos requeridos para el componente geográfico de los procesos de actualización catastral multipropósito en el municipio de San Carlos Córdoba."/>
    <s v="Enero"/>
    <s v="Enero"/>
    <n v="105"/>
    <s v="Día(s)"/>
    <s v="Contratación directa"/>
    <s v="Recursos propios "/>
    <n v="17941000"/>
    <n v="17941000"/>
    <s v="No"/>
    <s v="NA"/>
    <n v="1"/>
  </r>
  <r>
    <x v="7"/>
    <m/>
    <n v="169"/>
    <x v="1"/>
    <n v="80161501"/>
    <s v="Prestación de servicios personales para realizar actividades de reconocimiento predial en el proceso de actualización catastra multipropósito en el municipio de San Carlos Córdoba."/>
    <s v="Enero"/>
    <s v="Enero"/>
    <n v="105"/>
    <s v="Día(s)"/>
    <s v="Contratación directa"/>
    <s v="Recursos propios "/>
    <n v="45066000"/>
    <n v="45066000"/>
    <s v="No"/>
    <s v="NA"/>
    <n v="4"/>
  </r>
  <r>
    <x v="7"/>
    <m/>
    <n v="170"/>
    <x v="1"/>
    <n v="80161501"/>
    <s v="Prestación de servicios de apoyo a la gestión como reconocedor predial y atención de requerimientos administrativos y judiciales en el proceso de actualización catastral multipropósito en el municipio de San Carlos Córdoba."/>
    <s v="Enero"/>
    <s v="Enero"/>
    <n v="105"/>
    <s v="Día(s)"/>
    <s v="Contratación directa"/>
    <s v="Recursos propios "/>
    <n v="10213000"/>
    <n v="10213000"/>
    <s v="No"/>
    <s v="NA"/>
    <n v="1"/>
  </r>
  <r>
    <x v="7"/>
    <m/>
    <n v="171"/>
    <x v="1"/>
    <n v="80161501"/>
    <s v="Prestación de servicios profesionales para realizar las socializaciones requeridas en el proceso de actualización catastral multipropósito en el municipio de San Carlos Córdoba. "/>
    <s v="Enero"/>
    <s v="Enero"/>
    <n v="105"/>
    <s v="Día(s)"/>
    <s v="Contratación directa"/>
    <s v="Recursos propios "/>
    <n v="13125000"/>
    <n v="13125000"/>
    <s v="No"/>
    <s v="NA"/>
    <n v="1"/>
  </r>
  <r>
    <x v="7"/>
    <m/>
    <n v="172"/>
    <x v="1"/>
    <n v="80161501"/>
    <s v="Prestación de servicios profesionales para realizar las actividades de topografía urbano y rural para la atención de trámites en el proceso de actualización catastral multipropósito en el municipio de San Carlos Córdoba."/>
    <s v="Enero"/>
    <s v="Enero"/>
    <n v="105"/>
    <s v="Día(s)"/>
    <s v="Contratación directa"/>
    <s v="Recursos propios "/>
    <n v="20758500"/>
    <n v="20758500"/>
    <s v="No"/>
    <s v="NA"/>
    <n v="1"/>
  </r>
  <r>
    <x v="7"/>
    <m/>
    <n v="173"/>
    <x v="1"/>
    <n v="80161501"/>
    <s v="Prestación de servicios para realizar el control calidad de los productos geográficos, alfanuméricos y documentales generados en los procesos de actualización multipropósito en el municipio de Arauquita, Arauca."/>
    <s v="Enero"/>
    <s v="Enero"/>
    <n v="5"/>
    <s v="Mes (s)"/>
    <s v="Contratación directa"/>
    <s v="Recursos propios "/>
    <n v="29655000"/>
    <n v="29655000"/>
    <s v="No"/>
    <s v="NA"/>
    <n v="1"/>
  </r>
  <r>
    <x v="7"/>
    <m/>
    <n v="174"/>
    <x v="1"/>
    <n v="80161501"/>
    <s v="Prestación de servicios profesionales para el seguimiento y control de las actividades técnicas de la etapa operativa del proyecto de gestión catastral multipropósito en el municipio de Arauquita Arauca "/>
    <s v="Enero"/>
    <s v="Enero"/>
    <n v="5"/>
    <s v="Mes (s)"/>
    <s v="Contratación directa"/>
    <s v="Recursos propios "/>
    <n v="44850000"/>
    <n v="44850000"/>
    <s v="No"/>
    <s v="NA"/>
    <n v="1"/>
  </r>
  <r>
    <x v="7"/>
    <m/>
    <n v="175"/>
    <x v="1"/>
    <n v="80161501"/>
    <s v="Prestación de servicios personales para realizar actividades de digitalización y generación de productos resultantes del proceso de actualización catastral multipropósito en el municipio de Arauquita, Arauca."/>
    <s v="Enero"/>
    <s v="Enero"/>
    <n v="5"/>
    <s v="Mes (s)"/>
    <s v="Contratación directa"/>
    <s v="Recursos propios "/>
    <n v="41280000"/>
    <n v="41280000"/>
    <s v="No"/>
    <s v="NA"/>
    <n v="3"/>
  </r>
  <r>
    <x v="7"/>
    <m/>
    <n v="176"/>
    <x v="1"/>
    <n v="80161501"/>
    <s v="Prestación de servicios de apoyo a la gestión como reconocedor predial y atención de requerimientos administrativos y judiciales en el proceso de actualización catastral multipropósito en el municipio de Arauquita, Arauca."/>
    <s v="Enero"/>
    <s v="Enero"/>
    <n v="5"/>
    <s v="Mes (s)"/>
    <s v="Contratación directa"/>
    <s v="Recursos propios "/>
    <n v="87540000"/>
    <n v="87540000"/>
    <s v="No"/>
    <s v="NA"/>
    <n v="6"/>
  </r>
  <r>
    <x v="7"/>
    <m/>
    <n v="177"/>
    <x v="1"/>
    <n v="80161501"/>
    <s v="Prestación de servicios técnicos de apoyo al seguimiento, planeación y gestión del reconocimiento predial en el proceso de actualización catastral multipropósito en el municipio de Villarrica, Tolima."/>
    <s v="Enero"/>
    <s v="Enero"/>
    <n v="5"/>
    <s v="Mes (s)"/>
    <s v="Contratación directa"/>
    <s v="Recursos propios "/>
    <n v="29655000"/>
    <n v="29655000"/>
    <s v="No"/>
    <s v="NA"/>
    <n v="1"/>
  </r>
  <r>
    <x v="7"/>
    <m/>
    <n v="178"/>
    <x v="1"/>
    <n v="80161501"/>
    <s v="Prestación de servicios para realizar la edición, depuración y consolidación de los productos cartográficos requeridos para el componente geográfico de los procesos de actualización catastral multipropósito en el municipio de Villarrica Tolima"/>
    <s v="Enero"/>
    <s v="Enero"/>
    <n v="5"/>
    <s v="Mes (s)"/>
    <s v="Contratación directa"/>
    <s v="Recursos propios "/>
    <n v="25630000"/>
    <n v="25630000"/>
    <s v="No"/>
    <s v="NA"/>
    <n v="1"/>
  </r>
  <r>
    <x v="7"/>
    <m/>
    <n v="179"/>
    <x v="1"/>
    <n v="80161501"/>
    <s v="Prestación de servicios de apoyo a la gestión como reconocedor predial y atención de requerimientos administrativos y judiciales en el proceso de actualización catastral multipropósito en el municipio de Villarrica, Tolima."/>
    <s v="Enero"/>
    <s v="Enero"/>
    <n v="5"/>
    <s v="Mes (s)"/>
    <s v="Contratación directa"/>
    <s v="Recursos propios "/>
    <n v="14590000"/>
    <n v="14590000"/>
    <s v="No"/>
    <s v="NA"/>
    <n v="1"/>
  </r>
  <r>
    <x v="7"/>
    <m/>
    <n v="180"/>
    <x v="1"/>
    <n v="80161501"/>
    <s v="Prestacion de servicios personales para realizar  la depuración y análisis  de información registral en las bases catastrales en el proceso de actualización catastral multipropósito en el municipio de  Rio Blanco"/>
    <s v="Enero"/>
    <s v="Enero"/>
    <n v="2"/>
    <s v="Mes (s)"/>
    <s v="Contratación directa"/>
    <s v="Presupuesto de entidad nacional"/>
    <n v="5504000"/>
    <n v="5504000"/>
    <s v="No"/>
    <s v="NA"/>
    <n v="1"/>
  </r>
  <r>
    <x v="7"/>
    <m/>
    <n v="181"/>
    <x v="1"/>
    <n v="80161501"/>
    <s v="prestación de servicios profesionales para realizar las socializaciones requeridas en el proceso de actualización catastral multipropósito en el municipio de Rio Blanco"/>
    <s v="Enero"/>
    <s v="Enero"/>
    <n v="2"/>
    <s v="Mes (s)"/>
    <s v="Contratación directa"/>
    <s v="Presupuesto de entidad nacional"/>
    <n v="7500000"/>
    <n v="7500000"/>
    <s v="No"/>
    <s v="NA"/>
    <n v="1"/>
  </r>
  <r>
    <x v="7"/>
    <m/>
    <n v="182"/>
    <x v="1"/>
    <n v="80161501"/>
    <s v="prestación de servicios profesionales para realizar las actividades de topografía urbano y rural para la atención de trámites en el proceso de actualización catastral multipropósito en el municipio de Rio Blanco"/>
    <s v="Enero"/>
    <s v="Enero"/>
    <n v="2"/>
    <s v="Mes (s)"/>
    <s v="Contratación directa"/>
    <s v="Presupuesto de entidad nacional"/>
    <n v="11862000"/>
    <n v="11862000"/>
    <s v="No"/>
    <s v="NA"/>
    <n v="1"/>
  </r>
  <r>
    <x v="7"/>
    <m/>
    <n v="183"/>
    <x v="1"/>
    <n v="80161501"/>
    <s v="Prestación de servicios profesionales para el apoyo en la orientación y respuesta a las solicitudes realizadas por la comunidad en los procesos de formación, actualización y conservación en el municipio de Puerto Inírida."/>
    <s v="Enero"/>
    <s v="Enero"/>
    <n v="10"/>
    <s v="Mes (s)"/>
    <s v="Contratación directa"/>
    <s v="Presupuesto de entidad nacional"/>
    <n v="64380000"/>
    <n v="64380000"/>
    <s v="No"/>
    <s v="NA"/>
    <n v="2"/>
  </r>
  <r>
    <x v="7"/>
    <m/>
    <n v="184"/>
    <x v="1"/>
    <n v="80161501"/>
    <s v="Prestación de servicios profesionales para el apoyo en la orientación y respuesta a las solicitudes realizadas por la comunidad en los procesos de formación, actualización y conservación en el municipio de Arauca"/>
    <s v="Enero"/>
    <s v="Enero"/>
    <n v="10"/>
    <s v="Mes (s)"/>
    <s v="Contratación directa"/>
    <s v="Presupuesto de entidad nacional"/>
    <n v="64380000"/>
    <n v="64380000"/>
    <s v="No"/>
    <s v="NA"/>
    <n v="2"/>
  </r>
  <r>
    <x v="7"/>
    <m/>
    <n v="185"/>
    <x v="1"/>
    <n v="80161501"/>
    <s v="Prestación de servicios profesionales para el apoyo en la orientación y respuesta a las solicitudes realizadas por la comunidad en los procesos de formación, actualización y conservación en el municipio de Leticia, Amazonas "/>
    <s v="Enero"/>
    <s v="Enero"/>
    <n v="10"/>
    <s v="Mes (s)"/>
    <s v="Contratación directa"/>
    <s v="Recursos propios "/>
    <n v="32190000"/>
    <n v="32190000"/>
    <s v="No"/>
    <s v="NA"/>
    <n v="1"/>
  </r>
  <r>
    <x v="7"/>
    <m/>
    <n v="186"/>
    <x v="1"/>
    <n v="80161501"/>
    <s v="Prestación de servicios profesionales para el apoyo en la orientación y respuesta a las solicitudes realizadas por la comunidad en los procesos de formación, actualización y conservación en el municipio de Mocoa, Putumayo "/>
    <s v="Enero"/>
    <s v="Enero"/>
    <n v="10"/>
    <s v="Mes (s)"/>
    <s v="Contratación directa"/>
    <s v="Recursos propios "/>
    <n v="64380000"/>
    <n v="64380000"/>
    <s v="No"/>
    <s v="NA"/>
    <n v="2"/>
  </r>
  <r>
    <x v="7"/>
    <m/>
    <n v="187"/>
    <x v="1"/>
    <n v="80161501"/>
    <s v="prestación de servicios personales para realizar actividades de reconocimiento predial para los procesos catastrales con enfoque multipropósito que sean adelantados por el IGAC a nivel nacional"/>
    <s v="Enero"/>
    <s v="Enero"/>
    <n v="7"/>
    <s v="Mes (s)"/>
    <s v="Contratación directa"/>
    <s v="Recursos propios "/>
    <n v="225330000"/>
    <n v="225330000"/>
    <s v="No"/>
    <s v="NA"/>
    <n v="10"/>
  </r>
  <r>
    <x v="7"/>
    <m/>
    <n v="188"/>
    <x v="1"/>
    <n v="80161501"/>
    <s v="Prestación de servicios personales para realizar actividades de digitalización y generación de productos resultantes  de los procesos catastrales con enfoque multipropósito que sean adelantados por el IGAC a nivel nacional"/>
    <s v="Enero"/>
    <s v="Enero"/>
    <n v="7"/>
    <s v="Mes (s)"/>
    <s v="Contratación directa"/>
    <s v="Recursos propios "/>
    <n v="38528000"/>
    <n v="38528000"/>
    <s v="No"/>
    <s v="NA"/>
    <n v="2"/>
  </r>
  <r>
    <x v="7"/>
    <m/>
    <n v="189"/>
    <x v="1"/>
    <n v="80161501"/>
    <s v="prestación de servicios técnicos de apoyo al seguimiento, planeación y gestión del reconocimiento predial  de los procesos catastrales con enfoque multipropósito que sean adelantados por el IGAC a nivel nacional"/>
    <s v="Enero"/>
    <s v="Enero"/>
    <n v="7"/>
    <s v="Mes (s)"/>
    <s v="Contratación directa"/>
    <s v="Recursos propios "/>
    <n v="51996000"/>
    <n v="51996000"/>
    <s v="No"/>
    <s v="NA"/>
    <n v="2"/>
  </r>
  <r>
    <x v="7"/>
    <m/>
    <n v="190"/>
    <x v="1"/>
    <n v="80161501"/>
    <s v="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
    <s v="Enero"/>
    <s v="Enero"/>
    <n v="10"/>
    <s v="Mes (s)"/>
    <s v="Contratación directa"/>
    <s v="Recursos propios "/>
    <n v="155535700"/>
    <n v="155535700"/>
    <s v="No"/>
    <s v="NA"/>
    <n v="2"/>
  </r>
  <r>
    <x v="7"/>
    <m/>
    <n v="191"/>
    <x v="1"/>
    <n v="80161501"/>
    <s v="Prestación de servicios profesionales especializados para determinar los avaluos comerciales correspondientes a los puntos de investigación en el marco del componente economico catastral para los procesos de actualización adelantados por el IGAC"/>
    <s v="Enero"/>
    <s v="Enero"/>
    <n v="315"/>
    <s v="Día(s)"/>
    <s v="Contratación directa"/>
    <s v="Recursos propios "/>
    <n v="269100143"/>
    <n v="269100143"/>
    <s v="No"/>
    <s v="NA"/>
    <n v="5"/>
  </r>
  <r>
    <x v="7"/>
    <m/>
    <n v="192"/>
    <x v="1"/>
    <n v="80161501"/>
    <s v="Prestación de servicios profesionales para realizar la elaboración del presupuesto de construcciones, anexos e infraestructuras asociadas a los predios en el marco del componente economico catastral para los procesos de actualización adelantados por el IGAC"/>
    <s v="Enero"/>
    <s v="Enero"/>
    <n v="315"/>
    <s v="Día(s)"/>
    <s v="Contratación directa"/>
    <s v="Recursos propios "/>
    <n v="53820029"/>
    <n v="53820029"/>
    <s v="No"/>
    <s v="NA"/>
    <n v="1"/>
  </r>
  <r>
    <x v="7"/>
    <m/>
    <n v="193"/>
    <x v="1"/>
    <n v="80161501"/>
    <s v="Prestación de servicios profesionales y de apoyo a la gestión de la Subdirección General para el desarrollo de actividades jurídicas en el marco de los procesos de la entidad."/>
    <s v="Enero"/>
    <s v="Enero"/>
    <n v="6"/>
    <s v="Mes (s)"/>
    <s v="Contratación directa"/>
    <s v="Recursos propios "/>
    <n v="22496658"/>
    <n v="22496658"/>
    <s v="No"/>
    <s v="NA"/>
    <n v="1"/>
  </r>
  <r>
    <x v="8"/>
    <m/>
    <n v="194"/>
    <x v="0"/>
    <n v="80161501"/>
    <s v="Prestación de servicios personales surtiendo actividades operativas que brinden soporte a los procedimientos catastrales competencia del municipio de la Argentina - Huila."/>
    <s v="Septiembre"/>
    <s v="Septiembre"/>
    <s v="105"/>
    <s v="Día(s)"/>
    <s v="Contratación directa"/>
    <s v="Presupuesto de entidad nacional"/>
    <n v="5853000"/>
    <n v="5853000"/>
    <s v="No"/>
    <s v="NA"/>
    <n v="1"/>
  </r>
</pivotCacheRecords>
</file>

<file path=xl/pivotCache/pivotCacheRecords2.xml><?xml version="1.0" encoding="utf-8"?>
<pivotCacheRecords xmlns="http://schemas.openxmlformats.org/spreadsheetml/2006/main" xmlns:r="http://schemas.openxmlformats.org/officeDocument/2006/relationships" count="82">
  <r>
    <x v="0"/>
    <x v="0"/>
    <x v="0"/>
  </r>
  <r>
    <x v="0"/>
    <x v="0"/>
    <x v="0"/>
  </r>
  <r>
    <x v="1"/>
    <x v="1"/>
    <x v="0"/>
  </r>
  <r>
    <x v="2"/>
    <x v="0"/>
    <x v="0"/>
  </r>
  <r>
    <x v="2"/>
    <x v="0"/>
    <x v="0"/>
  </r>
  <r>
    <x v="3"/>
    <x v="0"/>
    <x v="1"/>
  </r>
  <r>
    <x v="3"/>
    <x v="0"/>
    <x v="0"/>
  </r>
  <r>
    <x v="4"/>
    <x v="0"/>
    <x v="0"/>
  </r>
  <r>
    <x v="4"/>
    <x v="0"/>
    <x v="1"/>
  </r>
  <r>
    <x v="5"/>
    <x v="0"/>
    <x v="0"/>
  </r>
  <r>
    <x v="5"/>
    <x v="0"/>
    <x v="0"/>
  </r>
  <r>
    <x v="5"/>
    <x v="0"/>
    <x v="0"/>
  </r>
  <r>
    <x v="5"/>
    <x v="0"/>
    <x v="0"/>
  </r>
  <r>
    <x v="5"/>
    <x v="0"/>
    <x v="0"/>
  </r>
  <r>
    <x v="5"/>
    <x v="0"/>
    <x v="0"/>
  </r>
  <r>
    <x v="5"/>
    <x v="0"/>
    <x v="0"/>
  </r>
  <r>
    <x v="5"/>
    <x v="0"/>
    <x v="0"/>
  </r>
  <r>
    <x v="5"/>
    <x v="0"/>
    <x v="0"/>
  </r>
  <r>
    <x v="5"/>
    <x v="0"/>
    <x v="0"/>
  </r>
  <r>
    <x v="6"/>
    <x v="0"/>
    <x v="0"/>
  </r>
  <r>
    <x v="6"/>
    <x v="0"/>
    <x v="0"/>
  </r>
  <r>
    <x v="7"/>
    <x v="0"/>
    <x v="1"/>
  </r>
  <r>
    <x v="7"/>
    <x v="0"/>
    <x v="0"/>
  </r>
  <r>
    <x v="8"/>
    <x v="0"/>
    <x v="0"/>
  </r>
  <r>
    <x v="8"/>
    <x v="0"/>
    <x v="1"/>
  </r>
  <r>
    <x v="9"/>
    <x v="0"/>
    <x v="0"/>
  </r>
  <r>
    <x v="10"/>
    <x v="0"/>
    <x v="0"/>
  </r>
  <r>
    <x v="10"/>
    <x v="0"/>
    <x v="0"/>
  </r>
  <r>
    <x v="10"/>
    <x v="0"/>
    <x v="0"/>
  </r>
  <r>
    <x v="10"/>
    <x v="0"/>
    <x v="0"/>
  </r>
  <r>
    <x v="11"/>
    <x v="0"/>
    <x v="0"/>
  </r>
  <r>
    <x v="12"/>
    <x v="0"/>
    <x v="1"/>
  </r>
  <r>
    <x v="12"/>
    <x v="0"/>
    <x v="0"/>
  </r>
  <r>
    <x v="12"/>
    <x v="0"/>
    <x v="1"/>
  </r>
  <r>
    <x v="13"/>
    <x v="2"/>
    <x v="1"/>
  </r>
  <r>
    <x v="13"/>
    <x v="2"/>
    <x v="0"/>
  </r>
  <r>
    <x v="13"/>
    <x v="0"/>
    <x v="1"/>
  </r>
  <r>
    <x v="13"/>
    <x v="0"/>
    <x v="0"/>
  </r>
  <r>
    <x v="13"/>
    <x v="0"/>
    <x v="1"/>
  </r>
  <r>
    <x v="13"/>
    <x v="0"/>
    <x v="0"/>
  </r>
  <r>
    <x v="13"/>
    <x v="0"/>
    <x v="0"/>
  </r>
  <r>
    <x v="13"/>
    <x v="0"/>
    <x v="0"/>
  </r>
  <r>
    <x v="13"/>
    <x v="0"/>
    <x v="0"/>
  </r>
  <r>
    <x v="13"/>
    <x v="0"/>
    <x v="0"/>
  </r>
  <r>
    <x v="13"/>
    <x v="0"/>
    <x v="0"/>
  </r>
  <r>
    <x v="13"/>
    <x v="0"/>
    <x v="0"/>
  </r>
  <r>
    <x v="13"/>
    <x v="0"/>
    <x v="1"/>
  </r>
  <r>
    <x v="13"/>
    <x v="0"/>
    <x v="0"/>
  </r>
  <r>
    <x v="13"/>
    <x v="0"/>
    <x v="0"/>
  </r>
  <r>
    <x v="13"/>
    <x v="0"/>
    <x v="0"/>
  </r>
  <r>
    <x v="13"/>
    <x v="0"/>
    <x v="0"/>
  </r>
  <r>
    <x v="13"/>
    <x v="0"/>
    <x v="0"/>
  </r>
  <r>
    <x v="13"/>
    <x v="3"/>
    <x v="1"/>
  </r>
  <r>
    <x v="13"/>
    <x v="3"/>
    <x v="1"/>
  </r>
  <r>
    <x v="13"/>
    <x v="3"/>
    <x v="1"/>
  </r>
  <r>
    <x v="13"/>
    <x v="3"/>
    <x v="1"/>
  </r>
  <r>
    <x v="13"/>
    <x v="3"/>
    <x v="1"/>
  </r>
  <r>
    <x v="13"/>
    <x v="3"/>
    <x v="1"/>
  </r>
  <r>
    <x v="13"/>
    <x v="3"/>
    <x v="0"/>
  </r>
  <r>
    <x v="13"/>
    <x v="3"/>
    <x v="0"/>
  </r>
  <r>
    <x v="13"/>
    <x v="3"/>
    <x v="0"/>
  </r>
  <r>
    <x v="13"/>
    <x v="3"/>
    <x v="0"/>
  </r>
  <r>
    <x v="13"/>
    <x v="3"/>
    <x v="0"/>
  </r>
  <r>
    <x v="14"/>
    <x v="0"/>
    <x v="0"/>
  </r>
  <r>
    <x v="14"/>
    <x v="0"/>
    <x v="0"/>
  </r>
  <r>
    <x v="14"/>
    <x v="0"/>
    <x v="0"/>
  </r>
  <r>
    <x v="14"/>
    <x v="0"/>
    <x v="0"/>
  </r>
  <r>
    <x v="14"/>
    <x v="0"/>
    <x v="0"/>
  </r>
  <r>
    <x v="14"/>
    <x v="0"/>
    <x v="0"/>
  </r>
  <r>
    <x v="14"/>
    <x v="0"/>
    <x v="0"/>
  </r>
  <r>
    <x v="14"/>
    <x v="0"/>
    <x v="0"/>
  </r>
  <r>
    <x v="15"/>
    <x v="0"/>
    <x v="0"/>
  </r>
  <r>
    <x v="15"/>
    <x v="0"/>
    <x v="0"/>
  </r>
  <r>
    <x v="15"/>
    <x v="0"/>
    <x v="0"/>
  </r>
  <r>
    <x v="15"/>
    <x v="0"/>
    <x v="0"/>
  </r>
  <r>
    <x v="15"/>
    <x v="0"/>
    <x v="0"/>
  </r>
  <r>
    <x v="15"/>
    <x v="0"/>
    <x v="0"/>
  </r>
  <r>
    <x v="15"/>
    <x v="0"/>
    <x v="0"/>
  </r>
  <r>
    <x v="15"/>
    <x v="0"/>
    <x v="0"/>
  </r>
  <r>
    <x v="15"/>
    <x v="0"/>
    <x v="0"/>
  </r>
  <r>
    <x v="15"/>
    <x v="0"/>
    <x v="0"/>
  </r>
  <r>
    <x v="15"/>
    <x v="0"/>
    <x v="0"/>
  </r>
</pivotCacheRecords>
</file>

<file path=xl/pivotCache/pivotCacheRecords3.xml><?xml version="1.0" encoding="utf-8"?>
<pivotCacheRecords xmlns="http://schemas.openxmlformats.org/spreadsheetml/2006/main" xmlns:r="http://schemas.openxmlformats.org/officeDocument/2006/relationships" count="82">
  <r>
    <x v="0"/>
    <m/>
    <x v="0"/>
    <n v="78181500"/>
  </r>
  <r>
    <x v="0"/>
    <m/>
    <x v="0"/>
    <n v="80161501"/>
  </r>
  <r>
    <x v="1"/>
    <s v="OFICINA ASESORA DE COMUNICACIONES"/>
    <x v="0"/>
    <n v="80101500"/>
  </r>
  <r>
    <x v="2"/>
    <m/>
    <x v="0"/>
    <n v="80101604"/>
  </r>
  <r>
    <x v="2"/>
    <m/>
    <x v="0"/>
    <n v="80101605"/>
  </r>
  <r>
    <x v="3"/>
    <m/>
    <x v="1"/>
    <n v="80101604"/>
  </r>
  <r>
    <x v="3"/>
    <m/>
    <x v="0"/>
    <n v="80101604"/>
  </r>
  <r>
    <x v="4"/>
    <m/>
    <x v="0"/>
    <s v="80101604"/>
  </r>
  <r>
    <x v="4"/>
    <m/>
    <x v="1"/>
    <s v="80101604"/>
  </r>
  <r>
    <x v="5"/>
    <m/>
    <x v="0"/>
    <n v="80161501"/>
  </r>
  <r>
    <x v="5"/>
    <m/>
    <x v="0"/>
    <n v="80161501"/>
  </r>
  <r>
    <x v="5"/>
    <m/>
    <x v="0"/>
    <n v="80161501"/>
  </r>
  <r>
    <x v="5"/>
    <m/>
    <x v="0"/>
    <n v="80161501"/>
  </r>
  <r>
    <x v="5"/>
    <m/>
    <x v="0"/>
    <n v="80161501"/>
  </r>
  <r>
    <x v="5"/>
    <m/>
    <x v="0"/>
    <n v="80161501"/>
  </r>
  <r>
    <x v="5"/>
    <m/>
    <x v="0"/>
    <n v="80161501"/>
  </r>
  <r>
    <x v="5"/>
    <m/>
    <x v="0"/>
    <n v="80161501"/>
  </r>
  <r>
    <x v="5"/>
    <m/>
    <x v="0"/>
    <n v="80161501"/>
  </r>
  <r>
    <x v="5"/>
    <m/>
    <x v="0"/>
    <n v="80161501"/>
  </r>
  <r>
    <x v="6"/>
    <m/>
    <x v="0"/>
    <n v="80161501"/>
  </r>
  <r>
    <x v="6"/>
    <m/>
    <x v="0"/>
    <n v="80161501"/>
  </r>
  <r>
    <x v="7"/>
    <m/>
    <x v="1"/>
    <n v="80101604"/>
  </r>
  <r>
    <x v="7"/>
    <m/>
    <x v="0"/>
    <n v="80101604"/>
  </r>
  <r>
    <x v="8"/>
    <m/>
    <x v="0"/>
    <n v="80161501"/>
  </r>
  <r>
    <x v="8"/>
    <m/>
    <x v="1"/>
    <n v="80161501"/>
  </r>
  <r>
    <x v="9"/>
    <m/>
    <x v="0"/>
    <n v="25172500"/>
  </r>
  <r>
    <x v="10"/>
    <m/>
    <x v="0"/>
    <n v="80161501"/>
  </r>
  <r>
    <x v="10"/>
    <m/>
    <x v="0"/>
    <n v="80161501"/>
  </r>
  <r>
    <x v="10"/>
    <m/>
    <x v="0"/>
    <n v="80161501"/>
  </r>
  <r>
    <x v="10"/>
    <m/>
    <x v="0"/>
    <n v="80161501"/>
  </r>
  <r>
    <x v="11"/>
    <m/>
    <x v="0"/>
    <n v="78181500"/>
  </r>
  <r>
    <x v="12"/>
    <m/>
    <x v="1"/>
    <n v="81151600"/>
  </r>
  <r>
    <x v="12"/>
    <m/>
    <x v="0"/>
    <n v="81151600"/>
  </r>
  <r>
    <x v="12"/>
    <m/>
    <x v="1"/>
    <n v="25191500"/>
  </r>
  <r>
    <x v="13"/>
    <s v="DIRECCIÓN DE REGULACIÓN Y HABILITACIÓN"/>
    <x v="1"/>
    <n v="80161501"/>
  </r>
  <r>
    <x v="13"/>
    <s v="DIRECCIÓN DE REGULACIÓN Y HABILITACIÓN"/>
    <x v="0"/>
    <n v="80161501"/>
  </r>
  <r>
    <x v="13"/>
    <m/>
    <x v="1"/>
    <n v="80101604"/>
  </r>
  <r>
    <x v="13"/>
    <m/>
    <x v="0"/>
    <n v="80101604"/>
  </r>
  <r>
    <x v="13"/>
    <m/>
    <x v="1"/>
    <n v="80161501"/>
  </r>
  <r>
    <x v="13"/>
    <m/>
    <x v="0"/>
    <n v="80161501"/>
  </r>
  <r>
    <x v="13"/>
    <m/>
    <x v="0"/>
    <n v="80161501"/>
  </r>
  <r>
    <x v="13"/>
    <m/>
    <x v="0"/>
    <n v="80161501"/>
  </r>
  <r>
    <x v="13"/>
    <m/>
    <x v="0"/>
    <n v="80161501"/>
  </r>
  <r>
    <x v="13"/>
    <m/>
    <x v="0"/>
    <n v="80161501"/>
  </r>
  <r>
    <x v="13"/>
    <m/>
    <x v="0"/>
    <n v="80161501"/>
  </r>
  <r>
    <x v="13"/>
    <m/>
    <x v="0"/>
    <n v="80161501"/>
  </r>
  <r>
    <x v="13"/>
    <m/>
    <x v="1"/>
    <n v="80101604"/>
  </r>
  <r>
    <x v="13"/>
    <m/>
    <x v="0"/>
    <n v="81151600"/>
  </r>
  <r>
    <x v="13"/>
    <m/>
    <x v="0"/>
    <n v="81151600"/>
  </r>
  <r>
    <x v="13"/>
    <m/>
    <x v="0"/>
    <n v="25191500"/>
  </r>
  <r>
    <x v="13"/>
    <m/>
    <x v="0"/>
    <n v="81151600"/>
  </r>
  <r>
    <x v="13"/>
    <m/>
    <x v="0"/>
    <n v="81151600"/>
  </r>
  <r>
    <x v="13"/>
    <s v="GESTION CONTRACTUAL"/>
    <x v="1"/>
    <n v="81151601"/>
  </r>
  <r>
    <x v="13"/>
    <s v="GESTION CONTRACTUAL"/>
    <x v="1"/>
    <n v="81151601"/>
  </r>
  <r>
    <x v="13"/>
    <s v="GESTION CONTRACTUAL"/>
    <x v="1"/>
    <n v="81151601"/>
  </r>
  <r>
    <x v="13"/>
    <s v="GESTION CONTRACTUAL"/>
    <x v="1"/>
    <n v="81151601"/>
  </r>
  <r>
    <x v="13"/>
    <s v="GESTION CONTRACTUAL"/>
    <x v="1"/>
    <n v="81151601"/>
  </r>
  <r>
    <x v="13"/>
    <s v="GESTION CONTRACTUAL"/>
    <x v="1"/>
    <n v="81151601"/>
  </r>
  <r>
    <x v="13"/>
    <s v="GESTION CONTRACTUAL"/>
    <x v="0"/>
    <n v="80161501"/>
  </r>
  <r>
    <x v="13"/>
    <s v="GESTION CONTRACTUAL"/>
    <x v="0"/>
    <n v="80161501"/>
  </r>
  <r>
    <x v="13"/>
    <s v="GESTION CONTRACTUAL"/>
    <x v="0"/>
    <n v="80161501"/>
  </r>
  <r>
    <x v="13"/>
    <s v="GESTION CONTRACTUAL"/>
    <x v="0"/>
    <n v="80161501"/>
  </r>
  <r>
    <x v="13"/>
    <s v="GESTION CONTRACTUAL"/>
    <x v="0"/>
    <n v="80161501"/>
  </r>
  <r>
    <x v="14"/>
    <m/>
    <x v="0"/>
    <n v="72153606"/>
  </r>
  <r>
    <x v="14"/>
    <m/>
    <x v="0"/>
    <n v="72153606"/>
  </r>
  <r>
    <x v="14"/>
    <m/>
    <x v="0"/>
    <n v="72153606"/>
  </r>
  <r>
    <x v="14"/>
    <m/>
    <x v="0"/>
    <n v="72153606"/>
  </r>
  <r>
    <x v="14"/>
    <m/>
    <x v="0"/>
    <n v="72153606"/>
  </r>
  <r>
    <x v="14"/>
    <m/>
    <x v="0"/>
    <n v="72153606"/>
  </r>
  <r>
    <x v="14"/>
    <m/>
    <x v="0"/>
    <n v="72153606"/>
  </r>
  <r>
    <x v="14"/>
    <m/>
    <x v="0"/>
    <n v="72153606"/>
  </r>
  <r>
    <x v="15"/>
    <m/>
    <x v="0"/>
    <s v="80161501"/>
  </r>
  <r>
    <x v="15"/>
    <m/>
    <x v="0"/>
    <s v="80161501"/>
  </r>
  <r>
    <x v="15"/>
    <m/>
    <x v="0"/>
    <s v="80161501"/>
  </r>
  <r>
    <x v="15"/>
    <m/>
    <x v="0"/>
    <s v="80161501"/>
  </r>
  <r>
    <x v="15"/>
    <m/>
    <x v="0"/>
    <s v="80161501"/>
  </r>
  <r>
    <x v="15"/>
    <m/>
    <x v="0"/>
    <s v="80161501"/>
  </r>
  <r>
    <x v="15"/>
    <m/>
    <x v="0"/>
    <s v="80161501"/>
  </r>
  <r>
    <x v="15"/>
    <m/>
    <x v="0"/>
    <s v="80161501"/>
  </r>
  <r>
    <x v="15"/>
    <m/>
    <x v="0"/>
    <s v="80161501"/>
  </r>
  <r>
    <x v="15"/>
    <m/>
    <x v="0"/>
    <s v="80161501"/>
  </r>
  <r>
    <x v="15"/>
    <m/>
    <x v="0"/>
    <s v="801615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6"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D21" firstHeaderRow="1" firstDataRow="2" firstDataCol="1"/>
  <pivotFields count="3">
    <pivotField axis="axisRow" showAll="0">
      <items count="17">
        <item x="13"/>
        <item x="12"/>
        <item x="1"/>
        <item x="5"/>
        <item x="0"/>
        <item x="7"/>
        <item x="11"/>
        <item x="6"/>
        <item x="2"/>
        <item x="10"/>
        <item x="3"/>
        <item x="4"/>
        <item x="9"/>
        <item x="8"/>
        <item x="14"/>
        <item x="15"/>
        <item t="default"/>
      </items>
    </pivotField>
    <pivotField dataField="1" showAll="0">
      <items count="5">
        <item x="2"/>
        <item x="3"/>
        <item x="1"/>
        <item x="0"/>
        <item t="default"/>
      </items>
    </pivotField>
    <pivotField axis="axisCol" showAll="0">
      <items count="3">
        <item x="1"/>
        <item x="0"/>
        <item t="default"/>
      </items>
    </pivotField>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3">
    <i>
      <x/>
    </i>
    <i>
      <x v="1"/>
    </i>
    <i t="grand">
      <x/>
    </i>
  </colItems>
  <dataFields count="1">
    <dataField name="Suma de DEPENDENCIA DESTINO"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7"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D21" firstHeaderRow="1" firstDataRow="2" firstDataCol="1"/>
  <pivotFields count="4">
    <pivotField axis="axisRow" showAll="0">
      <items count="17">
        <item x="13"/>
        <item x="12"/>
        <item x="1"/>
        <item x="5"/>
        <item x="0"/>
        <item x="7"/>
        <item x="11"/>
        <item x="6"/>
        <item x="2"/>
        <item x="10"/>
        <item x="3"/>
        <item x="4"/>
        <item x="9"/>
        <item x="8"/>
        <item x="14"/>
        <item x="15"/>
        <item t="default"/>
      </items>
    </pivotField>
    <pivotField showAll="0"/>
    <pivotField axis="axisCol" showAll="0">
      <items count="3">
        <item x="1"/>
        <item x="0"/>
        <item t="default"/>
      </items>
    </pivotField>
    <pivotField dataField="1" showAl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3">
    <i>
      <x/>
    </i>
    <i>
      <x v="1"/>
    </i>
    <i t="grand">
      <x/>
    </i>
  </colItems>
  <dataFields count="1">
    <dataField name="Cuenta de Código UNSPSC"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4" minRefreshableVersion="3" useAutoFormatting="1" itemPrintTitles="1" createdVersion="4" indent="0" compact="0" outline="1" outlineData="1" compactData="0" multipleFieldFilters="0">
  <location ref="A3:D23" firstHeaderRow="0" firstDataRow="1" firstDataCol="2"/>
  <pivotFields count="17">
    <pivotField axis="axisRow" compact="0" showAll="0">
      <items count="10">
        <item x="7"/>
        <item x="6"/>
        <item x="1"/>
        <item x="3"/>
        <item x="5"/>
        <item x="0"/>
        <item x="8"/>
        <item x="2"/>
        <item x="4"/>
        <item t="default"/>
      </items>
    </pivotField>
    <pivotField compact="0" showAll="0"/>
    <pivotField compact="0" showAll="0"/>
    <pivotField axis="axisRow" compact="0" showAll="0">
      <items count="3">
        <item x="1"/>
        <item x="0"/>
        <item t="default"/>
      </items>
    </pivotField>
    <pivotField dataField="1" compact="0" showAll="0"/>
    <pivotField compact="0" showAll="0"/>
    <pivotField compact="0" showAll="0"/>
    <pivotField compact="0" showAll="0"/>
    <pivotField compact="0" showAll="0"/>
    <pivotField compact="0" showAll="0"/>
    <pivotField compact="0" showAll="0"/>
    <pivotField compact="0" showAll="0"/>
    <pivotField compact="0" numFmtId="169" showAll="0"/>
    <pivotField compact="0" numFmtId="169" showAll="0"/>
    <pivotField compact="0" showAll="0"/>
    <pivotField compact="0" showAll="0"/>
    <pivotField dataField="1" compact="0" showAll="0"/>
  </pivotFields>
  <rowFields count="2">
    <field x="0"/>
    <field x="3"/>
  </rowFields>
  <rowItems count="20">
    <i>
      <x/>
    </i>
    <i r="1">
      <x/>
    </i>
    <i r="1">
      <x v="1"/>
    </i>
    <i>
      <x v="1"/>
    </i>
    <i r="1">
      <x v="1"/>
    </i>
    <i>
      <x v="2"/>
    </i>
    <i r="1">
      <x v="1"/>
    </i>
    <i>
      <x v="3"/>
    </i>
    <i r="1">
      <x v="1"/>
    </i>
    <i>
      <x v="4"/>
    </i>
    <i r="1">
      <x v="1"/>
    </i>
    <i>
      <x v="5"/>
    </i>
    <i r="1">
      <x v="1"/>
    </i>
    <i>
      <x v="6"/>
    </i>
    <i r="1">
      <x v="1"/>
    </i>
    <i>
      <x v="7"/>
    </i>
    <i r="1">
      <x v="1"/>
    </i>
    <i>
      <x v="8"/>
    </i>
    <i r="1">
      <x v="1"/>
    </i>
    <i t="grand">
      <x/>
    </i>
  </rowItems>
  <colFields count="1">
    <field x="-2"/>
  </colFields>
  <colItems count="2">
    <i>
      <x/>
    </i>
    <i i="1">
      <x v="1"/>
    </i>
  </colItems>
  <dataFields count="2">
    <dataField name="Cuenta de Código UNSPSC" fld="4" subtotal="count" baseField="0" baseItem="0"/>
    <dataField name="Suma de Cantidad"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23"/>
  <sheetViews>
    <sheetView zoomScale="55" zoomScaleNormal="55" workbookViewId="0">
      <pane xSplit="1" ySplit="3" topLeftCell="S108" activePane="bottomRight" state="frozen"/>
      <selection pane="topRight" activeCell="B1" sqref="B1"/>
      <selection pane="bottomLeft" activeCell="A4" sqref="A4"/>
      <selection pane="bottomRight" activeCell="E4" sqref="E4:Z123"/>
    </sheetView>
  </sheetViews>
  <sheetFormatPr baseColWidth="10" defaultColWidth="11.44140625" defaultRowHeight="15" x14ac:dyDescent="0.25"/>
  <cols>
    <col min="1" max="1" width="35.109375" style="105" customWidth="1"/>
    <col min="2" max="2" width="34.6640625" style="106" customWidth="1"/>
    <col min="3" max="3" width="16.33203125" style="82" customWidth="1"/>
    <col min="4" max="4" width="12.6640625" style="82" customWidth="1"/>
    <col min="5" max="5" width="15.44140625" style="107" customWidth="1"/>
    <col min="6" max="6" width="77" style="117" customWidth="1"/>
    <col min="7" max="7" width="35.6640625" style="82" customWidth="1"/>
    <col min="8" max="8" width="28.44140625" style="82" customWidth="1"/>
    <col min="9" max="9" width="25.5546875" style="82" customWidth="1"/>
    <col min="10" max="10" width="17.109375" style="82" customWidth="1"/>
    <col min="11" max="12" width="35.6640625" style="111" customWidth="1"/>
    <col min="13" max="14" width="35.6640625" style="152" customWidth="1"/>
    <col min="15" max="15" width="23" style="82" customWidth="1"/>
    <col min="16" max="16" width="19.109375" style="82" customWidth="1"/>
    <col min="17" max="17" width="13.44140625" style="82" customWidth="1"/>
    <col min="18" max="18" width="22.33203125" style="107" customWidth="1"/>
    <col min="19" max="26" width="35.6640625" style="106" customWidth="1"/>
    <col min="27" max="27" width="51.33203125" style="72" customWidth="1"/>
    <col min="28" max="16384" width="11.44140625" style="72"/>
  </cols>
  <sheetData>
    <row r="1" spans="1:27" ht="15" customHeight="1" x14ac:dyDescent="0.25">
      <c r="A1" s="315" t="s">
        <v>27</v>
      </c>
      <c r="B1" s="316"/>
      <c r="C1" s="319" t="s">
        <v>0</v>
      </c>
      <c r="D1" s="320"/>
      <c r="E1" s="320"/>
      <c r="F1" s="320"/>
      <c r="G1" s="320"/>
      <c r="H1" s="320"/>
      <c r="I1" s="320"/>
      <c r="J1" s="320"/>
      <c r="K1" s="320"/>
      <c r="L1" s="320"/>
      <c r="M1" s="320"/>
      <c r="N1" s="320"/>
      <c r="O1" s="320"/>
      <c r="P1" s="320"/>
      <c r="Q1" s="320"/>
      <c r="R1" s="320"/>
      <c r="S1" s="320"/>
      <c r="T1" s="320"/>
      <c r="U1" s="320"/>
      <c r="V1" s="320"/>
      <c r="W1" s="320"/>
      <c r="X1" s="320"/>
      <c r="Y1" s="320"/>
      <c r="Z1" s="320"/>
      <c r="AA1" s="320"/>
    </row>
    <row r="2" spans="1:27" ht="40.5" customHeight="1" x14ac:dyDescent="0.25">
      <c r="A2" s="317"/>
      <c r="B2" s="318"/>
      <c r="C2" s="319"/>
      <c r="D2" s="320"/>
      <c r="E2" s="320"/>
      <c r="F2" s="320"/>
      <c r="G2" s="320"/>
      <c r="H2" s="320"/>
      <c r="I2" s="320"/>
      <c r="J2" s="320"/>
      <c r="K2" s="320"/>
      <c r="L2" s="320"/>
      <c r="M2" s="320"/>
      <c r="N2" s="320"/>
      <c r="O2" s="320"/>
      <c r="P2" s="320"/>
      <c r="Q2" s="320"/>
      <c r="R2" s="320"/>
      <c r="S2" s="320"/>
      <c r="T2" s="320"/>
      <c r="U2" s="320"/>
      <c r="V2" s="320"/>
      <c r="W2" s="320"/>
      <c r="X2" s="320"/>
      <c r="Y2" s="320"/>
      <c r="Z2" s="320"/>
      <c r="AA2" s="320"/>
    </row>
    <row r="3" spans="1:27" ht="57" customHeight="1" x14ac:dyDescent="0.25">
      <c r="A3" s="84" t="s">
        <v>1</v>
      </c>
      <c r="B3" s="85" t="s">
        <v>2</v>
      </c>
      <c r="C3" s="86" t="s">
        <v>3</v>
      </c>
      <c r="D3" s="87" t="s">
        <v>46</v>
      </c>
      <c r="E3" s="88" t="s">
        <v>4</v>
      </c>
      <c r="F3" s="114" t="s">
        <v>5</v>
      </c>
      <c r="G3" s="87" t="s">
        <v>6</v>
      </c>
      <c r="H3" s="87" t="s">
        <v>7</v>
      </c>
      <c r="I3" s="87" t="s">
        <v>8</v>
      </c>
      <c r="J3" s="87" t="s">
        <v>9</v>
      </c>
      <c r="K3" s="87" t="s">
        <v>10</v>
      </c>
      <c r="L3" s="87" t="s">
        <v>11</v>
      </c>
      <c r="M3" s="142" t="s">
        <v>12</v>
      </c>
      <c r="N3" s="142" t="s">
        <v>13</v>
      </c>
      <c r="O3" s="87" t="s">
        <v>14</v>
      </c>
      <c r="P3" s="87" t="s">
        <v>15</v>
      </c>
      <c r="Q3" s="87" t="s">
        <v>16</v>
      </c>
      <c r="R3" s="88" t="s">
        <v>17</v>
      </c>
      <c r="S3" s="87" t="s">
        <v>19</v>
      </c>
      <c r="T3" s="87" t="s">
        <v>20</v>
      </c>
      <c r="U3" s="87" t="s">
        <v>21</v>
      </c>
      <c r="V3" s="87" t="s">
        <v>22</v>
      </c>
      <c r="W3" s="87" t="s">
        <v>23</v>
      </c>
      <c r="X3" s="87" t="s">
        <v>24</v>
      </c>
      <c r="Y3" s="87" t="s">
        <v>25</v>
      </c>
      <c r="Z3" s="89" t="s">
        <v>26</v>
      </c>
      <c r="AA3" s="90" t="s">
        <v>28</v>
      </c>
    </row>
    <row r="4" spans="1:27" ht="68.25" customHeight="1" x14ac:dyDescent="0.25">
      <c r="A4" s="91" t="s">
        <v>85</v>
      </c>
      <c r="B4" s="65"/>
      <c r="C4" s="66">
        <v>1</v>
      </c>
      <c r="D4" s="67" t="s">
        <v>45</v>
      </c>
      <c r="E4" s="67">
        <v>80161501</v>
      </c>
      <c r="F4" s="96" t="s">
        <v>266</v>
      </c>
      <c r="G4" s="123" t="s">
        <v>272</v>
      </c>
      <c r="H4" s="123" t="s">
        <v>272</v>
      </c>
      <c r="I4" s="98">
        <v>90</v>
      </c>
      <c r="J4" s="124" t="s">
        <v>32</v>
      </c>
      <c r="K4" s="71" t="s">
        <v>49</v>
      </c>
      <c r="L4" s="95" t="s">
        <v>34</v>
      </c>
      <c r="M4" s="143">
        <v>9657000</v>
      </c>
      <c r="N4" s="143">
        <v>9657000</v>
      </c>
      <c r="O4" s="66" t="s">
        <v>35</v>
      </c>
      <c r="P4" s="66" t="s">
        <v>36</v>
      </c>
      <c r="Q4" s="98">
        <v>1</v>
      </c>
      <c r="R4" s="79" t="s">
        <v>50</v>
      </c>
      <c r="S4" s="69" t="s">
        <v>82</v>
      </c>
      <c r="T4" s="69" t="s">
        <v>82</v>
      </c>
      <c r="U4" s="69" t="s">
        <v>39</v>
      </c>
      <c r="V4" s="69" t="s">
        <v>83</v>
      </c>
      <c r="W4" s="69" t="s">
        <v>41</v>
      </c>
      <c r="X4" s="69" t="s">
        <v>273</v>
      </c>
      <c r="Y4" s="69" t="s">
        <v>54</v>
      </c>
      <c r="Z4" s="69" t="s">
        <v>44</v>
      </c>
      <c r="AA4" s="118" t="s">
        <v>404</v>
      </c>
    </row>
    <row r="5" spans="1:27" ht="41.25" customHeight="1" x14ac:dyDescent="0.25">
      <c r="A5" s="91" t="s">
        <v>270</v>
      </c>
      <c r="B5" s="65"/>
      <c r="C5" s="66">
        <v>3</v>
      </c>
      <c r="D5" s="67" t="s">
        <v>45</v>
      </c>
      <c r="E5" s="70">
        <v>44111806</v>
      </c>
      <c r="F5" s="115" t="s">
        <v>267</v>
      </c>
      <c r="G5" s="123" t="s">
        <v>272</v>
      </c>
      <c r="H5" s="123" t="s">
        <v>272</v>
      </c>
      <c r="I5" s="66">
        <v>1</v>
      </c>
      <c r="J5" s="66" t="s">
        <v>88</v>
      </c>
      <c r="K5" s="71" t="s">
        <v>33</v>
      </c>
      <c r="L5" s="71" t="s">
        <v>34</v>
      </c>
      <c r="M5" s="144">
        <v>6900000</v>
      </c>
      <c r="N5" s="144">
        <v>6900000</v>
      </c>
      <c r="O5" s="66" t="s">
        <v>35</v>
      </c>
      <c r="P5" s="66" t="s">
        <v>36</v>
      </c>
      <c r="Q5" s="66">
        <v>1</v>
      </c>
      <c r="R5" s="66" t="s">
        <v>37</v>
      </c>
      <c r="S5" s="71" t="s">
        <v>268</v>
      </c>
      <c r="T5" s="71" t="s">
        <v>268</v>
      </c>
      <c r="U5" s="71" t="s">
        <v>39</v>
      </c>
      <c r="V5" s="71" t="s">
        <v>269</v>
      </c>
      <c r="W5" s="71" t="s">
        <v>36</v>
      </c>
      <c r="X5" s="71" t="s">
        <v>36</v>
      </c>
      <c r="Y5" s="71" t="s">
        <v>36</v>
      </c>
      <c r="Z5" s="71" t="s">
        <v>36</v>
      </c>
      <c r="AA5" s="119" t="s">
        <v>409</v>
      </c>
    </row>
    <row r="6" spans="1:27" ht="45" x14ac:dyDescent="0.25">
      <c r="A6" s="91" t="s">
        <v>270</v>
      </c>
      <c r="B6" s="65"/>
      <c r="C6" s="66">
        <v>4</v>
      </c>
      <c r="D6" s="67" t="s">
        <v>45</v>
      </c>
      <c r="E6" s="69">
        <v>81151601</v>
      </c>
      <c r="F6" s="96" t="s">
        <v>271</v>
      </c>
      <c r="G6" s="123" t="s">
        <v>272</v>
      </c>
      <c r="H6" s="123" t="s">
        <v>272</v>
      </c>
      <c r="I6" s="98">
        <v>2</v>
      </c>
      <c r="J6" s="98" t="s">
        <v>88</v>
      </c>
      <c r="K6" s="95" t="s">
        <v>49</v>
      </c>
      <c r="L6" s="95" t="s">
        <v>34</v>
      </c>
      <c r="M6" s="143">
        <v>11008000</v>
      </c>
      <c r="N6" s="143">
        <v>11008000</v>
      </c>
      <c r="O6" s="66" t="s">
        <v>35</v>
      </c>
      <c r="P6" s="66" t="s">
        <v>36</v>
      </c>
      <c r="Q6" s="98">
        <v>2</v>
      </c>
      <c r="R6" s="155" t="s">
        <v>50</v>
      </c>
      <c r="S6" s="69" t="s">
        <v>268</v>
      </c>
      <c r="T6" s="69" t="s">
        <v>268</v>
      </c>
      <c r="U6" s="69" t="s">
        <v>39</v>
      </c>
      <c r="V6" s="69" t="s">
        <v>269</v>
      </c>
      <c r="W6" s="69" t="s">
        <v>41</v>
      </c>
      <c r="X6" s="69" t="s">
        <v>273</v>
      </c>
      <c r="Y6" s="69" t="s">
        <v>54</v>
      </c>
      <c r="Z6" s="69" t="s">
        <v>44</v>
      </c>
      <c r="AA6" s="72" t="s">
        <v>405</v>
      </c>
    </row>
    <row r="7" spans="1:27" ht="45" x14ac:dyDescent="0.25">
      <c r="A7" s="91" t="s">
        <v>270</v>
      </c>
      <c r="B7" s="65"/>
      <c r="C7" s="66">
        <v>5</v>
      </c>
      <c r="D7" s="67" t="s">
        <v>45</v>
      </c>
      <c r="E7" s="69">
        <v>81151601</v>
      </c>
      <c r="F7" s="96" t="s">
        <v>274</v>
      </c>
      <c r="G7" s="123" t="s">
        <v>272</v>
      </c>
      <c r="H7" s="123" t="s">
        <v>272</v>
      </c>
      <c r="I7" s="98">
        <v>2</v>
      </c>
      <c r="J7" s="98" t="s">
        <v>88</v>
      </c>
      <c r="K7" s="95" t="s">
        <v>49</v>
      </c>
      <c r="L7" s="95" t="s">
        <v>34</v>
      </c>
      <c r="M7" s="143">
        <v>7812000</v>
      </c>
      <c r="N7" s="143">
        <v>7812000</v>
      </c>
      <c r="O7" s="66" t="s">
        <v>35</v>
      </c>
      <c r="P7" s="66" t="s">
        <v>36</v>
      </c>
      <c r="Q7" s="98">
        <v>2</v>
      </c>
      <c r="R7" s="155" t="s">
        <v>50</v>
      </c>
      <c r="S7" s="69" t="s">
        <v>268</v>
      </c>
      <c r="T7" s="69" t="s">
        <v>268</v>
      </c>
      <c r="U7" s="69" t="s">
        <v>39</v>
      </c>
      <c r="V7" s="69" t="s">
        <v>269</v>
      </c>
      <c r="W7" s="69" t="s">
        <v>41</v>
      </c>
      <c r="X7" s="69" t="s">
        <v>273</v>
      </c>
      <c r="Y7" s="69" t="s">
        <v>54</v>
      </c>
      <c r="Z7" s="69" t="s">
        <v>44</v>
      </c>
      <c r="AA7" s="72" t="s">
        <v>405</v>
      </c>
    </row>
    <row r="8" spans="1:27" ht="45" x14ac:dyDescent="0.25">
      <c r="A8" s="91" t="s">
        <v>290</v>
      </c>
      <c r="B8" s="65"/>
      <c r="C8" s="66">
        <v>6</v>
      </c>
      <c r="D8" s="73" t="s">
        <v>45</v>
      </c>
      <c r="E8" s="74">
        <v>78181500</v>
      </c>
      <c r="F8" s="113" t="s">
        <v>275</v>
      </c>
      <c r="G8" s="123" t="s">
        <v>272</v>
      </c>
      <c r="H8" s="123" t="s">
        <v>272</v>
      </c>
      <c r="I8" s="75" t="s">
        <v>276</v>
      </c>
      <c r="J8" s="124" t="s">
        <v>32</v>
      </c>
      <c r="K8" s="110" t="s">
        <v>49</v>
      </c>
      <c r="L8" s="76" t="s">
        <v>34</v>
      </c>
      <c r="M8" s="145">
        <v>1043200</v>
      </c>
      <c r="N8" s="145">
        <v>1043200</v>
      </c>
      <c r="O8" s="66" t="s">
        <v>35</v>
      </c>
      <c r="P8" s="66" t="s">
        <v>36</v>
      </c>
      <c r="Q8" s="78" t="s">
        <v>277</v>
      </c>
      <c r="R8" s="79" t="s">
        <v>50</v>
      </c>
      <c r="S8" s="93" t="s">
        <v>278</v>
      </c>
      <c r="T8" s="93" t="s">
        <v>279</v>
      </c>
      <c r="U8" s="93" t="s">
        <v>39</v>
      </c>
      <c r="V8" s="93" t="s">
        <v>280</v>
      </c>
      <c r="W8" s="94" t="s">
        <v>41</v>
      </c>
      <c r="X8" s="94" t="s">
        <v>73</v>
      </c>
      <c r="Y8" s="94" t="s">
        <v>281</v>
      </c>
      <c r="Z8" s="94" t="s">
        <v>282</v>
      </c>
      <c r="AA8" s="72" t="s">
        <v>283</v>
      </c>
    </row>
    <row r="9" spans="1:27" s="82" customFormat="1" ht="68.25" customHeight="1" x14ac:dyDescent="0.25">
      <c r="A9" s="91" t="s">
        <v>290</v>
      </c>
      <c r="B9" s="71"/>
      <c r="C9" s="66">
        <v>7</v>
      </c>
      <c r="D9" s="70" t="s">
        <v>45</v>
      </c>
      <c r="E9" s="67">
        <v>80131802</v>
      </c>
      <c r="F9" s="112" t="s">
        <v>284</v>
      </c>
      <c r="G9" s="123" t="s">
        <v>272</v>
      </c>
      <c r="H9" s="123" t="s">
        <v>272</v>
      </c>
      <c r="I9" s="80" t="s">
        <v>285</v>
      </c>
      <c r="J9" s="124" t="s">
        <v>32</v>
      </c>
      <c r="K9" s="76" t="s">
        <v>49</v>
      </c>
      <c r="L9" s="76" t="s">
        <v>34</v>
      </c>
      <c r="M9" s="146">
        <v>10000000</v>
      </c>
      <c r="N9" s="146">
        <v>10000000</v>
      </c>
      <c r="O9" s="66" t="s">
        <v>35</v>
      </c>
      <c r="P9" s="66" t="s">
        <v>36</v>
      </c>
      <c r="Q9" s="81" t="s">
        <v>277</v>
      </c>
      <c r="R9" s="109" t="s">
        <v>50</v>
      </c>
      <c r="S9" s="76" t="s">
        <v>278</v>
      </c>
      <c r="T9" s="95" t="s">
        <v>279</v>
      </c>
      <c r="U9" s="95" t="s">
        <v>39</v>
      </c>
      <c r="V9" s="95" t="s">
        <v>280</v>
      </c>
      <c r="W9" s="71" t="s">
        <v>41</v>
      </c>
      <c r="X9" s="71" t="s">
        <v>119</v>
      </c>
      <c r="Y9" s="71" t="s">
        <v>286</v>
      </c>
      <c r="Z9" s="71" t="s">
        <v>121</v>
      </c>
      <c r="AA9" s="82" t="s">
        <v>287</v>
      </c>
    </row>
    <row r="10" spans="1:27" ht="45" x14ac:dyDescent="0.25">
      <c r="A10" s="91" t="s">
        <v>290</v>
      </c>
      <c r="B10" s="65"/>
      <c r="C10" s="66">
        <v>8</v>
      </c>
      <c r="D10" s="70" t="s">
        <v>45</v>
      </c>
      <c r="E10" s="70">
        <v>80131802</v>
      </c>
      <c r="F10" s="115" t="s">
        <v>288</v>
      </c>
      <c r="G10" s="123" t="s">
        <v>272</v>
      </c>
      <c r="H10" s="123" t="s">
        <v>272</v>
      </c>
      <c r="I10" s="66" t="s">
        <v>285</v>
      </c>
      <c r="J10" s="124" t="s">
        <v>32</v>
      </c>
      <c r="K10" s="71" t="s">
        <v>49</v>
      </c>
      <c r="L10" s="71" t="s">
        <v>34</v>
      </c>
      <c r="M10" s="144">
        <v>10000000</v>
      </c>
      <c r="N10" s="144">
        <v>10000000</v>
      </c>
      <c r="O10" s="66" t="s">
        <v>35</v>
      </c>
      <c r="P10" s="66" t="s">
        <v>36</v>
      </c>
      <c r="Q10" s="66" t="s">
        <v>277</v>
      </c>
      <c r="R10" s="70" t="s">
        <v>50</v>
      </c>
      <c r="S10" s="71" t="s">
        <v>278</v>
      </c>
      <c r="T10" s="71" t="s">
        <v>279</v>
      </c>
      <c r="U10" s="71" t="s">
        <v>39</v>
      </c>
      <c r="V10" s="71" t="s">
        <v>280</v>
      </c>
      <c r="W10" s="71" t="s">
        <v>41</v>
      </c>
      <c r="X10" s="71" t="s">
        <v>73</v>
      </c>
      <c r="Y10" s="138" t="s">
        <v>498</v>
      </c>
      <c r="Z10" s="138" t="s">
        <v>499</v>
      </c>
      <c r="AA10" s="119" t="s">
        <v>289</v>
      </c>
    </row>
    <row r="11" spans="1:27" ht="45" x14ac:dyDescent="0.25">
      <c r="A11" s="92" t="s">
        <v>67</v>
      </c>
      <c r="B11" s="65"/>
      <c r="C11" s="66">
        <v>9</v>
      </c>
      <c r="D11" s="67" t="s">
        <v>45</v>
      </c>
      <c r="E11" s="67">
        <v>80161501</v>
      </c>
      <c r="F11" s="96" t="s">
        <v>291</v>
      </c>
      <c r="G11" s="98" t="s">
        <v>272</v>
      </c>
      <c r="H11" s="98" t="s">
        <v>272</v>
      </c>
      <c r="I11" s="125">
        <v>60</v>
      </c>
      <c r="J11" s="124" t="s">
        <v>32</v>
      </c>
      <c r="K11" s="95" t="s">
        <v>49</v>
      </c>
      <c r="L11" s="71" t="s">
        <v>34</v>
      </c>
      <c r="M11" s="143">
        <v>12876000</v>
      </c>
      <c r="N11" s="143">
        <v>12876000</v>
      </c>
      <c r="O11" s="66" t="s">
        <v>35</v>
      </c>
      <c r="P11" s="66" t="s">
        <v>36</v>
      </c>
      <c r="Q11" s="98">
        <v>2</v>
      </c>
      <c r="R11" s="67" t="s">
        <v>50</v>
      </c>
      <c r="S11" s="69" t="s">
        <v>58</v>
      </c>
      <c r="T11" s="153" t="s">
        <v>59</v>
      </c>
      <c r="U11" s="153" t="s">
        <v>59</v>
      </c>
      <c r="V11" s="153" t="s">
        <v>59</v>
      </c>
      <c r="W11" s="69" t="s">
        <v>41</v>
      </c>
      <c r="X11" s="69" t="s">
        <v>60</v>
      </c>
      <c r="Y11" s="69" t="s">
        <v>54</v>
      </c>
      <c r="Z11" s="69" t="s">
        <v>44</v>
      </c>
      <c r="AA11" s="119" t="s">
        <v>407</v>
      </c>
    </row>
    <row r="12" spans="1:27" ht="45" x14ac:dyDescent="0.25">
      <c r="A12" s="92" t="s">
        <v>67</v>
      </c>
      <c r="B12" s="65"/>
      <c r="C12" s="66">
        <v>10</v>
      </c>
      <c r="D12" s="67" t="s">
        <v>45</v>
      </c>
      <c r="E12" s="67">
        <v>80161501</v>
      </c>
      <c r="F12" s="96" t="s">
        <v>292</v>
      </c>
      <c r="G12" s="98" t="s">
        <v>272</v>
      </c>
      <c r="H12" s="98" t="s">
        <v>272</v>
      </c>
      <c r="I12" s="125">
        <v>60</v>
      </c>
      <c r="J12" s="124" t="s">
        <v>32</v>
      </c>
      <c r="K12" s="95" t="s">
        <v>49</v>
      </c>
      <c r="L12" s="71" t="s">
        <v>34</v>
      </c>
      <c r="M12" s="143">
        <v>7812000</v>
      </c>
      <c r="N12" s="143">
        <v>7812000</v>
      </c>
      <c r="O12" s="66" t="s">
        <v>35</v>
      </c>
      <c r="P12" s="66" t="s">
        <v>36</v>
      </c>
      <c r="Q12" s="98">
        <v>2</v>
      </c>
      <c r="R12" s="67" t="s">
        <v>50</v>
      </c>
      <c r="S12" s="69" t="s">
        <v>58</v>
      </c>
      <c r="T12" s="153" t="s">
        <v>59</v>
      </c>
      <c r="U12" s="153" t="s">
        <v>59</v>
      </c>
      <c r="V12" s="153" t="s">
        <v>59</v>
      </c>
      <c r="W12" s="69" t="s">
        <v>41</v>
      </c>
      <c r="X12" s="69" t="s">
        <v>60</v>
      </c>
      <c r="Y12" s="69" t="s">
        <v>54</v>
      </c>
      <c r="Z12" s="69" t="s">
        <v>44</v>
      </c>
      <c r="AA12" s="119" t="s">
        <v>407</v>
      </c>
    </row>
    <row r="13" spans="1:27" ht="45" x14ac:dyDescent="0.25">
      <c r="A13" s="92" t="s">
        <v>67</v>
      </c>
      <c r="B13" s="65"/>
      <c r="C13" s="66">
        <v>11</v>
      </c>
      <c r="D13" s="67" t="s">
        <v>45</v>
      </c>
      <c r="E13" s="67">
        <v>80161501</v>
      </c>
      <c r="F13" s="96" t="s">
        <v>293</v>
      </c>
      <c r="G13" s="98" t="s">
        <v>272</v>
      </c>
      <c r="H13" s="98" t="s">
        <v>272</v>
      </c>
      <c r="I13" s="125">
        <v>60</v>
      </c>
      <c r="J13" s="124" t="s">
        <v>32</v>
      </c>
      <c r="K13" s="95" t="s">
        <v>49</v>
      </c>
      <c r="L13" s="71" t="s">
        <v>34</v>
      </c>
      <c r="M13" s="143">
        <v>12876000</v>
      </c>
      <c r="N13" s="143">
        <v>12876000</v>
      </c>
      <c r="O13" s="66" t="s">
        <v>35</v>
      </c>
      <c r="P13" s="66" t="s">
        <v>36</v>
      </c>
      <c r="Q13" s="98">
        <v>2</v>
      </c>
      <c r="R13" s="67" t="s">
        <v>50</v>
      </c>
      <c r="S13" s="69" t="s">
        <v>58</v>
      </c>
      <c r="T13" s="153" t="s">
        <v>59</v>
      </c>
      <c r="U13" s="153" t="s">
        <v>59</v>
      </c>
      <c r="V13" s="153" t="s">
        <v>59</v>
      </c>
      <c r="W13" s="69" t="s">
        <v>41</v>
      </c>
      <c r="X13" s="69" t="s">
        <v>60</v>
      </c>
      <c r="Y13" s="69" t="s">
        <v>54</v>
      </c>
      <c r="Z13" s="69" t="s">
        <v>44</v>
      </c>
      <c r="AA13" s="119" t="s">
        <v>408</v>
      </c>
    </row>
    <row r="14" spans="1:27" ht="30" x14ac:dyDescent="0.25">
      <c r="A14" s="92" t="s">
        <v>67</v>
      </c>
      <c r="B14" s="65"/>
      <c r="C14" s="66">
        <v>12</v>
      </c>
      <c r="D14" s="67" t="s">
        <v>45</v>
      </c>
      <c r="E14" s="67">
        <v>80161501</v>
      </c>
      <c r="F14" s="96" t="s">
        <v>294</v>
      </c>
      <c r="G14" s="98" t="s">
        <v>272</v>
      </c>
      <c r="H14" s="98" t="s">
        <v>272</v>
      </c>
      <c r="I14" s="125">
        <v>60</v>
      </c>
      <c r="J14" s="124" t="s">
        <v>32</v>
      </c>
      <c r="K14" s="95" t="s">
        <v>49</v>
      </c>
      <c r="L14" s="71" t="s">
        <v>34</v>
      </c>
      <c r="M14" s="143">
        <v>10174000</v>
      </c>
      <c r="N14" s="143">
        <v>10174000</v>
      </c>
      <c r="O14" s="66" t="s">
        <v>35</v>
      </c>
      <c r="P14" s="66" t="s">
        <v>36</v>
      </c>
      <c r="Q14" s="98">
        <v>1</v>
      </c>
      <c r="R14" s="67" t="s">
        <v>50</v>
      </c>
      <c r="S14" s="69" t="s">
        <v>58</v>
      </c>
      <c r="T14" s="153" t="s">
        <v>59</v>
      </c>
      <c r="U14" s="153" t="s">
        <v>59</v>
      </c>
      <c r="V14" s="153" t="s">
        <v>59</v>
      </c>
      <c r="W14" s="69" t="s">
        <v>41</v>
      </c>
      <c r="X14" s="153" t="s">
        <v>497</v>
      </c>
      <c r="Y14" s="153" t="s">
        <v>120</v>
      </c>
      <c r="Z14" s="153" t="s">
        <v>295</v>
      </c>
      <c r="AA14" s="119" t="s">
        <v>408</v>
      </c>
    </row>
    <row r="15" spans="1:27" ht="45" x14ac:dyDescent="0.25">
      <c r="A15" s="92" t="s">
        <v>67</v>
      </c>
      <c r="B15" s="65"/>
      <c r="C15" s="66">
        <v>13</v>
      </c>
      <c r="D15" s="67" t="s">
        <v>45</v>
      </c>
      <c r="E15" s="67">
        <v>80161501</v>
      </c>
      <c r="F15" s="96" t="s">
        <v>296</v>
      </c>
      <c r="G15" s="98" t="s">
        <v>272</v>
      </c>
      <c r="H15" s="98" t="s">
        <v>272</v>
      </c>
      <c r="I15" s="125">
        <v>60</v>
      </c>
      <c r="J15" s="124" t="s">
        <v>32</v>
      </c>
      <c r="K15" s="95" t="s">
        <v>49</v>
      </c>
      <c r="L15" s="71" t="s">
        <v>34</v>
      </c>
      <c r="M15" s="143">
        <v>7500000</v>
      </c>
      <c r="N15" s="143">
        <v>7500000</v>
      </c>
      <c r="O15" s="66" t="s">
        <v>35</v>
      </c>
      <c r="P15" s="66" t="s">
        <v>36</v>
      </c>
      <c r="Q15" s="98">
        <v>1</v>
      </c>
      <c r="R15" s="67" t="s">
        <v>50</v>
      </c>
      <c r="S15" s="69" t="s">
        <v>58</v>
      </c>
      <c r="T15" s="153" t="s">
        <v>59</v>
      </c>
      <c r="U15" s="153" t="s">
        <v>59</v>
      </c>
      <c r="V15" s="153" t="s">
        <v>59</v>
      </c>
      <c r="W15" s="69" t="s">
        <v>41</v>
      </c>
      <c r="X15" s="153" t="s">
        <v>497</v>
      </c>
      <c r="Y15" s="153" t="s">
        <v>120</v>
      </c>
      <c r="Z15" s="153" t="s">
        <v>295</v>
      </c>
      <c r="AA15" s="119" t="s">
        <v>408</v>
      </c>
    </row>
    <row r="16" spans="1:27" ht="45" x14ac:dyDescent="0.25">
      <c r="A16" s="92" t="s">
        <v>67</v>
      </c>
      <c r="B16" s="65"/>
      <c r="C16" s="66">
        <v>14</v>
      </c>
      <c r="D16" s="67" t="s">
        <v>45</v>
      </c>
      <c r="E16" s="67">
        <v>80161501</v>
      </c>
      <c r="F16" s="96" t="s">
        <v>297</v>
      </c>
      <c r="G16" s="98" t="s">
        <v>272</v>
      </c>
      <c r="H16" s="98" t="s">
        <v>272</v>
      </c>
      <c r="I16" s="125">
        <v>60</v>
      </c>
      <c r="J16" s="124" t="s">
        <v>32</v>
      </c>
      <c r="K16" s="95" t="s">
        <v>49</v>
      </c>
      <c r="L16" s="71" t="s">
        <v>34</v>
      </c>
      <c r="M16" s="143">
        <v>6438000</v>
      </c>
      <c r="N16" s="143">
        <v>6438000</v>
      </c>
      <c r="O16" s="66" t="s">
        <v>35</v>
      </c>
      <c r="P16" s="66" t="s">
        <v>36</v>
      </c>
      <c r="Q16" s="98">
        <v>1</v>
      </c>
      <c r="R16" s="67" t="s">
        <v>50</v>
      </c>
      <c r="S16" s="69" t="s">
        <v>58</v>
      </c>
      <c r="T16" s="153" t="s">
        <v>59</v>
      </c>
      <c r="U16" s="153" t="s">
        <v>59</v>
      </c>
      <c r="V16" s="153" t="s">
        <v>59</v>
      </c>
      <c r="W16" s="69" t="s">
        <v>41</v>
      </c>
      <c r="X16" s="69" t="s">
        <v>60</v>
      </c>
      <c r="Y16" s="69" t="s">
        <v>54</v>
      </c>
      <c r="Z16" s="69" t="s">
        <v>44</v>
      </c>
      <c r="AA16" s="119" t="s">
        <v>408</v>
      </c>
    </row>
    <row r="17" spans="1:27" ht="45" x14ac:dyDescent="0.25">
      <c r="A17" s="92" t="s">
        <v>67</v>
      </c>
      <c r="B17" s="65"/>
      <c r="C17" s="66">
        <v>15</v>
      </c>
      <c r="D17" s="67" t="s">
        <v>45</v>
      </c>
      <c r="E17" s="67">
        <v>80161501</v>
      </c>
      <c r="F17" s="96" t="s">
        <v>298</v>
      </c>
      <c r="G17" s="98" t="s">
        <v>272</v>
      </c>
      <c r="H17" s="98" t="s">
        <v>272</v>
      </c>
      <c r="I17" s="125">
        <v>60</v>
      </c>
      <c r="J17" s="124" t="s">
        <v>32</v>
      </c>
      <c r="K17" s="95" t="s">
        <v>49</v>
      </c>
      <c r="L17" s="71" t="s">
        <v>34</v>
      </c>
      <c r="M17" s="143">
        <v>5504000</v>
      </c>
      <c r="N17" s="143">
        <v>5504000</v>
      </c>
      <c r="O17" s="66" t="s">
        <v>35</v>
      </c>
      <c r="P17" s="66" t="s">
        <v>36</v>
      </c>
      <c r="Q17" s="98">
        <v>1</v>
      </c>
      <c r="R17" s="67" t="s">
        <v>50</v>
      </c>
      <c r="S17" s="69" t="s">
        <v>58</v>
      </c>
      <c r="T17" s="153" t="s">
        <v>59</v>
      </c>
      <c r="U17" s="153" t="s">
        <v>59</v>
      </c>
      <c r="V17" s="153" t="s">
        <v>59</v>
      </c>
      <c r="W17" s="69" t="s">
        <v>41</v>
      </c>
      <c r="X17" s="69" t="s">
        <v>60</v>
      </c>
      <c r="Y17" s="69" t="s">
        <v>54</v>
      </c>
      <c r="Z17" s="69" t="s">
        <v>44</v>
      </c>
      <c r="AA17" s="119" t="s">
        <v>408</v>
      </c>
    </row>
    <row r="18" spans="1:27" ht="45" x14ac:dyDescent="0.25">
      <c r="A18" s="92" t="s">
        <v>67</v>
      </c>
      <c r="B18" s="65"/>
      <c r="C18" s="66">
        <v>16</v>
      </c>
      <c r="D18" s="67" t="s">
        <v>45</v>
      </c>
      <c r="E18" s="67">
        <v>80161501</v>
      </c>
      <c r="F18" s="96" t="s">
        <v>299</v>
      </c>
      <c r="G18" s="98" t="s">
        <v>272</v>
      </c>
      <c r="H18" s="98" t="s">
        <v>272</v>
      </c>
      <c r="I18" s="125">
        <v>60</v>
      </c>
      <c r="J18" s="124" t="s">
        <v>32</v>
      </c>
      <c r="K18" s="95" t="s">
        <v>49</v>
      </c>
      <c r="L18" s="71" t="s">
        <v>34</v>
      </c>
      <c r="M18" s="143">
        <v>8648000</v>
      </c>
      <c r="N18" s="143">
        <v>8648000</v>
      </c>
      <c r="O18" s="66" t="s">
        <v>35</v>
      </c>
      <c r="P18" s="66" t="s">
        <v>36</v>
      </c>
      <c r="Q18" s="98">
        <v>2</v>
      </c>
      <c r="R18" s="67" t="s">
        <v>50</v>
      </c>
      <c r="S18" s="69" t="s">
        <v>58</v>
      </c>
      <c r="T18" s="153" t="s">
        <v>59</v>
      </c>
      <c r="U18" s="153" t="s">
        <v>59</v>
      </c>
      <c r="V18" s="153" t="s">
        <v>59</v>
      </c>
      <c r="W18" s="69" t="s">
        <v>41</v>
      </c>
      <c r="X18" s="69" t="s">
        <v>60</v>
      </c>
      <c r="Y18" s="69" t="s">
        <v>54</v>
      </c>
      <c r="Z18" s="69" t="s">
        <v>44</v>
      </c>
      <c r="AA18" s="119" t="s">
        <v>408</v>
      </c>
    </row>
    <row r="19" spans="1:27" ht="45" x14ac:dyDescent="0.25">
      <c r="A19" s="92" t="s">
        <v>67</v>
      </c>
      <c r="B19" s="65"/>
      <c r="C19" s="66">
        <v>17</v>
      </c>
      <c r="D19" s="67" t="s">
        <v>45</v>
      </c>
      <c r="E19" s="67">
        <v>80161501</v>
      </c>
      <c r="F19" s="96" t="s">
        <v>300</v>
      </c>
      <c r="G19" s="98" t="s">
        <v>272</v>
      </c>
      <c r="H19" s="98" t="s">
        <v>272</v>
      </c>
      <c r="I19" s="125">
        <v>60</v>
      </c>
      <c r="J19" s="124" t="s">
        <v>32</v>
      </c>
      <c r="K19" s="95" t="s">
        <v>49</v>
      </c>
      <c r="L19" s="71" t="s">
        <v>34</v>
      </c>
      <c r="M19" s="143">
        <v>11718000</v>
      </c>
      <c r="N19" s="143">
        <v>11718000</v>
      </c>
      <c r="O19" s="66" t="s">
        <v>35</v>
      </c>
      <c r="P19" s="66" t="s">
        <v>36</v>
      </c>
      <c r="Q19" s="98">
        <v>3</v>
      </c>
      <c r="R19" s="67" t="s">
        <v>50</v>
      </c>
      <c r="S19" s="69" t="s">
        <v>58</v>
      </c>
      <c r="T19" s="153" t="s">
        <v>59</v>
      </c>
      <c r="U19" s="153" t="s">
        <v>59</v>
      </c>
      <c r="V19" s="153" t="s">
        <v>59</v>
      </c>
      <c r="W19" s="69" t="s">
        <v>41</v>
      </c>
      <c r="X19" s="69" t="s">
        <v>60</v>
      </c>
      <c r="Y19" s="69" t="s">
        <v>54</v>
      </c>
      <c r="Z19" s="69" t="s">
        <v>44</v>
      </c>
      <c r="AA19" s="119" t="s">
        <v>408</v>
      </c>
    </row>
    <row r="20" spans="1:27" ht="60" x14ac:dyDescent="0.25">
      <c r="A20" s="92" t="s">
        <v>329</v>
      </c>
      <c r="B20" s="65"/>
      <c r="C20" s="66">
        <v>19</v>
      </c>
      <c r="D20" s="67" t="s">
        <v>45</v>
      </c>
      <c r="E20" s="67">
        <v>81151600</v>
      </c>
      <c r="F20" s="96" t="s">
        <v>302</v>
      </c>
      <c r="G20" s="98" t="s">
        <v>272</v>
      </c>
      <c r="H20" s="98" t="s">
        <v>272</v>
      </c>
      <c r="I20" s="98">
        <v>45</v>
      </c>
      <c r="J20" s="98" t="s">
        <v>32</v>
      </c>
      <c r="K20" s="95" t="s">
        <v>33</v>
      </c>
      <c r="L20" s="95" t="s">
        <v>34</v>
      </c>
      <c r="M20" s="143">
        <v>1300000</v>
      </c>
      <c r="N20" s="143">
        <v>1300000</v>
      </c>
      <c r="O20" s="66" t="s">
        <v>35</v>
      </c>
      <c r="P20" s="66" t="s">
        <v>36</v>
      </c>
      <c r="Q20" s="98">
        <v>1</v>
      </c>
      <c r="R20" s="98" t="s">
        <v>50</v>
      </c>
      <c r="S20" s="69" t="s">
        <v>303</v>
      </c>
      <c r="T20" s="69" t="s">
        <v>303</v>
      </c>
      <c r="U20" s="69" t="s">
        <v>95</v>
      </c>
      <c r="V20" s="69" t="s">
        <v>434</v>
      </c>
      <c r="W20" s="69" t="s">
        <v>304</v>
      </c>
      <c r="X20" s="69" t="s">
        <v>305</v>
      </c>
      <c r="Y20" s="69" t="s">
        <v>306</v>
      </c>
      <c r="Z20" s="69" t="s">
        <v>307</v>
      </c>
      <c r="AA20" s="120"/>
    </row>
    <row r="21" spans="1:27" ht="60" x14ac:dyDescent="0.25">
      <c r="A21" s="92" t="s">
        <v>329</v>
      </c>
      <c r="B21" s="65"/>
      <c r="C21" s="66">
        <v>20</v>
      </c>
      <c r="D21" s="67" t="s">
        <v>45</v>
      </c>
      <c r="E21" s="67">
        <v>81151600</v>
      </c>
      <c r="F21" s="96" t="s">
        <v>308</v>
      </c>
      <c r="G21" s="98" t="s">
        <v>272</v>
      </c>
      <c r="H21" s="98" t="s">
        <v>272</v>
      </c>
      <c r="I21" s="98">
        <v>2</v>
      </c>
      <c r="J21" s="98" t="s">
        <v>88</v>
      </c>
      <c r="K21" s="95" t="s">
        <v>33</v>
      </c>
      <c r="L21" s="95" t="s">
        <v>34</v>
      </c>
      <c r="M21" s="143">
        <v>62537667</v>
      </c>
      <c r="N21" s="143">
        <v>62537667</v>
      </c>
      <c r="O21" s="66" t="s">
        <v>35</v>
      </c>
      <c r="P21" s="66" t="s">
        <v>36</v>
      </c>
      <c r="Q21" s="98">
        <v>1</v>
      </c>
      <c r="R21" s="98" t="s">
        <v>50</v>
      </c>
      <c r="S21" s="69" t="s">
        <v>309</v>
      </c>
      <c r="T21" s="69" t="s">
        <v>309</v>
      </c>
      <c r="U21" s="69" t="s">
        <v>112</v>
      </c>
      <c r="V21" s="69" t="s">
        <v>310</v>
      </c>
      <c r="W21" s="69" t="s">
        <v>301</v>
      </c>
      <c r="X21" s="69" t="s">
        <v>311</v>
      </c>
      <c r="Y21" s="69" t="s">
        <v>306</v>
      </c>
      <c r="Z21" s="69" t="s">
        <v>307</v>
      </c>
      <c r="AA21" s="120"/>
    </row>
    <row r="22" spans="1:27" ht="60" x14ac:dyDescent="0.25">
      <c r="A22" s="92" t="s">
        <v>329</v>
      </c>
      <c r="B22" s="65"/>
      <c r="C22" s="66">
        <v>22</v>
      </c>
      <c r="D22" s="67" t="s">
        <v>45</v>
      </c>
      <c r="E22" s="67">
        <v>81151600</v>
      </c>
      <c r="F22" s="96" t="s">
        <v>312</v>
      </c>
      <c r="G22" s="98" t="s">
        <v>272</v>
      </c>
      <c r="H22" s="98" t="s">
        <v>272</v>
      </c>
      <c r="I22" s="98">
        <v>3</v>
      </c>
      <c r="J22" s="98" t="s">
        <v>88</v>
      </c>
      <c r="K22" s="95" t="s">
        <v>33</v>
      </c>
      <c r="L22" s="95" t="s">
        <v>34</v>
      </c>
      <c r="M22" s="143">
        <v>75000000</v>
      </c>
      <c r="N22" s="143">
        <v>75000000</v>
      </c>
      <c r="O22" s="66" t="s">
        <v>35</v>
      </c>
      <c r="P22" s="66" t="s">
        <v>36</v>
      </c>
      <c r="Q22" s="98">
        <v>1</v>
      </c>
      <c r="R22" s="98" t="s">
        <v>50</v>
      </c>
      <c r="S22" s="69" t="s">
        <v>313</v>
      </c>
      <c r="T22" s="69" t="s">
        <v>313</v>
      </c>
      <c r="U22" s="69" t="s">
        <v>112</v>
      </c>
      <c r="V22" s="69" t="s">
        <v>310</v>
      </c>
      <c r="W22" s="69" t="s">
        <v>301</v>
      </c>
      <c r="X22" s="69" t="s">
        <v>311</v>
      </c>
      <c r="Y22" s="69" t="s">
        <v>306</v>
      </c>
      <c r="Z22" s="69" t="s">
        <v>307</v>
      </c>
      <c r="AA22" s="120"/>
    </row>
    <row r="23" spans="1:27" ht="55.5" customHeight="1" x14ac:dyDescent="0.25">
      <c r="A23" s="92" t="s">
        <v>329</v>
      </c>
      <c r="B23" s="65"/>
      <c r="C23" s="66">
        <v>24</v>
      </c>
      <c r="D23" s="67" t="s">
        <v>45</v>
      </c>
      <c r="E23" s="67">
        <v>81151600</v>
      </c>
      <c r="F23" s="96" t="s">
        <v>314</v>
      </c>
      <c r="G23" s="98" t="s">
        <v>272</v>
      </c>
      <c r="H23" s="98" t="s">
        <v>272</v>
      </c>
      <c r="I23" s="98">
        <v>2</v>
      </c>
      <c r="J23" s="98" t="s">
        <v>88</v>
      </c>
      <c r="K23" s="95" t="s">
        <v>49</v>
      </c>
      <c r="L23" s="95" t="s">
        <v>34</v>
      </c>
      <c r="M23" s="143">
        <v>60000000</v>
      </c>
      <c r="N23" s="143">
        <v>60000000</v>
      </c>
      <c r="O23" s="66" t="s">
        <v>35</v>
      </c>
      <c r="P23" s="66" t="s">
        <v>36</v>
      </c>
      <c r="Q23" s="98">
        <v>1</v>
      </c>
      <c r="R23" s="98" t="s">
        <v>50</v>
      </c>
      <c r="S23" s="69" t="s">
        <v>315</v>
      </c>
      <c r="T23" s="69" t="s">
        <v>316</v>
      </c>
      <c r="U23" s="69" t="s">
        <v>112</v>
      </c>
      <c r="V23" s="69" t="s">
        <v>317</v>
      </c>
      <c r="W23" s="69" t="s">
        <v>318</v>
      </c>
      <c r="X23" s="69" t="s">
        <v>319</v>
      </c>
      <c r="Y23" s="69" t="s">
        <v>320</v>
      </c>
      <c r="Z23" s="69" t="s">
        <v>321</v>
      </c>
      <c r="AA23" s="121"/>
    </row>
    <row r="24" spans="1:27" ht="75" x14ac:dyDescent="0.25">
      <c r="A24" s="92" t="s">
        <v>329</v>
      </c>
      <c r="B24" s="65"/>
      <c r="C24" s="66">
        <v>25</v>
      </c>
      <c r="D24" s="67" t="s">
        <v>45</v>
      </c>
      <c r="E24" s="67">
        <v>81151600</v>
      </c>
      <c r="F24" s="96" t="s">
        <v>322</v>
      </c>
      <c r="G24" s="98" t="s">
        <v>272</v>
      </c>
      <c r="H24" s="98" t="s">
        <v>272</v>
      </c>
      <c r="I24" s="98">
        <v>60</v>
      </c>
      <c r="J24" s="124" t="s">
        <v>32</v>
      </c>
      <c r="K24" s="95" t="s">
        <v>49</v>
      </c>
      <c r="L24" s="95" t="s">
        <v>34</v>
      </c>
      <c r="M24" s="143">
        <v>7498886</v>
      </c>
      <c r="N24" s="143">
        <v>7498886</v>
      </c>
      <c r="O24" s="66" t="s">
        <v>35</v>
      </c>
      <c r="P24" s="66" t="s">
        <v>36</v>
      </c>
      <c r="Q24" s="98">
        <v>1</v>
      </c>
      <c r="R24" s="67" t="s">
        <v>50</v>
      </c>
      <c r="S24" s="69" t="s">
        <v>323</v>
      </c>
      <c r="T24" s="69" t="s">
        <v>323</v>
      </c>
      <c r="U24" s="69" t="s">
        <v>112</v>
      </c>
      <c r="V24" s="69" t="s">
        <v>324</v>
      </c>
      <c r="W24" s="69" t="s">
        <v>325</v>
      </c>
      <c r="X24" s="69" t="s">
        <v>326</v>
      </c>
      <c r="Y24" s="69" t="s">
        <v>327</v>
      </c>
      <c r="Z24" s="69" t="s">
        <v>328</v>
      </c>
      <c r="AA24" s="122"/>
    </row>
    <row r="25" spans="1:27" ht="60" x14ac:dyDescent="0.25">
      <c r="A25" s="83" t="s">
        <v>338</v>
      </c>
      <c r="B25" s="65"/>
      <c r="C25" s="66">
        <v>26</v>
      </c>
      <c r="D25" s="67" t="s">
        <v>45</v>
      </c>
      <c r="E25" s="68">
        <v>80161501</v>
      </c>
      <c r="F25" s="96" t="s">
        <v>332</v>
      </c>
      <c r="G25" s="98" t="s">
        <v>272</v>
      </c>
      <c r="H25" s="98" t="s">
        <v>272</v>
      </c>
      <c r="I25" s="66">
        <v>75</v>
      </c>
      <c r="J25" s="124" t="s">
        <v>32</v>
      </c>
      <c r="K25" s="95" t="s">
        <v>49</v>
      </c>
      <c r="L25" s="95" t="s">
        <v>34</v>
      </c>
      <c r="M25" s="143">
        <v>56332500</v>
      </c>
      <c r="N25" s="143">
        <v>56332500</v>
      </c>
      <c r="O25" s="66" t="s">
        <v>35</v>
      </c>
      <c r="P25" s="66" t="s">
        <v>36</v>
      </c>
      <c r="Q25" s="98">
        <v>7</v>
      </c>
      <c r="R25" s="67" t="s">
        <v>50</v>
      </c>
      <c r="S25" s="69" t="s">
        <v>330</v>
      </c>
      <c r="T25" s="69" t="s">
        <v>330</v>
      </c>
      <c r="U25" s="69" t="s">
        <v>39</v>
      </c>
      <c r="V25" s="69" t="s">
        <v>331</v>
      </c>
      <c r="W25" s="69" t="s">
        <v>41</v>
      </c>
      <c r="X25" s="69" t="s">
        <v>91</v>
      </c>
      <c r="Y25" s="69" t="s">
        <v>54</v>
      </c>
      <c r="Z25" s="95" t="s">
        <v>44</v>
      </c>
      <c r="AA25" s="120" t="s">
        <v>406</v>
      </c>
    </row>
    <row r="26" spans="1:27" ht="45" x14ac:dyDescent="0.25">
      <c r="A26" s="83" t="s">
        <v>338</v>
      </c>
      <c r="B26" s="65"/>
      <c r="C26" s="66">
        <v>27</v>
      </c>
      <c r="D26" s="67" t="s">
        <v>45</v>
      </c>
      <c r="E26" s="68">
        <v>80161501</v>
      </c>
      <c r="F26" s="96" t="s">
        <v>333</v>
      </c>
      <c r="G26" s="98" t="s">
        <v>272</v>
      </c>
      <c r="H26" s="98" t="s">
        <v>272</v>
      </c>
      <c r="I26" s="66">
        <v>75</v>
      </c>
      <c r="J26" s="124" t="s">
        <v>32</v>
      </c>
      <c r="K26" s="95" t="s">
        <v>49</v>
      </c>
      <c r="L26" s="95" t="s">
        <v>34</v>
      </c>
      <c r="M26" s="143">
        <v>9285000</v>
      </c>
      <c r="N26" s="143">
        <v>9285000</v>
      </c>
      <c r="O26" s="66" t="s">
        <v>35</v>
      </c>
      <c r="P26" s="66" t="s">
        <v>36</v>
      </c>
      <c r="Q26" s="98">
        <v>1</v>
      </c>
      <c r="R26" s="67" t="s">
        <v>50</v>
      </c>
      <c r="S26" s="69" t="s">
        <v>330</v>
      </c>
      <c r="T26" s="69" t="s">
        <v>330</v>
      </c>
      <c r="U26" s="69" t="s">
        <v>39</v>
      </c>
      <c r="V26" s="69" t="s">
        <v>331</v>
      </c>
      <c r="W26" s="69" t="s">
        <v>41</v>
      </c>
      <c r="X26" s="69" t="s">
        <v>91</v>
      </c>
      <c r="Y26" s="69" t="s">
        <v>54</v>
      </c>
      <c r="Z26" s="95" t="s">
        <v>44</v>
      </c>
      <c r="AA26" s="120" t="s">
        <v>406</v>
      </c>
    </row>
    <row r="27" spans="1:27" ht="45" x14ac:dyDescent="0.25">
      <c r="A27" s="83" t="s">
        <v>338</v>
      </c>
      <c r="B27" s="65"/>
      <c r="C27" s="66">
        <v>28</v>
      </c>
      <c r="D27" s="67" t="s">
        <v>45</v>
      </c>
      <c r="E27" s="68">
        <v>80161501</v>
      </c>
      <c r="F27" s="96" t="s">
        <v>334</v>
      </c>
      <c r="G27" s="98" t="s">
        <v>272</v>
      </c>
      <c r="H27" s="98" t="s">
        <v>272</v>
      </c>
      <c r="I27" s="66">
        <v>75</v>
      </c>
      <c r="J27" s="124" t="s">
        <v>32</v>
      </c>
      <c r="K27" s="95" t="s">
        <v>49</v>
      </c>
      <c r="L27" s="95" t="s">
        <v>34</v>
      </c>
      <c r="M27" s="143">
        <v>10810000</v>
      </c>
      <c r="N27" s="143">
        <v>10810000</v>
      </c>
      <c r="O27" s="66" t="s">
        <v>35</v>
      </c>
      <c r="P27" s="66" t="s">
        <v>36</v>
      </c>
      <c r="Q27" s="98">
        <v>2</v>
      </c>
      <c r="R27" s="67" t="s">
        <v>50</v>
      </c>
      <c r="S27" s="69" t="s">
        <v>330</v>
      </c>
      <c r="T27" s="69" t="s">
        <v>330</v>
      </c>
      <c r="U27" s="69" t="s">
        <v>39</v>
      </c>
      <c r="V27" s="69" t="s">
        <v>331</v>
      </c>
      <c r="W27" s="69" t="s">
        <v>41</v>
      </c>
      <c r="X27" s="69" t="s">
        <v>91</v>
      </c>
      <c r="Y27" s="69" t="s">
        <v>54</v>
      </c>
      <c r="Z27" s="95" t="s">
        <v>44</v>
      </c>
      <c r="AA27" s="120" t="s">
        <v>406</v>
      </c>
    </row>
    <row r="28" spans="1:27" ht="45" x14ac:dyDescent="0.3">
      <c r="A28" s="83" t="s">
        <v>338</v>
      </c>
      <c r="B28" s="65"/>
      <c r="C28" s="66">
        <v>29</v>
      </c>
      <c r="D28" s="67" t="s">
        <v>45</v>
      </c>
      <c r="E28" s="68">
        <v>80161501</v>
      </c>
      <c r="F28" s="96" t="s">
        <v>335</v>
      </c>
      <c r="G28" s="98" t="s">
        <v>272</v>
      </c>
      <c r="H28" s="98" t="s">
        <v>272</v>
      </c>
      <c r="I28" s="97">
        <v>75</v>
      </c>
      <c r="J28" s="124" t="s">
        <v>32</v>
      </c>
      <c r="K28" s="95" t="s">
        <v>49</v>
      </c>
      <c r="L28" s="95" t="s">
        <v>34</v>
      </c>
      <c r="M28" s="143">
        <v>9375000</v>
      </c>
      <c r="N28" s="143">
        <v>9375000</v>
      </c>
      <c r="O28" s="66" t="s">
        <v>35</v>
      </c>
      <c r="P28" s="66" t="s">
        <v>36</v>
      </c>
      <c r="Q28" s="98">
        <v>1</v>
      </c>
      <c r="R28" s="67" t="s">
        <v>50</v>
      </c>
      <c r="S28" s="69" t="s">
        <v>330</v>
      </c>
      <c r="T28" s="69" t="s">
        <v>330</v>
      </c>
      <c r="U28" s="95" t="s">
        <v>39</v>
      </c>
      <c r="V28" s="69" t="s">
        <v>331</v>
      </c>
      <c r="W28" s="69" t="s">
        <v>41</v>
      </c>
      <c r="X28" s="95" t="s">
        <v>91</v>
      </c>
      <c r="Y28" s="69" t="s">
        <v>54</v>
      </c>
      <c r="Z28" s="95" t="s">
        <v>44</v>
      </c>
      <c r="AA28" s="120" t="s">
        <v>406</v>
      </c>
    </row>
    <row r="29" spans="1:27" ht="45" x14ac:dyDescent="0.25">
      <c r="A29" s="83" t="s">
        <v>338</v>
      </c>
      <c r="B29" s="65"/>
      <c r="C29" s="66">
        <v>30</v>
      </c>
      <c r="D29" s="67" t="s">
        <v>45</v>
      </c>
      <c r="E29" s="68">
        <v>80161501</v>
      </c>
      <c r="F29" s="96" t="s">
        <v>336</v>
      </c>
      <c r="G29" s="98" t="s">
        <v>272</v>
      </c>
      <c r="H29" s="98" t="s">
        <v>272</v>
      </c>
      <c r="I29" s="66">
        <v>75</v>
      </c>
      <c r="J29" s="124" t="s">
        <v>32</v>
      </c>
      <c r="K29" s="95" t="s">
        <v>49</v>
      </c>
      <c r="L29" s="95" t="s">
        <v>34</v>
      </c>
      <c r="M29" s="143">
        <v>14647500</v>
      </c>
      <c r="N29" s="143">
        <v>14647500</v>
      </c>
      <c r="O29" s="66" t="s">
        <v>35</v>
      </c>
      <c r="P29" s="66" t="s">
        <v>36</v>
      </c>
      <c r="Q29" s="98">
        <v>3</v>
      </c>
      <c r="R29" s="67" t="s">
        <v>50</v>
      </c>
      <c r="S29" s="69" t="s">
        <v>330</v>
      </c>
      <c r="T29" s="69" t="s">
        <v>330</v>
      </c>
      <c r="U29" s="69" t="s">
        <v>39</v>
      </c>
      <c r="V29" s="69" t="s">
        <v>331</v>
      </c>
      <c r="W29" s="69" t="s">
        <v>41</v>
      </c>
      <c r="X29" s="69" t="s">
        <v>91</v>
      </c>
      <c r="Y29" s="69" t="s">
        <v>54</v>
      </c>
      <c r="Z29" s="95" t="s">
        <v>44</v>
      </c>
      <c r="AA29" s="120" t="s">
        <v>406</v>
      </c>
    </row>
    <row r="30" spans="1:27" ht="45" x14ac:dyDescent="0.25">
      <c r="A30" s="83" t="s">
        <v>338</v>
      </c>
      <c r="B30" s="65"/>
      <c r="C30" s="66">
        <v>31</v>
      </c>
      <c r="D30" s="67" t="s">
        <v>45</v>
      </c>
      <c r="E30" s="68">
        <v>80161501</v>
      </c>
      <c r="F30" s="116" t="s">
        <v>337</v>
      </c>
      <c r="G30" s="98" t="s">
        <v>272</v>
      </c>
      <c r="H30" s="98" t="s">
        <v>272</v>
      </c>
      <c r="I30" s="66">
        <v>75</v>
      </c>
      <c r="J30" s="124" t="s">
        <v>32</v>
      </c>
      <c r="K30" s="95" t="s">
        <v>49</v>
      </c>
      <c r="L30" s="95" t="s">
        <v>34</v>
      </c>
      <c r="M30" s="143">
        <v>20640000</v>
      </c>
      <c r="N30" s="143">
        <v>20640000</v>
      </c>
      <c r="O30" s="66" t="s">
        <v>35</v>
      </c>
      <c r="P30" s="66" t="s">
        <v>36</v>
      </c>
      <c r="Q30" s="98">
        <v>3</v>
      </c>
      <c r="R30" s="67" t="s">
        <v>50</v>
      </c>
      <c r="S30" s="69" t="s">
        <v>330</v>
      </c>
      <c r="T30" s="69" t="s">
        <v>330</v>
      </c>
      <c r="U30" s="69" t="s">
        <v>39</v>
      </c>
      <c r="V30" s="69" t="s">
        <v>331</v>
      </c>
      <c r="W30" s="69" t="s">
        <v>41</v>
      </c>
      <c r="X30" s="69" t="s">
        <v>91</v>
      </c>
      <c r="Y30" s="69" t="s">
        <v>54</v>
      </c>
      <c r="Z30" s="95" t="s">
        <v>44</v>
      </c>
      <c r="AA30" s="120" t="s">
        <v>406</v>
      </c>
    </row>
    <row r="31" spans="1:27" ht="30" customHeight="1" x14ac:dyDescent="0.25">
      <c r="A31" s="83" t="s">
        <v>249</v>
      </c>
      <c r="B31" s="99"/>
      <c r="C31" s="66">
        <v>32</v>
      </c>
      <c r="D31" s="100" t="s">
        <v>45</v>
      </c>
      <c r="E31" s="101">
        <v>80161501</v>
      </c>
      <c r="F31" s="179" t="s">
        <v>351</v>
      </c>
      <c r="G31" s="126" t="s">
        <v>272</v>
      </c>
      <c r="H31" s="126" t="s">
        <v>272</v>
      </c>
      <c r="I31" s="77" t="s">
        <v>352</v>
      </c>
      <c r="J31" s="124" t="s">
        <v>32</v>
      </c>
      <c r="K31" s="110" t="s">
        <v>49</v>
      </c>
      <c r="L31" s="110" t="s">
        <v>34</v>
      </c>
      <c r="M31" s="145">
        <v>76209322.5</v>
      </c>
      <c r="N31" s="145">
        <v>76209322.5</v>
      </c>
      <c r="O31" s="66" t="s">
        <v>35</v>
      </c>
      <c r="P31" s="66" t="s">
        <v>36</v>
      </c>
      <c r="Q31" s="102">
        <v>3</v>
      </c>
      <c r="R31" s="79" t="s">
        <v>50</v>
      </c>
      <c r="S31" s="108" t="s">
        <v>94</v>
      </c>
      <c r="T31" s="108" t="s">
        <v>94</v>
      </c>
      <c r="U31" s="108" t="s">
        <v>95</v>
      </c>
      <c r="V31" s="108" t="s">
        <v>94</v>
      </c>
      <c r="W31" s="129" t="s">
        <v>41</v>
      </c>
      <c r="X31" s="129" t="s">
        <v>91</v>
      </c>
      <c r="Y31" s="129" t="s">
        <v>103</v>
      </c>
      <c r="Z31" s="129" t="s">
        <v>74</v>
      </c>
      <c r="AA31" s="103" t="s">
        <v>353</v>
      </c>
    </row>
    <row r="32" spans="1:27" ht="60" x14ac:dyDescent="0.25">
      <c r="A32" s="83" t="s">
        <v>249</v>
      </c>
      <c r="B32" s="99"/>
      <c r="C32" s="66">
        <v>33</v>
      </c>
      <c r="D32" s="100" t="s">
        <v>45</v>
      </c>
      <c r="E32" s="101">
        <v>80161501</v>
      </c>
      <c r="F32" s="179" t="s">
        <v>354</v>
      </c>
      <c r="G32" s="126" t="s">
        <v>272</v>
      </c>
      <c r="H32" s="126" t="s">
        <v>272</v>
      </c>
      <c r="I32" s="77" t="s">
        <v>352</v>
      </c>
      <c r="J32" s="124" t="s">
        <v>32</v>
      </c>
      <c r="K32" s="110" t="s">
        <v>49</v>
      </c>
      <c r="L32" s="110" t="s">
        <v>34</v>
      </c>
      <c r="M32" s="145">
        <v>6879067.5</v>
      </c>
      <c r="N32" s="145">
        <v>6879067.5</v>
      </c>
      <c r="O32" s="66" t="s">
        <v>35</v>
      </c>
      <c r="P32" s="66" t="s">
        <v>36</v>
      </c>
      <c r="Q32" s="102">
        <v>1</v>
      </c>
      <c r="R32" s="79" t="s">
        <v>50</v>
      </c>
      <c r="S32" s="108" t="s">
        <v>94</v>
      </c>
      <c r="T32" s="108" t="s">
        <v>94</v>
      </c>
      <c r="U32" s="108" t="s">
        <v>95</v>
      </c>
      <c r="V32" s="108" t="s">
        <v>94</v>
      </c>
      <c r="W32" s="129" t="s">
        <v>41</v>
      </c>
      <c r="X32" s="129" t="s">
        <v>91</v>
      </c>
      <c r="Y32" s="129" t="s">
        <v>103</v>
      </c>
      <c r="Z32" s="129" t="s">
        <v>74</v>
      </c>
      <c r="AA32" s="103" t="s">
        <v>353</v>
      </c>
    </row>
    <row r="33" spans="1:27" ht="63" customHeight="1" x14ac:dyDescent="0.25">
      <c r="A33" s="83" t="s">
        <v>249</v>
      </c>
      <c r="B33" s="99"/>
      <c r="C33" s="66">
        <v>34</v>
      </c>
      <c r="D33" s="100" t="s">
        <v>45</v>
      </c>
      <c r="E33" s="101">
        <v>80161501</v>
      </c>
      <c r="F33" s="179" t="s">
        <v>355</v>
      </c>
      <c r="G33" s="126" t="s">
        <v>272</v>
      </c>
      <c r="H33" s="126" t="s">
        <v>272</v>
      </c>
      <c r="I33" s="77" t="s">
        <v>352</v>
      </c>
      <c r="J33" s="124" t="s">
        <v>32</v>
      </c>
      <c r="K33" s="110" t="s">
        <v>49</v>
      </c>
      <c r="L33" s="110" t="s">
        <v>34</v>
      </c>
      <c r="M33" s="145">
        <v>34419790</v>
      </c>
      <c r="N33" s="145">
        <v>34419790</v>
      </c>
      <c r="O33" s="66" t="s">
        <v>35</v>
      </c>
      <c r="P33" s="66" t="s">
        <v>36</v>
      </c>
      <c r="Q33" s="102">
        <v>2</v>
      </c>
      <c r="R33" s="79" t="s">
        <v>50</v>
      </c>
      <c r="S33" s="108" t="s">
        <v>94</v>
      </c>
      <c r="T33" s="108" t="s">
        <v>94</v>
      </c>
      <c r="U33" s="108" t="s">
        <v>95</v>
      </c>
      <c r="V33" s="108" t="s">
        <v>94</v>
      </c>
      <c r="W33" s="129" t="s">
        <v>41</v>
      </c>
      <c r="X33" s="129" t="s">
        <v>91</v>
      </c>
      <c r="Y33" s="129" t="s">
        <v>103</v>
      </c>
      <c r="Z33" s="129" t="s">
        <v>74</v>
      </c>
      <c r="AA33" s="103" t="s">
        <v>353</v>
      </c>
    </row>
    <row r="34" spans="1:27" ht="30" customHeight="1" x14ac:dyDescent="0.25">
      <c r="A34" s="83" t="s">
        <v>249</v>
      </c>
      <c r="B34" s="99"/>
      <c r="C34" s="66">
        <v>35</v>
      </c>
      <c r="D34" s="100" t="s">
        <v>45</v>
      </c>
      <c r="E34" s="101">
        <v>80161501</v>
      </c>
      <c r="F34" s="179" t="s">
        <v>356</v>
      </c>
      <c r="G34" s="126" t="s">
        <v>272</v>
      </c>
      <c r="H34" s="126" t="s">
        <v>272</v>
      </c>
      <c r="I34" s="77" t="s">
        <v>352</v>
      </c>
      <c r="J34" s="124" t="s">
        <v>32</v>
      </c>
      <c r="K34" s="110" t="s">
        <v>49</v>
      </c>
      <c r="L34" s="110" t="s">
        <v>34</v>
      </c>
      <c r="M34" s="145">
        <v>12814292.5</v>
      </c>
      <c r="N34" s="145">
        <v>12814292.5</v>
      </c>
      <c r="O34" s="66" t="s">
        <v>35</v>
      </c>
      <c r="P34" s="66" t="s">
        <v>36</v>
      </c>
      <c r="Q34" s="102">
        <v>1</v>
      </c>
      <c r="R34" s="79" t="s">
        <v>50</v>
      </c>
      <c r="S34" s="108" t="s">
        <v>94</v>
      </c>
      <c r="T34" s="108" t="s">
        <v>94</v>
      </c>
      <c r="U34" s="108" t="s">
        <v>95</v>
      </c>
      <c r="V34" s="108" t="s">
        <v>94</v>
      </c>
      <c r="W34" s="129" t="s">
        <v>41</v>
      </c>
      <c r="X34" s="129" t="s">
        <v>91</v>
      </c>
      <c r="Y34" s="129" t="s">
        <v>103</v>
      </c>
      <c r="Z34" s="129" t="s">
        <v>74</v>
      </c>
      <c r="AA34" s="103" t="s">
        <v>353</v>
      </c>
    </row>
    <row r="35" spans="1:27" ht="45" x14ac:dyDescent="0.25">
      <c r="A35" s="83" t="s">
        <v>249</v>
      </c>
      <c r="B35" s="99"/>
      <c r="C35" s="66">
        <v>36</v>
      </c>
      <c r="D35" s="100" t="s">
        <v>45</v>
      </c>
      <c r="E35" s="101">
        <v>80161501</v>
      </c>
      <c r="F35" s="179" t="s">
        <v>357</v>
      </c>
      <c r="G35" s="126" t="s">
        <v>272</v>
      </c>
      <c r="H35" s="126" t="s">
        <v>272</v>
      </c>
      <c r="I35" s="77" t="s">
        <v>352</v>
      </c>
      <c r="J35" s="124" t="s">
        <v>32</v>
      </c>
      <c r="K35" s="110" t="s">
        <v>49</v>
      </c>
      <c r="L35" s="110" t="s">
        <v>34</v>
      </c>
      <c r="M35" s="145">
        <v>58325887.5</v>
      </c>
      <c r="N35" s="145">
        <v>58325887.5</v>
      </c>
      <c r="O35" s="66" t="s">
        <v>35</v>
      </c>
      <c r="P35" s="66" t="s">
        <v>36</v>
      </c>
      <c r="Q35" s="102">
        <v>3</v>
      </c>
      <c r="R35" s="79" t="s">
        <v>50</v>
      </c>
      <c r="S35" s="108" t="s">
        <v>94</v>
      </c>
      <c r="T35" s="108" t="s">
        <v>94</v>
      </c>
      <c r="U35" s="108" t="s">
        <v>95</v>
      </c>
      <c r="V35" s="108" t="s">
        <v>94</v>
      </c>
      <c r="W35" s="129" t="s">
        <v>41</v>
      </c>
      <c r="X35" s="129" t="s">
        <v>91</v>
      </c>
      <c r="Y35" s="129" t="s">
        <v>103</v>
      </c>
      <c r="Z35" s="129" t="s">
        <v>74</v>
      </c>
      <c r="AA35" s="103" t="s">
        <v>353</v>
      </c>
    </row>
    <row r="36" spans="1:27" ht="75" x14ac:dyDescent="0.25">
      <c r="A36" s="83" t="s">
        <v>249</v>
      </c>
      <c r="B36" s="99"/>
      <c r="C36" s="66">
        <v>37</v>
      </c>
      <c r="D36" s="100" t="s">
        <v>45</v>
      </c>
      <c r="E36" s="101">
        <v>80161501</v>
      </c>
      <c r="F36" s="179" t="s">
        <v>358</v>
      </c>
      <c r="G36" s="126" t="s">
        <v>272</v>
      </c>
      <c r="H36" s="126" t="s">
        <v>272</v>
      </c>
      <c r="I36" s="77" t="s">
        <v>352</v>
      </c>
      <c r="J36" s="124" t="s">
        <v>32</v>
      </c>
      <c r="K36" s="110" t="s">
        <v>49</v>
      </c>
      <c r="L36" s="110" t="s">
        <v>34</v>
      </c>
      <c r="M36" s="145">
        <v>14826317.5</v>
      </c>
      <c r="N36" s="145">
        <v>14826317.5</v>
      </c>
      <c r="O36" s="66" t="s">
        <v>35</v>
      </c>
      <c r="P36" s="66" t="s">
        <v>36</v>
      </c>
      <c r="Q36" s="102">
        <v>1</v>
      </c>
      <c r="R36" s="79" t="s">
        <v>50</v>
      </c>
      <c r="S36" s="108" t="s">
        <v>94</v>
      </c>
      <c r="T36" s="108" t="s">
        <v>94</v>
      </c>
      <c r="U36" s="108" t="s">
        <v>95</v>
      </c>
      <c r="V36" s="108" t="s">
        <v>94</v>
      </c>
      <c r="W36" s="129" t="s">
        <v>41</v>
      </c>
      <c r="X36" s="129" t="s">
        <v>91</v>
      </c>
      <c r="Y36" s="129" t="s">
        <v>103</v>
      </c>
      <c r="Z36" s="129" t="s">
        <v>74</v>
      </c>
      <c r="AA36" s="103" t="s">
        <v>353</v>
      </c>
    </row>
    <row r="37" spans="1:27" ht="30" customHeight="1" x14ac:dyDescent="0.25">
      <c r="A37" s="83" t="s">
        <v>249</v>
      </c>
      <c r="B37" s="99"/>
      <c r="C37" s="66">
        <v>38</v>
      </c>
      <c r="D37" s="100" t="s">
        <v>45</v>
      </c>
      <c r="E37" s="101">
        <v>80161501</v>
      </c>
      <c r="F37" s="179" t="s">
        <v>359</v>
      </c>
      <c r="G37" s="126" t="s">
        <v>272</v>
      </c>
      <c r="H37" s="126" t="s">
        <v>272</v>
      </c>
      <c r="I37" s="77" t="s">
        <v>352</v>
      </c>
      <c r="J37" s="124" t="s">
        <v>32</v>
      </c>
      <c r="K37" s="110" t="s">
        <v>49</v>
      </c>
      <c r="L37" s="110" t="s">
        <v>34</v>
      </c>
      <c r="M37" s="145">
        <v>34343310</v>
      </c>
      <c r="N37" s="145">
        <v>34343310</v>
      </c>
      <c r="O37" s="66" t="s">
        <v>35</v>
      </c>
      <c r="P37" s="66" t="s">
        <v>36</v>
      </c>
      <c r="Q37" s="102">
        <v>1</v>
      </c>
      <c r="R37" s="79" t="s">
        <v>50</v>
      </c>
      <c r="S37" s="108" t="s">
        <v>94</v>
      </c>
      <c r="T37" s="108" t="s">
        <v>94</v>
      </c>
      <c r="U37" s="108" t="s">
        <v>95</v>
      </c>
      <c r="V37" s="108" t="s">
        <v>94</v>
      </c>
      <c r="W37" s="129" t="s">
        <v>41</v>
      </c>
      <c r="X37" s="129" t="s">
        <v>91</v>
      </c>
      <c r="Y37" s="129" t="s">
        <v>103</v>
      </c>
      <c r="Z37" s="129" t="s">
        <v>74</v>
      </c>
      <c r="AA37" s="103" t="s">
        <v>353</v>
      </c>
    </row>
    <row r="38" spans="1:27" ht="45" x14ac:dyDescent="0.25">
      <c r="A38" s="83" t="s">
        <v>249</v>
      </c>
      <c r="B38" s="99"/>
      <c r="C38" s="66">
        <v>39</v>
      </c>
      <c r="D38" s="100" t="s">
        <v>45</v>
      </c>
      <c r="E38" s="101">
        <v>80161501</v>
      </c>
      <c r="F38" s="179" t="s">
        <v>360</v>
      </c>
      <c r="G38" s="126" t="s">
        <v>272</v>
      </c>
      <c r="H38" s="126" t="s">
        <v>272</v>
      </c>
      <c r="I38" s="77" t="s">
        <v>352</v>
      </c>
      <c r="J38" s="124" t="s">
        <v>32</v>
      </c>
      <c r="K38" s="110" t="s">
        <v>49</v>
      </c>
      <c r="L38" s="110" t="s">
        <v>34</v>
      </c>
      <c r="M38" s="145">
        <v>31363242.5</v>
      </c>
      <c r="N38" s="145">
        <v>31363242.5</v>
      </c>
      <c r="O38" s="66" t="s">
        <v>35</v>
      </c>
      <c r="P38" s="66" t="s">
        <v>36</v>
      </c>
      <c r="Q38" s="102">
        <v>1</v>
      </c>
      <c r="R38" s="79" t="s">
        <v>50</v>
      </c>
      <c r="S38" s="108" t="s">
        <v>94</v>
      </c>
      <c r="T38" s="108" t="s">
        <v>94</v>
      </c>
      <c r="U38" s="108" t="s">
        <v>95</v>
      </c>
      <c r="V38" s="108" t="s">
        <v>94</v>
      </c>
      <c r="W38" s="129" t="s">
        <v>41</v>
      </c>
      <c r="X38" s="129" t="s">
        <v>91</v>
      </c>
      <c r="Y38" s="129" t="s">
        <v>103</v>
      </c>
      <c r="Z38" s="129" t="s">
        <v>74</v>
      </c>
      <c r="AA38" s="103" t="s">
        <v>353</v>
      </c>
    </row>
    <row r="39" spans="1:27" ht="45" x14ac:dyDescent="0.25">
      <c r="A39" s="83" t="s">
        <v>249</v>
      </c>
      <c r="B39" s="99"/>
      <c r="C39" s="66">
        <v>40</v>
      </c>
      <c r="D39" s="100" t="s">
        <v>45</v>
      </c>
      <c r="E39" s="101">
        <v>81101512</v>
      </c>
      <c r="F39" s="179" t="s">
        <v>361</v>
      </c>
      <c r="G39" s="126" t="s">
        <v>272</v>
      </c>
      <c r="H39" s="126" t="s">
        <v>272</v>
      </c>
      <c r="I39" s="77" t="s">
        <v>352</v>
      </c>
      <c r="J39" s="124" t="s">
        <v>32</v>
      </c>
      <c r="K39" s="110" t="s">
        <v>49</v>
      </c>
      <c r="L39" s="110" t="s">
        <v>34</v>
      </c>
      <c r="M39" s="145">
        <v>6879067.5</v>
      </c>
      <c r="N39" s="145">
        <v>6879067.5</v>
      </c>
      <c r="O39" s="66" t="s">
        <v>35</v>
      </c>
      <c r="P39" s="66" t="s">
        <v>36</v>
      </c>
      <c r="Q39" s="102">
        <v>1</v>
      </c>
      <c r="R39" s="79" t="s">
        <v>50</v>
      </c>
      <c r="S39" s="108" t="s">
        <v>94</v>
      </c>
      <c r="T39" s="108" t="s">
        <v>94</v>
      </c>
      <c r="U39" s="108" t="s">
        <v>95</v>
      </c>
      <c r="V39" s="108" t="s">
        <v>94</v>
      </c>
      <c r="W39" s="129" t="s">
        <v>41</v>
      </c>
      <c r="X39" s="129" t="s">
        <v>91</v>
      </c>
      <c r="Y39" s="129" t="s">
        <v>103</v>
      </c>
      <c r="Z39" s="129" t="s">
        <v>74</v>
      </c>
      <c r="AA39" s="103" t="s">
        <v>353</v>
      </c>
    </row>
    <row r="40" spans="1:27" ht="30" customHeight="1" x14ac:dyDescent="0.25">
      <c r="A40" s="83" t="s">
        <v>249</v>
      </c>
      <c r="B40" s="99"/>
      <c r="C40" s="66">
        <v>41</v>
      </c>
      <c r="D40" s="100" t="s">
        <v>45</v>
      </c>
      <c r="E40" s="101">
        <v>81101512</v>
      </c>
      <c r="F40" s="179" t="s">
        <v>362</v>
      </c>
      <c r="G40" s="126" t="s">
        <v>272</v>
      </c>
      <c r="H40" s="126" t="s">
        <v>272</v>
      </c>
      <c r="I40" s="77" t="s">
        <v>352</v>
      </c>
      <c r="J40" s="124" t="s">
        <v>32</v>
      </c>
      <c r="K40" s="110" t="s">
        <v>49</v>
      </c>
      <c r="L40" s="110" t="s">
        <v>34</v>
      </c>
      <c r="M40" s="145">
        <v>9375000</v>
      </c>
      <c r="N40" s="145">
        <v>9375000</v>
      </c>
      <c r="O40" s="66" t="s">
        <v>35</v>
      </c>
      <c r="P40" s="66" t="s">
        <v>36</v>
      </c>
      <c r="Q40" s="102">
        <v>1</v>
      </c>
      <c r="R40" s="79" t="s">
        <v>50</v>
      </c>
      <c r="S40" s="108" t="s">
        <v>94</v>
      </c>
      <c r="T40" s="108" t="s">
        <v>94</v>
      </c>
      <c r="U40" s="108" t="s">
        <v>95</v>
      </c>
      <c r="V40" s="108" t="s">
        <v>94</v>
      </c>
      <c r="W40" s="129" t="s">
        <v>41</v>
      </c>
      <c r="X40" s="129" t="s">
        <v>91</v>
      </c>
      <c r="Y40" s="129" t="s">
        <v>103</v>
      </c>
      <c r="Z40" s="129" t="s">
        <v>74</v>
      </c>
      <c r="AA40" s="103" t="s">
        <v>353</v>
      </c>
    </row>
    <row r="41" spans="1:27" ht="45" customHeight="1" x14ac:dyDescent="0.25">
      <c r="A41" s="83" t="s">
        <v>249</v>
      </c>
      <c r="B41" s="99"/>
      <c r="C41" s="66">
        <v>42</v>
      </c>
      <c r="D41" s="100" t="s">
        <v>45</v>
      </c>
      <c r="E41" s="101">
        <v>80161501</v>
      </c>
      <c r="F41" s="179" t="s">
        <v>363</v>
      </c>
      <c r="G41" s="126" t="s">
        <v>272</v>
      </c>
      <c r="H41" s="126" t="s">
        <v>272</v>
      </c>
      <c r="I41" s="77" t="s">
        <v>352</v>
      </c>
      <c r="J41" s="124" t="s">
        <v>32</v>
      </c>
      <c r="K41" s="110" t="s">
        <v>49</v>
      </c>
      <c r="L41" s="110" t="s">
        <v>34</v>
      </c>
      <c r="M41" s="145">
        <v>17209895</v>
      </c>
      <c r="N41" s="145">
        <v>17209895</v>
      </c>
      <c r="O41" s="66" t="s">
        <v>35</v>
      </c>
      <c r="P41" s="66" t="s">
        <v>36</v>
      </c>
      <c r="Q41" s="102">
        <v>1</v>
      </c>
      <c r="R41" s="77" t="s">
        <v>50</v>
      </c>
      <c r="S41" s="108" t="s">
        <v>94</v>
      </c>
      <c r="T41" s="108" t="s">
        <v>94</v>
      </c>
      <c r="U41" s="108" t="s">
        <v>95</v>
      </c>
      <c r="V41" s="108" t="s">
        <v>94</v>
      </c>
      <c r="W41" s="129" t="s">
        <v>41</v>
      </c>
      <c r="X41" s="129" t="s">
        <v>91</v>
      </c>
      <c r="Y41" s="129" t="s">
        <v>103</v>
      </c>
      <c r="Z41" s="129" t="s">
        <v>74</v>
      </c>
      <c r="AA41" s="104" t="s">
        <v>364</v>
      </c>
    </row>
    <row r="42" spans="1:27" ht="45" x14ac:dyDescent="0.25">
      <c r="A42" s="83" t="s">
        <v>249</v>
      </c>
      <c r="B42" s="99"/>
      <c r="C42" s="66">
        <v>43</v>
      </c>
      <c r="D42" s="100" t="s">
        <v>45</v>
      </c>
      <c r="E42" s="101">
        <v>80161501</v>
      </c>
      <c r="F42" s="179" t="s">
        <v>365</v>
      </c>
      <c r="G42" s="126" t="s">
        <v>272</v>
      </c>
      <c r="H42" s="126" t="s">
        <v>272</v>
      </c>
      <c r="I42" s="77">
        <v>2</v>
      </c>
      <c r="J42" s="77" t="s">
        <v>88</v>
      </c>
      <c r="K42" s="110" t="s">
        <v>49</v>
      </c>
      <c r="L42" s="110" t="s">
        <v>34</v>
      </c>
      <c r="M42" s="145">
        <v>14856000</v>
      </c>
      <c r="N42" s="145">
        <v>14856000</v>
      </c>
      <c r="O42" s="66" t="s">
        <v>35</v>
      </c>
      <c r="P42" s="66" t="s">
        <v>36</v>
      </c>
      <c r="Q42" s="102">
        <v>2</v>
      </c>
      <c r="R42" s="77" t="s">
        <v>50</v>
      </c>
      <c r="S42" s="108" t="s">
        <v>94</v>
      </c>
      <c r="T42" s="108" t="s">
        <v>94</v>
      </c>
      <c r="U42" s="108" t="s">
        <v>95</v>
      </c>
      <c r="V42" s="108" t="s">
        <v>94</v>
      </c>
      <c r="W42" s="129" t="s">
        <v>41</v>
      </c>
      <c r="X42" s="129" t="s">
        <v>91</v>
      </c>
      <c r="Y42" s="129" t="s">
        <v>103</v>
      </c>
      <c r="Z42" s="129" t="s">
        <v>74</v>
      </c>
      <c r="AA42" s="104" t="s">
        <v>366</v>
      </c>
    </row>
    <row r="43" spans="1:27" ht="30" customHeight="1" x14ac:dyDescent="0.25">
      <c r="A43" s="83" t="s">
        <v>249</v>
      </c>
      <c r="B43" s="99"/>
      <c r="C43" s="66">
        <v>44</v>
      </c>
      <c r="D43" s="100" t="s">
        <v>45</v>
      </c>
      <c r="E43" s="101">
        <v>80161501</v>
      </c>
      <c r="F43" s="179" t="s">
        <v>367</v>
      </c>
      <c r="G43" s="126" t="s">
        <v>272</v>
      </c>
      <c r="H43" s="126" t="s">
        <v>272</v>
      </c>
      <c r="I43" s="77">
        <v>2</v>
      </c>
      <c r="J43" s="77" t="s">
        <v>88</v>
      </c>
      <c r="K43" s="110" t="s">
        <v>49</v>
      </c>
      <c r="L43" s="110" t="s">
        <v>34</v>
      </c>
      <c r="M43" s="145">
        <v>51504000</v>
      </c>
      <c r="N43" s="145">
        <v>51504000</v>
      </c>
      <c r="O43" s="66" t="s">
        <v>35</v>
      </c>
      <c r="P43" s="66" t="s">
        <v>36</v>
      </c>
      <c r="Q43" s="102">
        <v>8</v>
      </c>
      <c r="R43" s="77" t="s">
        <v>50</v>
      </c>
      <c r="S43" s="108" t="s">
        <v>94</v>
      </c>
      <c r="T43" s="108" t="s">
        <v>94</v>
      </c>
      <c r="U43" s="108" t="s">
        <v>95</v>
      </c>
      <c r="V43" s="108" t="s">
        <v>94</v>
      </c>
      <c r="W43" s="129" t="s">
        <v>41</v>
      </c>
      <c r="X43" s="129" t="s">
        <v>91</v>
      </c>
      <c r="Y43" s="129" t="s">
        <v>103</v>
      </c>
      <c r="Z43" s="129" t="s">
        <v>74</v>
      </c>
      <c r="AA43" s="104" t="s">
        <v>366</v>
      </c>
    </row>
    <row r="44" spans="1:27" ht="45" x14ac:dyDescent="0.25">
      <c r="A44" s="83" t="s">
        <v>249</v>
      </c>
      <c r="B44" s="99"/>
      <c r="C44" s="66">
        <v>45</v>
      </c>
      <c r="D44" s="100" t="s">
        <v>45</v>
      </c>
      <c r="E44" s="101">
        <v>80161501</v>
      </c>
      <c r="F44" s="179" t="s">
        <v>368</v>
      </c>
      <c r="G44" s="126" t="s">
        <v>272</v>
      </c>
      <c r="H44" s="126" t="s">
        <v>272</v>
      </c>
      <c r="I44" s="77">
        <v>1</v>
      </c>
      <c r="J44" s="77" t="s">
        <v>88</v>
      </c>
      <c r="K44" s="110" t="s">
        <v>49</v>
      </c>
      <c r="L44" s="110" t="s">
        <v>34</v>
      </c>
      <c r="M44" s="145">
        <v>9765000</v>
      </c>
      <c r="N44" s="145">
        <v>9765000</v>
      </c>
      <c r="O44" s="66" t="s">
        <v>35</v>
      </c>
      <c r="P44" s="66" t="s">
        <v>36</v>
      </c>
      <c r="Q44" s="102">
        <v>5</v>
      </c>
      <c r="R44" s="77" t="s">
        <v>50</v>
      </c>
      <c r="S44" s="108" t="s">
        <v>94</v>
      </c>
      <c r="T44" s="108" t="s">
        <v>94</v>
      </c>
      <c r="U44" s="108" t="s">
        <v>95</v>
      </c>
      <c r="V44" s="108" t="s">
        <v>94</v>
      </c>
      <c r="W44" s="129" t="s">
        <v>41</v>
      </c>
      <c r="X44" s="129" t="s">
        <v>91</v>
      </c>
      <c r="Y44" s="129" t="s">
        <v>103</v>
      </c>
      <c r="Z44" s="129" t="s">
        <v>74</v>
      </c>
      <c r="AA44" s="104" t="s">
        <v>366</v>
      </c>
    </row>
    <row r="45" spans="1:27" ht="45" x14ac:dyDescent="0.25">
      <c r="A45" s="83" t="s">
        <v>249</v>
      </c>
      <c r="B45" s="99"/>
      <c r="C45" s="66">
        <v>46</v>
      </c>
      <c r="D45" s="100" t="s">
        <v>45</v>
      </c>
      <c r="E45" s="101">
        <v>81101512</v>
      </c>
      <c r="F45" s="179" t="s">
        <v>369</v>
      </c>
      <c r="G45" s="126" t="s">
        <v>272</v>
      </c>
      <c r="H45" s="126" t="s">
        <v>272</v>
      </c>
      <c r="I45" s="77">
        <v>2</v>
      </c>
      <c r="J45" s="77" t="s">
        <v>88</v>
      </c>
      <c r="K45" s="110" t="s">
        <v>49</v>
      </c>
      <c r="L45" s="110" t="s">
        <v>34</v>
      </c>
      <c r="M45" s="145">
        <v>5504000</v>
      </c>
      <c r="N45" s="145">
        <v>5504000</v>
      </c>
      <c r="O45" s="66" t="s">
        <v>35</v>
      </c>
      <c r="P45" s="66" t="s">
        <v>36</v>
      </c>
      <c r="Q45" s="102">
        <v>1</v>
      </c>
      <c r="R45" s="77" t="s">
        <v>50</v>
      </c>
      <c r="S45" s="108" t="s">
        <v>94</v>
      </c>
      <c r="T45" s="108" t="s">
        <v>94</v>
      </c>
      <c r="U45" s="108" t="s">
        <v>95</v>
      </c>
      <c r="V45" s="108" t="s">
        <v>94</v>
      </c>
      <c r="W45" s="129" t="s">
        <v>41</v>
      </c>
      <c r="X45" s="129" t="s">
        <v>91</v>
      </c>
      <c r="Y45" s="129" t="s">
        <v>103</v>
      </c>
      <c r="Z45" s="129" t="s">
        <v>74</v>
      </c>
      <c r="AA45" s="104" t="s">
        <v>366</v>
      </c>
    </row>
    <row r="46" spans="1:27" ht="30" customHeight="1" x14ac:dyDescent="0.25">
      <c r="A46" s="83" t="s">
        <v>249</v>
      </c>
      <c r="B46" s="99"/>
      <c r="C46" s="66">
        <v>47</v>
      </c>
      <c r="D46" s="100" t="s">
        <v>45</v>
      </c>
      <c r="E46" s="101">
        <v>80101604</v>
      </c>
      <c r="F46" s="179" t="s">
        <v>370</v>
      </c>
      <c r="G46" s="126" t="s">
        <v>272</v>
      </c>
      <c r="H46" s="126" t="s">
        <v>272</v>
      </c>
      <c r="I46" s="77">
        <v>2</v>
      </c>
      <c r="J46" s="77" t="s">
        <v>88</v>
      </c>
      <c r="K46" s="110" t="s">
        <v>49</v>
      </c>
      <c r="L46" s="110" t="s">
        <v>34</v>
      </c>
      <c r="M46" s="145">
        <v>8460000</v>
      </c>
      <c r="N46" s="145">
        <v>8460000</v>
      </c>
      <c r="O46" s="66" t="s">
        <v>35</v>
      </c>
      <c r="P46" s="66" t="s">
        <v>36</v>
      </c>
      <c r="Q46" s="102">
        <v>1</v>
      </c>
      <c r="R46" s="77" t="s">
        <v>50</v>
      </c>
      <c r="S46" s="108" t="s">
        <v>94</v>
      </c>
      <c r="T46" s="108" t="s">
        <v>94</v>
      </c>
      <c r="U46" s="108" t="s">
        <v>95</v>
      </c>
      <c r="V46" s="108" t="s">
        <v>94</v>
      </c>
      <c r="W46" s="129" t="s">
        <v>41</v>
      </c>
      <c r="X46" s="129" t="s">
        <v>91</v>
      </c>
      <c r="Y46" s="129" t="s">
        <v>103</v>
      </c>
      <c r="Z46" s="129" t="s">
        <v>74</v>
      </c>
      <c r="AA46" s="104" t="s">
        <v>366</v>
      </c>
    </row>
    <row r="47" spans="1:27" ht="45" x14ac:dyDescent="0.25">
      <c r="A47" s="83" t="s">
        <v>249</v>
      </c>
      <c r="B47" s="99"/>
      <c r="C47" s="66">
        <v>48</v>
      </c>
      <c r="D47" s="100" t="s">
        <v>45</v>
      </c>
      <c r="E47" s="101">
        <v>80101604</v>
      </c>
      <c r="F47" s="179" t="s">
        <v>371</v>
      </c>
      <c r="G47" s="126" t="s">
        <v>272</v>
      </c>
      <c r="H47" s="126" t="s">
        <v>272</v>
      </c>
      <c r="I47" s="77">
        <v>2</v>
      </c>
      <c r="J47" s="77" t="s">
        <v>88</v>
      </c>
      <c r="K47" s="110" t="s">
        <v>49</v>
      </c>
      <c r="L47" s="110" t="s">
        <v>34</v>
      </c>
      <c r="M47" s="145">
        <v>37140000</v>
      </c>
      <c r="N47" s="145">
        <v>37140000</v>
      </c>
      <c r="O47" s="66" t="s">
        <v>35</v>
      </c>
      <c r="P47" s="66" t="s">
        <v>36</v>
      </c>
      <c r="Q47" s="102">
        <v>5</v>
      </c>
      <c r="R47" s="77" t="s">
        <v>50</v>
      </c>
      <c r="S47" s="108" t="s">
        <v>94</v>
      </c>
      <c r="T47" s="108" t="s">
        <v>94</v>
      </c>
      <c r="U47" s="108" t="s">
        <v>95</v>
      </c>
      <c r="V47" s="108" t="s">
        <v>94</v>
      </c>
      <c r="W47" s="129" t="s">
        <v>41</v>
      </c>
      <c r="X47" s="129" t="s">
        <v>91</v>
      </c>
      <c r="Y47" s="129" t="s">
        <v>103</v>
      </c>
      <c r="Z47" s="129" t="s">
        <v>74</v>
      </c>
      <c r="AA47" s="104" t="s">
        <v>366</v>
      </c>
    </row>
    <row r="48" spans="1:27" ht="45" x14ac:dyDescent="0.25">
      <c r="A48" s="83" t="s">
        <v>249</v>
      </c>
      <c r="B48" s="99"/>
      <c r="C48" s="66">
        <v>49</v>
      </c>
      <c r="D48" s="100" t="s">
        <v>45</v>
      </c>
      <c r="E48" s="101">
        <v>80101604</v>
      </c>
      <c r="F48" s="179" t="s">
        <v>372</v>
      </c>
      <c r="G48" s="126" t="s">
        <v>272</v>
      </c>
      <c r="H48" s="126" t="s">
        <v>272</v>
      </c>
      <c r="I48" s="77">
        <v>2</v>
      </c>
      <c r="J48" s="77" t="s">
        <v>88</v>
      </c>
      <c r="K48" s="110" t="s">
        <v>49</v>
      </c>
      <c r="L48" s="110" t="s">
        <v>34</v>
      </c>
      <c r="M48" s="145">
        <v>5504000</v>
      </c>
      <c r="N48" s="145">
        <v>5504000</v>
      </c>
      <c r="O48" s="66" t="s">
        <v>35</v>
      </c>
      <c r="P48" s="66" t="s">
        <v>36</v>
      </c>
      <c r="Q48" s="102">
        <v>1</v>
      </c>
      <c r="R48" s="77" t="s">
        <v>50</v>
      </c>
      <c r="S48" s="108" t="s">
        <v>94</v>
      </c>
      <c r="T48" s="108" t="s">
        <v>94</v>
      </c>
      <c r="U48" s="108" t="s">
        <v>95</v>
      </c>
      <c r="V48" s="108" t="s">
        <v>94</v>
      </c>
      <c r="W48" s="129" t="s">
        <v>41</v>
      </c>
      <c r="X48" s="129" t="s">
        <v>91</v>
      </c>
      <c r="Y48" s="129" t="s">
        <v>103</v>
      </c>
      <c r="Z48" s="129" t="s">
        <v>74</v>
      </c>
      <c r="AA48" s="104" t="s">
        <v>366</v>
      </c>
    </row>
    <row r="49" spans="1:27" ht="30" customHeight="1" x14ac:dyDescent="0.25">
      <c r="A49" s="83" t="s">
        <v>249</v>
      </c>
      <c r="B49" s="99"/>
      <c r="C49" s="66">
        <v>50</v>
      </c>
      <c r="D49" s="100" t="s">
        <v>45</v>
      </c>
      <c r="E49" s="101">
        <v>80101604</v>
      </c>
      <c r="F49" s="179" t="s">
        <v>373</v>
      </c>
      <c r="G49" s="126" t="s">
        <v>272</v>
      </c>
      <c r="H49" s="126" t="s">
        <v>272</v>
      </c>
      <c r="I49" s="77">
        <v>2</v>
      </c>
      <c r="J49" s="77" t="s">
        <v>88</v>
      </c>
      <c r="K49" s="110" t="s">
        <v>49</v>
      </c>
      <c r="L49" s="110" t="s">
        <v>34</v>
      </c>
      <c r="M49" s="145">
        <v>8460000</v>
      </c>
      <c r="N49" s="145">
        <v>8460000</v>
      </c>
      <c r="O49" s="66" t="s">
        <v>35</v>
      </c>
      <c r="P49" s="66" t="s">
        <v>36</v>
      </c>
      <c r="Q49" s="102">
        <v>1</v>
      </c>
      <c r="R49" s="77" t="s">
        <v>50</v>
      </c>
      <c r="S49" s="108" t="s">
        <v>94</v>
      </c>
      <c r="T49" s="108" t="s">
        <v>94</v>
      </c>
      <c r="U49" s="108" t="s">
        <v>95</v>
      </c>
      <c r="V49" s="108" t="s">
        <v>94</v>
      </c>
      <c r="W49" s="129" t="s">
        <v>41</v>
      </c>
      <c r="X49" s="129" t="s">
        <v>91</v>
      </c>
      <c r="Y49" s="129" t="s">
        <v>103</v>
      </c>
      <c r="Z49" s="129" t="s">
        <v>74</v>
      </c>
      <c r="AA49" s="104" t="s">
        <v>366</v>
      </c>
    </row>
    <row r="50" spans="1:27" ht="45" x14ac:dyDescent="0.25">
      <c r="A50" s="83" t="s">
        <v>249</v>
      </c>
      <c r="B50" s="99"/>
      <c r="C50" s="66">
        <v>51</v>
      </c>
      <c r="D50" s="100" t="s">
        <v>45</v>
      </c>
      <c r="E50" s="101">
        <v>80101604</v>
      </c>
      <c r="F50" s="179" t="s">
        <v>374</v>
      </c>
      <c r="G50" s="126" t="s">
        <v>272</v>
      </c>
      <c r="H50" s="126" t="s">
        <v>272</v>
      </c>
      <c r="I50" s="77">
        <v>1</v>
      </c>
      <c r="J50" s="77" t="s">
        <v>88</v>
      </c>
      <c r="K50" s="110" t="s">
        <v>49</v>
      </c>
      <c r="L50" s="110" t="s">
        <v>34</v>
      </c>
      <c r="M50" s="145">
        <v>5859000</v>
      </c>
      <c r="N50" s="145">
        <v>5859000</v>
      </c>
      <c r="O50" s="66" t="s">
        <v>35</v>
      </c>
      <c r="P50" s="66" t="s">
        <v>36</v>
      </c>
      <c r="Q50" s="102">
        <v>3</v>
      </c>
      <c r="R50" s="77" t="s">
        <v>50</v>
      </c>
      <c r="S50" s="108" t="s">
        <v>94</v>
      </c>
      <c r="T50" s="108" t="s">
        <v>94</v>
      </c>
      <c r="U50" s="108" t="s">
        <v>95</v>
      </c>
      <c r="V50" s="108" t="s">
        <v>94</v>
      </c>
      <c r="W50" s="129" t="s">
        <v>41</v>
      </c>
      <c r="X50" s="129" t="s">
        <v>91</v>
      </c>
      <c r="Y50" s="129" t="s">
        <v>103</v>
      </c>
      <c r="Z50" s="129" t="s">
        <v>74</v>
      </c>
      <c r="AA50" s="104" t="s">
        <v>366</v>
      </c>
    </row>
    <row r="51" spans="1:27" ht="45" x14ac:dyDescent="0.25">
      <c r="A51" s="83" t="s">
        <v>249</v>
      </c>
      <c r="B51" s="99"/>
      <c r="C51" s="66">
        <v>52</v>
      </c>
      <c r="D51" s="100" t="s">
        <v>45</v>
      </c>
      <c r="E51" s="101">
        <v>80101604</v>
      </c>
      <c r="F51" s="179" t="s">
        <v>375</v>
      </c>
      <c r="G51" s="126" t="s">
        <v>272</v>
      </c>
      <c r="H51" s="126" t="s">
        <v>272</v>
      </c>
      <c r="I51" s="77">
        <v>2</v>
      </c>
      <c r="J51" s="77" t="s">
        <v>88</v>
      </c>
      <c r="K51" s="110" t="s">
        <v>49</v>
      </c>
      <c r="L51" s="110" t="s">
        <v>34</v>
      </c>
      <c r="M51" s="145">
        <v>11862000</v>
      </c>
      <c r="N51" s="145">
        <v>11862000</v>
      </c>
      <c r="O51" s="66" t="s">
        <v>35</v>
      </c>
      <c r="P51" s="66" t="s">
        <v>36</v>
      </c>
      <c r="Q51" s="102">
        <v>1</v>
      </c>
      <c r="R51" s="77" t="s">
        <v>50</v>
      </c>
      <c r="S51" s="108" t="s">
        <v>94</v>
      </c>
      <c r="T51" s="108" t="s">
        <v>94</v>
      </c>
      <c r="U51" s="108" t="s">
        <v>95</v>
      </c>
      <c r="V51" s="108" t="s">
        <v>94</v>
      </c>
      <c r="W51" s="129" t="s">
        <v>41</v>
      </c>
      <c r="X51" s="129" t="s">
        <v>91</v>
      </c>
      <c r="Y51" s="129" t="s">
        <v>103</v>
      </c>
      <c r="Z51" s="129" t="s">
        <v>74</v>
      </c>
      <c r="AA51" s="104" t="s">
        <v>366</v>
      </c>
    </row>
    <row r="52" spans="1:27" ht="30" customHeight="1" x14ac:dyDescent="0.25">
      <c r="A52" s="83" t="s">
        <v>249</v>
      </c>
      <c r="B52" s="99"/>
      <c r="C52" s="66">
        <v>53</v>
      </c>
      <c r="D52" s="100" t="s">
        <v>45</v>
      </c>
      <c r="E52" s="101">
        <v>80101604</v>
      </c>
      <c r="F52" s="179" t="s">
        <v>351</v>
      </c>
      <c r="G52" s="126" t="s">
        <v>272</v>
      </c>
      <c r="H52" s="126" t="s">
        <v>272</v>
      </c>
      <c r="I52" s="77">
        <v>2</v>
      </c>
      <c r="J52" s="77" t="s">
        <v>88</v>
      </c>
      <c r="K52" s="110" t="s">
        <v>49</v>
      </c>
      <c r="L52" s="110" t="s">
        <v>34</v>
      </c>
      <c r="M52" s="145">
        <v>20322486</v>
      </c>
      <c r="N52" s="145">
        <v>20322486</v>
      </c>
      <c r="O52" s="66" t="s">
        <v>35</v>
      </c>
      <c r="P52" s="66" t="s">
        <v>36</v>
      </c>
      <c r="Q52" s="102">
        <v>1</v>
      </c>
      <c r="R52" s="77" t="s">
        <v>50</v>
      </c>
      <c r="S52" s="108" t="s">
        <v>94</v>
      </c>
      <c r="T52" s="108" t="s">
        <v>94</v>
      </c>
      <c r="U52" s="108" t="s">
        <v>95</v>
      </c>
      <c r="V52" s="108" t="s">
        <v>94</v>
      </c>
      <c r="W52" s="129" t="s">
        <v>41</v>
      </c>
      <c r="X52" s="129" t="s">
        <v>91</v>
      </c>
      <c r="Y52" s="129" t="s">
        <v>103</v>
      </c>
      <c r="Z52" s="129" t="s">
        <v>74</v>
      </c>
      <c r="AA52" s="104" t="s">
        <v>366</v>
      </c>
    </row>
    <row r="53" spans="1:27" ht="45" x14ac:dyDescent="0.25">
      <c r="A53" s="83" t="s">
        <v>249</v>
      </c>
      <c r="B53" s="99"/>
      <c r="C53" s="66">
        <v>54</v>
      </c>
      <c r="D53" s="100" t="s">
        <v>45</v>
      </c>
      <c r="E53" s="101">
        <v>80101604</v>
      </c>
      <c r="F53" s="179" t="s">
        <v>376</v>
      </c>
      <c r="G53" s="126" t="s">
        <v>272</v>
      </c>
      <c r="H53" s="126" t="s">
        <v>272</v>
      </c>
      <c r="I53" s="77">
        <v>2</v>
      </c>
      <c r="J53" s="77" t="s">
        <v>88</v>
      </c>
      <c r="K53" s="110" t="s">
        <v>49</v>
      </c>
      <c r="L53" s="110" t="s">
        <v>34</v>
      </c>
      <c r="M53" s="145">
        <v>17940000</v>
      </c>
      <c r="N53" s="145">
        <v>17940000</v>
      </c>
      <c r="O53" s="66" t="s">
        <v>35</v>
      </c>
      <c r="P53" s="66" t="s">
        <v>36</v>
      </c>
      <c r="Q53" s="102">
        <v>1</v>
      </c>
      <c r="R53" s="77" t="s">
        <v>50</v>
      </c>
      <c r="S53" s="108" t="s">
        <v>94</v>
      </c>
      <c r="T53" s="108" t="s">
        <v>94</v>
      </c>
      <c r="U53" s="108" t="s">
        <v>95</v>
      </c>
      <c r="V53" s="108" t="s">
        <v>94</v>
      </c>
      <c r="W53" s="129" t="s">
        <v>41</v>
      </c>
      <c r="X53" s="129" t="s">
        <v>91</v>
      </c>
      <c r="Y53" s="129" t="s">
        <v>103</v>
      </c>
      <c r="Z53" s="129" t="s">
        <v>74</v>
      </c>
      <c r="AA53" s="104" t="s">
        <v>366</v>
      </c>
    </row>
    <row r="54" spans="1:27" ht="45" x14ac:dyDescent="0.25">
      <c r="A54" s="83" t="s">
        <v>249</v>
      </c>
      <c r="B54" s="99"/>
      <c r="C54" s="66">
        <v>55</v>
      </c>
      <c r="D54" s="100" t="s">
        <v>45</v>
      </c>
      <c r="E54" s="101">
        <v>80101604</v>
      </c>
      <c r="F54" s="179" t="s">
        <v>377</v>
      </c>
      <c r="G54" s="126" t="s">
        <v>272</v>
      </c>
      <c r="H54" s="126" t="s">
        <v>272</v>
      </c>
      <c r="I54" s="77">
        <v>2</v>
      </c>
      <c r="J54" s="77" t="s">
        <v>88</v>
      </c>
      <c r="K54" s="110" t="s">
        <v>49</v>
      </c>
      <c r="L54" s="110" t="s">
        <v>34</v>
      </c>
      <c r="M54" s="145">
        <v>17940000</v>
      </c>
      <c r="N54" s="145">
        <v>17940000</v>
      </c>
      <c r="O54" s="66" t="s">
        <v>35</v>
      </c>
      <c r="P54" s="66" t="s">
        <v>36</v>
      </c>
      <c r="Q54" s="102">
        <v>1</v>
      </c>
      <c r="R54" s="77" t="s">
        <v>50</v>
      </c>
      <c r="S54" s="108" t="s">
        <v>94</v>
      </c>
      <c r="T54" s="108" t="s">
        <v>94</v>
      </c>
      <c r="U54" s="108" t="s">
        <v>95</v>
      </c>
      <c r="V54" s="108" t="s">
        <v>94</v>
      </c>
      <c r="W54" s="129" t="s">
        <v>41</v>
      </c>
      <c r="X54" s="129" t="s">
        <v>91</v>
      </c>
      <c r="Y54" s="129" t="s">
        <v>103</v>
      </c>
      <c r="Z54" s="129" t="s">
        <v>74</v>
      </c>
      <c r="AA54" s="104" t="s">
        <v>366</v>
      </c>
    </row>
    <row r="55" spans="1:27" ht="30" customHeight="1" x14ac:dyDescent="0.25">
      <c r="A55" s="83" t="s">
        <v>249</v>
      </c>
      <c r="B55" s="99"/>
      <c r="C55" s="66">
        <v>56</v>
      </c>
      <c r="D55" s="100" t="s">
        <v>45</v>
      </c>
      <c r="E55" s="101">
        <v>80101604</v>
      </c>
      <c r="F55" s="179" t="s">
        <v>378</v>
      </c>
      <c r="G55" s="126" t="s">
        <v>272</v>
      </c>
      <c r="H55" s="126" t="s">
        <v>272</v>
      </c>
      <c r="I55" s="77">
        <v>2</v>
      </c>
      <c r="J55" s="77" t="s">
        <v>88</v>
      </c>
      <c r="K55" s="110" t="s">
        <v>49</v>
      </c>
      <c r="L55" s="110" t="s">
        <v>34</v>
      </c>
      <c r="M55" s="145">
        <v>11862000</v>
      </c>
      <c r="N55" s="145">
        <v>11862000</v>
      </c>
      <c r="O55" s="66" t="s">
        <v>35</v>
      </c>
      <c r="P55" s="66" t="s">
        <v>36</v>
      </c>
      <c r="Q55" s="102">
        <v>1</v>
      </c>
      <c r="R55" s="77" t="s">
        <v>50</v>
      </c>
      <c r="S55" s="108" t="s">
        <v>94</v>
      </c>
      <c r="T55" s="108" t="s">
        <v>94</v>
      </c>
      <c r="U55" s="108" t="s">
        <v>95</v>
      </c>
      <c r="V55" s="108" t="s">
        <v>94</v>
      </c>
      <c r="W55" s="129" t="s">
        <v>41</v>
      </c>
      <c r="X55" s="129" t="s">
        <v>91</v>
      </c>
      <c r="Y55" s="129" t="s">
        <v>103</v>
      </c>
      <c r="Z55" s="129" t="s">
        <v>74</v>
      </c>
      <c r="AA55" s="104" t="s">
        <v>366</v>
      </c>
    </row>
    <row r="56" spans="1:27" ht="60" x14ac:dyDescent="0.25">
      <c r="A56" s="83" t="s">
        <v>249</v>
      </c>
      <c r="B56" s="99"/>
      <c r="C56" s="66">
        <v>57</v>
      </c>
      <c r="D56" s="100" t="s">
        <v>45</v>
      </c>
      <c r="E56" s="101">
        <v>80101604</v>
      </c>
      <c r="F56" s="179" t="s">
        <v>379</v>
      </c>
      <c r="G56" s="126" t="s">
        <v>272</v>
      </c>
      <c r="H56" s="126" t="s">
        <v>272</v>
      </c>
      <c r="I56" s="77" t="s">
        <v>352</v>
      </c>
      <c r="J56" s="124" t="s">
        <v>32</v>
      </c>
      <c r="K56" s="110" t="s">
        <v>49</v>
      </c>
      <c r="L56" s="110" t="s">
        <v>34</v>
      </c>
      <c r="M56" s="145">
        <v>46868037.5</v>
      </c>
      <c r="N56" s="145">
        <v>46868037.5</v>
      </c>
      <c r="O56" s="66" t="s">
        <v>35</v>
      </c>
      <c r="P56" s="66" t="s">
        <v>36</v>
      </c>
      <c r="Q56" s="102">
        <v>5</v>
      </c>
      <c r="R56" s="79" t="s">
        <v>50</v>
      </c>
      <c r="S56" s="108" t="s">
        <v>110</v>
      </c>
      <c r="T56" s="108" t="s">
        <v>111</v>
      </c>
      <c r="U56" s="108" t="s">
        <v>112</v>
      </c>
      <c r="V56" s="108" t="s">
        <v>126</v>
      </c>
      <c r="W56" s="129" t="s">
        <v>113</v>
      </c>
      <c r="X56" s="129" t="s">
        <v>91</v>
      </c>
      <c r="Y56" s="129" t="s">
        <v>380</v>
      </c>
      <c r="Z56" s="129" t="s">
        <v>44</v>
      </c>
      <c r="AA56" s="104" t="s">
        <v>381</v>
      </c>
    </row>
    <row r="57" spans="1:27" ht="90" x14ac:dyDescent="0.25">
      <c r="A57" s="83" t="s">
        <v>249</v>
      </c>
      <c r="B57" s="99"/>
      <c r="C57" s="66">
        <v>58</v>
      </c>
      <c r="D57" s="100" t="s">
        <v>45</v>
      </c>
      <c r="E57" s="101">
        <v>80101604</v>
      </c>
      <c r="F57" s="179" t="s">
        <v>382</v>
      </c>
      <c r="G57" s="126" t="s">
        <v>272</v>
      </c>
      <c r="H57" s="126" t="s">
        <v>272</v>
      </c>
      <c r="I57" s="77" t="s">
        <v>352</v>
      </c>
      <c r="J57" s="124" t="s">
        <v>32</v>
      </c>
      <c r="K57" s="110" t="s">
        <v>49</v>
      </c>
      <c r="L57" s="110" t="s">
        <v>34</v>
      </c>
      <c r="M57" s="145">
        <v>12814292.5</v>
      </c>
      <c r="N57" s="145">
        <v>12814292.5</v>
      </c>
      <c r="O57" s="66" t="s">
        <v>35</v>
      </c>
      <c r="P57" s="66" t="s">
        <v>36</v>
      </c>
      <c r="Q57" s="102">
        <v>1</v>
      </c>
      <c r="R57" s="79" t="s">
        <v>50</v>
      </c>
      <c r="S57" s="108" t="s">
        <v>110</v>
      </c>
      <c r="T57" s="108" t="s">
        <v>111</v>
      </c>
      <c r="U57" s="108" t="s">
        <v>112</v>
      </c>
      <c r="V57" s="108" t="s">
        <v>126</v>
      </c>
      <c r="W57" s="129" t="s">
        <v>113</v>
      </c>
      <c r="X57" s="129" t="s">
        <v>91</v>
      </c>
      <c r="Y57" s="129" t="s">
        <v>380</v>
      </c>
      <c r="Z57" s="129" t="s">
        <v>44</v>
      </c>
      <c r="AA57" s="104" t="s">
        <v>381</v>
      </c>
    </row>
    <row r="58" spans="1:27" ht="61.5" customHeight="1" x14ac:dyDescent="0.25">
      <c r="A58" s="83" t="s">
        <v>249</v>
      </c>
      <c r="B58" s="99"/>
      <c r="C58" s="66">
        <v>59</v>
      </c>
      <c r="D58" s="100" t="s">
        <v>45</v>
      </c>
      <c r="E58" s="101">
        <v>80101604</v>
      </c>
      <c r="F58" s="179" t="s">
        <v>383</v>
      </c>
      <c r="G58" s="126" t="s">
        <v>272</v>
      </c>
      <c r="H58" s="126" t="s">
        <v>272</v>
      </c>
      <c r="I58" s="77" t="s">
        <v>352</v>
      </c>
      <c r="J58" s="124" t="s">
        <v>32</v>
      </c>
      <c r="K58" s="110" t="s">
        <v>49</v>
      </c>
      <c r="L58" s="110" t="s">
        <v>34</v>
      </c>
      <c r="M58" s="145">
        <v>34395337.5</v>
      </c>
      <c r="N58" s="145">
        <v>34395337.5</v>
      </c>
      <c r="O58" s="66" t="s">
        <v>35</v>
      </c>
      <c r="P58" s="66" t="s">
        <v>36</v>
      </c>
      <c r="Q58" s="102">
        <v>5</v>
      </c>
      <c r="R58" s="79" t="s">
        <v>50</v>
      </c>
      <c r="S58" s="108" t="s">
        <v>110</v>
      </c>
      <c r="T58" s="108" t="s">
        <v>111</v>
      </c>
      <c r="U58" s="108" t="s">
        <v>112</v>
      </c>
      <c r="V58" s="108" t="s">
        <v>126</v>
      </c>
      <c r="W58" s="129" t="s">
        <v>113</v>
      </c>
      <c r="X58" s="129" t="s">
        <v>91</v>
      </c>
      <c r="Y58" s="129" t="s">
        <v>380</v>
      </c>
      <c r="Z58" s="129" t="s">
        <v>44</v>
      </c>
      <c r="AA58" s="104" t="s">
        <v>381</v>
      </c>
    </row>
    <row r="59" spans="1:27" ht="75" x14ac:dyDescent="0.25">
      <c r="A59" s="83" t="s">
        <v>249</v>
      </c>
      <c r="B59" s="99" t="s">
        <v>350</v>
      </c>
      <c r="C59" s="66">
        <v>60</v>
      </c>
      <c r="D59" s="100" t="s">
        <v>45</v>
      </c>
      <c r="E59" s="101">
        <v>81101512</v>
      </c>
      <c r="F59" s="179" t="s">
        <v>384</v>
      </c>
      <c r="G59" s="126" t="s">
        <v>272</v>
      </c>
      <c r="H59" s="126" t="s">
        <v>272</v>
      </c>
      <c r="I59" s="77" t="s">
        <v>339</v>
      </c>
      <c r="J59" s="136" t="s">
        <v>32</v>
      </c>
      <c r="K59" s="110" t="s">
        <v>49</v>
      </c>
      <c r="L59" s="110" t="s">
        <v>34</v>
      </c>
      <c r="M59" s="145">
        <v>17209895</v>
      </c>
      <c r="N59" s="145">
        <v>17209895</v>
      </c>
      <c r="O59" s="66" t="s">
        <v>35</v>
      </c>
      <c r="P59" s="66" t="s">
        <v>36</v>
      </c>
      <c r="Q59" s="102">
        <v>1</v>
      </c>
      <c r="R59" s="79" t="s">
        <v>50</v>
      </c>
      <c r="S59" s="108" t="s">
        <v>110</v>
      </c>
      <c r="T59" s="108" t="s">
        <v>105</v>
      </c>
      <c r="U59" s="108" t="s">
        <v>112</v>
      </c>
      <c r="V59" s="108" t="s">
        <v>105</v>
      </c>
      <c r="W59" s="129" t="s">
        <v>41</v>
      </c>
      <c r="X59" s="129" t="s">
        <v>91</v>
      </c>
      <c r="Y59" s="129" t="s">
        <v>103</v>
      </c>
      <c r="Z59" s="129" t="s">
        <v>74</v>
      </c>
      <c r="AA59" s="103" t="s">
        <v>385</v>
      </c>
    </row>
    <row r="60" spans="1:27" ht="60" x14ac:dyDescent="0.25">
      <c r="A60" s="83" t="s">
        <v>249</v>
      </c>
      <c r="B60" s="99" t="s">
        <v>350</v>
      </c>
      <c r="C60" s="66">
        <v>61</v>
      </c>
      <c r="D60" s="100" t="s">
        <v>45</v>
      </c>
      <c r="E60" s="101">
        <v>81101512</v>
      </c>
      <c r="F60" s="179" t="s">
        <v>340</v>
      </c>
      <c r="G60" s="126" t="s">
        <v>272</v>
      </c>
      <c r="H60" s="126" t="s">
        <v>272</v>
      </c>
      <c r="I60" s="77" t="s">
        <v>339</v>
      </c>
      <c r="J60" s="136" t="s">
        <v>32</v>
      </c>
      <c r="K60" s="110" t="s">
        <v>49</v>
      </c>
      <c r="L60" s="110" t="s">
        <v>34</v>
      </c>
      <c r="M60" s="145">
        <v>6879067.5</v>
      </c>
      <c r="N60" s="145">
        <v>6879067.5</v>
      </c>
      <c r="O60" s="66" t="s">
        <v>35</v>
      </c>
      <c r="P60" s="66" t="s">
        <v>36</v>
      </c>
      <c r="Q60" s="102">
        <v>1</v>
      </c>
      <c r="R60" s="79" t="s">
        <v>50</v>
      </c>
      <c r="S60" s="108" t="s">
        <v>110</v>
      </c>
      <c r="T60" s="108" t="s">
        <v>105</v>
      </c>
      <c r="U60" s="108" t="s">
        <v>112</v>
      </c>
      <c r="V60" s="108" t="s">
        <v>105</v>
      </c>
      <c r="W60" s="129" t="s">
        <v>41</v>
      </c>
      <c r="X60" s="129" t="s">
        <v>91</v>
      </c>
      <c r="Y60" s="129" t="s">
        <v>103</v>
      </c>
      <c r="Z60" s="129" t="s">
        <v>74</v>
      </c>
      <c r="AA60" s="103" t="s">
        <v>385</v>
      </c>
    </row>
    <row r="61" spans="1:27" ht="75" x14ac:dyDescent="0.25">
      <c r="A61" s="83" t="s">
        <v>249</v>
      </c>
      <c r="B61" s="99" t="s">
        <v>350</v>
      </c>
      <c r="C61" s="66">
        <v>62</v>
      </c>
      <c r="D61" s="100" t="s">
        <v>45</v>
      </c>
      <c r="E61" s="101">
        <v>81101512</v>
      </c>
      <c r="F61" s="179" t="s">
        <v>341</v>
      </c>
      <c r="G61" s="126" t="s">
        <v>272</v>
      </c>
      <c r="H61" s="126" t="s">
        <v>272</v>
      </c>
      <c r="I61" s="77" t="s">
        <v>339</v>
      </c>
      <c r="J61" s="136" t="s">
        <v>32</v>
      </c>
      <c r="K61" s="110" t="s">
        <v>49</v>
      </c>
      <c r="L61" s="110" t="s">
        <v>34</v>
      </c>
      <c r="M61" s="145">
        <v>8046185</v>
      </c>
      <c r="N61" s="145">
        <v>8046185</v>
      </c>
      <c r="O61" s="66" t="s">
        <v>35</v>
      </c>
      <c r="P61" s="66" t="s">
        <v>36</v>
      </c>
      <c r="Q61" s="102">
        <v>1</v>
      </c>
      <c r="R61" s="79" t="s">
        <v>50</v>
      </c>
      <c r="S61" s="108" t="s">
        <v>110</v>
      </c>
      <c r="T61" s="108" t="s">
        <v>105</v>
      </c>
      <c r="U61" s="108" t="s">
        <v>112</v>
      </c>
      <c r="V61" s="108" t="s">
        <v>105</v>
      </c>
      <c r="W61" s="129" t="s">
        <v>41</v>
      </c>
      <c r="X61" s="129" t="s">
        <v>91</v>
      </c>
      <c r="Y61" s="129" t="s">
        <v>103</v>
      </c>
      <c r="Z61" s="129" t="s">
        <v>74</v>
      </c>
      <c r="AA61" s="103" t="s">
        <v>385</v>
      </c>
    </row>
    <row r="62" spans="1:27" ht="75" x14ac:dyDescent="0.25">
      <c r="A62" s="83" t="s">
        <v>249</v>
      </c>
      <c r="B62" s="99" t="s">
        <v>350</v>
      </c>
      <c r="C62" s="66">
        <v>63</v>
      </c>
      <c r="D62" s="100" t="s">
        <v>45</v>
      </c>
      <c r="E62" s="101">
        <v>81101512</v>
      </c>
      <c r="F62" s="179" t="s">
        <v>342</v>
      </c>
      <c r="G62" s="126" t="s">
        <v>272</v>
      </c>
      <c r="H62" s="126" t="s">
        <v>272</v>
      </c>
      <c r="I62" s="77" t="s">
        <v>339</v>
      </c>
      <c r="J62" s="136" t="s">
        <v>32</v>
      </c>
      <c r="K62" s="110" t="s">
        <v>49</v>
      </c>
      <c r="L62" s="110" t="s">
        <v>34</v>
      </c>
      <c r="M62" s="145">
        <v>22423037.5</v>
      </c>
      <c r="N62" s="145">
        <v>22423037.5</v>
      </c>
      <c r="O62" s="66" t="s">
        <v>35</v>
      </c>
      <c r="P62" s="66" t="s">
        <v>36</v>
      </c>
      <c r="Q62" s="102">
        <v>1</v>
      </c>
      <c r="R62" s="79" t="s">
        <v>50</v>
      </c>
      <c r="S62" s="108" t="s">
        <v>110</v>
      </c>
      <c r="T62" s="108" t="s">
        <v>105</v>
      </c>
      <c r="U62" s="108" t="s">
        <v>112</v>
      </c>
      <c r="V62" s="108" t="s">
        <v>105</v>
      </c>
      <c r="W62" s="129" t="s">
        <v>41</v>
      </c>
      <c r="X62" s="129" t="s">
        <v>91</v>
      </c>
      <c r="Y62" s="129" t="s">
        <v>103</v>
      </c>
      <c r="Z62" s="129" t="s">
        <v>74</v>
      </c>
      <c r="AA62" s="103" t="s">
        <v>385</v>
      </c>
    </row>
    <row r="63" spans="1:27" ht="60" x14ac:dyDescent="0.25">
      <c r="A63" s="83" t="s">
        <v>249</v>
      </c>
      <c r="B63" s="99" t="s">
        <v>350</v>
      </c>
      <c r="C63" s="66">
        <v>64</v>
      </c>
      <c r="D63" s="100" t="s">
        <v>45</v>
      </c>
      <c r="E63" s="101">
        <v>81131501</v>
      </c>
      <c r="F63" s="179" t="s">
        <v>343</v>
      </c>
      <c r="G63" s="126" t="s">
        <v>272</v>
      </c>
      <c r="H63" s="126" t="s">
        <v>272</v>
      </c>
      <c r="I63" s="77" t="s">
        <v>339</v>
      </c>
      <c r="J63" s="136" t="s">
        <v>32</v>
      </c>
      <c r="K63" s="110" t="s">
        <v>49</v>
      </c>
      <c r="L63" s="110" t="s">
        <v>34</v>
      </c>
      <c r="M63" s="145">
        <v>13326864</v>
      </c>
      <c r="N63" s="145">
        <v>13326864</v>
      </c>
      <c r="O63" s="66" t="s">
        <v>35</v>
      </c>
      <c r="P63" s="66" t="s">
        <v>36</v>
      </c>
      <c r="Q63" s="102">
        <v>1</v>
      </c>
      <c r="R63" s="79" t="s">
        <v>50</v>
      </c>
      <c r="S63" s="108" t="s">
        <v>110</v>
      </c>
      <c r="T63" s="108" t="s">
        <v>105</v>
      </c>
      <c r="U63" s="108" t="s">
        <v>112</v>
      </c>
      <c r="V63" s="108" t="s">
        <v>105</v>
      </c>
      <c r="W63" s="129" t="s">
        <v>41</v>
      </c>
      <c r="X63" s="129" t="s">
        <v>91</v>
      </c>
      <c r="Y63" s="129" t="s">
        <v>103</v>
      </c>
      <c r="Z63" s="129" t="s">
        <v>74</v>
      </c>
      <c r="AA63" s="103" t="s">
        <v>385</v>
      </c>
    </row>
    <row r="64" spans="1:27" ht="60" x14ac:dyDescent="0.25">
      <c r="A64" s="83" t="s">
        <v>249</v>
      </c>
      <c r="B64" s="99" t="s">
        <v>350</v>
      </c>
      <c r="C64" s="66">
        <v>65</v>
      </c>
      <c r="D64" s="100" t="s">
        <v>45</v>
      </c>
      <c r="E64" s="101">
        <v>81101512</v>
      </c>
      <c r="F64" s="179" t="s">
        <v>344</v>
      </c>
      <c r="G64" s="126" t="s">
        <v>272</v>
      </c>
      <c r="H64" s="126" t="s">
        <v>272</v>
      </c>
      <c r="I64" s="77" t="s">
        <v>339</v>
      </c>
      <c r="J64" s="136" t="s">
        <v>32</v>
      </c>
      <c r="K64" s="110" t="s">
        <v>49</v>
      </c>
      <c r="L64" s="110" t="s">
        <v>34</v>
      </c>
      <c r="M64" s="145">
        <v>15419890</v>
      </c>
      <c r="N64" s="145">
        <v>15419890</v>
      </c>
      <c r="O64" s="66" t="s">
        <v>35</v>
      </c>
      <c r="P64" s="66" t="s">
        <v>36</v>
      </c>
      <c r="Q64" s="102">
        <v>1</v>
      </c>
      <c r="R64" s="79" t="s">
        <v>50</v>
      </c>
      <c r="S64" s="108" t="s">
        <v>110</v>
      </c>
      <c r="T64" s="108" t="s">
        <v>105</v>
      </c>
      <c r="U64" s="108" t="s">
        <v>112</v>
      </c>
      <c r="V64" s="108" t="s">
        <v>105</v>
      </c>
      <c r="W64" s="129" t="s">
        <v>41</v>
      </c>
      <c r="X64" s="129" t="s">
        <v>91</v>
      </c>
      <c r="Y64" s="129" t="s">
        <v>103</v>
      </c>
      <c r="Z64" s="129" t="s">
        <v>74</v>
      </c>
      <c r="AA64" s="103" t="s">
        <v>385</v>
      </c>
    </row>
    <row r="65" spans="1:27" ht="45" x14ac:dyDescent="0.25">
      <c r="A65" s="83" t="s">
        <v>249</v>
      </c>
      <c r="B65" s="99" t="s">
        <v>350</v>
      </c>
      <c r="C65" s="66">
        <v>66</v>
      </c>
      <c r="D65" s="100" t="s">
        <v>45</v>
      </c>
      <c r="E65" s="101">
        <v>81101512</v>
      </c>
      <c r="F65" s="179" t="s">
        <v>345</v>
      </c>
      <c r="G65" s="126" t="s">
        <v>272</v>
      </c>
      <c r="H65" s="126" t="s">
        <v>272</v>
      </c>
      <c r="I65" s="77" t="s">
        <v>339</v>
      </c>
      <c r="J65" s="136" t="s">
        <v>32</v>
      </c>
      <c r="K65" s="110" t="s">
        <v>49</v>
      </c>
      <c r="L65" s="110" t="s">
        <v>34</v>
      </c>
      <c r="M65" s="145">
        <v>27535832</v>
      </c>
      <c r="N65" s="145">
        <v>27535832</v>
      </c>
      <c r="O65" s="66" t="s">
        <v>35</v>
      </c>
      <c r="P65" s="66" t="s">
        <v>36</v>
      </c>
      <c r="Q65" s="102">
        <v>2</v>
      </c>
      <c r="R65" s="79" t="s">
        <v>50</v>
      </c>
      <c r="S65" s="108" t="s">
        <v>110</v>
      </c>
      <c r="T65" s="108" t="s">
        <v>105</v>
      </c>
      <c r="U65" s="108" t="s">
        <v>112</v>
      </c>
      <c r="V65" s="108" t="s">
        <v>105</v>
      </c>
      <c r="W65" s="129" t="s">
        <v>41</v>
      </c>
      <c r="X65" s="129" t="s">
        <v>91</v>
      </c>
      <c r="Y65" s="129" t="s">
        <v>103</v>
      </c>
      <c r="Z65" s="129" t="s">
        <v>74</v>
      </c>
      <c r="AA65" s="103" t="s">
        <v>385</v>
      </c>
    </row>
    <row r="66" spans="1:27" ht="60" x14ac:dyDescent="0.25">
      <c r="A66" s="83" t="s">
        <v>249</v>
      </c>
      <c r="B66" s="99" t="s">
        <v>350</v>
      </c>
      <c r="C66" s="66">
        <v>67</v>
      </c>
      <c r="D66" s="100" t="s">
        <v>45</v>
      </c>
      <c r="E66" s="101">
        <v>81101512</v>
      </c>
      <c r="F66" s="179" t="s">
        <v>346</v>
      </c>
      <c r="G66" s="126" t="s">
        <v>272</v>
      </c>
      <c r="H66" s="126" t="s">
        <v>272</v>
      </c>
      <c r="I66" s="77" t="s">
        <v>339</v>
      </c>
      <c r="J66" s="136" t="s">
        <v>32</v>
      </c>
      <c r="K66" s="110" t="s">
        <v>49</v>
      </c>
      <c r="L66" s="110" t="s">
        <v>34</v>
      </c>
      <c r="M66" s="145">
        <v>10978570</v>
      </c>
      <c r="N66" s="145">
        <v>10978570</v>
      </c>
      <c r="O66" s="66" t="s">
        <v>35</v>
      </c>
      <c r="P66" s="66" t="s">
        <v>36</v>
      </c>
      <c r="Q66" s="102">
        <v>1</v>
      </c>
      <c r="R66" s="79" t="s">
        <v>50</v>
      </c>
      <c r="S66" s="108" t="s">
        <v>110</v>
      </c>
      <c r="T66" s="108" t="s">
        <v>105</v>
      </c>
      <c r="U66" s="108" t="s">
        <v>112</v>
      </c>
      <c r="V66" s="108" t="s">
        <v>105</v>
      </c>
      <c r="W66" s="129" t="s">
        <v>41</v>
      </c>
      <c r="X66" s="129" t="s">
        <v>91</v>
      </c>
      <c r="Y66" s="129" t="s">
        <v>103</v>
      </c>
      <c r="Z66" s="129" t="s">
        <v>74</v>
      </c>
      <c r="AA66" s="103" t="s">
        <v>385</v>
      </c>
    </row>
    <row r="67" spans="1:27" ht="45" x14ac:dyDescent="0.25">
      <c r="A67" s="83" t="s">
        <v>249</v>
      </c>
      <c r="B67" s="99" t="s">
        <v>350</v>
      </c>
      <c r="C67" s="66">
        <v>68</v>
      </c>
      <c r="D67" s="100" t="s">
        <v>45</v>
      </c>
      <c r="E67" s="101">
        <v>93120000</v>
      </c>
      <c r="F67" s="179" t="s">
        <v>347</v>
      </c>
      <c r="G67" s="126" t="s">
        <v>272</v>
      </c>
      <c r="H67" s="126" t="s">
        <v>272</v>
      </c>
      <c r="I67" s="77" t="s">
        <v>339</v>
      </c>
      <c r="J67" s="136" t="s">
        <v>32</v>
      </c>
      <c r="K67" s="110" t="s">
        <v>49</v>
      </c>
      <c r="L67" s="110" t="s">
        <v>34</v>
      </c>
      <c r="M67" s="145">
        <v>12814292.5</v>
      </c>
      <c r="N67" s="145">
        <v>12814292.5</v>
      </c>
      <c r="O67" s="66" t="s">
        <v>35</v>
      </c>
      <c r="P67" s="66" t="s">
        <v>36</v>
      </c>
      <c r="Q67" s="102">
        <v>1</v>
      </c>
      <c r="R67" s="79" t="s">
        <v>50</v>
      </c>
      <c r="S67" s="108" t="s">
        <v>94</v>
      </c>
      <c r="T67" s="108" t="s">
        <v>105</v>
      </c>
      <c r="U67" s="108" t="s">
        <v>95</v>
      </c>
      <c r="V67" s="108" t="s">
        <v>105</v>
      </c>
      <c r="W67" s="129" t="s">
        <v>41</v>
      </c>
      <c r="X67" s="129" t="s">
        <v>91</v>
      </c>
      <c r="Y67" s="129" t="s">
        <v>103</v>
      </c>
      <c r="Z67" s="129" t="s">
        <v>74</v>
      </c>
      <c r="AA67" s="103" t="s">
        <v>385</v>
      </c>
    </row>
    <row r="68" spans="1:27" ht="45" x14ac:dyDescent="0.25">
      <c r="A68" s="83" t="s">
        <v>249</v>
      </c>
      <c r="B68" s="99" t="s">
        <v>350</v>
      </c>
      <c r="C68" s="66">
        <v>69</v>
      </c>
      <c r="D68" s="100" t="s">
        <v>45</v>
      </c>
      <c r="E68" s="101">
        <v>86101610</v>
      </c>
      <c r="F68" s="179" t="s">
        <v>348</v>
      </c>
      <c r="G68" s="126" t="s">
        <v>272</v>
      </c>
      <c r="H68" s="126" t="s">
        <v>272</v>
      </c>
      <c r="I68" s="77" t="s">
        <v>339</v>
      </c>
      <c r="J68" s="136" t="s">
        <v>32</v>
      </c>
      <c r="K68" s="110" t="s">
        <v>49</v>
      </c>
      <c r="L68" s="110" t="s">
        <v>34</v>
      </c>
      <c r="M68" s="145">
        <v>22423037.5</v>
      </c>
      <c r="N68" s="145">
        <v>22423037.5</v>
      </c>
      <c r="O68" s="66" t="s">
        <v>35</v>
      </c>
      <c r="P68" s="66" t="s">
        <v>36</v>
      </c>
      <c r="Q68" s="102">
        <v>1</v>
      </c>
      <c r="R68" s="79" t="s">
        <v>50</v>
      </c>
      <c r="S68" s="108" t="s">
        <v>94</v>
      </c>
      <c r="T68" s="108" t="s">
        <v>105</v>
      </c>
      <c r="U68" s="108" t="s">
        <v>95</v>
      </c>
      <c r="V68" s="108" t="s">
        <v>105</v>
      </c>
      <c r="W68" s="129" t="s">
        <v>41</v>
      </c>
      <c r="X68" s="129" t="s">
        <v>91</v>
      </c>
      <c r="Y68" s="129" t="s">
        <v>103</v>
      </c>
      <c r="Z68" s="129" t="s">
        <v>74</v>
      </c>
      <c r="AA68" s="103" t="s">
        <v>385</v>
      </c>
    </row>
    <row r="69" spans="1:27" ht="60" x14ac:dyDescent="0.25">
      <c r="A69" s="83" t="s">
        <v>249</v>
      </c>
      <c r="B69" s="99" t="s">
        <v>350</v>
      </c>
      <c r="C69" s="66">
        <v>70</v>
      </c>
      <c r="D69" s="100" t="s">
        <v>45</v>
      </c>
      <c r="E69" s="101">
        <v>86101610</v>
      </c>
      <c r="F69" s="179" t="s">
        <v>349</v>
      </c>
      <c r="G69" s="126" t="s">
        <v>272</v>
      </c>
      <c r="H69" s="126" t="s">
        <v>272</v>
      </c>
      <c r="I69" s="77" t="s">
        <v>339</v>
      </c>
      <c r="J69" s="136" t="s">
        <v>32</v>
      </c>
      <c r="K69" s="110" t="s">
        <v>49</v>
      </c>
      <c r="L69" s="110" t="s">
        <v>34</v>
      </c>
      <c r="M69" s="145">
        <v>744000000</v>
      </c>
      <c r="N69" s="145">
        <v>744000000</v>
      </c>
      <c r="O69" s="66" t="s">
        <v>35</v>
      </c>
      <c r="P69" s="66" t="s">
        <v>36</v>
      </c>
      <c r="Q69" s="102">
        <v>1</v>
      </c>
      <c r="R69" s="79" t="s">
        <v>50</v>
      </c>
      <c r="S69" s="108" t="s">
        <v>94</v>
      </c>
      <c r="T69" s="108" t="s">
        <v>105</v>
      </c>
      <c r="U69" s="108" t="s">
        <v>95</v>
      </c>
      <c r="V69" s="108" t="s">
        <v>105</v>
      </c>
      <c r="W69" s="129" t="s">
        <v>41</v>
      </c>
      <c r="X69" s="129" t="s">
        <v>91</v>
      </c>
      <c r="Y69" s="129" t="s">
        <v>103</v>
      </c>
      <c r="Z69" s="129" t="s">
        <v>74</v>
      </c>
      <c r="AA69" s="104" t="s">
        <v>386</v>
      </c>
    </row>
    <row r="70" spans="1:27" s="194" customFormat="1" ht="45" customHeight="1" x14ac:dyDescent="0.25">
      <c r="A70" s="83" t="s">
        <v>249</v>
      </c>
      <c r="B70" s="195"/>
      <c r="C70" s="196"/>
      <c r="D70" s="100" t="s">
        <v>45</v>
      </c>
      <c r="E70" s="197">
        <v>80101604</v>
      </c>
      <c r="F70" s="198" t="s">
        <v>394</v>
      </c>
      <c r="G70" s="126" t="s">
        <v>272</v>
      </c>
      <c r="H70" s="126" t="s">
        <v>272</v>
      </c>
      <c r="I70" s="186">
        <v>8</v>
      </c>
      <c r="J70" s="186" t="s">
        <v>88</v>
      </c>
      <c r="K70" s="187" t="s">
        <v>197</v>
      </c>
      <c r="L70" s="187" t="s">
        <v>387</v>
      </c>
      <c r="M70" s="188">
        <v>1850000000</v>
      </c>
      <c r="N70" s="188">
        <v>1850000000</v>
      </c>
      <c r="O70" s="189" t="s">
        <v>35</v>
      </c>
      <c r="P70" s="189" t="s">
        <v>36</v>
      </c>
      <c r="Q70" s="190">
        <v>1</v>
      </c>
      <c r="R70" s="186" t="s">
        <v>388</v>
      </c>
      <c r="S70" s="191" t="s">
        <v>392</v>
      </c>
      <c r="T70" s="191" t="s">
        <v>393</v>
      </c>
      <c r="U70" s="191" t="s">
        <v>389</v>
      </c>
      <c r="V70" s="191" t="s">
        <v>94</v>
      </c>
      <c r="W70" s="192" t="s">
        <v>41</v>
      </c>
      <c r="X70" s="192" t="s">
        <v>91</v>
      </c>
      <c r="Y70" s="192" t="s">
        <v>390</v>
      </c>
      <c r="Z70" s="192" t="s">
        <v>391</v>
      </c>
      <c r="AA70" s="193"/>
    </row>
    <row r="71" spans="1:27" ht="60" x14ac:dyDescent="0.25">
      <c r="A71" s="83" t="s">
        <v>249</v>
      </c>
      <c r="B71" s="99" t="s">
        <v>403</v>
      </c>
      <c r="C71" s="66">
        <v>76</v>
      </c>
      <c r="D71" s="100" t="s">
        <v>45</v>
      </c>
      <c r="E71" s="101">
        <v>81151601</v>
      </c>
      <c r="F71" s="179" t="s">
        <v>395</v>
      </c>
      <c r="G71" s="126" t="s">
        <v>272</v>
      </c>
      <c r="H71" s="126" t="s">
        <v>272</v>
      </c>
      <c r="I71" s="77" t="s">
        <v>352</v>
      </c>
      <c r="J71" s="124" t="s">
        <v>32</v>
      </c>
      <c r="K71" s="110" t="s">
        <v>49</v>
      </c>
      <c r="L71" s="110" t="s">
        <v>34</v>
      </c>
      <c r="M71" s="145">
        <v>56766345</v>
      </c>
      <c r="N71" s="145">
        <v>56766345</v>
      </c>
      <c r="O71" s="66" t="s">
        <v>35</v>
      </c>
      <c r="P71" s="66" t="s">
        <v>36</v>
      </c>
      <c r="Q71" s="102">
        <v>2</v>
      </c>
      <c r="R71" s="79" t="s">
        <v>50</v>
      </c>
      <c r="S71" s="108" t="s">
        <v>94</v>
      </c>
      <c r="T71" s="108" t="s">
        <v>396</v>
      </c>
      <c r="U71" s="108" t="s">
        <v>95</v>
      </c>
      <c r="V71" s="108" t="s">
        <v>396</v>
      </c>
      <c r="W71" s="129" t="s">
        <v>41</v>
      </c>
      <c r="X71" s="129" t="s">
        <v>91</v>
      </c>
      <c r="Y71" s="129" t="s">
        <v>103</v>
      </c>
      <c r="Z71" s="129" t="s">
        <v>74</v>
      </c>
      <c r="AA71" s="104" t="s">
        <v>397</v>
      </c>
    </row>
    <row r="72" spans="1:27" ht="60" x14ac:dyDescent="0.25">
      <c r="A72" s="83" t="s">
        <v>249</v>
      </c>
      <c r="B72" s="99" t="s">
        <v>403</v>
      </c>
      <c r="C72" s="66">
        <v>77</v>
      </c>
      <c r="D72" s="100" t="s">
        <v>45</v>
      </c>
      <c r="E72" s="101">
        <v>81151601</v>
      </c>
      <c r="F72" s="179" t="s">
        <v>398</v>
      </c>
      <c r="G72" s="126" t="s">
        <v>272</v>
      </c>
      <c r="H72" s="126" t="s">
        <v>272</v>
      </c>
      <c r="I72" s="77" t="s">
        <v>352</v>
      </c>
      <c r="J72" s="124" t="s">
        <v>32</v>
      </c>
      <c r="K72" s="110" t="s">
        <v>49</v>
      </c>
      <c r="L72" s="110" t="s">
        <v>34</v>
      </c>
      <c r="M72" s="145">
        <v>6879067.5</v>
      </c>
      <c r="N72" s="145">
        <v>6879067.5</v>
      </c>
      <c r="O72" s="66" t="s">
        <v>35</v>
      </c>
      <c r="P72" s="66" t="s">
        <v>36</v>
      </c>
      <c r="Q72" s="102">
        <v>1</v>
      </c>
      <c r="R72" s="79" t="s">
        <v>50</v>
      </c>
      <c r="S72" s="108" t="s">
        <v>94</v>
      </c>
      <c r="T72" s="108" t="s">
        <v>396</v>
      </c>
      <c r="U72" s="108" t="s">
        <v>95</v>
      </c>
      <c r="V72" s="108" t="s">
        <v>396</v>
      </c>
      <c r="W72" s="129" t="s">
        <v>41</v>
      </c>
      <c r="X72" s="129" t="s">
        <v>91</v>
      </c>
      <c r="Y72" s="129" t="s">
        <v>103</v>
      </c>
      <c r="Z72" s="129" t="s">
        <v>74</v>
      </c>
      <c r="AA72" s="104" t="s">
        <v>397</v>
      </c>
    </row>
    <row r="73" spans="1:27" ht="60" x14ac:dyDescent="0.25">
      <c r="A73" s="83" t="s">
        <v>249</v>
      </c>
      <c r="B73" s="99" t="s">
        <v>403</v>
      </c>
      <c r="C73" s="66">
        <v>78</v>
      </c>
      <c r="D73" s="100" t="s">
        <v>45</v>
      </c>
      <c r="E73" s="101">
        <v>81151601</v>
      </c>
      <c r="F73" s="179" t="s">
        <v>399</v>
      </c>
      <c r="G73" s="126" t="s">
        <v>272</v>
      </c>
      <c r="H73" s="126" t="s">
        <v>272</v>
      </c>
      <c r="I73" s="77" t="s">
        <v>352</v>
      </c>
      <c r="J73" s="124" t="s">
        <v>32</v>
      </c>
      <c r="K73" s="110" t="s">
        <v>49</v>
      </c>
      <c r="L73" s="110" t="s">
        <v>34</v>
      </c>
      <c r="M73" s="145">
        <v>19441962.5</v>
      </c>
      <c r="N73" s="145">
        <v>19441962.5</v>
      </c>
      <c r="O73" s="66" t="s">
        <v>35</v>
      </c>
      <c r="P73" s="66" t="s">
        <v>36</v>
      </c>
      <c r="Q73" s="102">
        <v>1</v>
      </c>
      <c r="R73" s="79" t="s">
        <v>50</v>
      </c>
      <c r="S73" s="108" t="s">
        <v>94</v>
      </c>
      <c r="T73" s="108" t="s">
        <v>396</v>
      </c>
      <c r="U73" s="108" t="s">
        <v>95</v>
      </c>
      <c r="V73" s="108" t="s">
        <v>396</v>
      </c>
      <c r="W73" s="129" t="s">
        <v>41</v>
      </c>
      <c r="X73" s="129" t="s">
        <v>91</v>
      </c>
      <c r="Y73" s="129" t="s">
        <v>103</v>
      </c>
      <c r="Z73" s="129" t="s">
        <v>74</v>
      </c>
      <c r="AA73" s="104" t="s">
        <v>397</v>
      </c>
    </row>
    <row r="74" spans="1:27" ht="75" x14ac:dyDescent="0.25">
      <c r="A74" s="83" t="s">
        <v>249</v>
      </c>
      <c r="B74" s="99" t="s">
        <v>403</v>
      </c>
      <c r="C74" s="66">
        <v>79</v>
      </c>
      <c r="D74" s="100" t="s">
        <v>45</v>
      </c>
      <c r="E74" s="101">
        <v>81151601</v>
      </c>
      <c r="F74" s="179" t="s">
        <v>400</v>
      </c>
      <c r="G74" s="126" t="s">
        <v>272</v>
      </c>
      <c r="H74" s="126" t="s">
        <v>272</v>
      </c>
      <c r="I74" s="77" t="s">
        <v>352</v>
      </c>
      <c r="J74" s="124" t="s">
        <v>32</v>
      </c>
      <c r="K74" s="110" t="s">
        <v>49</v>
      </c>
      <c r="L74" s="110" t="s">
        <v>34</v>
      </c>
      <c r="M74" s="145">
        <v>136093737.5</v>
      </c>
      <c r="N74" s="145">
        <v>136093737.5</v>
      </c>
      <c r="O74" s="66" t="s">
        <v>35</v>
      </c>
      <c r="P74" s="66" t="s">
        <v>36</v>
      </c>
      <c r="Q74" s="102">
        <v>7</v>
      </c>
      <c r="R74" s="79" t="s">
        <v>50</v>
      </c>
      <c r="S74" s="108" t="s">
        <v>94</v>
      </c>
      <c r="T74" s="108" t="s">
        <v>396</v>
      </c>
      <c r="U74" s="108" t="s">
        <v>95</v>
      </c>
      <c r="V74" s="108" t="s">
        <v>396</v>
      </c>
      <c r="W74" s="129" t="s">
        <v>41</v>
      </c>
      <c r="X74" s="129" t="s">
        <v>91</v>
      </c>
      <c r="Y74" s="129" t="s">
        <v>103</v>
      </c>
      <c r="Z74" s="129" t="s">
        <v>74</v>
      </c>
      <c r="AA74" s="104" t="s">
        <v>397</v>
      </c>
    </row>
    <row r="75" spans="1:27" ht="60" x14ac:dyDescent="0.25">
      <c r="A75" s="83" t="s">
        <v>249</v>
      </c>
      <c r="B75" s="99" t="s">
        <v>403</v>
      </c>
      <c r="C75" s="66">
        <v>80</v>
      </c>
      <c r="D75" s="100" t="s">
        <v>45</v>
      </c>
      <c r="E75" s="101">
        <v>81151601</v>
      </c>
      <c r="F75" s="179" t="s">
        <v>401</v>
      </c>
      <c r="G75" s="126" t="s">
        <v>272</v>
      </c>
      <c r="H75" s="126" t="s">
        <v>272</v>
      </c>
      <c r="I75" s="77" t="s">
        <v>352</v>
      </c>
      <c r="J75" s="124" t="s">
        <v>32</v>
      </c>
      <c r="K75" s="110" t="s">
        <v>49</v>
      </c>
      <c r="L75" s="110" t="s">
        <v>34</v>
      </c>
      <c r="M75" s="145">
        <v>19441962.5</v>
      </c>
      <c r="N75" s="145">
        <v>19441962.5</v>
      </c>
      <c r="O75" s="66" t="s">
        <v>35</v>
      </c>
      <c r="P75" s="66" t="s">
        <v>36</v>
      </c>
      <c r="Q75" s="102">
        <v>1</v>
      </c>
      <c r="R75" s="79" t="s">
        <v>50</v>
      </c>
      <c r="S75" s="108" t="s">
        <v>94</v>
      </c>
      <c r="T75" s="108" t="s">
        <v>396</v>
      </c>
      <c r="U75" s="108" t="s">
        <v>95</v>
      </c>
      <c r="V75" s="108" t="s">
        <v>396</v>
      </c>
      <c r="W75" s="129" t="s">
        <v>41</v>
      </c>
      <c r="X75" s="129" t="s">
        <v>91</v>
      </c>
      <c r="Y75" s="129" t="s">
        <v>103</v>
      </c>
      <c r="Z75" s="129" t="s">
        <v>74</v>
      </c>
      <c r="AA75" s="104" t="s">
        <v>397</v>
      </c>
    </row>
    <row r="76" spans="1:27" ht="60" x14ac:dyDescent="0.25">
      <c r="A76" s="83" t="s">
        <v>249</v>
      </c>
      <c r="B76" s="99" t="s">
        <v>403</v>
      </c>
      <c r="C76" s="66">
        <v>81</v>
      </c>
      <c r="D76" s="100" t="s">
        <v>45</v>
      </c>
      <c r="E76" s="101">
        <v>81151601</v>
      </c>
      <c r="F76" s="179" t="s">
        <v>402</v>
      </c>
      <c r="G76" s="126" t="s">
        <v>272</v>
      </c>
      <c r="H76" s="126" t="s">
        <v>272</v>
      </c>
      <c r="I76" s="77" t="s">
        <v>352</v>
      </c>
      <c r="J76" s="124" t="s">
        <v>32</v>
      </c>
      <c r="K76" s="110" t="s">
        <v>49</v>
      </c>
      <c r="L76" s="110" t="s">
        <v>34</v>
      </c>
      <c r="M76" s="145">
        <v>28120822.5</v>
      </c>
      <c r="N76" s="145">
        <v>28120822.5</v>
      </c>
      <c r="O76" s="66" t="s">
        <v>35</v>
      </c>
      <c r="P76" s="66" t="s">
        <v>36</v>
      </c>
      <c r="Q76" s="102">
        <v>3</v>
      </c>
      <c r="R76" s="79" t="s">
        <v>50</v>
      </c>
      <c r="S76" s="108" t="s">
        <v>94</v>
      </c>
      <c r="T76" s="108" t="s">
        <v>396</v>
      </c>
      <c r="U76" s="108" t="s">
        <v>95</v>
      </c>
      <c r="V76" s="108" t="s">
        <v>396</v>
      </c>
      <c r="W76" s="129" t="s">
        <v>41</v>
      </c>
      <c r="X76" s="129" t="s">
        <v>91</v>
      </c>
      <c r="Y76" s="129" t="s">
        <v>103</v>
      </c>
      <c r="Z76" s="129" t="s">
        <v>74</v>
      </c>
      <c r="AA76" s="104" t="s">
        <v>397</v>
      </c>
    </row>
    <row r="77" spans="1:27" ht="60" x14ac:dyDescent="0.25">
      <c r="A77" s="108" t="s">
        <v>451</v>
      </c>
      <c r="B77" s="99"/>
      <c r="C77" s="66">
        <v>82</v>
      </c>
      <c r="D77" s="100" t="s">
        <v>45</v>
      </c>
      <c r="E77" s="101">
        <v>80161501</v>
      </c>
      <c r="F77" s="179" t="s">
        <v>410</v>
      </c>
      <c r="G77" s="126" t="s">
        <v>272</v>
      </c>
      <c r="H77" s="126" t="s">
        <v>272</v>
      </c>
      <c r="I77" s="77">
        <v>2</v>
      </c>
      <c r="J77" s="77" t="s">
        <v>88</v>
      </c>
      <c r="K77" s="77" t="s">
        <v>49</v>
      </c>
      <c r="L77" s="110" t="s">
        <v>34</v>
      </c>
      <c r="M77" s="145">
        <v>19530000</v>
      </c>
      <c r="N77" s="145">
        <v>19530000</v>
      </c>
      <c r="O77" s="77" t="s">
        <v>35</v>
      </c>
      <c r="P77" s="102" t="s">
        <v>36</v>
      </c>
      <c r="Q77" s="102">
        <v>5</v>
      </c>
      <c r="R77" s="77" t="s">
        <v>50</v>
      </c>
      <c r="S77" s="108" t="s">
        <v>94</v>
      </c>
      <c r="T77" s="108" t="s">
        <v>411</v>
      </c>
      <c r="U77" s="108" t="s">
        <v>411</v>
      </c>
      <c r="V77" s="108" t="s">
        <v>411</v>
      </c>
      <c r="W77" s="129" t="s">
        <v>41</v>
      </c>
      <c r="X77" s="129" t="s">
        <v>91</v>
      </c>
      <c r="Y77" s="129" t="s">
        <v>380</v>
      </c>
      <c r="Z77" s="129" t="s">
        <v>44</v>
      </c>
      <c r="AA77" s="104" t="s">
        <v>381</v>
      </c>
    </row>
    <row r="78" spans="1:27" ht="60" x14ac:dyDescent="0.25">
      <c r="A78" s="108" t="s">
        <v>452</v>
      </c>
      <c r="B78" s="99"/>
      <c r="C78" s="66">
        <v>83</v>
      </c>
      <c r="D78" s="100" t="s">
        <v>45</v>
      </c>
      <c r="E78" s="101">
        <v>80161501</v>
      </c>
      <c r="F78" s="179" t="s">
        <v>412</v>
      </c>
      <c r="G78" s="126" t="s">
        <v>272</v>
      </c>
      <c r="H78" s="126" t="s">
        <v>272</v>
      </c>
      <c r="I78" s="77">
        <v>2</v>
      </c>
      <c r="J78" s="77" t="s">
        <v>88</v>
      </c>
      <c r="K78" s="77" t="s">
        <v>49</v>
      </c>
      <c r="L78" s="110" t="s">
        <v>34</v>
      </c>
      <c r="M78" s="145">
        <v>15624000</v>
      </c>
      <c r="N78" s="145">
        <v>15624000</v>
      </c>
      <c r="O78" s="77" t="s">
        <v>35</v>
      </c>
      <c r="P78" s="77" t="s">
        <v>36</v>
      </c>
      <c r="Q78" s="102">
        <v>4</v>
      </c>
      <c r="R78" s="77" t="s">
        <v>50</v>
      </c>
      <c r="S78" s="108" t="s">
        <v>94</v>
      </c>
      <c r="T78" s="108" t="s">
        <v>413</v>
      </c>
      <c r="U78" s="108" t="s">
        <v>413</v>
      </c>
      <c r="V78" s="108" t="s">
        <v>413</v>
      </c>
      <c r="W78" s="129" t="s">
        <v>41</v>
      </c>
      <c r="X78" s="129" t="s">
        <v>91</v>
      </c>
      <c r="Y78" s="129" t="s">
        <v>380</v>
      </c>
      <c r="Z78" s="129" t="s">
        <v>44</v>
      </c>
      <c r="AA78" s="104" t="s">
        <v>381</v>
      </c>
    </row>
    <row r="79" spans="1:27" ht="60" x14ac:dyDescent="0.25">
      <c r="A79" s="108" t="s">
        <v>453</v>
      </c>
      <c r="B79" s="99"/>
      <c r="C79" s="66">
        <v>84</v>
      </c>
      <c r="D79" s="100" t="s">
        <v>45</v>
      </c>
      <c r="E79" s="101">
        <v>81101512</v>
      </c>
      <c r="F79" s="179" t="s">
        <v>414</v>
      </c>
      <c r="G79" s="126" t="s">
        <v>272</v>
      </c>
      <c r="H79" s="126" t="s">
        <v>272</v>
      </c>
      <c r="I79" s="77">
        <v>2</v>
      </c>
      <c r="J79" s="77" t="s">
        <v>88</v>
      </c>
      <c r="K79" s="77" t="s">
        <v>49</v>
      </c>
      <c r="L79" s="110" t="s">
        <v>34</v>
      </c>
      <c r="M79" s="145">
        <v>19530000</v>
      </c>
      <c r="N79" s="145">
        <v>19530000</v>
      </c>
      <c r="O79" s="77" t="s">
        <v>35</v>
      </c>
      <c r="P79" s="77" t="s">
        <v>36</v>
      </c>
      <c r="Q79" s="102">
        <v>5</v>
      </c>
      <c r="R79" s="77" t="s">
        <v>50</v>
      </c>
      <c r="S79" s="108" t="s">
        <v>94</v>
      </c>
      <c r="T79" s="108" t="s">
        <v>415</v>
      </c>
      <c r="U79" s="108" t="s">
        <v>415</v>
      </c>
      <c r="V79" s="108" t="s">
        <v>415</v>
      </c>
      <c r="W79" s="129" t="s">
        <v>41</v>
      </c>
      <c r="X79" s="129" t="s">
        <v>91</v>
      </c>
      <c r="Y79" s="129" t="s">
        <v>380</v>
      </c>
      <c r="Z79" s="129" t="s">
        <v>44</v>
      </c>
      <c r="AA79" s="104" t="s">
        <v>381</v>
      </c>
    </row>
    <row r="80" spans="1:27" ht="60" x14ac:dyDescent="0.25">
      <c r="A80" s="108" t="s">
        <v>56</v>
      </c>
      <c r="B80" s="99"/>
      <c r="C80" s="66">
        <v>85</v>
      </c>
      <c r="D80" s="100" t="s">
        <v>45</v>
      </c>
      <c r="E80" s="101">
        <v>81101512</v>
      </c>
      <c r="F80" s="179" t="s">
        <v>416</v>
      </c>
      <c r="G80" s="126" t="s">
        <v>272</v>
      </c>
      <c r="H80" s="126" t="s">
        <v>272</v>
      </c>
      <c r="I80" s="77">
        <v>2</v>
      </c>
      <c r="J80" s="77" t="s">
        <v>88</v>
      </c>
      <c r="K80" s="77" t="s">
        <v>49</v>
      </c>
      <c r="L80" s="110" t="s">
        <v>34</v>
      </c>
      <c r="M80" s="145">
        <v>27342000</v>
      </c>
      <c r="N80" s="145">
        <v>27342000</v>
      </c>
      <c r="O80" s="77" t="s">
        <v>35</v>
      </c>
      <c r="P80" s="77" t="s">
        <v>36</v>
      </c>
      <c r="Q80" s="102">
        <v>7</v>
      </c>
      <c r="R80" s="77" t="s">
        <v>50</v>
      </c>
      <c r="S80" s="108" t="s">
        <v>94</v>
      </c>
      <c r="T80" s="108" t="s">
        <v>261</v>
      </c>
      <c r="U80" s="108" t="s">
        <v>261</v>
      </c>
      <c r="V80" s="108" t="s">
        <v>261</v>
      </c>
      <c r="W80" s="129" t="s">
        <v>41</v>
      </c>
      <c r="X80" s="129" t="s">
        <v>91</v>
      </c>
      <c r="Y80" s="129" t="s">
        <v>380</v>
      </c>
      <c r="Z80" s="129" t="s">
        <v>44</v>
      </c>
      <c r="AA80" s="104" t="s">
        <v>381</v>
      </c>
    </row>
    <row r="81" spans="1:27" ht="60" x14ac:dyDescent="0.25">
      <c r="A81" s="108" t="s">
        <v>454</v>
      </c>
      <c r="B81" s="99"/>
      <c r="C81" s="66">
        <v>86</v>
      </c>
      <c r="D81" s="100" t="s">
        <v>45</v>
      </c>
      <c r="E81" s="101">
        <v>80161501</v>
      </c>
      <c r="F81" s="179" t="s">
        <v>417</v>
      </c>
      <c r="G81" s="126" t="s">
        <v>272</v>
      </c>
      <c r="H81" s="126" t="s">
        <v>272</v>
      </c>
      <c r="I81" s="77">
        <v>2</v>
      </c>
      <c r="J81" s="77" t="s">
        <v>88</v>
      </c>
      <c r="K81" s="77" t="s">
        <v>49</v>
      </c>
      <c r="L81" s="110" t="s">
        <v>34</v>
      </c>
      <c r="M81" s="145">
        <v>11718000</v>
      </c>
      <c r="N81" s="145">
        <v>11718000</v>
      </c>
      <c r="O81" s="77" t="s">
        <v>35</v>
      </c>
      <c r="P81" s="77" t="s">
        <v>36</v>
      </c>
      <c r="Q81" s="102">
        <v>3</v>
      </c>
      <c r="R81" s="77" t="s">
        <v>50</v>
      </c>
      <c r="S81" s="108" t="s">
        <v>94</v>
      </c>
      <c r="T81" s="108" t="s">
        <v>418</v>
      </c>
      <c r="U81" s="108" t="s">
        <v>418</v>
      </c>
      <c r="V81" s="108" t="s">
        <v>418</v>
      </c>
      <c r="W81" s="129" t="s">
        <v>41</v>
      </c>
      <c r="X81" s="129" t="s">
        <v>91</v>
      </c>
      <c r="Y81" s="129" t="s">
        <v>380</v>
      </c>
      <c r="Z81" s="129" t="s">
        <v>44</v>
      </c>
      <c r="AA81" s="104" t="s">
        <v>381</v>
      </c>
    </row>
    <row r="82" spans="1:27" ht="60" x14ac:dyDescent="0.25">
      <c r="A82" s="108" t="s">
        <v>78</v>
      </c>
      <c r="B82" s="99"/>
      <c r="C82" s="66">
        <v>87</v>
      </c>
      <c r="D82" s="100" t="s">
        <v>45</v>
      </c>
      <c r="E82" s="101">
        <v>80161501</v>
      </c>
      <c r="F82" s="179" t="s">
        <v>419</v>
      </c>
      <c r="G82" s="126" t="s">
        <v>272</v>
      </c>
      <c r="H82" s="126" t="s">
        <v>272</v>
      </c>
      <c r="I82" s="77">
        <v>2</v>
      </c>
      <c r="J82" s="77" t="s">
        <v>88</v>
      </c>
      <c r="K82" s="77" t="s">
        <v>49</v>
      </c>
      <c r="L82" s="110" t="s">
        <v>34</v>
      </c>
      <c r="M82" s="145">
        <v>15624000</v>
      </c>
      <c r="N82" s="145">
        <v>15624000</v>
      </c>
      <c r="O82" s="77" t="s">
        <v>35</v>
      </c>
      <c r="P82" s="77" t="s">
        <v>36</v>
      </c>
      <c r="Q82" s="102">
        <v>4</v>
      </c>
      <c r="R82" s="77" t="s">
        <v>50</v>
      </c>
      <c r="S82" s="108" t="s">
        <v>94</v>
      </c>
      <c r="T82" s="108" t="s">
        <v>420</v>
      </c>
      <c r="U82" s="108" t="s">
        <v>420</v>
      </c>
      <c r="V82" s="108" t="s">
        <v>420</v>
      </c>
      <c r="W82" s="129" t="s">
        <v>41</v>
      </c>
      <c r="X82" s="129" t="s">
        <v>91</v>
      </c>
      <c r="Y82" s="129" t="s">
        <v>380</v>
      </c>
      <c r="Z82" s="129" t="s">
        <v>44</v>
      </c>
      <c r="AA82" s="104" t="s">
        <v>381</v>
      </c>
    </row>
    <row r="83" spans="1:27" ht="60" x14ac:dyDescent="0.25">
      <c r="A83" s="108" t="s">
        <v>92</v>
      </c>
      <c r="B83" s="99"/>
      <c r="C83" s="66">
        <v>88</v>
      </c>
      <c r="D83" s="100" t="s">
        <v>45</v>
      </c>
      <c r="E83" s="101">
        <v>80161501</v>
      </c>
      <c r="F83" s="179" t="s">
        <v>421</v>
      </c>
      <c r="G83" s="126" t="s">
        <v>272</v>
      </c>
      <c r="H83" s="126" t="s">
        <v>272</v>
      </c>
      <c r="I83" s="77">
        <v>2</v>
      </c>
      <c r="J83" s="77" t="s">
        <v>88</v>
      </c>
      <c r="K83" s="77" t="s">
        <v>49</v>
      </c>
      <c r="L83" s="110" t="s">
        <v>34</v>
      </c>
      <c r="M83" s="145">
        <v>11718000</v>
      </c>
      <c r="N83" s="145">
        <v>11718000</v>
      </c>
      <c r="O83" s="77" t="s">
        <v>35</v>
      </c>
      <c r="P83" s="77" t="s">
        <v>36</v>
      </c>
      <c r="Q83" s="102">
        <v>3</v>
      </c>
      <c r="R83" s="77" t="s">
        <v>50</v>
      </c>
      <c r="S83" s="108" t="s">
        <v>94</v>
      </c>
      <c r="T83" s="108" t="s">
        <v>89</v>
      </c>
      <c r="U83" s="108" t="s">
        <v>89</v>
      </c>
      <c r="V83" s="108" t="s">
        <v>89</v>
      </c>
      <c r="W83" s="129" t="s">
        <v>41</v>
      </c>
      <c r="X83" s="129" t="s">
        <v>91</v>
      </c>
      <c r="Y83" s="129" t="s">
        <v>380</v>
      </c>
      <c r="Z83" s="129" t="s">
        <v>44</v>
      </c>
      <c r="AA83" s="104" t="s">
        <v>381</v>
      </c>
    </row>
    <row r="84" spans="1:27" ht="60" x14ac:dyDescent="0.25">
      <c r="A84" s="108" t="s">
        <v>47</v>
      </c>
      <c r="B84" s="99"/>
      <c r="C84" s="66">
        <v>89</v>
      </c>
      <c r="D84" s="100" t="s">
        <v>45</v>
      </c>
      <c r="E84" s="101">
        <v>81101512</v>
      </c>
      <c r="F84" s="179" t="s">
        <v>422</v>
      </c>
      <c r="G84" s="126" t="s">
        <v>272</v>
      </c>
      <c r="H84" s="126" t="s">
        <v>272</v>
      </c>
      <c r="I84" s="77">
        <v>2</v>
      </c>
      <c r="J84" s="77" t="s">
        <v>88</v>
      </c>
      <c r="K84" s="77" t="s">
        <v>49</v>
      </c>
      <c r="L84" s="110" t="s">
        <v>34</v>
      </c>
      <c r="M84" s="145">
        <v>11718000</v>
      </c>
      <c r="N84" s="145">
        <v>11718000</v>
      </c>
      <c r="O84" s="77" t="s">
        <v>35</v>
      </c>
      <c r="P84" s="77" t="s">
        <v>36</v>
      </c>
      <c r="Q84" s="102">
        <v>3</v>
      </c>
      <c r="R84" s="77" t="s">
        <v>50</v>
      </c>
      <c r="S84" s="108" t="s">
        <v>94</v>
      </c>
      <c r="T84" s="108" t="s">
        <v>38</v>
      </c>
      <c r="U84" s="108" t="s">
        <v>38</v>
      </c>
      <c r="V84" s="108" t="s">
        <v>38</v>
      </c>
      <c r="W84" s="129" t="s">
        <v>41</v>
      </c>
      <c r="X84" s="129" t="s">
        <v>91</v>
      </c>
      <c r="Y84" s="129" t="s">
        <v>380</v>
      </c>
      <c r="Z84" s="129" t="s">
        <v>44</v>
      </c>
      <c r="AA84" s="104" t="s">
        <v>381</v>
      </c>
    </row>
    <row r="85" spans="1:27" ht="60" x14ac:dyDescent="0.25">
      <c r="A85" s="108" t="s">
        <v>455</v>
      </c>
      <c r="B85" s="99"/>
      <c r="C85" s="66">
        <v>90</v>
      </c>
      <c r="D85" s="100" t="s">
        <v>45</v>
      </c>
      <c r="E85" s="101">
        <v>80101604</v>
      </c>
      <c r="F85" s="179" t="s">
        <v>423</v>
      </c>
      <c r="G85" s="126" t="s">
        <v>272</v>
      </c>
      <c r="H85" s="126" t="s">
        <v>272</v>
      </c>
      <c r="I85" s="77">
        <v>2</v>
      </c>
      <c r="J85" s="77" t="s">
        <v>88</v>
      </c>
      <c r="K85" s="77" t="s">
        <v>49</v>
      </c>
      <c r="L85" s="110" t="s">
        <v>34</v>
      </c>
      <c r="M85" s="145">
        <v>11718000</v>
      </c>
      <c r="N85" s="145">
        <v>11718000</v>
      </c>
      <c r="O85" s="77" t="s">
        <v>35</v>
      </c>
      <c r="P85" s="77" t="s">
        <v>36</v>
      </c>
      <c r="Q85" s="102">
        <v>3</v>
      </c>
      <c r="R85" s="77" t="s">
        <v>50</v>
      </c>
      <c r="S85" s="108" t="s">
        <v>94</v>
      </c>
      <c r="T85" s="108" t="s">
        <v>424</v>
      </c>
      <c r="U85" s="108" t="s">
        <v>424</v>
      </c>
      <c r="V85" s="108" t="s">
        <v>424</v>
      </c>
      <c r="W85" s="129" t="s">
        <v>41</v>
      </c>
      <c r="X85" s="129" t="s">
        <v>91</v>
      </c>
      <c r="Y85" s="129" t="s">
        <v>380</v>
      </c>
      <c r="Z85" s="129" t="s">
        <v>44</v>
      </c>
      <c r="AA85" s="104" t="s">
        <v>381</v>
      </c>
    </row>
    <row r="86" spans="1:27" ht="60" x14ac:dyDescent="0.25">
      <c r="A86" s="108" t="s">
        <v>338</v>
      </c>
      <c r="B86" s="99"/>
      <c r="C86" s="66">
        <v>91</v>
      </c>
      <c r="D86" s="100" t="s">
        <v>45</v>
      </c>
      <c r="E86" s="101">
        <v>80101604</v>
      </c>
      <c r="F86" s="179" t="s">
        <v>425</v>
      </c>
      <c r="G86" s="126" t="s">
        <v>272</v>
      </c>
      <c r="H86" s="126" t="s">
        <v>272</v>
      </c>
      <c r="I86" s="77">
        <v>2</v>
      </c>
      <c r="J86" s="77" t="s">
        <v>88</v>
      </c>
      <c r="K86" s="77" t="s">
        <v>49</v>
      </c>
      <c r="L86" s="110" t="s">
        <v>34</v>
      </c>
      <c r="M86" s="145">
        <v>15624000</v>
      </c>
      <c r="N86" s="145">
        <v>15624000</v>
      </c>
      <c r="O86" s="77" t="s">
        <v>35</v>
      </c>
      <c r="P86" s="77" t="s">
        <v>36</v>
      </c>
      <c r="Q86" s="102">
        <v>4</v>
      </c>
      <c r="R86" s="77" t="s">
        <v>50</v>
      </c>
      <c r="S86" s="108" t="s">
        <v>94</v>
      </c>
      <c r="T86" s="108" t="s">
        <v>426</v>
      </c>
      <c r="U86" s="108" t="s">
        <v>426</v>
      </c>
      <c r="V86" s="108" t="s">
        <v>426</v>
      </c>
      <c r="W86" s="129" t="s">
        <v>41</v>
      </c>
      <c r="X86" s="129" t="s">
        <v>91</v>
      </c>
      <c r="Y86" s="129" t="s">
        <v>380</v>
      </c>
      <c r="Z86" s="129" t="s">
        <v>44</v>
      </c>
      <c r="AA86" s="104" t="s">
        <v>381</v>
      </c>
    </row>
    <row r="87" spans="1:27" ht="60" x14ac:dyDescent="0.25">
      <c r="A87" s="108" t="s">
        <v>253</v>
      </c>
      <c r="B87" s="99"/>
      <c r="C87" s="66">
        <v>92</v>
      </c>
      <c r="D87" s="100" t="s">
        <v>45</v>
      </c>
      <c r="E87" s="101">
        <v>80101604</v>
      </c>
      <c r="F87" s="179" t="s">
        <v>427</v>
      </c>
      <c r="G87" s="126" t="s">
        <v>272</v>
      </c>
      <c r="H87" s="126" t="s">
        <v>272</v>
      </c>
      <c r="I87" s="77">
        <v>2</v>
      </c>
      <c r="J87" s="77" t="s">
        <v>88</v>
      </c>
      <c r="K87" s="77" t="s">
        <v>49</v>
      </c>
      <c r="L87" s="110" t="s">
        <v>34</v>
      </c>
      <c r="M87" s="145">
        <v>11718000</v>
      </c>
      <c r="N87" s="145">
        <v>11718000</v>
      </c>
      <c r="O87" s="77" t="s">
        <v>35</v>
      </c>
      <c r="P87" s="77" t="s">
        <v>36</v>
      </c>
      <c r="Q87" s="102">
        <v>3</v>
      </c>
      <c r="R87" s="77" t="s">
        <v>50</v>
      </c>
      <c r="S87" s="108" t="s">
        <v>94</v>
      </c>
      <c r="T87" s="108" t="s">
        <v>428</v>
      </c>
      <c r="U87" s="108" t="s">
        <v>428</v>
      </c>
      <c r="V87" s="108" t="s">
        <v>428</v>
      </c>
      <c r="W87" s="129" t="s">
        <v>41</v>
      </c>
      <c r="X87" s="129" t="s">
        <v>91</v>
      </c>
      <c r="Y87" s="129" t="s">
        <v>380</v>
      </c>
      <c r="Z87" s="129" t="s">
        <v>44</v>
      </c>
      <c r="AA87" s="104" t="s">
        <v>381</v>
      </c>
    </row>
    <row r="88" spans="1:27" ht="60" x14ac:dyDescent="0.25">
      <c r="A88" s="108" t="s">
        <v>456</v>
      </c>
      <c r="B88" s="99"/>
      <c r="C88" s="66">
        <v>93</v>
      </c>
      <c r="D88" s="100" t="s">
        <v>45</v>
      </c>
      <c r="E88" s="101">
        <v>80101604</v>
      </c>
      <c r="F88" s="179" t="s">
        <v>429</v>
      </c>
      <c r="G88" s="126" t="s">
        <v>272</v>
      </c>
      <c r="H88" s="126" t="s">
        <v>272</v>
      </c>
      <c r="I88" s="77">
        <v>2</v>
      </c>
      <c r="J88" s="77" t="s">
        <v>88</v>
      </c>
      <c r="K88" s="77" t="s">
        <v>49</v>
      </c>
      <c r="L88" s="110" t="s">
        <v>34</v>
      </c>
      <c r="M88" s="145">
        <v>15624000</v>
      </c>
      <c r="N88" s="145">
        <v>15624000</v>
      </c>
      <c r="O88" s="77" t="s">
        <v>35</v>
      </c>
      <c r="P88" s="77" t="s">
        <v>36</v>
      </c>
      <c r="Q88" s="102">
        <v>4</v>
      </c>
      <c r="R88" s="77" t="s">
        <v>50</v>
      </c>
      <c r="S88" s="108" t="s">
        <v>94</v>
      </c>
      <c r="T88" s="108" t="s">
        <v>430</v>
      </c>
      <c r="U88" s="108" t="s">
        <v>430</v>
      </c>
      <c r="V88" s="108" t="s">
        <v>430</v>
      </c>
      <c r="W88" s="129" t="s">
        <v>41</v>
      </c>
      <c r="X88" s="129" t="s">
        <v>91</v>
      </c>
      <c r="Y88" s="129" t="s">
        <v>380</v>
      </c>
      <c r="Z88" s="129" t="s">
        <v>44</v>
      </c>
      <c r="AA88" s="104" t="s">
        <v>381</v>
      </c>
    </row>
    <row r="89" spans="1:27" ht="60" x14ac:dyDescent="0.25">
      <c r="A89" s="108" t="s">
        <v>457</v>
      </c>
      <c r="B89" s="99"/>
      <c r="C89" s="66">
        <v>94</v>
      </c>
      <c r="D89" s="100" t="s">
        <v>45</v>
      </c>
      <c r="E89" s="101">
        <v>80101604</v>
      </c>
      <c r="F89" s="179" t="s">
        <v>431</v>
      </c>
      <c r="G89" s="126" t="s">
        <v>272</v>
      </c>
      <c r="H89" s="126" t="s">
        <v>272</v>
      </c>
      <c r="I89" s="77">
        <v>2</v>
      </c>
      <c r="J89" s="77" t="s">
        <v>88</v>
      </c>
      <c r="K89" s="77" t="s">
        <v>49</v>
      </c>
      <c r="L89" s="110" t="s">
        <v>34</v>
      </c>
      <c r="M89" s="145">
        <v>11718000</v>
      </c>
      <c r="N89" s="145">
        <v>11718000</v>
      </c>
      <c r="O89" s="77" t="s">
        <v>35</v>
      </c>
      <c r="P89" s="77" t="s">
        <v>36</v>
      </c>
      <c r="Q89" s="102">
        <v>3</v>
      </c>
      <c r="R89" s="77" t="s">
        <v>50</v>
      </c>
      <c r="S89" s="108" t="s">
        <v>94</v>
      </c>
      <c r="T89" s="108" t="s">
        <v>432</v>
      </c>
      <c r="U89" s="108" t="s">
        <v>432</v>
      </c>
      <c r="V89" s="108" t="s">
        <v>432</v>
      </c>
      <c r="W89" s="129" t="s">
        <v>41</v>
      </c>
      <c r="X89" s="129" t="s">
        <v>91</v>
      </c>
      <c r="Y89" s="129" t="s">
        <v>380</v>
      </c>
      <c r="Z89" s="129" t="s">
        <v>44</v>
      </c>
      <c r="AA89" s="104" t="s">
        <v>381</v>
      </c>
    </row>
    <row r="90" spans="1:27" ht="60" x14ac:dyDescent="0.25">
      <c r="A90" s="108" t="s">
        <v>67</v>
      </c>
      <c r="B90" s="99"/>
      <c r="C90" s="66">
        <v>95</v>
      </c>
      <c r="D90" s="100" t="s">
        <v>45</v>
      </c>
      <c r="E90" s="101">
        <v>80101604</v>
      </c>
      <c r="F90" s="179" t="s">
        <v>433</v>
      </c>
      <c r="G90" s="126" t="s">
        <v>272</v>
      </c>
      <c r="H90" s="126" t="s">
        <v>272</v>
      </c>
      <c r="I90" s="77">
        <v>2</v>
      </c>
      <c r="J90" s="77" t="s">
        <v>88</v>
      </c>
      <c r="K90" s="77" t="s">
        <v>49</v>
      </c>
      <c r="L90" s="110" t="s">
        <v>34</v>
      </c>
      <c r="M90" s="145">
        <v>19530000</v>
      </c>
      <c r="N90" s="145">
        <v>19530000</v>
      </c>
      <c r="O90" s="77" t="s">
        <v>35</v>
      </c>
      <c r="P90" s="77" t="s">
        <v>36</v>
      </c>
      <c r="Q90" s="102">
        <v>5</v>
      </c>
      <c r="R90" s="77" t="s">
        <v>50</v>
      </c>
      <c r="S90" s="108" t="s">
        <v>94</v>
      </c>
      <c r="T90" s="153" t="s">
        <v>434</v>
      </c>
      <c r="U90" s="153" t="s">
        <v>434</v>
      </c>
      <c r="V90" s="154" t="s">
        <v>434</v>
      </c>
      <c r="W90" s="129" t="s">
        <v>41</v>
      </c>
      <c r="X90" s="129" t="s">
        <v>91</v>
      </c>
      <c r="Y90" s="129" t="s">
        <v>380</v>
      </c>
      <c r="Z90" s="129" t="s">
        <v>44</v>
      </c>
      <c r="AA90" s="104" t="s">
        <v>381</v>
      </c>
    </row>
    <row r="91" spans="1:27" ht="60" x14ac:dyDescent="0.25">
      <c r="A91" s="108" t="s">
        <v>458</v>
      </c>
      <c r="B91" s="99"/>
      <c r="C91" s="66">
        <v>96</v>
      </c>
      <c r="D91" s="100" t="s">
        <v>45</v>
      </c>
      <c r="E91" s="101">
        <v>80101604</v>
      </c>
      <c r="F91" s="179" t="s">
        <v>435</v>
      </c>
      <c r="G91" s="126" t="s">
        <v>272</v>
      </c>
      <c r="H91" s="126" t="s">
        <v>272</v>
      </c>
      <c r="I91" s="77">
        <v>2</v>
      </c>
      <c r="J91" s="77" t="s">
        <v>88</v>
      </c>
      <c r="K91" s="77" t="s">
        <v>49</v>
      </c>
      <c r="L91" s="110" t="s">
        <v>34</v>
      </c>
      <c r="M91" s="147">
        <v>27342000</v>
      </c>
      <c r="N91" s="147">
        <v>27342000</v>
      </c>
      <c r="O91" s="77" t="s">
        <v>35</v>
      </c>
      <c r="P91" s="77" t="s">
        <v>36</v>
      </c>
      <c r="Q91" s="141">
        <v>7</v>
      </c>
      <c r="R91" s="77" t="s">
        <v>50</v>
      </c>
      <c r="S91" s="108" t="s">
        <v>94</v>
      </c>
      <c r="T91" s="69" t="s">
        <v>436</v>
      </c>
      <c r="U91" s="69" t="s">
        <v>436</v>
      </c>
      <c r="V91" s="108" t="s">
        <v>436</v>
      </c>
      <c r="W91" s="129" t="s">
        <v>41</v>
      </c>
      <c r="X91" s="129" t="s">
        <v>91</v>
      </c>
      <c r="Y91" s="129" t="s">
        <v>380</v>
      </c>
      <c r="Z91" s="129" t="s">
        <v>44</v>
      </c>
      <c r="AA91" s="104" t="s">
        <v>381</v>
      </c>
    </row>
    <row r="92" spans="1:27" ht="60" x14ac:dyDescent="0.25">
      <c r="A92" s="108" t="s">
        <v>459</v>
      </c>
      <c r="B92" s="99"/>
      <c r="C92" s="66">
        <v>97</v>
      </c>
      <c r="D92" s="100" t="s">
        <v>45</v>
      </c>
      <c r="E92" s="101">
        <v>80101604</v>
      </c>
      <c r="F92" s="179" t="s">
        <v>437</v>
      </c>
      <c r="G92" s="126" t="s">
        <v>272</v>
      </c>
      <c r="H92" s="126" t="s">
        <v>272</v>
      </c>
      <c r="I92" s="77">
        <v>2</v>
      </c>
      <c r="J92" s="77" t="s">
        <v>88</v>
      </c>
      <c r="K92" s="77" t="s">
        <v>49</v>
      </c>
      <c r="L92" s="110" t="s">
        <v>34</v>
      </c>
      <c r="M92" s="145">
        <v>15624000</v>
      </c>
      <c r="N92" s="145">
        <v>15624000</v>
      </c>
      <c r="O92" s="77" t="s">
        <v>35</v>
      </c>
      <c r="P92" s="77" t="s">
        <v>36</v>
      </c>
      <c r="Q92" s="102">
        <v>4</v>
      </c>
      <c r="R92" s="77" t="s">
        <v>50</v>
      </c>
      <c r="S92" s="108" t="s">
        <v>94</v>
      </c>
      <c r="T92" s="69" t="s">
        <v>438</v>
      </c>
      <c r="U92" s="69" t="s">
        <v>438</v>
      </c>
      <c r="V92" s="108" t="s">
        <v>438</v>
      </c>
      <c r="W92" s="129" t="s">
        <v>41</v>
      </c>
      <c r="X92" s="129" t="s">
        <v>91</v>
      </c>
      <c r="Y92" s="129" t="s">
        <v>380</v>
      </c>
      <c r="Z92" s="129" t="s">
        <v>44</v>
      </c>
      <c r="AA92" s="104" t="s">
        <v>381</v>
      </c>
    </row>
    <row r="93" spans="1:27" ht="60" x14ac:dyDescent="0.25">
      <c r="A93" s="108" t="s">
        <v>85</v>
      </c>
      <c r="B93" s="99"/>
      <c r="C93" s="66">
        <v>98</v>
      </c>
      <c r="D93" s="100" t="s">
        <v>45</v>
      </c>
      <c r="E93" s="101">
        <v>80101604</v>
      </c>
      <c r="F93" s="179" t="s">
        <v>439</v>
      </c>
      <c r="G93" s="126" t="s">
        <v>272</v>
      </c>
      <c r="H93" s="126" t="s">
        <v>272</v>
      </c>
      <c r="I93" s="77">
        <v>2</v>
      </c>
      <c r="J93" s="77" t="s">
        <v>88</v>
      </c>
      <c r="K93" s="77" t="s">
        <v>49</v>
      </c>
      <c r="L93" s="110" t="s">
        <v>34</v>
      </c>
      <c r="M93" s="145">
        <v>11718000</v>
      </c>
      <c r="N93" s="145">
        <v>11718000</v>
      </c>
      <c r="O93" s="77" t="s">
        <v>35</v>
      </c>
      <c r="P93" s="77" t="s">
        <v>36</v>
      </c>
      <c r="Q93" s="102">
        <v>3</v>
      </c>
      <c r="R93" s="77" t="s">
        <v>50</v>
      </c>
      <c r="S93" s="108" t="s">
        <v>94</v>
      </c>
      <c r="T93" s="69" t="s">
        <v>440</v>
      </c>
      <c r="U93" s="69" t="s">
        <v>440</v>
      </c>
      <c r="V93" s="108" t="s">
        <v>440</v>
      </c>
      <c r="W93" s="129" t="s">
        <v>41</v>
      </c>
      <c r="X93" s="129" t="s">
        <v>91</v>
      </c>
      <c r="Y93" s="129" t="s">
        <v>380</v>
      </c>
      <c r="Z93" s="129" t="s">
        <v>44</v>
      </c>
      <c r="AA93" s="104" t="s">
        <v>381</v>
      </c>
    </row>
    <row r="94" spans="1:27" ht="60" x14ac:dyDescent="0.25">
      <c r="A94" s="108" t="s">
        <v>290</v>
      </c>
      <c r="B94" s="99"/>
      <c r="C94" s="66">
        <v>99</v>
      </c>
      <c r="D94" s="100" t="s">
        <v>45</v>
      </c>
      <c r="E94" s="101">
        <v>80101604</v>
      </c>
      <c r="F94" s="179" t="s">
        <v>441</v>
      </c>
      <c r="G94" s="126" t="s">
        <v>272</v>
      </c>
      <c r="H94" s="126" t="s">
        <v>272</v>
      </c>
      <c r="I94" s="77">
        <v>2</v>
      </c>
      <c r="J94" s="77" t="s">
        <v>88</v>
      </c>
      <c r="K94" s="77" t="s">
        <v>49</v>
      </c>
      <c r="L94" s="110" t="s">
        <v>34</v>
      </c>
      <c r="M94" s="145">
        <v>7812000</v>
      </c>
      <c r="N94" s="145">
        <v>7812000</v>
      </c>
      <c r="O94" s="77" t="s">
        <v>35</v>
      </c>
      <c r="P94" s="77" t="s">
        <v>36</v>
      </c>
      <c r="Q94" s="102">
        <v>2</v>
      </c>
      <c r="R94" s="77" t="s">
        <v>50</v>
      </c>
      <c r="S94" s="108" t="s">
        <v>94</v>
      </c>
      <c r="T94" s="69" t="s">
        <v>442</v>
      </c>
      <c r="U94" s="69" t="s">
        <v>442</v>
      </c>
      <c r="V94" s="108" t="s">
        <v>442</v>
      </c>
      <c r="W94" s="129" t="s">
        <v>41</v>
      </c>
      <c r="X94" s="129" t="s">
        <v>91</v>
      </c>
      <c r="Y94" s="129" t="s">
        <v>380</v>
      </c>
      <c r="Z94" s="129" t="s">
        <v>44</v>
      </c>
      <c r="AA94" s="104" t="s">
        <v>381</v>
      </c>
    </row>
    <row r="95" spans="1:27" ht="60" x14ac:dyDescent="0.25">
      <c r="A95" s="108" t="s">
        <v>460</v>
      </c>
      <c r="B95" s="99"/>
      <c r="C95" s="66">
        <v>100</v>
      </c>
      <c r="D95" s="100" t="s">
        <v>45</v>
      </c>
      <c r="E95" s="101">
        <v>80101604</v>
      </c>
      <c r="F95" s="179" t="s">
        <v>443</v>
      </c>
      <c r="G95" s="126" t="s">
        <v>272</v>
      </c>
      <c r="H95" s="126" t="s">
        <v>272</v>
      </c>
      <c r="I95" s="77">
        <v>2</v>
      </c>
      <c r="J95" s="77" t="s">
        <v>88</v>
      </c>
      <c r="K95" s="77" t="s">
        <v>49</v>
      </c>
      <c r="L95" s="110" t="s">
        <v>34</v>
      </c>
      <c r="M95" s="145">
        <v>15624000</v>
      </c>
      <c r="N95" s="145">
        <v>15624000</v>
      </c>
      <c r="O95" s="77" t="s">
        <v>35</v>
      </c>
      <c r="P95" s="77" t="s">
        <v>36</v>
      </c>
      <c r="Q95" s="102">
        <v>4</v>
      </c>
      <c r="R95" s="77" t="s">
        <v>50</v>
      </c>
      <c r="S95" s="108" t="s">
        <v>110</v>
      </c>
      <c r="T95" s="69" t="s">
        <v>444</v>
      </c>
      <c r="U95" s="69" t="s">
        <v>444</v>
      </c>
      <c r="V95" s="108" t="s">
        <v>444</v>
      </c>
      <c r="W95" s="129" t="s">
        <v>113</v>
      </c>
      <c r="X95" s="129" t="s">
        <v>91</v>
      </c>
      <c r="Y95" s="129" t="s">
        <v>380</v>
      </c>
      <c r="Z95" s="129" t="s">
        <v>44</v>
      </c>
      <c r="AA95" s="104" t="s">
        <v>381</v>
      </c>
    </row>
    <row r="96" spans="1:27" ht="60" x14ac:dyDescent="0.25">
      <c r="A96" s="108" t="s">
        <v>461</v>
      </c>
      <c r="B96" s="99"/>
      <c r="C96" s="66">
        <v>101</v>
      </c>
      <c r="D96" s="100" t="s">
        <v>45</v>
      </c>
      <c r="E96" s="101">
        <v>80101604</v>
      </c>
      <c r="F96" s="179" t="s">
        <v>445</v>
      </c>
      <c r="G96" s="126" t="s">
        <v>272</v>
      </c>
      <c r="H96" s="126" t="s">
        <v>272</v>
      </c>
      <c r="I96" s="77">
        <v>2</v>
      </c>
      <c r="J96" s="77" t="s">
        <v>88</v>
      </c>
      <c r="K96" s="77" t="s">
        <v>49</v>
      </c>
      <c r="L96" s="110" t="s">
        <v>34</v>
      </c>
      <c r="M96" s="145">
        <v>7812000</v>
      </c>
      <c r="N96" s="145">
        <v>7812000</v>
      </c>
      <c r="O96" s="77" t="s">
        <v>35</v>
      </c>
      <c r="P96" s="77" t="s">
        <v>36</v>
      </c>
      <c r="Q96" s="102">
        <v>2</v>
      </c>
      <c r="R96" s="77" t="s">
        <v>50</v>
      </c>
      <c r="S96" s="108" t="s">
        <v>110</v>
      </c>
      <c r="T96" s="69" t="s">
        <v>446</v>
      </c>
      <c r="U96" s="69" t="s">
        <v>446</v>
      </c>
      <c r="V96" s="108" t="s">
        <v>446</v>
      </c>
      <c r="W96" s="129" t="s">
        <v>113</v>
      </c>
      <c r="X96" s="129" t="s">
        <v>91</v>
      </c>
      <c r="Y96" s="129" t="s">
        <v>380</v>
      </c>
      <c r="Z96" s="129" t="s">
        <v>44</v>
      </c>
      <c r="AA96" s="104" t="s">
        <v>381</v>
      </c>
    </row>
    <row r="97" spans="1:27" ht="60" x14ac:dyDescent="0.25">
      <c r="A97" s="108" t="s">
        <v>462</v>
      </c>
      <c r="B97" s="99"/>
      <c r="C97" s="66">
        <v>102</v>
      </c>
      <c r="D97" s="100" t="s">
        <v>45</v>
      </c>
      <c r="E97" s="101">
        <v>80101604</v>
      </c>
      <c r="F97" s="179" t="s">
        <v>447</v>
      </c>
      <c r="G97" s="126" t="s">
        <v>272</v>
      </c>
      <c r="H97" s="126" t="s">
        <v>272</v>
      </c>
      <c r="I97" s="77">
        <v>2</v>
      </c>
      <c r="J97" s="77" t="s">
        <v>88</v>
      </c>
      <c r="K97" s="77" t="s">
        <v>49</v>
      </c>
      <c r="L97" s="110" t="s">
        <v>34</v>
      </c>
      <c r="M97" s="145">
        <v>15624000</v>
      </c>
      <c r="N97" s="145">
        <v>15624000</v>
      </c>
      <c r="O97" s="77" t="s">
        <v>35</v>
      </c>
      <c r="P97" s="77" t="s">
        <v>36</v>
      </c>
      <c r="Q97" s="102">
        <v>4</v>
      </c>
      <c r="R97" s="77" t="s">
        <v>50</v>
      </c>
      <c r="S97" s="108" t="s">
        <v>110</v>
      </c>
      <c r="T97" s="69" t="s">
        <v>448</v>
      </c>
      <c r="U97" s="69" t="s">
        <v>448</v>
      </c>
      <c r="V97" s="108" t="s">
        <v>448</v>
      </c>
      <c r="W97" s="129" t="s">
        <v>113</v>
      </c>
      <c r="X97" s="129" t="s">
        <v>91</v>
      </c>
      <c r="Y97" s="129" t="s">
        <v>380</v>
      </c>
      <c r="Z97" s="129" t="s">
        <v>44</v>
      </c>
      <c r="AA97" s="104" t="s">
        <v>381</v>
      </c>
    </row>
    <row r="98" spans="1:27" ht="60" x14ac:dyDescent="0.25">
      <c r="A98" s="108" t="s">
        <v>270</v>
      </c>
      <c r="B98" s="99"/>
      <c r="C98" s="66">
        <v>103</v>
      </c>
      <c r="D98" s="100" t="s">
        <v>45</v>
      </c>
      <c r="E98" s="101">
        <v>80101604</v>
      </c>
      <c r="F98" s="179" t="s">
        <v>449</v>
      </c>
      <c r="G98" s="126" t="s">
        <v>272</v>
      </c>
      <c r="H98" s="126" t="s">
        <v>272</v>
      </c>
      <c r="I98" s="77">
        <v>2</v>
      </c>
      <c r="J98" s="77" t="s">
        <v>88</v>
      </c>
      <c r="K98" s="77" t="s">
        <v>49</v>
      </c>
      <c r="L98" s="110" t="s">
        <v>34</v>
      </c>
      <c r="M98" s="145">
        <v>11718000</v>
      </c>
      <c r="N98" s="145">
        <v>11718000</v>
      </c>
      <c r="O98" s="77" t="s">
        <v>35</v>
      </c>
      <c r="P98" s="77" t="s">
        <v>36</v>
      </c>
      <c r="Q98" s="102">
        <v>3</v>
      </c>
      <c r="R98" s="77" t="s">
        <v>50</v>
      </c>
      <c r="S98" s="108" t="s">
        <v>110</v>
      </c>
      <c r="T98" s="69" t="s">
        <v>450</v>
      </c>
      <c r="U98" s="69" t="s">
        <v>450</v>
      </c>
      <c r="V98" s="108" t="s">
        <v>450</v>
      </c>
      <c r="W98" s="129" t="s">
        <v>113</v>
      </c>
      <c r="X98" s="129" t="s">
        <v>91</v>
      </c>
      <c r="Y98" s="129" t="s">
        <v>380</v>
      </c>
      <c r="Z98" s="129" t="s">
        <v>44</v>
      </c>
      <c r="AA98" s="104" t="s">
        <v>381</v>
      </c>
    </row>
    <row r="99" spans="1:27" ht="35.1" customHeight="1" x14ac:dyDescent="0.25">
      <c r="A99" s="108" t="s">
        <v>451</v>
      </c>
      <c r="B99" s="99"/>
      <c r="C99" s="66">
        <v>104</v>
      </c>
      <c r="D99" s="100" t="s">
        <v>45</v>
      </c>
      <c r="E99" s="101">
        <v>80101604</v>
      </c>
      <c r="F99" s="139" t="s">
        <v>475</v>
      </c>
      <c r="G99" s="126" t="s">
        <v>272</v>
      </c>
      <c r="H99" s="126" t="s">
        <v>272</v>
      </c>
      <c r="I99" s="77">
        <v>2</v>
      </c>
      <c r="J99" s="77" t="s">
        <v>88</v>
      </c>
      <c r="K99" s="77" t="s">
        <v>33</v>
      </c>
      <c r="L99" s="110" t="s">
        <v>34</v>
      </c>
      <c r="M99" s="145">
        <v>5000000</v>
      </c>
      <c r="N99" s="145">
        <v>5000000</v>
      </c>
      <c r="O99" s="77" t="s">
        <v>35</v>
      </c>
      <c r="P99" s="77" t="s">
        <v>36</v>
      </c>
      <c r="Q99" s="102">
        <v>1</v>
      </c>
      <c r="R99" s="77" t="s">
        <v>50</v>
      </c>
      <c r="S99" s="108" t="s">
        <v>110</v>
      </c>
      <c r="T99" s="69" t="s">
        <v>411</v>
      </c>
      <c r="U99" s="69" t="s">
        <v>411</v>
      </c>
      <c r="V99" s="108" t="s">
        <v>411</v>
      </c>
      <c r="W99" s="129" t="s">
        <v>113</v>
      </c>
      <c r="X99" s="129" t="s">
        <v>91</v>
      </c>
      <c r="Y99" s="129" t="s">
        <v>380</v>
      </c>
      <c r="Z99" s="129" t="s">
        <v>44</v>
      </c>
      <c r="AA99" s="104" t="s">
        <v>381</v>
      </c>
    </row>
    <row r="100" spans="1:27" ht="35.1" customHeight="1" x14ac:dyDescent="0.25">
      <c r="A100" s="108" t="s">
        <v>452</v>
      </c>
      <c r="B100" s="99"/>
      <c r="C100" s="66">
        <v>105</v>
      </c>
      <c r="D100" s="100" t="s">
        <v>45</v>
      </c>
      <c r="E100" s="101">
        <v>80101604</v>
      </c>
      <c r="F100" s="139" t="s">
        <v>476</v>
      </c>
      <c r="G100" s="126" t="s">
        <v>272</v>
      </c>
      <c r="H100" s="126" t="s">
        <v>272</v>
      </c>
      <c r="I100" s="77">
        <v>2</v>
      </c>
      <c r="J100" s="77" t="s">
        <v>88</v>
      </c>
      <c r="K100" s="77" t="s">
        <v>33</v>
      </c>
      <c r="L100" s="110" t="s">
        <v>34</v>
      </c>
      <c r="M100" s="145">
        <v>4000000</v>
      </c>
      <c r="N100" s="145">
        <v>4000000</v>
      </c>
      <c r="O100" s="77" t="s">
        <v>35</v>
      </c>
      <c r="P100" s="77" t="s">
        <v>36</v>
      </c>
      <c r="Q100" s="102">
        <v>1</v>
      </c>
      <c r="R100" s="77" t="s">
        <v>50</v>
      </c>
      <c r="S100" s="108" t="s">
        <v>110</v>
      </c>
      <c r="T100" s="69" t="s">
        <v>413</v>
      </c>
      <c r="U100" s="69" t="s">
        <v>413</v>
      </c>
      <c r="V100" s="108" t="s">
        <v>413</v>
      </c>
      <c r="W100" s="129" t="s">
        <v>113</v>
      </c>
      <c r="X100" s="129" t="s">
        <v>91</v>
      </c>
      <c r="Y100" s="129" t="s">
        <v>380</v>
      </c>
      <c r="Z100" s="129" t="s">
        <v>44</v>
      </c>
      <c r="AA100" s="104" t="s">
        <v>381</v>
      </c>
    </row>
    <row r="101" spans="1:27" ht="35.1" customHeight="1" x14ac:dyDescent="0.25">
      <c r="A101" s="108" t="s">
        <v>453</v>
      </c>
      <c r="B101" s="99"/>
      <c r="C101" s="66">
        <v>106</v>
      </c>
      <c r="D101" s="100" t="s">
        <v>45</v>
      </c>
      <c r="E101" s="101">
        <v>80101604</v>
      </c>
      <c r="F101" s="139" t="s">
        <v>477</v>
      </c>
      <c r="G101" s="126" t="s">
        <v>272</v>
      </c>
      <c r="H101" s="126" t="s">
        <v>272</v>
      </c>
      <c r="I101" s="77">
        <v>2</v>
      </c>
      <c r="J101" s="77" t="s">
        <v>88</v>
      </c>
      <c r="K101" s="77" t="s">
        <v>33</v>
      </c>
      <c r="L101" s="110" t="s">
        <v>34</v>
      </c>
      <c r="M101" s="145">
        <v>5000000</v>
      </c>
      <c r="N101" s="145">
        <v>5000000</v>
      </c>
      <c r="O101" s="77" t="s">
        <v>35</v>
      </c>
      <c r="P101" s="77" t="s">
        <v>36</v>
      </c>
      <c r="Q101" s="102">
        <v>1</v>
      </c>
      <c r="R101" s="77" t="s">
        <v>50</v>
      </c>
      <c r="S101" s="108" t="s">
        <v>110</v>
      </c>
      <c r="T101" s="69" t="s">
        <v>415</v>
      </c>
      <c r="U101" s="69" t="s">
        <v>415</v>
      </c>
      <c r="V101" s="108" t="s">
        <v>415</v>
      </c>
      <c r="W101" s="129" t="s">
        <v>113</v>
      </c>
      <c r="X101" s="129" t="s">
        <v>91</v>
      </c>
      <c r="Y101" s="129" t="s">
        <v>380</v>
      </c>
      <c r="Z101" s="129" t="s">
        <v>44</v>
      </c>
      <c r="AA101" s="104" t="s">
        <v>381</v>
      </c>
    </row>
    <row r="102" spans="1:27" ht="35.1" customHeight="1" x14ac:dyDescent="0.25">
      <c r="A102" s="108" t="s">
        <v>56</v>
      </c>
      <c r="B102" s="99"/>
      <c r="C102" s="66">
        <v>107</v>
      </c>
      <c r="D102" s="100" t="s">
        <v>45</v>
      </c>
      <c r="E102" s="101">
        <v>80101604</v>
      </c>
      <c r="F102" s="139" t="s">
        <v>478</v>
      </c>
      <c r="G102" s="126" t="s">
        <v>272</v>
      </c>
      <c r="H102" s="126" t="s">
        <v>272</v>
      </c>
      <c r="I102" s="77">
        <v>2</v>
      </c>
      <c r="J102" s="77" t="s">
        <v>88</v>
      </c>
      <c r="K102" s="77" t="s">
        <v>33</v>
      </c>
      <c r="L102" s="110" t="s">
        <v>34</v>
      </c>
      <c r="M102" s="145">
        <v>7000000</v>
      </c>
      <c r="N102" s="145">
        <v>7000000</v>
      </c>
      <c r="O102" s="77" t="s">
        <v>35</v>
      </c>
      <c r="P102" s="77" t="s">
        <v>36</v>
      </c>
      <c r="Q102" s="102">
        <v>1</v>
      </c>
      <c r="R102" s="77" t="s">
        <v>50</v>
      </c>
      <c r="S102" s="108" t="s">
        <v>110</v>
      </c>
      <c r="T102" s="69" t="s">
        <v>261</v>
      </c>
      <c r="U102" s="69" t="s">
        <v>261</v>
      </c>
      <c r="V102" s="108" t="s">
        <v>261</v>
      </c>
      <c r="W102" s="129" t="s">
        <v>113</v>
      </c>
      <c r="X102" s="129" t="s">
        <v>91</v>
      </c>
      <c r="Y102" s="129" t="s">
        <v>380</v>
      </c>
      <c r="Z102" s="129" t="s">
        <v>44</v>
      </c>
      <c r="AA102" s="104" t="s">
        <v>381</v>
      </c>
    </row>
    <row r="103" spans="1:27" ht="35.1" customHeight="1" x14ac:dyDescent="0.25">
      <c r="A103" s="108" t="s">
        <v>454</v>
      </c>
      <c r="B103" s="99"/>
      <c r="C103" s="66">
        <v>108</v>
      </c>
      <c r="D103" s="100" t="s">
        <v>45</v>
      </c>
      <c r="E103" s="101">
        <v>80101604</v>
      </c>
      <c r="F103" s="139" t="s">
        <v>479</v>
      </c>
      <c r="G103" s="126" t="s">
        <v>272</v>
      </c>
      <c r="H103" s="126" t="s">
        <v>272</v>
      </c>
      <c r="I103" s="77">
        <v>2</v>
      </c>
      <c r="J103" s="77" t="s">
        <v>88</v>
      </c>
      <c r="K103" s="77" t="s">
        <v>33</v>
      </c>
      <c r="L103" s="110" t="s">
        <v>34</v>
      </c>
      <c r="M103" s="145">
        <v>3000000</v>
      </c>
      <c r="N103" s="145">
        <v>3000000</v>
      </c>
      <c r="O103" s="77" t="s">
        <v>35</v>
      </c>
      <c r="P103" s="77" t="s">
        <v>36</v>
      </c>
      <c r="Q103" s="102">
        <v>1</v>
      </c>
      <c r="R103" s="77" t="s">
        <v>50</v>
      </c>
      <c r="S103" s="108" t="s">
        <v>110</v>
      </c>
      <c r="T103" s="69" t="s">
        <v>418</v>
      </c>
      <c r="U103" s="69" t="s">
        <v>418</v>
      </c>
      <c r="V103" s="108" t="s">
        <v>418</v>
      </c>
      <c r="W103" s="129" t="s">
        <v>113</v>
      </c>
      <c r="X103" s="129" t="s">
        <v>91</v>
      </c>
      <c r="Y103" s="129" t="s">
        <v>380</v>
      </c>
      <c r="Z103" s="129" t="s">
        <v>44</v>
      </c>
      <c r="AA103" s="104" t="s">
        <v>381</v>
      </c>
    </row>
    <row r="104" spans="1:27" ht="35.1" customHeight="1" x14ac:dyDescent="0.25">
      <c r="A104" s="108" t="s">
        <v>78</v>
      </c>
      <c r="B104" s="99"/>
      <c r="C104" s="66">
        <v>109</v>
      </c>
      <c r="D104" s="100" t="s">
        <v>45</v>
      </c>
      <c r="E104" s="101">
        <v>80101604</v>
      </c>
      <c r="F104" s="139" t="s">
        <v>480</v>
      </c>
      <c r="G104" s="126" t="s">
        <v>272</v>
      </c>
      <c r="H104" s="126" t="s">
        <v>272</v>
      </c>
      <c r="I104" s="77">
        <v>2</v>
      </c>
      <c r="J104" s="77" t="s">
        <v>88</v>
      </c>
      <c r="K104" s="77" t="s">
        <v>33</v>
      </c>
      <c r="L104" s="110" t="s">
        <v>34</v>
      </c>
      <c r="M104" s="145">
        <v>4000000</v>
      </c>
      <c r="N104" s="145">
        <v>4000000</v>
      </c>
      <c r="O104" s="77" t="s">
        <v>35</v>
      </c>
      <c r="P104" s="77" t="s">
        <v>36</v>
      </c>
      <c r="Q104" s="102">
        <v>1</v>
      </c>
      <c r="R104" s="77" t="s">
        <v>50</v>
      </c>
      <c r="S104" s="108" t="s">
        <v>110</v>
      </c>
      <c r="T104" s="69" t="s">
        <v>420</v>
      </c>
      <c r="U104" s="69" t="s">
        <v>420</v>
      </c>
      <c r="V104" s="108" t="s">
        <v>420</v>
      </c>
      <c r="W104" s="129" t="s">
        <v>113</v>
      </c>
      <c r="X104" s="129" t="s">
        <v>91</v>
      </c>
      <c r="Y104" s="129" t="s">
        <v>380</v>
      </c>
      <c r="Z104" s="129" t="s">
        <v>44</v>
      </c>
      <c r="AA104" s="104" t="s">
        <v>381</v>
      </c>
    </row>
    <row r="105" spans="1:27" ht="35.1" customHeight="1" x14ac:dyDescent="0.25">
      <c r="A105" s="108" t="s">
        <v>92</v>
      </c>
      <c r="B105" s="99"/>
      <c r="C105" s="66">
        <v>110</v>
      </c>
      <c r="D105" s="100" t="s">
        <v>45</v>
      </c>
      <c r="E105" s="101">
        <v>80101504</v>
      </c>
      <c r="F105" s="139" t="s">
        <v>481</v>
      </c>
      <c r="G105" s="126" t="s">
        <v>272</v>
      </c>
      <c r="H105" s="126" t="s">
        <v>272</v>
      </c>
      <c r="I105" s="77">
        <v>2</v>
      </c>
      <c r="J105" s="77" t="s">
        <v>88</v>
      </c>
      <c r="K105" s="77" t="s">
        <v>33</v>
      </c>
      <c r="L105" s="110" t="s">
        <v>34</v>
      </c>
      <c r="M105" s="145">
        <v>3000000</v>
      </c>
      <c r="N105" s="145">
        <v>3000000</v>
      </c>
      <c r="O105" s="77" t="s">
        <v>35</v>
      </c>
      <c r="P105" s="77" t="s">
        <v>36</v>
      </c>
      <c r="Q105" s="102">
        <v>1</v>
      </c>
      <c r="R105" s="77" t="s">
        <v>50</v>
      </c>
      <c r="S105" s="108" t="s">
        <v>110</v>
      </c>
      <c r="T105" s="69" t="s">
        <v>89</v>
      </c>
      <c r="U105" s="69" t="s">
        <v>89</v>
      </c>
      <c r="V105" s="108" t="s">
        <v>89</v>
      </c>
      <c r="W105" s="129" t="s">
        <v>113</v>
      </c>
      <c r="X105" s="129" t="s">
        <v>91</v>
      </c>
      <c r="Y105" s="129" t="s">
        <v>380</v>
      </c>
      <c r="Z105" s="129" t="s">
        <v>44</v>
      </c>
      <c r="AA105" s="104" t="s">
        <v>381</v>
      </c>
    </row>
    <row r="106" spans="1:27" ht="35.1" customHeight="1" x14ac:dyDescent="0.25">
      <c r="A106" s="108" t="s">
        <v>47</v>
      </c>
      <c r="B106" s="99"/>
      <c r="C106" s="66">
        <v>111</v>
      </c>
      <c r="D106" s="100" t="s">
        <v>45</v>
      </c>
      <c r="E106" s="101">
        <v>80101604</v>
      </c>
      <c r="F106" s="139" t="s">
        <v>482</v>
      </c>
      <c r="G106" s="126" t="s">
        <v>272</v>
      </c>
      <c r="H106" s="126" t="s">
        <v>272</v>
      </c>
      <c r="I106" s="77">
        <v>2</v>
      </c>
      <c r="J106" s="77" t="s">
        <v>88</v>
      </c>
      <c r="K106" s="77" t="s">
        <v>33</v>
      </c>
      <c r="L106" s="110" t="s">
        <v>34</v>
      </c>
      <c r="M106" s="145">
        <v>3000000</v>
      </c>
      <c r="N106" s="145">
        <v>3000000</v>
      </c>
      <c r="O106" s="77" t="s">
        <v>35</v>
      </c>
      <c r="P106" s="77" t="s">
        <v>36</v>
      </c>
      <c r="Q106" s="102">
        <v>1</v>
      </c>
      <c r="R106" s="77" t="s">
        <v>50</v>
      </c>
      <c r="S106" s="108" t="s">
        <v>94</v>
      </c>
      <c r="T106" s="69" t="s">
        <v>38</v>
      </c>
      <c r="U106" s="69" t="s">
        <v>38</v>
      </c>
      <c r="V106" s="108" t="s">
        <v>38</v>
      </c>
      <c r="W106" s="129" t="s">
        <v>113</v>
      </c>
      <c r="X106" s="129" t="s">
        <v>91</v>
      </c>
      <c r="Y106" s="129" t="s">
        <v>380</v>
      </c>
      <c r="Z106" s="129" t="s">
        <v>44</v>
      </c>
      <c r="AA106" s="104" t="s">
        <v>381</v>
      </c>
    </row>
    <row r="107" spans="1:27" ht="35.1" customHeight="1" x14ac:dyDescent="0.25">
      <c r="A107" s="108" t="s">
        <v>455</v>
      </c>
      <c r="B107" s="99"/>
      <c r="C107" s="66">
        <v>112</v>
      </c>
      <c r="D107" s="100" t="s">
        <v>45</v>
      </c>
      <c r="E107" s="101">
        <v>80101604</v>
      </c>
      <c r="F107" s="139" t="s">
        <v>483</v>
      </c>
      <c r="G107" s="126" t="s">
        <v>272</v>
      </c>
      <c r="H107" s="126" t="s">
        <v>272</v>
      </c>
      <c r="I107" s="77">
        <v>2</v>
      </c>
      <c r="J107" s="77" t="s">
        <v>88</v>
      </c>
      <c r="K107" s="77" t="s">
        <v>33</v>
      </c>
      <c r="L107" s="110" t="s">
        <v>34</v>
      </c>
      <c r="M107" s="145">
        <v>3000000</v>
      </c>
      <c r="N107" s="145">
        <v>3000000</v>
      </c>
      <c r="O107" s="77" t="s">
        <v>35</v>
      </c>
      <c r="P107" s="77" t="s">
        <v>36</v>
      </c>
      <c r="Q107" s="102">
        <v>1</v>
      </c>
      <c r="R107" s="77" t="s">
        <v>50</v>
      </c>
      <c r="S107" s="108" t="s">
        <v>94</v>
      </c>
      <c r="T107" s="69" t="s">
        <v>424</v>
      </c>
      <c r="U107" s="69" t="s">
        <v>424</v>
      </c>
      <c r="V107" s="108" t="s">
        <v>424</v>
      </c>
      <c r="W107" s="129" t="s">
        <v>113</v>
      </c>
      <c r="X107" s="129" t="s">
        <v>91</v>
      </c>
      <c r="Y107" s="129" t="s">
        <v>380</v>
      </c>
      <c r="Z107" s="129" t="s">
        <v>44</v>
      </c>
      <c r="AA107" s="104" t="s">
        <v>381</v>
      </c>
    </row>
    <row r="108" spans="1:27" ht="35.1" customHeight="1" x14ac:dyDescent="0.25">
      <c r="A108" s="108" t="s">
        <v>338</v>
      </c>
      <c r="B108" s="99"/>
      <c r="C108" s="66">
        <v>113</v>
      </c>
      <c r="D108" s="100" t="s">
        <v>45</v>
      </c>
      <c r="E108" s="101">
        <v>80101604</v>
      </c>
      <c r="F108" s="139" t="s">
        <v>484</v>
      </c>
      <c r="G108" s="126" t="s">
        <v>272</v>
      </c>
      <c r="H108" s="126" t="s">
        <v>272</v>
      </c>
      <c r="I108" s="77">
        <v>2</v>
      </c>
      <c r="J108" s="77" t="s">
        <v>88</v>
      </c>
      <c r="K108" s="77" t="s">
        <v>33</v>
      </c>
      <c r="L108" s="110" t="s">
        <v>34</v>
      </c>
      <c r="M108" s="145">
        <v>4000000</v>
      </c>
      <c r="N108" s="145">
        <v>4000000</v>
      </c>
      <c r="O108" s="77" t="s">
        <v>35</v>
      </c>
      <c r="P108" s="77" t="s">
        <v>36</v>
      </c>
      <c r="Q108" s="102">
        <v>1</v>
      </c>
      <c r="R108" s="77" t="s">
        <v>50</v>
      </c>
      <c r="S108" s="108" t="s">
        <v>94</v>
      </c>
      <c r="T108" s="69" t="s">
        <v>426</v>
      </c>
      <c r="U108" s="69" t="s">
        <v>426</v>
      </c>
      <c r="V108" s="108" t="s">
        <v>426</v>
      </c>
      <c r="W108" s="129" t="s">
        <v>113</v>
      </c>
      <c r="X108" s="129" t="s">
        <v>91</v>
      </c>
      <c r="Y108" s="129" t="s">
        <v>380</v>
      </c>
      <c r="Z108" s="129" t="s">
        <v>44</v>
      </c>
      <c r="AA108" s="104" t="s">
        <v>381</v>
      </c>
    </row>
    <row r="109" spans="1:27" ht="35.1" customHeight="1" x14ac:dyDescent="0.25">
      <c r="A109" s="108" t="s">
        <v>253</v>
      </c>
      <c r="B109" s="99"/>
      <c r="C109" s="66">
        <v>114</v>
      </c>
      <c r="D109" s="100" t="s">
        <v>45</v>
      </c>
      <c r="E109" s="101">
        <v>80101604</v>
      </c>
      <c r="F109" s="139" t="s">
        <v>485</v>
      </c>
      <c r="G109" s="126" t="s">
        <v>272</v>
      </c>
      <c r="H109" s="126" t="s">
        <v>272</v>
      </c>
      <c r="I109" s="77">
        <v>2</v>
      </c>
      <c r="J109" s="77" t="s">
        <v>88</v>
      </c>
      <c r="K109" s="77" t="s">
        <v>33</v>
      </c>
      <c r="L109" s="110" t="s">
        <v>34</v>
      </c>
      <c r="M109" s="145">
        <v>3000000</v>
      </c>
      <c r="N109" s="145">
        <v>3000000</v>
      </c>
      <c r="O109" s="77" t="s">
        <v>35</v>
      </c>
      <c r="P109" s="77" t="s">
        <v>36</v>
      </c>
      <c r="Q109" s="102">
        <v>1</v>
      </c>
      <c r="R109" s="77" t="s">
        <v>50</v>
      </c>
      <c r="S109" s="108" t="s">
        <v>94</v>
      </c>
      <c r="T109" s="69" t="s">
        <v>428</v>
      </c>
      <c r="U109" s="69" t="s">
        <v>428</v>
      </c>
      <c r="V109" s="108" t="s">
        <v>428</v>
      </c>
      <c r="W109" s="129" t="s">
        <v>113</v>
      </c>
      <c r="X109" s="129" t="s">
        <v>91</v>
      </c>
      <c r="Y109" s="129" t="s">
        <v>380</v>
      </c>
      <c r="Z109" s="129" t="s">
        <v>44</v>
      </c>
      <c r="AA109" s="104" t="s">
        <v>381</v>
      </c>
    </row>
    <row r="110" spans="1:27" ht="35.1" customHeight="1" x14ac:dyDescent="0.25">
      <c r="A110" s="108" t="s">
        <v>456</v>
      </c>
      <c r="B110" s="99"/>
      <c r="C110" s="66">
        <v>115</v>
      </c>
      <c r="D110" s="100" t="s">
        <v>45</v>
      </c>
      <c r="E110" s="101">
        <v>80101604</v>
      </c>
      <c r="F110" s="139" t="s">
        <v>486</v>
      </c>
      <c r="G110" s="126" t="s">
        <v>272</v>
      </c>
      <c r="H110" s="126" t="s">
        <v>272</v>
      </c>
      <c r="I110" s="77">
        <v>2</v>
      </c>
      <c r="J110" s="77" t="s">
        <v>88</v>
      </c>
      <c r="K110" s="77" t="s">
        <v>33</v>
      </c>
      <c r="L110" s="110" t="s">
        <v>34</v>
      </c>
      <c r="M110" s="145">
        <v>4000000</v>
      </c>
      <c r="N110" s="145">
        <v>4000000</v>
      </c>
      <c r="O110" s="77" t="s">
        <v>35</v>
      </c>
      <c r="P110" s="77" t="s">
        <v>36</v>
      </c>
      <c r="Q110" s="102">
        <v>1</v>
      </c>
      <c r="R110" s="77" t="s">
        <v>50</v>
      </c>
      <c r="S110" s="108" t="s">
        <v>94</v>
      </c>
      <c r="T110" s="69" t="s">
        <v>430</v>
      </c>
      <c r="U110" s="69" t="s">
        <v>430</v>
      </c>
      <c r="V110" s="108" t="s">
        <v>430</v>
      </c>
      <c r="W110" s="129" t="s">
        <v>113</v>
      </c>
      <c r="X110" s="129" t="s">
        <v>91</v>
      </c>
      <c r="Y110" s="129" t="s">
        <v>380</v>
      </c>
      <c r="Z110" s="129" t="s">
        <v>44</v>
      </c>
      <c r="AA110" s="104" t="s">
        <v>381</v>
      </c>
    </row>
    <row r="111" spans="1:27" ht="35.1" customHeight="1" x14ac:dyDescent="0.25">
      <c r="A111" s="108" t="s">
        <v>457</v>
      </c>
      <c r="B111" s="99"/>
      <c r="C111" s="66">
        <v>116</v>
      </c>
      <c r="D111" s="100" t="s">
        <v>45</v>
      </c>
      <c r="E111" s="101">
        <v>80101604</v>
      </c>
      <c r="F111" s="139" t="s">
        <v>487</v>
      </c>
      <c r="G111" s="126" t="s">
        <v>272</v>
      </c>
      <c r="H111" s="126" t="s">
        <v>272</v>
      </c>
      <c r="I111" s="77">
        <v>2</v>
      </c>
      <c r="J111" s="77" t="s">
        <v>88</v>
      </c>
      <c r="K111" s="77" t="s">
        <v>33</v>
      </c>
      <c r="L111" s="110" t="s">
        <v>34</v>
      </c>
      <c r="M111" s="145">
        <v>3000000</v>
      </c>
      <c r="N111" s="145">
        <v>3000000</v>
      </c>
      <c r="O111" s="77" t="s">
        <v>35</v>
      </c>
      <c r="P111" s="77" t="s">
        <v>36</v>
      </c>
      <c r="Q111" s="102">
        <v>1</v>
      </c>
      <c r="R111" s="77" t="s">
        <v>50</v>
      </c>
      <c r="S111" s="108" t="s">
        <v>94</v>
      </c>
      <c r="T111" s="69" t="s">
        <v>432</v>
      </c>
      <c r="U111" s="69" t="s">
        <v>432</v>
      </c>
      <c r="V111" s="108" t="s">
        <v>432</v>
      </c>
      <c r="W111" s="129" t="s">
        <v>113</v>
      </c>
      <c r="X111" s="129" t="s">
        <v>91</v>
      </c>
      <c r="Y111" s="129" t="s">
        <v>380</v>
      </c>
      <c r="Z111" s="129" t="s">
        <v>44</v>
      </c>
      <c r="AA111" s="104" t="s">
        <v>381</v>
      </c>
    </row>
    <row r="112" spans="1:27" ht="35.1" customHeight="1" x14ac:dyDescent="0.25">
      <c r="A112" s="108" t="s">
        <v>67</v>
      </c>
      <c r="B112" s="99"/>
      <c r="C112" s="66">
        <v>117</v>
      </c>
      <c r="D112" s="100" t="s">
        <v>45</v>
      </c>
      <c r="E112" s="101">
        <v>80101604</v>
      </c>
      <c r="F112" s="139" t="s">
        <v>488</v>
      </c>
      <c r="G112" s="126" t="s">
        <v>272</v>
      </c>
      <c r="H112" s="126" t="s">
        <v>272</v>
      </c>
      <c r="I112" s="77">
        <v>2</v>
      </c>
      <c r="J112" s="77" t="s">
        <v>88</v>
      </c>
      <c r="K112" s="77" t="s">
        <v>33</v>
      </c>
      <c r="L112" s="110" t="s">
        <v>34</v>
      </c>
      <c r="M112" s="145">
        <v>5000000</v>
      </c>
      <c r="N112" s="145">
        <v>5000000</v>
      </c>
      <c r="O112" s="77" t="s">
        <v>35</v>
      </c>
      <c r="P112" s="77" t="s">
        <v>36</v>
      </c>
      <c r="Q112" s="102">
        <v>1</v>
      </c>
      <c r="R112" s="77" t="s">
        <v>50</v>
      </c>
      <c r="S112" s="108" t="s">
        <v>94</v>
      </c>
      <c r="T112" s="153" t="s">
        <v>434</v>
      </c>
      <c r="U112" s="153" t="s">
        <v>434</v>
      </c>
      <c r="V112" s="154" t="s">
        <v>434</v>
      </c>
      <c r="W112" s="129" t="s">
        <v>113</v>
      </c>
      <c r="X112" s="129" t="s">
        <v>91</v>
      </c>
      <c r="Y112" s="129" t="s">
        <v>380</v>
      </c>
      <c r="Z112" s="129" t="s">
        <v>44</v>
      </c>
      <c r="AA112" s="104" t="s">
        <v>381</v>
      </c>
    </row>
    <row r="113" spans="1:27" ht="35.1" customHeight="1" x14ac:dyDescent="0.25">
      <c r="A113" s="108" t="s">
        <v>458</v>
      </c>
      <c r="B113" s="99"/>
      <c r="C113" s="66">
        <v>118</v>
      </c>
      <c r="D113" s="100" t="s">
        <v>45</v>
      </c>
      <c r="E113" s="101">
        <v>80101604</v>
      </c>
      <c r="F113" s="139" t="s">
        <v>489</v>
      </c>
      <c r="G113" s="126" t="s">
        <v>272</v>
      </c>
      <c r="H113" s="126" t="s">
        <v>272</v>
      </c>
      <c r="I113" s="77">
        <v>2</v>
      </c>
      <c r="J113" s="77" t="s">
        <v>88</v>
      </c>
      <c r="K113" s="77" t="s">
        <v>33</v>
      </c>
      <c r="L113" s="110" t="s">
        <v>34</v>
      </c>
      <c r="M113" s="147">
        <v>7000000</v>
      </c>
      <c r="N113" s="147">
        <v>7000000</v>
      </c>
      <c r="O113" s="77" t="s">
        <v>35</v>
      </c>
      <c r="P113" s="77" t="s">
        <v>36</v>
      </c>
      <c r="Q113" s="102">
        <v>1</v>
      </c>
      <c r="R113" s="77" t="s">
        <v>50</v>
      </c>
      <c r="S113" s="108" t="s">
        <v>94</v>
      </c>
      <c r="T113" s="108" t="s">
        <v>436</v>
      </c>
      <c r="U113" s="108" t="s">
        <v>436</v>
      </c>
      <c r="V113" s="108" t="s">
        <v>436</v>
      </c>
      <c r="W113" s="129" t="s">
        <v>113</v>
      </c>
      <c r="X113" s="129" t="s">
        <v>91</v>
      </c>
      <c r="Y113" s="129" t="s">
        <v>380</v>
      </c>
      <c r="Z113" s="129" t="s">
        <v>44</v>
      </c>
      <c r="AA113" s="104" t="s">
        <v>381</v>
      </c>
    </row>
    <row r="114" spans="1:27" ht="35.1" customHeight="1" x14ac:dyDescent="0.25">
      <c r="A114" s="108" t="s">
        <v>459</v>
      </c>
      <c r="B114" s="99"/>
      <c r="C114" s="66">
        <v>119</v>
      </c>
      <c r="D114" s="100" t="s">
        <v>45</v>
      </c>
      <c r="E114" s="101">
        <v>80101604</v>
      </c>
      <c r="F114" s="139" t="s">
        <v>490</v>
      </c>
      <c r="G114" s="126" t="s">
        <v>272</v>
      </c>
      <c r="H114" s="126" t="s">
        <v>272</v>
      </c>
      <c r="I114" s="77">
        <v>2</v>
      </c>
      <c r="J114" s="77" t="s">
        <v>88</v>
      </c>
      <c r="K114" s="77" t="s">
        <v>33</v>
      </c>
      <c r="L114" s="110" t="s">
        <v>34</v>
      </c>
      <c r="M114" s="145">
        <v>4000000</v>
      </c>
      <c r="N114" s="145">
        <v>4000000</v>
      </c>
      <c r="O114" s="77" t="s">
        <v>35</v>
      </c>
      <c r="P114" s="77" t="s">
        <v>36</v>
      </c>
      <c r="Q114" s="102">
        <v>1</v>
      </c>
      <c r="R114" s="77" t="s">
        <v>50</v>
      </c>
      <c r="S114" s="108" t="s">
        <v>94</v>
      </c>
      <c r="T114" s="108" t="s">
        <v>438</v>
      </c>
      <c r="U114" s="108" t="s">
        <v>438</v>
      </c>
      <c r="V114" s="108" t="s">
        <v>438</v>
      </c>
      <c r="W114" s="129" t="s">
        <v>113</v>
      </c>
      <c r="X114" s="129" t="s">
        <v>91</v>
      </c>
      <c r="Y114" s="129" t="s">
        <v>380</v>
      </c>
      <c r="Z114" s="129" t="s">
        <v>44</v>
      </c>
      <c r="AA114" s="104" t="s">
        <v>381</v>
      </c>
    </row>
    <row r="115" spans="1:27" ht="35.1" customHeight="1" x14ac:dyDescent="0.25">
      <c r="A115" s="108" t="s">
        <v>85</v>
      </c>
      <c r="B115" s="99"/>
      <c r="C115" s="66">
        <v>120</v>
      </c>
      <c r="D115" s="100" t="s">
        <v>45</v>
      </c>
      <c r="E115" s="101">
        <v>80101604</v>
      </c>
      <c r="F115" s="139" t="s">
        <v>491</v>
      </c>
      <c r="G115" s="126" t="s">
        <v>272</v>
      </c>
      <c r="H115" s="126" t="s">
        <v>272</v>
      </c>
      <c r="I115" s="77">
        <v>2</v>
      </c>
      <c r="J115" s="77" t="s">
        <v>88</v>
      </c>
      <c r="K115" s="77" t="s">
        <v>33</v>
      </c>
      <c r="L115" s="110" t="s">
        <v>34</v>
      </c>
      <c r="M115" s="145">
        <v>3000000</v>
      </c>
      <c r="N115" s="145">
        <v>3000000</v>
      </c>
      <c r="O115" s="77" t="s">
        <v>35</v>
      </c>
      <c r="P115" s="77" t="s">
        <v>36</v>
      </c>
      <c r="Q115" s="102">
        <v>1</v>
      </c>
      <c r="R115" s="77" t="s">
        <v>50</v>
      </c>
      <c r="S115" s="108" t="s">
        <v>94</v>
      </c>
      <c r="T115" s="108" t="s">
        <v>440</v>
      </c>
      <c r="U115" s="108" t="s">
        <v>440</v>
      </c>
      <c r="V115" s="108" t="s">
        <v>440</v>
      </c>
      <c r="W115" s="129" t="s">
        <v>113</v>
      </c>
      <c r="X115" s="129" t="s">
        <v>91</v>
      </c>
      <c r="Y115" s="129" t="s">
        <v>380</v>
      </c>
      <c r="Z115" s="129" t="s">
        <v>44</v>
      </c>
      <c r="AA115" s="104" t="s">
        <v>381</v>
      </c>
    </row>
    <row r="116" spans="1:27" ht="35.1" customHeight="1" x14ac:dyDescent="0.25">
      <c r="A116" s="108" t="s">
        <v>290</v>
      </c>
      <c r="B116" s="99"/>
      <c r="C116" s="66">
        <v>121</v>
      </c>
      <c r="D116" s="100" t="s">
        <v>45</v>
      </c>
      <c r="E116" s="101">
        <v>80101604</v>
      </c>
      <c r="F116" s="139" t="s">
        <v>492</v>
      </c>
      <c r="G116" s="126" t="s">
        <v>272</v>
      </c>
      <c r="H116" s="126" t="s">
        <v>272</v>
      </c>
      <c r="I116" s="77">
        <v>2</v>
      </c>
      <c r="J116" s="77" t="s">
        <v>88</v>
      </c>
      <c r="K116" s="77" t="s">
        <v>33</v>
      </c>
      <c r="L116" s="110" t="s">
        <v>34</v>
      </c>
      <c r="M116" s="145">
        <v>2000000</v>
      </c>
      <c r="N116" s="145">
        <v>2000000</v>
      </c>
      <c r="O116" s="77" t="s">
        <v>35</v>
      </c>
      <c r="P116" s="77" t="s">
        <v>36</v>
      </c>
      <c r="Q116" s="102">
        <v>1</v>
      </c>
      <c r="R116" s="77" t="s">
        <v>50</v>
      </c>
      <c r="S116" s="108" t="s">
        <v>94</v>
      </c>
      <c r="T116" s="108" t="s">
        <v>442</v>
      </c>
      <c r="U116" s="108" t="s">
        <v>442</v>
      </c>
      <c r="V116" s="108" t="s">
        <v>442</v>
      </c>
      <c r="W116" s="129" t="s">
        <v>113</v>
      </c>
      <c r="X116" s="129" t="s">
        <v>91</v>
      </c>
      <c r="Y116" s="129" t="s">
        <v>380</v>
      </c>
      <c r="Z116" s="129" t="s">
        <v>44</v>
      </c>
      <c r="AA116" s="104" t="s">
        <v>381</v>
      </c>
    </row>
    <row r="117" spans="1:27" ht="35.1" customHeight="1" x14ac:dyDescent="0.25">
      <c r="A117" s="108" t="s">
        <v>460</v>
      </c>
      <c r="B117" s="99"/>
      <c r="C117" s="66">
        <v>122</v>
      </c>
      <c r="D117" s="100" t="s">
        <v>45</v>
      </c>
      <c r="E117" s="101">
        <v>80101604</v>
      </c>
      <c r="F117" s="139" t="s">
        <v>493</v>
      </c>
      <c r="G117" s="126" t="s">
        <v>272</v>
      </c>
      <c r="H117" s="126" t="s">
        <v>272</v>
      </c>
      <c r="I117" s="77">
        <v>2</v>
      </c>
      <c r="J117" s="77" t="s">
        <v>88</v>
      </c>
      <c r="K117" s="77" t="s">
        <v>33</v>
      </c>
      <c r="L117" s="110" t="s">
        <v>34</v>
      </c>
      <c r="M117" s="145">
        <v>4000000</v>
      </c>
      <c r="N117" s="145">
        <v>4000000</v>
      </c>
      <c r="O117" s="77" t="s">
        <v>35</v>
      </c>
      <c r="P117" s="77" t="s">
        <v>36</v>
      </c>
      <c r="Q117" s="102">
        <v>1</v>
      </c>
      <c r="R117" s="77" t="s">
        <v>50</v>
      </c>
      <c r="S117" s="108" t="s">
        <v>94</v>
      </c>
      <c r="T117" s="108" t="s">
        <v>444</v>
      </c>
      <c r="U117" s="108" t="s">
        <v>444</v>
      </c>
      <c r="V117" s="108" t="s">
        <v>444</v>
      </c>
      <c r="W117" s="129" t="s">
        <v>113</v>
      </c>
      <c r="X117" s="129" t="s">
        <v>91</v>
      </c>
      <c r="Y117" s="129" t="s">
        <v>380</v>
      </c>
      <c r="Z117" s="129" t="s">
        <v>44</v>
      </c>
      <c r="AA117" s="104" t="s">
        <v>381</v>
      </c>
    </row>
    <row r="118" spans="1:27" ht="35.1" customHeight="1" x14ac:dyDescent="0.25">
      <c r="A118" s="108" t="s">
        <v>461</v>
      </c>
      <c r="B118" s="99"/>
      <c r="C118" s="66">
        <v>123</v>
      </c>
      <c r="D118" s="100" t="s">
        <v>45</v>
      </c>
      <c r="E118" s="101">
        <v>80101604</v>
      </c>
      <c r="F118" s="139" t="s">
        <v>494</v>
      </c>
      <c r="G118" s="126" t="s">
        <v>272</v>
      </c>
      <c r="H118" s="126" t="s">
        <v>272</v>
      </c>
      <c r="I118" s="77">
        <v>2</v>
      </c>
      <c r="J118" s="77" t="s">
        <v>88</v>
      </c>
      <c r="K118" s="77" t="s">
        <v>33</v>
      </c>
      <c r="L118" s="110" t="s">
        <v>34</v>
      </c>
      <c r="M118" s="145">
        <v>2000000</v>
      </c>
      <c r="N118" s="145">
        <v>2000000</v>
      </c>
      <c r="O118" s="77" t="s">
        <v>35</v>
      </c>
      <c r="P118" s="77" t="s">
        <v>36</v>
      </c>
      <c r="Q118" s="102">
        <v>1</v>
      </c>
      <c r="R118" s="77" t="s">
        <v>50</v>
      </c>
      <c r="S118" s="108" t="s">
        <v>94</v>
      </c>
      <c r="T118" s="108" t="s">
        <v>446</v>
      </c>
      <c r="U118" s="108" t="s">
        <v>446</v>
      </c>
      <c r="V118" s="108" t="s">
        <v>446</v>
      </c>
      <c r="W118" s="129" t="s">
        <v>113</v>
      </c>
      <c r="X118" s="129" t="s">
        <v>91</v>
      </c>
      <c r="Y118" s="129" t="s">
        <v>380</v>
      </c>
      <c r="Z118" s="129" t="s">
        <v>44</v>
      </c>
      <c r="AA118" s="104" t="s">
        <v>381</v>
      </c>
    </row>
    <row r="119" spans="1:27" ht="35.1" customHeight="1" x14ac:dyDescent="0.25">
      <c r="A119" s="108" t="s">
        <v>462</v>
      </c>
      <c r="B119" s="99"/>
      <c r="C119" s="66">
        <v>124</v>
      </c>
      <c r="D119" s="100" t="s">
        <v>45</v>
      </c>
      <c r="E119" s="101">
        <v>80101604</v>
      </c>
      <c r="F119" s="139" t="s">
        <v>495</v>
      </c>
      <c r="G119" s="126" t="s">
        <v>272</v>
      </c>
      <c r="H119" s="126" t="s">
        <v>272</v>
      </c>
      <c r="I119" s="77">
        <v>2</v>
      </c>
      <c r="J119" s="77" t="s">
        <v>88</v>
      </c>
      <c r="K119" s="77" t="s">
        <v>33</v>
      </c>
      <c r="L119" s="110" t="s">
        <v>34</v>
      </c>
      <c r="M119" s="145">
        <v>4000000</v>
      </c>
      <c r="N119" s="145">
        <v>4000000</v>
      </c>
      <c r="O119" s="77" t="s">
        <v>35</v>
      </c>
      <c r="P119" s="77" t="s">
        <v>36</v>
      </c>
      <c r="Q119" s="102">
        <v>1</v>
      </c>
      <c r="R119" s="77" t="s">
        <v>50</v>
      </c>
      <c r="S119" s="108" t="s">
        <v>94</v>
      </c>
      <c r="T119" s="108" t="s">
        <v>448</v>
      </c>
      <c r="U119" s="108" t="s">
        <v>448</v>
      </c>
      <c r="V119" s="108" t="s">
        <v>448</v>
      </c>
      <c r="W119" s="129" t="s">
        <v>113</v>
      </c>
      <c r="X119" s="129" t="s">
        <v>91</v>
      </c>
      <c r="Y119" s="129" t="s">
        <v>380</v>
      </c>
      <c r="Z119" s="129" t="s">
        <v>44</v>
      </c>
      <c r="AA119" s="104" t="s">
        <v>381</v>
      </c>
    </row>
    <row r="120" spans="1:27" ht="35.1" customHeight="1" x14ac:dyDescent="0.25">
      <c r="A120" s="130" t="s">
        <v>270</v>
      </c>
      <c r="B120" s="180"/>
      <c r="C120" s="66">
        <v>125</v>
      </c>
      <c r="D120" s="183" t="s">
        <v>45</v>
      </c>
      <c r="E120" s="182">
        <v>80101604</v>
      </c>
      <c r="F120" s="140" t="s">
        <v>496</v>
      </c>
      <c r="G120" s="181" t="s">
        <v>272</v>
      </c>
      <c r="H120" s="181" t="s">
        <v>272</v>
      </c>
      <c r="I120" s="131">
        <v>2</v>
      </c>
      <c r="J120" s="131" t="s">
        <v>88</v>
      </c>
      <c r="K120" s="131" t="s">
        <v>33</v>
      </c>
      <c r="L120" s="132" t="s">
        <v>34</v>
      </c>
      <c r="M120" s="148">
        <v>3000000</v>
      </c>
      <c r="N120" s="148">
        <v>3000000</v>
      </c>
      <c r="O120" s="131" t="s">
        <v>35</v>
      </c>
      <c r="P120" s="131" t="s">
        <v>36</v>
      </c>
      <c r="Q120" s="133">
        <v>1</v>
      </c>
      <c r="R120" s="131" t="s">
        <v>50</v>
      </c>
      <c r="S120" s="130" t="s">
        <v>94</v>
      </c>
      <c r="T120" s="130" t="s">
        <v>450</v>
      </c>
      <c r="U120" s="130" t="s">
        <v>450</v>
      </c>
      <c r="V120" s="130" t="s">
        <v>450</v>
      </c>
      <c r="W120" s="134" t="s">
        <v>113</v>
      </c>
      <c r="X120" s="134" t="s">
        <v>91</v>
      </c>
      <c r="Y120" s="134" t="s">
        <v>380</v>
      </c>
      <c r="Z120" s="134" t="s">
        <v>44</v>
      </c>
      <c r="AA120" s="104" t="s">
        <v>381</v>
      </c>
    </row>
    <row r="121" spans="1:27" s="135" customFormat="1" ht="60" x14ac:dyDescent="0.25">
      <c r="A121" s="83" t="s">
        <v>472</v>
      </c>
      <c r="B121" s="94" t="s">
        <v>473</v>
      </c>
      <c r="C121" s="66">
        <v>141</v>
      </c>
      <c r="D121" s="70" t="s">
        <v>45</v>
      </c>
      <c r="E121" s="99">
        <v>80101500</v>
      </c>
      <c r="F121" s="137" t="s">
        <v>464</v>
      </c>
      <c r="G121" s="99" t="s">
        <v>465</v>
      </c>
      <c r="H121" s="99" t="s">
        <v>466</v>
      </c>
      <c r="I121" s="99">
        <v>2</v>
      </c>
      <c r="J121" s="99" t="s">
        <v>88</v>
      </c>
      <c r="K121" s="99" t="s">
        <v>467</v>
      </c>
      <c r="L121" s="99" t="s">
        <v>468</v>
      </c>
      <c r="M121" s="150">
        <v>10000000</v>
      </c>
      <c r="N121" s="151">
        <v>10000000</v>
      </c>
      <c r="O121" s="99" t="s">
        <v>35</v>
      </c>
      <c r="P121" s="99" t="s">
        <v>36</v>
      </c>
      <c r="Q121" s="99">
        <v>1</v>
      </c>
      <c r="R121" s="99" t="s">
        <v>50</v>
      </c>
      <c r="S121" s="99" t="s">
        <v>110</v>
      </c>
      <c r="T121" s="99" t="s">
        <v>469</v>
      </c>
      <c r="U121" s="99" t="s">
        <v>112</v>
      </c>
      <c r="V121" s="99" t="s">
        <v>470</v>
      </c>
      <c r="W121" s="99" t="s">
        <v>41</v>
      </c>
      <c r="X121" s="99" t="s">
        <v>91</v>
      </c>
      <c r="Y121" s="99" t="s">
        <v>103</v>
      </c>
      <c r="Z121" s="99" t="s">
        <v>74</v>
      </c>
      <c r="AA121" s="135" t="s">
        <v>474</v>
      </c>
    </row>
    <row r="122" spans="1:27" s="135" customFormat="1" ht="60" x14ac:dyDescent="0.25">
      <c r="A122" s="83" t="s">
        <v>472</v>
      </c>
      <c r="B122" s="94" t="s">
        <v>473</v>
      </c>
      <c r="C122" s="66">
        <v>142</v>
      </c>
      <c r="D122" s="70" t="s">
        <v>45</v>
      </c>
      <c r="E122" s="99">
        <v>80101500</v>
      </c>
      <c r="F122" s="137" t="s">
        <v>471</v>
      </c>
      <c r="G122" s="99" t="s">
        <v>465</v>
      </c>
      <c r="H122" s="99" t="s">
        <v>466</v>
      </c>
      <c r="I122" s="99">
        <v>2</v>
      </c>
      <c r="J122" s="99" t="s">
        <v>88</v>
      </c>
      <c r="K122" s="99" t="s">
        <v>467</v>
      </c>
      <c r="L122" s="99" t="s">
        <v>468</v>
      </c>
      <c r="M122" s="150">
        <v>12000000</v>
      </c>
      <c r="N122" s="151">
        <v>12000000</v>
      </c>
      <c r="O122" s="99" t="s">
        <v>35</v>
      </c>
      <c r="P122" s="99" t="s">
        <v>36</v>
      </c>
      <c r="Q122" s="99">
        <v>1</v>
      </c>
      <c r="R122" s="99" t="s">
        <v>50</v>
      </c>
      <c r="S122" s="99" t="s">
        <v>110</v>
      </c>
      <c r="T122" s="99" t="s">
        <v>469</v>
      </c>
      <c r="U122" s="99" t="s">
        <v>112</v>
      </c>
      <c r="V122" s="99" t="s">
        <v>470</v>
      </c>
      <c r="W122" s="99" t="s">
        <v>41</v>
      </c>
      <c r="X122" s="99" t="s">
        <v>91</v>
      </c>
      <c r="Y122" s="99" t="s">
        <v>103</v>
      </c>
      <c r="Z122" s="99" t="s">
        <v>74</v>
      </c>
      <c r="AA122" s="135" t="s">
        <v>474</v>
      </c>
    </row>
    <row r="123" spans="1:27" s="135" customFormat="1" ht="90" x14ac:dyDescent="0.25">
      <c r="A123" s="83" t="s">
        <v>249</v>
      </c>
      <c r="B123" s="71" t="s">
        <v>472</v>
      </c>
      <c r="C123" s="66">
        <v>143</v>
      </c>
      <c r="D123" s="70" t="s">
        <v>45</v>
      </c>
      <c r="E123" s="70">
        <v>80161501</v>
      </c>
      <c r="F123" s="184" t="s">
        <v>536</v>
      </c>
      <c r="G123" s="126" t="s">
        <v>272</v>
      </c>
      <c r="H123" s="126" t="s">
        <v>272</v>
      </c>
      <c r="I123" s="66">
        <v>75</v>
      </c>
      <c r="J123" s="99" t="s">
        <v>88</v>
      </c>
      <c r="K123" s="99" t="s">
        <v>467</v>
      </c>
      <c r="L123" s="99" t="s">
        <v>468</v>
      </c>
      <c r="M123" s="149">
        <v>25000000</v>
      </c>
      <c r="N123" s="149">
        <v>25000000</v>
      </c>
      <c r="O123" s="99" t="s">
        <v>35</v>
      </c>
      <c r="P123" s="99" t="s">
        <v>36</v>
      </c>
      <c r="Q123" s="99">
        <v>1</v>
      </c>
      <c r="R123" s="99" t="s">
        <v>50</v>
      </c>
      <c r="S123" s="99" t="s">
        <v>110</v>
      </c>
      <c r="T123" s="99" t="s">
        <v>535</v>
      </c>
      <c r="U123" s="99" t="s">
        <v>112</v>
      </c>
      <c r="V123" s="65"/>
      <c r="W123" s="99" t="s">
        <v>41</v>
      </c>
      <c r="X123" s="99" t="s">
        <v>91</v>
      </c>
      <c r="Y123" s="99" t="s">
        <v>103</v>
      </c>
      <c r="Z123" s="99" t="s">
        <v>74</v>
      </c>
    </row>
  </sheetData>
  <autoFilter ref="A3:AA123"/>
  <mergeCells count="2">
    <mergeCell ref="A1:B2"/>
    <mergeCell ref="C1:AA2"/>
  </mergeCell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'C://D:/Users/Lenovo/Desktop/[DICIEMBRE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1"/>
  <sheetViews>
    <sheetView workbookViewId="0">
      <selection activeCell="H27" sqref="H27"/>
    </sheetView>
  </sheetViews>
  <sheetFormatPr baseColWidth="10" defaultRowHeight="14.4" x14ac:dyDescent="0.3"/>
  <cols>
    <col min="1" max="1" width="50.6640625" customWidth="1"/>
    <col min="2" max="2" width="22.44140625" bestFit="1" customWidth="1"/>
    <col min="3" max="3" width="6.88671875" customWidth="1"/>
    <col min="4" max="4" width="12.5546875" bestFit="1" customWidth="1"/>
  </cols>
  <sheetData>
    <row r="3" spans="1:4" x14ac:dyDescent="0.3">
      <c r="A3" s="38" t="s">
        <v>640</v>
      </c>
      <c r="B3" s="38" t="s">
        <v>639</v>
      </c>
    </row>
    <row r="4" spans="1:4" x14ac:dyDescent="0.3">
      <c r="A4" s="38" t="s">
        <v>638</v>
      </c>
      <c r="B4" t="s">
        <v>100</v>
      </c>
      <c r="C4" t="s">
        <v>45</v>
      </c>
      <c r="D4" t="s">
        <v>255</v>
      </c>
    </row>
    <row r="5" spans="1:4" x14ac:dyDescent="0.3">
      <c r="A5" s="306" t="s">
        <v>249</v>
      </c>
      <c r="B5" s="309">
        <v>0</v>
      </c>
      <c r="C5" s="309">
        <v>0</v>
      </c>
      <c r="D5" s="309">
        <v>0</v>
      </c>
    </row>
    <row r="6" spans="1:4" x14ac:dyDescent="0.3">
      <c r="A6" s="306" t="s">
        <v>329</v>
      </c>
      <c r="B6" s="309"/>
      <c r="C6" s="309"/>
      <c r="D6" s="309"/>
    </row>
    <row r="7" spans="1:4" x14ac:dyDescent="0.3">
      <c r="A7" s="306" t="s">
        <v>472</v>
      </c>
      <c r="B7" s="309"/>
      <c r="C7" s="309">
        <v>0</v>
      </c>
      <c r="D7" s="309">
        <v>0</v>
      </c>
    </row>
    <row r="8" spans="1:4" x14ac:dyDescent="0.3">
      <c r="A8" s="306" t="s">
        <v>451</v>
      </c>
      <c r="B8" s="309"/>
      <c r="C8" s="309"/>
      <c r="D8" s="309"/>
    </row>
    <row r="9" spans="1:4" x14ac:dyDescent="0.3">
      <c r="A9" s="306" t="s">
        <v>452</v>
      </c>
      <c r="B9" s="309"/>
      <c r="C9" s="309"/>
      <c r="D9" s="309"/>
    </row>
    <row r="10" spans="1:4" x14ac:dyDescent="0.3">
      <c r="A10" s="306" t="s">
        <v>453</v>
      </c>
      <c r="B10" s="309"/>
      <c r="C10" s="309"/>
      <c r="D10" s="309"/>
    </row>
    <row r="11" spans="1:4" x14ac:dyDescent="0.3">
      <c r="A11" s="306" t="s">
        <v>56</v>
      </c>
      <c r="B11" s="309"/>
      <c r="C11" s="309"/>
      <c r="D11" s="309"/>
    </row>
    <row r="12" spans="1:4" x14ac:dyDescent="0.3">
      <c r="A12" s="306" t="s">
        <v>92</v>
      </c>
      <c r="B12" s="309"/>
      <c r="C12" s="309"/>
      <c r="D12" s="309"/>
    </row>
    <row r="13" spans="1:4" x14ac:dyDescent="0.3">
      <c r="A13" s="306" t="s">
        <v>455</v>
      </c>
      <c r="B13" s="309"/>
      <c r="C13" s="309"/>
      <c r="D13" s="309"/>
    </row>
    <row r="14" spans="1:4" x14ac:dyDescent="0.3">
      <c r="A14" s="306" t="s">
        <v>338</v>
      </c>
      <c r="B14" s="309"/>
      <c r="C14" s="309"/>
      <c r="D14" s="309"/>
    </row>
    <row r="15" spans="1:4" x14ac:dyDescent="0.3">
      <c r="A15" s="306" t="s">
        <v>456</v>
      </c>
      <c r="B15" s="309"/>
      <c r="C15" s="309"/>
      <c r="D15" s="309"/>
    </row>
    <row r="16" spans="1:4" x14ac:dyDescent="0.3">
      <c r="A16" s="306" t="s">
        <v>67</v>
      </c>
      <c r="B16" s="309"/>
      <c r="C16" s="309"/>
      <c r="D16" s="309"/>
    </row>
    <row r="17" spans="1:4" x14ac:dyDescent="0.3">
      <c r="A17" s="306" t="s">
        <v>461</v>
      </c>
      <c r="B17" s="309"/>
      <c r="C17" s="309"/>
      <c r="D17" s="309"/>
    </row>
    <row r="18" spans="1:4" x14ac:dyDescent="0.3">
      <c r="A18" s="306" t="s">
        <v>462</v>
      </c>
      <c r="B18" s="309"/>
      <c r="C18" s="309"/>
      <c r="D18" s="309"/>
    </row>
    <row r="19" spans="1:4" x14ac:dyDescent="0.3">
      <c r="A19" s="306" t="s">
        <v>620</v>
      </c>
      <c r="B19" s="309"/>
      <c r="C19" s="309"/>
      <c r="D19" s="309"/>
    </row>
    <row r="20" spans="1:4" x14ac:dyDescent="0.3">
      <c r="A20" s="306" t="s">
        <v>637</v>
      </c>
      <c r="B20" s="309"/>
      <c r="C20" s="309"/>
      <c r="D20" s="309"/>
    </row>
    <row r="21" spans="1:4" x14ac:dyDescent="0.3">
      <c r="A21" s="306" t="s">
        <v>255</v>
      </c>
      <c r="B21" s="309">
        <v>0</v>
      </c>
      <c r="C21" s="309">
        <v>0</v>
      </c>
      <c r="D21" s="309">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1"/>
  <sheetViews>
    <sheetView workbookViewId="0">
      <selection activeCell="A4" sqref="A4:D21"/>
    </sheetView>
  </sheetViews>
  <sheetFormatPr baseColWidth="10" defaultRowHeight="14.4" x14ac:dyDescent="0.3"/>
  <cols>
    <col min="1" max="1" width="50.6640625" bestFit="1" customWidth="1"/>
    <col min="2" max="2" width="22.44140625" bestFit="1" customWidth="1"/>
    <col min="3" max="3" width="6.88671875" bestFit="1" customWidth="1"/>
    <col min="4" max="4" width="12.5546875" bestFit="1" customWidth="1"/>
  </cols>
  <sheetData>
    <row r="3" spans="1:4" x14ac:dyDescent="0.3">
      <c r="A3" s="38" t="s">
        <v>256</v>
      </c>
      <c r="B3" s="38" t="s">
        <v>639</v>
      </c>
    </row>
    <row r="4" spans="1:4" x14ac:dyDescent="0.3">
      <c r="A4" s="38" t="s">
        <v>638</v>
      </c>
      <c r="B4" t="s">
        <v>100</v>
      </c>
      <c r="C4" t="s">
        <v>45</v>
      </c>
      <c r="D4" t="s">
        <v>255</v>
      </c>
    </row>
    <row r="5" spans="1:4" x14ac:dyDescent="0.3">
      <c r="A5" s="306" t="s">
        <v>249</v>
      </c>
      <c r="B5" s="309">
        <v>10</v>
      </c>
      <c r="C5" s="309">
        <v>19</v>
      </c>
      <c r="D5" s="309">
        <v>29</v>
      </c>
    </row>
    <row r="6" spans="1:4" x14ac:dyDescent="0.3">
      <c r="A6" s="306" t="s">
        <v>329</v>
      </c>
      <c r="B6" s="309">
        <v>2</v>
      </c>
      <c r="C6" s="309">
        <v>1</v>
      </c>
      <c r="D6" s="309">
        <v>3</v>
      </c>
    </row>
    <row r="7" spans="1:4" x14ac:dyDescent="0.3">
      <c r="A7" s="306" t="s">
        <v>472</v>
      </c>
      <c r="B7" s="309"/>
      <c r="C7" s="309">
        <v>1</v>
      </c>
      <c r="D7" s="309">
        <v>1</v>
      </c>
    </row>
    <row r="8" spans="1:4" x14ac:dyDescent="0.3">
      <c r="A8" s="306" t="s">
        <v>451</v>
      </c>
      <c r="B8" s="309"/>
      <c r="C8" s="309">
        <v>10</v>
      </c>
      <c r="D8" s="309">
        <v>10</v>
      </c>
    </row>
    <row r="9" spans="1:4" x14ac:dyDescent="0.3">
      <c r="A9" s="306" t="s">
        <v>452</v>
      </c>
      <c r="B9" s="309"/>
      <c r="C9" s="309">
        <v>2</v>
      </c>
      <c r="D9" s="309">
        <v>2</v>
      </c>
    </row>
    <row r="10" spans="1:4" x14ac:dyDescent="0.3">
      <c r="A10" s="306" t="s">
        <v>453</v>
      </c>
      <c r="B10" s="309">
        <v>1</v>
      </c>
      <c r="C10" s="309">
        <v>1</v>
      </c>
      <c r="D10" s="309">
        <v>2</v>
      </c>
    </row>
    <row r="11" spans="1:4" x14ac:dyDescent="0.3">
      <c r="A11" s="306" t="s">
        <v>56</v>
      </c>
      <c r="B11" s="309"/>
      <c r="C11" s="309">
        <v>1</v>
      </c>
      <c r="D11" s="309">
        <v>1</v>
      </c>
    </row>
    <row r="12" spans="1:4" x14ac:dyDescent="0.3">
      <c r="A12" s="306" t="s">
        <v>92</v>
      </c>
      <c r="B12" s="309"/>
      <c r="C12" s="309">
        <v>2</v>
      </c>
      <c r="D12" s="309">
        <v>2</v>
      </c>
    </row>
    <row r="13" spans="1:4" x14ac:dyDescent="0.3">
      <c r="A13" s="306" t="s">
        <v>455</v>
      </c>
      <c r="B13" s="309"/>
      <c r="C13" s="309">
        <v>2</v>
      </c>
      <c r="D13" s="309">
        <v>2</v>
      </c>
    </row>
    <row r="14" spans="1:4" x14ac:dyDescent="0.3">
      <c r="A14" s="306" t="s">
        <v>338</v>
      </c>
      <c r="B14" s="309"/>
      <c r="C14" s="309">
        <v>4</v>
      </c>
      <c r="D14" s="309">
        <v>4</v>
      </c>
    </row>
    <row r="15" spans="1:4" x14ac:dyDescent="0.3">
      <c r="A15" s="306" t="s">
        <v>456</v>
      </c>
      <c r="B15" s="309">
        <v>1</v>
      </c>
      <c r="C15" s="309">
        <v>1</v>
      </c>
      <c r="D15" s="309">
        <v>2</v>
      </c>
    </row>
    <row r="16" spans="1:4" x14ac:dyDescent="0.3">
      <c r="A16" s="306" t="s">
        <v>67</v>
      </c>
      <c r="B16" s="309">
        <v>1</v>
      </c>
      <c r="C16" s="309">
        <v>1</v>
      </c>
      <c r="D16" s="309">
        <v>2</v>
      </c>
    </row>
    <row r="17" spans="1:4" x14ac:dyDescent="0.3">
      <c r="A17" s="306" t="s">
        <v>461</v>
      </c>
      <c r="B17" s="309"/>
      <c r="C17" s="309">
        <v>1</v>
      </c>
      <c r="D17" s="309">
        <v>1</v>
      </c>
    </row>
    <row r="18" spans="1:4" x14ac:dyDescent="0.3">
      <c r="A18" s="306" t="s">
        <v>462</v>
      </c>
      <c r="B18" s="309">
        <v>1</v>
      </c>
      <c r="C18" s="309">
        <v>1</v>
      </c>
      <c r="D18" s="309">
        <v>2</v>
      </c>
    </row>
    <row r="19" spans="1:4" x14ac:dyDescent="0.3">
      <c r="A19" s="306" t="s">
        <v>620</v>
      </c>
      <c r="B19" s="309"/>
      <c r="C19" s="309">
        <v>8</v>
      </c>
      <c r="D19" s="309">
        <v>8</v>
      </c>
    </row>
    <row r="20" spans="1:4" x14ac:dyDescent="0.3">
      <c r="A20" s="306" t="s">
        <v>637</v>
      </c>
      <c r="B20" s="309"/>
      <c r="C20" s="309">
        <v>11</v>
      </c>
      <c r="D20" s="309">
        <v>11</v>
      </c>
    </row>
    <row r="21" spans="1:4" x14ac:dyDescent="0.3">
      <c r="A21" s="306" t="s">
        <v>255</v>
      </c>
      <c r="B21" s="309">
        <v>16</v>
      </c>
      <c r="C21" s="309">
        <v>66</v>
      </c>
      <c r="D21" s="309">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5"/>
  <sheetViews>
    <sheetView zoomScale="55" zoomScaleNormal="55" workbookViewId="0">
      <pane xSplit="1" ySplit="3" topLeftCell="B65" activePane="bottomRight" state="frozen"/>
      <selection pane="topRight" activeCell="B1" sqref="B1"/>
      <selection pane="bottomLeft" activeCell="A4" sqref="A4"/>
      <selection pane="bottomRight" activeCell="A3" sqref="A3:D85"/>
    </sheetView>
  </sheetViews>
  <sheetFormatPr baseColWidth="10" defaultColWidth="11.44140625" defaultRowHeight="15" x14ac:dyDescent="0.25"/>
  <cols>
    <col min="1" max="1" width="35.109375" style="105" customWidth="1"/>
    <col min="2" max="2" width="34.6640625" style="106" customWidth="1"/>
    <col min="3" max="3" width="12.6640625" style="82" customWidth="1"/>
    <col min="4" max="4" width="15.44140625" style="107" customWidth="1"/>
    <col min="5" max="6" width="35.6640625" style="111" customWidth="1"/>
    <col min="7" max="8" width="35.6640625" style="211" customWidth="1"/>
    <col min="9" max="9" width="23" style="82" customWidth="1"/>
    <col min="10" max="10" width="19.109375" style="82" customWidth="1"/>
    <col min="11" max="11" width="13.44140625" style="107" customWidth="1"/>
    <col min="12" max="12" width="22.33203125" style="107" customWidth="1"/>
    <col min="13" max="13" width="22.33203125" style="128" customWidth="1"/>
    <col min="14" max="21" width="35.6640625" style="106" customWidth="1"/>
    <col min="22" max="22" width="51.33203125" style="72" customWidth="1"/>
    <col min="23" max="26" width="11.44140625" style="72"/>
    <col min="27" max="27" width="12.109375" style="72" bestFit="1" customWidth="1"/>
    <col min="28" max="16384" width="11.44140625" style="72"/>
  </cols>
  <sheetData>
    <row r="1" spans="1:22" ht="15" customHeight="1" x14ac:dyDescent="0.25">
      <c r="A1" s="315" t="s">
        <v>27</v>
      </c>
      <c r="B1" s="316"/>
      <c r="C1" s="320"/>
      <c r="D1" s="320"/>
      <c r="E1" s="320"/>
      <c r="F1" s="320"/>
      <c r="G1" s="320"/>
      <c r="H1" s="320"/>
      <c r="I1" s="320"/>
      <c r="J1" s="320"/>
      <c r="K1" s="320"/>
      <c r="L1" s="320"/>
      <c r="M1" s="320"/>
      <c r="N1" s="320"/>
      <c r="O1" s="320"/>
      <c r="P1" s="320"/>
      <c r="Q1" s="320"/>
      <c r="R1" s="320"/>
      <c r="S1" s="320"/>
      <c r="T1" s="320"/>
      <c r="U1" s="320"/>
      <c r="V1" s="320"/>
    </row>
    <row r="2" spans="1:22" ht="40.5" customHeight="1" x14ac:dyDescent="0.25">
      <c r="A2" s="317"/>
      <c r="B2" s="318"/>
      <c r="C2" s="320"/>
      <c r="D2" s="320"/>
      <c r="E2" s="320"/>
      <c r="F2" s="320"/>
      <c r="G2" s="320"/>
      <c r="H2" s="320"/>
      <c r="I2" s="320"/>
      <c r="J2" s="320"/>
      <c r="K2" s="320"/>
      <c r="L2" s="320"/>
      <c r="M2" s="320"/>
      <c r="N2" s="320"/>
      <c r="O2" s="320"/>
      <c r="P2" s="320"/>
      <c r="Q2" s="320"/>
      <c r="R2" s="320"/>
      <c r="S2" s="320"/>
      <c r="T2" s="320"/>
      <c r="U2" s="320"/>
      <c r="V2" s="320"/>
    </row>
    <row r="3" spans="1:22" ht="57" customHeight="1" x14ac:dyDescent="0.25">
      <c r="A3" s="84" t="s">
        <v>1</v>
      </c>
      <c r="B3" s="85" t="s">
        <v>2</v>
      </c>
      <c r="C3" s="87" t="s">
        <v>46</v>
      </c>
      <c r="D3" s="88" t="s">
        <v>4</v>
      </c>
      <c r="E3" s="87" t="s">
        <v>10</v>
      </c>
      <c r="F3" s="87" t="s">
        <v>11</v>
      </c>
      <c r="G3" s="219" t="s">
        <v>12</v>
      </c>
      <c r="H3" s="219" t="s">
        <v>13</v>
      </c>
      <c r="I3" s="87" t="s">
        <v>14</v>
      </c>
      <c r="J3" s="87" t="s">
        <v>15</v>
      </c>
      <c r="K3" s="88" t="s">
        <v>16</v>
      </c>
      <c r="L3" s="88" t="s">
        <v>17</v>
      </c>
      <c r="M3" s="220" t="s">
        <v>463</v>
      </c>
      <c r="N3" s="87" t="s">
        <v>19</v>
      </c>
      <c r="O3" s="87" t="s">
        <v>20</v>
      </c>
      <c r="P3" s="87" t="s">
        <v>21</v>
      </c>
      <c r="Q3" s="87" t="s">
        <v>22</v>
      </c>
      <c r="R3" s="87" t="s">
        <v>23</v>
      </c>
      <c r="S3" s="87" t="s">
        <v>24</v>
      </c>
      <c r="T3" s="87" t="s">
        <v>25</v>
      </c>
      <c r="U3" s="89" t="s">
        <v>26</v>
      </c>
      <c r="V3" s="90" t="s">
        <v>28</v>
      </c>
    </row>
    <row r="4" spans="1:22" s="201" customFormat="1" ht="45" x14ac:dyDescent="0.25">
      <c r="A4" s="108" t="s">
        <v>452</v>
      </c>
      <c r="B4" s="204"/>
      <c r="C4" s="221" t="s">
        <v>45</v>
      </c>
      <c r="D4" s="222">
        <v>78181500</v>
      </c>
      <c r="E4" s="77" t="s">
        <v>33</v>
      </c>
      <c r="F4" s="110" t="s">
        <v>34</v>
      </c>
      <c r="G4" s="223">
        <v>2128736</v>
      </c>
      <c r="H4" s="223">
        <v>2128736</v>
      </c>
      <c r="I4" s="77" t="s">
        <v>35</v>
      </c>
      <c r="J4" s="77" t="s">
        <v>36</v>
      </c>
      <c r="K4" s="222">
        <v>1</v>
      </c>
      <c r="L4" s="224" t="s">
        <v>50</v>
      </c>
      <c r="M4" s="289"/>
      <c r="N4" s="225" t="s">
        <v>538</v>
      </c>
      <c r="O4" s="225" t="s">
        <v>39</v>
      </c>
      <c r="P4" s="225" t="s">
        <v>539</v>
      </c>
      <c r="Q4" s="226" t="s">
        <v>539</v>
      </c>
      <c r="R4" s="227" t="s">
        <v>41</v>
      </c>
      <c r="S4" s="227" t="s">
        <v>91</v>
      </c>
      <c r="T4" s="227" t="s">
        <v>103</v>
      </c>
      <c r="U4" s="227" t="s">
        <v>74</v>
      </c>
      <c r="V4" s="210"/>
    </row>
    <row r="5" spans="1:22" s="201" customFormat="1" ht="42" customHeight="1" x14ac:dyDescent="0.25">
      <c r="A5" s="108" t="s">
        <v>452</v>
      </c>
      <c r="B5" s="204"/>
      <c r="C5" s="221" t="s">
        <v>45</v>
      </c>
      <c r="D5" s="222">
        <v>80161501</v>
      </c>
      <c r="E5" s="77" t="s">
        <v>467</v>
      </c>
      <c r="F5" s="110" t="s">
        <v>34</v>
      </c>
      <c r="G5" s="223">
        <v>11862000</v>
      </c>
      <c r="H5" s="223">
        <v>11862000</v>
      </c>
      <c r="I5" s="77" t="s">
        <v>35</v>
      </c>
      <c r="J5" s="77" t="s">
        <v>36</v>
      </c>
      <c r="K5" s="222">
        <v>1</v>
      </c>
      <c r="L5" s="224" t="s">
        <v>50</v>
      </c>
      <c r="M5" s="228" t="e">
        <f>+(G5/#REF!)/K5*30</f>
        <v>#REF!</v>
      </c>
      <c r="N5" s="225" t="s">
        <v>538</v>
      </c>
      <c r="O5" s="225" t="s">
        <v>538</v>
      </c>
      <c r="P5" s="225" t="s">
        <v>539</v>
      </c>
      <c r="Q5" s="226" t="s">
        <v>539</v>
      </c>
      <c r="R5" s="227" t="s">
        <v>113</v>
      </c>
      <c r="S5" s="227" t="s">
        <v>91</v>
      </c>
      <c r="T5" s="227" t="s">
        <v>380</v>
      </c>
      <c r="U5" s="227" t="s">
        <v>44</v>
      </c>
      <c r="V5" s="210"/>
    </row>
    <row r="6" spans="1:22" s="201" customFormat="1" ht="45" x14ac:dyDescent="0.25">
      <c r="A6" s="108" t="s">
        <v>472</v>
      </c>
      <c r="B6" s="204" t="s">
        <v>473</v>
      </c>
      <c r="C6" s="221" t="s">
        <v>45</v>
      </c>
      <c r="D6" s="222">
        <v>80101500</v>
      </c>
      <c r="E6" s="77" t="s">
        <v>467</v>
      </c>
      <c r="F6" s="110" t="s">
        <v>468</v>
      </c>
      <c r="G6" s="223">
        <v>12000000</v>
      </c>
      <c r="H6" s="223">
        <v>12000000</v>
      </c>
      <c r="I6" s="77" t="s">
        <v>35</v>
      </c>
      <c r="J6" s="77" t="s">
        <v>36</v>
      </c>
      <c r="K6" s="222">
        <v>1</v>
      </c>
      <c r="L6" s="77" t="s">
        <v>50</v>
      </c>
      <c r="M6" s="228" t="e">
        <f>+(G6/#REF!)/K6*30</f>
        <v>#REF!</v>
      </c>
      <c r="N6" s="127" t="s">
        <v>110</v>
      </c>
      <c r="O6" s="225" t="s">
        <v>469</v>
      </c>
      <c r="P6" s="225" t="s">
        <v>112</v>
      </c>
      <c r="Q6" s="225" t="s">
        <v>470</v>
      </c>
      <c r="R6" s="225" t="s">
        <v>41</v>
      </c>
      <c r="S6" s="229" t="s">
        <v>91</v>
      </c>
      <c r="T6" s="229" t="s">
        <v>103</v>
      </c>
      <c r="U6" s="229" t="s">
        <v>74</v>
      </c>
      <c r="V6" s="210"/>
    </row>
    <row r="7" spans="1:22" s="201" customFormat="1" ht="45" x14ac:dyDescent="0.25">
      <c r="A7" s="108" t="s">
        <v>455</v>
      </c>
      <c r="B7" s="204"/>
      <c r="C7" s="73" t="s">
        <v>45</v>
      </c>
      <c r="D7" s="230">
        <v>80101604</v>
      </c>
      <c r="E7" s="77" t="s">
        <v>467</v>
      </c>
      <c r="F7" s="110" t="s">
        <v>468</v>
      </c>
      <c r="G7" s="231">
        <v>4184700</v>
      </c>
      <c r="H7" s="231">
        <v>4184700</v>
      </c>
      <c r="I7" s="77" t="s">
        <v>35</v>
      </c>
      <c r="J7" s="77" t="s">
        <v>36</v>
      </c>
      <c r="K7" s="222">
        <v>1</v>
      </c>
      <c r="L7" s="77" t="s">
        <v>50</v>
      </c>
      <c r="M7" s="228" t="e">
        <f>+(G7/#REF!)/K7*30</f>
        <v>#REF!</v>
      </c>
      <c r="N7" s="232" t="s">
        <v>552</v>
      </c>
      <c r="O7" s="232" t="s">
        <v>552</v>
      </c>
      <c r="P7" s="232" t="s">
        <v>39</v>
      </c>
      <c r="Q7" s="232" t="s">
        <v>553</v>
      </c>
      <c r="R7" s="233" t="s">
        <v>113</v>
      </c>
      <c r="S7" s="234" t="s">
        <v>91</v>
      </c>
      <c r="T7" s="235" t="s">
        <v>380</v>
      </c>
      <c r="U7" s="233" t="s">
        <v>44</v>
      </c>
      <c r="V7" s="210"/>
    </row>
    <row r="8" spans="1:22" s="201" customFormat="1" ht="45" x14ac:dyDescent="0.25">
      <c r="A8" s="108" t="s">
        <v>455</v>
      </c>
      <c r="B8" s="204"/>
      <c r="C8" s="73" t="s">
        <v>45</v>
      </c>
      <c r="D8" s="230">
        <v>80101605</v>
      </c>
      <c r="E8" s="77" t="s">
        <v>467</v>
      </c>
      <c r="F8" s="110" t="s">
        <v>468</v>
      </c>
      <c r="G8" s="231">
        <v>2604000</v>
      </c>
      <c r="H8" s="231">
        <v>2604000</v>
      </c>
      <c r="I8" s="77" t="s">
        <v>35</v>
      </c>
      <c r="J8" s="77" t="s">
        <v>36</v>
      </c>
      <c r="K8" s="222">
        <v>1</v>
      </c>
      <c r="L8" s="77" t="s">
        <v>50</v>
      </c>
      <c r="M8" s="228" t="e">
        <f>+(G8/#REF!)/K8*30</f>
        <v>#REF!</v>
      </c>
      <c r="N8" s="232" t="s">
        <v>552</v>
      </c>
      <c r="O8" s="232" t="s">
        <v>552</v>
      </c>
      <c r="P8" s="232" t="s">
        <v>39</v>
      </c>
      <c r="Q8" s="232" t="s">
        <v>553</v>
      </c>
      <c r="R8" s="233" t="s">
        <v>113</v>
      </c>
      <c r="S8" s="234" t="s">
        <v>91</v>
      </c>
      <c r="T8" s="235" t="s">
        <v>380</v>
      </c>
      <c r="U8" s="233" t="s">
        <v>44</v>
      </c>
      <c r="V8" s="210"/>
    </row>
    <row r="9" spans="1:22" s="201" customFormat="1" ht="45" x14ac:dyDescent="0.25">
      <c r="A9" s="108" t="s">
        <v>456</v>
      </c>
      <c r="B9" s="204"/>
      <c r="C9" s="67" t="s">
        <v>100</v>
      </c>
      <c r="D9" s="67">
        <v>80101604</v>
      </c>
      <c r="E9" s="98" t="s">
        <v>33</v>
      </c>
      <c r="F9" s="95" t="s">
        <v>34</v>
      </c>
      <c r="G9" s="236">
        <v>4000000</v>
      </c>
      <c r="H9" s="236">
        <v>4000000</v>
      </c>
      <c r="I9" s="98" t="s">
        <v>35</v>
      </c>
      <c r="J9" s="98" t="s">
        <v>36</v>
      </c>
      <c r="K9" s="67">
        <v>1</v>
      </c>
      <c r="L9" s="98" t="s">
        <v>50</v>
      </c>
      <c r="M9" s="294"/>
      <c r="N9" s="95" t="s">
        <v>557</v>
      </c>
      <c r="O9" s="95" t="s">
        <v>430</v>
      </c>
      <c r="P9" s="95" t="s">
        <v>430</v>
      </c>
      <c r="Q9" s="95" t="s">
        <v>430</v>
      </c>
      <c r="R9" s="71" t="s">
        <v>558</v>
      </c>
      <c r="S9" s="95" t="s">
        <v>559</v>
      </c>
      <c r="T9" s="95" t="s">
        <v>380</v>
      </c>
      <c r="U9" s="229" t="s">
        <v>44</v>
      </c>
      <c r="V9" s="210"/>
    </row>
    <row r="10" spans="1:22" s="201" customFormat="1" ht="45" x14ac:dyDescent="0.25">
      <c r="A10" s="108" t="s">
        <v>456</v>
      </c>
      <c r="B10" s="204"/>
      <c r="C10" s="67" t="s">
        <v>45</v>
      </c>
      <c r="D10" s="67">
        <v>80101604</v>
      </c>
      <c r="E10" s="77" t="s">
        <v>33</v>
      </c>
      <c r="F10" s="95" t="s">
        <v>34</v>
      </c>
      <c r="G10" s="236">
        <v>4000000</v>
      </c>
      <c r="H10" s="236">
        <v>4000000</v>
      </c>
      <c r="I10" s="98" t="s">
        <v>35</v>
      </c>
      <c r="J10" s="98" t="s">
        <v>36</v>
      </c>
      <c r="K10" s="67">
        <v>1</v>
      </c>
      <c r="L10" s="98" t="s">
        <v>50</v>
      </c>
      <c r="M10" s="294"/>
      <c r="N10" s="95" t="s">
        <v>562</v>
      </c>
      <c r="O10" s="95" t="s">
        <v>430</v>
      </c>
      <c r="P10" s="95" t="s">
        <v>430</v>
      </c>
      <c r="Q10" s="95" t="s">
        <v>430</v>
      </c>
      <c r="R10" s="71" t="s">
        <v>558</v>
      </c>
      <c r="S10" s="95" t="s">
        <v>559</v>
      </c>
      <c r="T10" s="95" t="s">
        <v>380</v>
      </c>
      <c r="U10" s="229" t="s">
        <v>44</v>
      </c>
      <c r="V10" s="210"/>
    </row>
    <row r="11" spans="1:22" s="201" customFormat="1" ht="45" x14ac:dyDescent="0.25">
      <c r="A11" s="108" t="s">
        <v>67</v>
      </c>
      <c r="B11" s="204"/>
      <c r="C11" s="100" t="s">
        <v>45</v>
      </c>
      <c r="D11" s="237" t="s">
        <v>565</v>
      </c>
      <c r="E11" s="77" t="s">
        <v>33</v>
      </c>
      <c r="F11" s="110" t="s">
        <v>34</v>
      </c>
      <c r="G11" s="223">
        <v>5000000</v>
      </c>
      <c r="H11" s="223">
        <v>5000000</v>
      </c>
      <c r="I11" s="77" t="s">
        <v>35</v>
      </c>
      <c r="J11" s="77" t="s">
        <v>36</v>
      </c>
      <c r="K11" s="222">
        <v>1</v>
      </c>
      <c r="L11" s="77" t="s">
        <v>50</v>
      </c>
      <c r="M11" s="291"/>
      <c r="N11" s="108" t="s">
        <v>94</v>
      </c>
      <c r="O11" s="238" t="s">
        <v>434</v>
      </c>
      <c r="P11" s="238" t="s">
        <v>434</v>
      </c>
      <c r="Q11" s="93" t="s">
        <v>434</v>
      </c>
      <c r="R11" s="138" t="s">
        <v>558</v>
      </c>
      <c r="S11" s="239" t="s">
        <v>559</v>
      </c>
      <c r="T11" s="239" t="s">
        <v>380</v>
      </c>
      <c r="U11" s="227" t="s">
        <v>44</v>
      </c>
      <c r="V11" s="210"/>
    </row>
    <row r="12" spans="1:22" s="201" customFormat="1" ht="45" x14ac:dyDescent="0.25">
      <c r="A12" s="108" t="s">
        <v>67</v>
      </c>
      <c r="B12" s="204"/>
      <c r="C12" s="100" t="s">
        <v>100</v>
      </c>
      <c r="D12" s="237" t="s">
        <v>565</v>
      </c>
      <c r="E12" s="77" t="s">
        <v>33</v>
      </c>
      <c r="F12" s="110" t="s">
        <v>34</v>
      </c>
      <c r="G12" s="223">
        <v>5000000</v>
      </c>
      <c r="H12" s="223">
        <v>5000000</v>
      </c>
      <c r="I12" s="77" t="s">
        <v>35</v>
      </c>
      <c r="J12" s="77" t="s">
        <v>36</v>
      </c>
      <c r="K12" s="222">
        <v>1</v>
      </c>
      <c r="L12" s="77" t="s">
        <v>50</v>
      </c>
      <c r="M12" s="291"/>
      <c r="N12" s="108" t="s">
        <v>94</v>
      </c>
      <c r="O12" s="238" t="s">
        <v>434</v>
      </c>
      <c r="P12" s="238" t="s">
        <v>434</v>
      </c>
      <c r="Q12" s="93" t="s">
        <v>434</v>
      </c>
      <c r="R12" s="138" t="s">
        <v>558</v>
      </c>
      <c r="S12" s="239" t="s">
        <v>559</v>
      </c>
      <c r="T12" s="239" t="s">
        <v>380</v>
      </c>
      <c r="U12" s="227" t="s">
        <v>44</v>
      </c>
      <c r="V12" s="210"/>
    </row>
    <row r="13" spans="1:22" s="201" customFormat="1" ht="45" x14ac:dyDescent="0.25">
      <c r="A13" s="108" t="s">
        <v>451</v>
      </c>
      <c r="B13" s="204"/>
      <c r="C13" s="221" t="s">
        <v>45</v>
      </c>
      <c r="D13" s="222">
        <v>80161501</v>
      </c>
      <c r="E13" s="77" t="s">
        <v>49</v>
      </c>
      <c r="F13" s="110" t="s">
        <v>34</v>
      </c>
      <c r="G13" s="240">
        <v>3906000</v>
      </c>
      <c r="H13" s="240">
        <v>3906000</v>
      </c>
      <c r="I13" s="77" t="s">
        <v>35</v>
      </c>
      <c r="J13" s="77" t="s">
        <v>36</v>
      </c>
      <c r="K13" s="222">
        <v>1</v>
      </c>
      <c r="L13" s="77" t="s">
        <v>50</v>
      </c>
      <c r="M13" s="228" t="e">
        <f>+(G13/#REF!)/K13*30</f>
        <v>#REF!</v>
      </c>
      <c r="N13" s="108" t="s">
        <v>566</v>
      </c>
      <c r="O13" s="241" t="s">
        <v>542</v>
      </c>
      <c r="P13" s="241" t="s">
        <v>39</v>
      </c>
      <c r="Q13" s="108" t="s">
        <v>543</v>
      </c>
      <c r="R13" s="242" t="s">
        <v>558</v>
      </c>
      <c r="S13" s="242" t="s">
        <v>559</v>
      </c>
      <c r="T13" s="242" t="s">
        <v>380</v>
      </c>
      <c r="U13" s="242" t="s">
        <v>44</v>
      </c>
      <c r="V13" s="210" t="s">
        <v>544</v>
      </c>
    </row>
    <row r="14" spans="1:22" s="201" customFormat="1" ht="45" x14ac:dyDescent="0.25">
      <c r="A14" s="108" t="s">
        <v>451</v>
      </c>
      <c r="B14" s="204"/>
      <c r="C14" s="221" t="s">
        <v>45</v>
      </c>
      <c r="D14" s="222">
        <v>80161501</v>
      </c>
      <c r="E14" s="77" t="s">
        <v>49</v>
      </c>
      <c r="F14" s="110" t="s">
        <v>34</v>
      </c>
      <c r="G14" s="240">
        <v>6438000</v>
      </c>
      <c r="H14" s="240">
        <v>6438000</v>
      </c>
      <c r="I14" s="77" t="s">
        <v>35</v>
      </c>
      <c r="J14" s="77" t="s">
        <v>36</v>
      </c>
      <c r="K14" s="222">
        <v>1</v>
      </c>
      <c r="L14" s="77" t="s">
        <v>50</v>
      </c>
      <c r="M14" s="228" t="e">
        <f>+(G14/#REF!)/K14*30</f>
        <v>#REF!</v>
      </c>
      <c r="N14" s="108" t="s">
        <v>566</v>
      </c>
      <c r="O14" s="241" t="s">
        <v>542</v>
      </c>
      <c r="P14" s="241" t="s">
        <v>39</v>
      </c>
      <c r="Q14" s="108" t="s">
        <v>543</v>
      </c>
      <c r="R14" s="242" t="s">
        <v>558</v>
      </c>
      <c r="S14" s="242" t="s">
        <v>559</v>
      </c>
      <c r="T14" s="242" t="s">
        <v>380</v>
      </c>
      <c r="U14" s="242" t="s">
        <v>44</v>
      </c>
      <c r="V14" s="210" t="s">
        <v>544</v>
      </c>
    </row>
    <row r="15" spans="1:22" s="201" customFormat="1" ht="45" x14ac:dyDescent="0.25">
      <c r="A15" s="108" t="s">
        <v>451</v>
      </c>
      <c r="B15" s="204"/>
      <c r="C15" s="221" t="s">
        <v>45</v>
      </c>
      <c r="D15" s="222">
        <v>80161501</v>
      </c>
      <c r="E15" s="77" t="s">
        <v>33</v>
      </c>
      <c r="F15" s="110" t="s">
        <v>34</v>
      </c>
      <c r="G15" s="223">
        <v>3957000</v>
      </c>
      <c r="H15" s="223">
        <v>3957000</v>
      </c>
      <c r="I15" s="77" t="s">
        <v>35</v>
      </c>
      <c r="J15" s="77" t="s">
        <v>36</v>
      </c>
      <c r="K15" s="222">
        <v>1</v>
      </c>
      <c r="L15" s="224" t="s">
        <v>50</v>
      </c>
      <c r="M15" s="289"/>
      <c r="N15" s="108" t="s">
        <v>566</v>
      </c>
      <c r="O15" s="241" t="s">
        <v>542</v>
      </c>
      <c r="P15" s="241" t="s">
        <v>39</v>
      </c>
      <c r="Q15" s="108" t="s">
        <v>543</v>
      </c>
      <c r="R15" s="227" t="s">
        <v>41</v>
      </c>
      <c r="S15" s="227" t="s">
        <v>91</v>
      </c>
      <c r="T15" s="227" t="s">
        <v>103</v>
      </c>
      <c r="U15" s="242" t="s">
        <v>74</v>
      </c>
      <c r="V15" s="210"/>
    </row>
    <row r="16" spans="1:22" s="201" customFormat="1" ht="50.1" customHeight="1" x14ac:dyDescent="0.25">
      <c r="A16" s="108" t="s">
        <v>451</v>
      </c>
      <c r="B16" s="204"/>
      <c r="C16" s="221" t="s">
        <v>45</v>
      </c>
      <c r="D16" s="222">
        <v>80161501</v>
      </c>
      <c r="E16" s="77" t="s">
        <v>49</v>
      </c>
      <c r="F16" s="110" t="s">
        <v>34</v>
      </c>
      <c r="G16" s="223">
        <v>7812000</v>
      </c>
      <c r="H16" s="223">
        <v>7812000</v>
      </c>
      <c r="I16" s="77" t="s">
        <v>35</v>
      </c>
      <c r="J16" s="77" t="s">
        <v>36</v>
      </c>
      <c r="K16" s="222">
        <v>2</v>
      </c>
      <c r="L16" s="77" t="s">
        <v>50</v>
      </c>
      <c r="M16" s="228" t="e">
        <f>+(G16/#REF!)/K16*30</f>
        <v>#REF!</v>
      </c>
      <c r="N16" s="108" t="s">
        <v>566</v>
      </c>
      <c r="O16" s="241" t="s">
        <v>542</v>
      </c>
      <c r="P16" s="241" t="s">
        <v>39</v>
      </c>
      <c r="Q16" s="108" t="s">
        <v>543</v>
      </c>
      <c r="R16" s="242" t="s">
        <v>558</v>
      </c>
      <c r="S16" s="242" t="s">
        <v>559</v>
      </c>
      <c r="T16" s="242" t="s">
        <v>380</v>
      </c>
      <c r="U16" s="242" t="s">
        <v>44</v>
      </c>
      <c r="V16" s="210" t="s">
        <v>547</v>
      </c>
    </row>
    <row r="17" spans="1:22" s="201" customFormat="1" ht="50.1" customHeight="1" x14ac:dyDescent="0.25">
      <c r="A17" s="108" t="s">
        <v>451</v>
      </c>
      <c r="B17" s="204"/>
      <c r="C17" s="221" t="s">
        <v>45</v>
      </c>
      <c r="D17" s="222">
        <v>80161501</v>
      </c>
      <c r="E17" s="77" t="s">
        <v>49</v>
      </c>
      <c r="F17" s="110" t="s">
        <v>34</v>
      </c>
      <c r="G17" s="223">
        <v>6438000</v>
      </c>
      <c r="H17" s="223">
        <v>6438000</v>
      </c>
      <c r="I17" s="77" t="s">
        <v>35</v>
      </c>
      <c r="J17" s="77" t="s">
        <v>36</v>
      </c>
      <c r="K17" s="222">
        <v>1</v>
      </c>
      <c r="L17" s="77" t="s">
        <v>50</v>
      </c>
      <c r="M17" s="228" t="e">
        <f>+(G17/#REF!)/K17*30</f>
        <v>#REF!</v>
      </c>
      <c r="N17" s="108" t="s">
        <v>566</v>
      </c>
      <c r="O17" s="241" t="s">
        <v>542</v>
      </c>
      <c r="P17" s="241" t="s">
        <v>39</v>
      </c>
      <c r="Q17" s="108" t="s">
        <v>543</v>
      </c>
      <c r="R17" s="242" t="s">
        <v>558</v>
      </c>
      <c r="S17" s="242" t="s">
        <v>559</v>
      </c>
      <c r="T17" s="242" t="s">
        <v>380</v>
      </c>
      <c r="U17" s="242" t="s">
        <v>44</v>
      </c>
      <c r="V17" s="210" t="s">
        <v>544</v>
      </c>
    </row>
    <row r="18" spans="1:22" s="201" customFormat="1" ht="50.1" customHeight="1" x14ac:dyDescent="0.25">
      <c r="A18" s="108" t="s">
        <v>451</v>
      </c>
      <c r="B18" s="204"/>
      <c r="C18" s="221" t="s">
        <v>45</v>
      </c>
      <c r="D18" s="222">
        <v>80161501</v>
      </c>
      <c r="E18" s="77" t="s">
        <v>49</v>
      </c>
      <c r="F18" s="110" t="s">
        <v>34</v>
      </c>
      <c r="G18" s="240">
        <v>25752000</v>
      </c>
      <c r="H18" s="240">
        <v>25752000</v>
      </c>
      <c r="I18" s="77" t="s">
        <v>35</v>
      </c>
      <c r="J18" s="77" t="s">
        <v>36</v>
      </c>
      <c r="K18" s="222">
        <v>4</v>
      </c>
      <c r="L18" s="77" t="s">
        <v>50</v>
      </c>
      <c r="M18" s="228" t="e">
        <f>+(G18/#REF!)/K18*30</f>
        <v>#REF!</v>
      </c>
      <c r="N18" s="108" t="s">
        <v>566</v>
      </c>
      <c r="O18" s="241" t="s">
        <v>542</v>
      </c>
      <c r="P18" s="241" t="s">
        <v>39</v>
      </c>
      <c r="Q18" s="108" t="s">
        <v>543</v>
      </c>
      <c r="R18" s="242" t="s">
        <v>558</v>
      </c>
      <c r="S18" s="242" t="s">
        <v>559</v>
      </c>
      <c r="T18" s="242" t="s">
        <v>380</v>
      </c>
      <c r="U18" s="242" t="s">
        <v>44</v>
      </c>
      <c r="V18" s="210" t="s">
        <v>568</v>
      </c>
    </row>
    <row r="19" spans="1:22" s="201" customFormat="1" ht="50.1" customHeight="1" x14ac:dyDescent="0.25">
      <c r="A19" s="108" t="s">
        <v>451</v>
      </c>
      <c r="B19" s="204"/>
      <c r="C19" s="221" t="s">
        <v>45</v>
      </c>
      <c r="D19" s="222">
        <v>80161501</v>
      </c>
      <c r="E19" s="77" t="s">
        <v>49</v>
      </c>
      <c r="F19" s="110" t="s">
        <v>34</v>
      </c>
      <c r="G19" s="223">
        <v>5504000</v>
      </c>
      <c r="H19" s="223">
        <v>5504000</v>
      </c>
      <c r="I19" s="77" t="s">
        <v>35</v>
      </c>
      <c r="J19" s="77" t="s">
        <v>36</v>
      </c>
      <c r="K19" s="222">
        <v>1</v>
      </c>
      <c r="L19" s="77" t="s">
        <v>50</v>
      </c>
      <c r="M19" s="228" t="e">
        <f>+(G19/#REF!)/K19*30</f>
        <v>#REF!</v>
      </c>
      <c r="N19" s="108" t="s">
        <v>566</v>
      </c>
      <c r="O19" s="241" t="s">
        <v>542</v>
      </c>
      <c r="P19" s="241" t="s">
        <v>39</v>
      </c>
      <c r="Q19" s="108" t="s">
        <v>543</v>
      </c>
      <c r="R19" s="242" t="s">
        <v>558</v>
      </c>
      <c r="S19" s="242" t="s">
        <v>559</v>
      </c>
      <c r="T19" s="242" t="s">
        <v>380</v>
      </c>
      <c r="U19" s="242" t="s">
        <v>44</v>
      </c>
      <c r="V19" s="210" t="s">
        <v>569</v>
      </c>
    </row>
    <row r="20" spans="1:22" s="201" customFormat="1" ht="50.1" customHeight="1" x14ac:dyDescent="0.25">
      <c r="A20" s="108" t="s">
        <v>451</v>
      </c>
      <c r="B20" s="204"/>
      <c r="C20" s="221" t="s">
        <v>45</v>
      </c>
      <c r="D20" s="222">
        <v>80161501</v>
      </c>
      <c r="E20" s="77" t="s">
        <v>49</v>
      </c>
      <c r="F20" s="110" t="s">
        <v>34</v>
      </c>
      <c r="G20" s="223">
        <v>4324000</v>
      </c>
      <c r="H20" s="223">
        <v>4324000</v>
      </c>
      <c r="I20" s="77" t="s">
        <v>35</v>
      </c>
      <c r="J20" s="77" t="s">
        <v>36</v>
      </c>
      <c r="K20" s="222">
        <v>1</v>
      </c>
      <c r="L20" s="77" t="s">
        <v>50</v>
      </c>
      <c r="M20" s="228" t="e">
        <f>+(G20/#REF!)/K20*30</f>
        <v>#REF!</v>
      </c>
      <c r="N20" s="108" t="s">
        <v>566</v>
      </c>
      <c r="O20" s="241" t="s">
        <v>542</v>
      </c>
      <c r="P20" s="241" t="s">
        <v>39</v>
      </c>
      <c r="Q20" s="108" t="s">
        <v>543</v>
      </c>
      <c r="R20" s="242" t="s">
        <v>558</v>
      </c>
      <c r="S20" s="242" t="s">
        <v>559</v>
      </c>
      <c r="T20" s="242" t="s">
        <v>380</v>
      </c>
      <c r="U20" s="242" t="s">
        <v>44</v>
      </c>
      <c r="V20" s="210" t="s">
        <v>570</v>
      </c>
    </row>
    <row r="21" spans="1:22" s="201" customFormat="1" ht="50.1" customHeight="1" x14ac:dyDescent="0.25">
      <c r="A21" s="108" t="s">
        <v>451</v>
      </c>
      <c r="B21" s="204"/>
      <c r="C21" s="221" t="s">
        <v>45</v>
      </c>
      <c r="D21" s="222">
        <v>80161501</v>
      </c>
      <c r="E21" s="77" t="s">
        <v>49</v>
      </c>
      <c r="F21" s="110" t="s">
        <v>34</v>
      </c>
      <c r="G21" s="223">
        <v>6438000</v>
      </c>
      <c r="H21" s="223">
        <v>6438000</v>
      </c>
      <c r="I21" s="77" t="s">
        <v>35</v>
      </c>
      <c r="J21" s="77" t="s">
        <v>36</v>
      </c>
      <c r="K21" s="222">
        <v>1</v>
      </c>
      <c r="L21" s="77" t="s">
        <v>50</v>
      </c>
      <c r="M21" s="228" t="e">
        <f>+(G21/#REF!)/K21*30</f>
        <v>#REF!</v>
      </c>
      <c r="N21" s="108" t="s">
        <v>566</v>
      </c>
      <c r="O21" s="241" t="s">
        <v>542</v>
      </c>
      <c r="P21" s="241" t="s">
        <v>39</v>
      </c>
      <c r="Q21" s="108" t="s">
        <v>543</v>
      </c>
      <c r="R21" s="242" t="s">
        <v>558</v>
      </c>
      <c r="S21" s="242" t="s">
        <v>559</v>
      </c>
      <c r="T21" s="242" t="s">
        <v>380</v>
      </c>
      <c r="U21" s="242" t="s">
        <v>44</v>
      </c>
      <c r="V21" s="210" t="s">
        <v>572</v>
      </c>
    </row>
    <row r="22" spans="1:22" s="201" customFormat="1" ht="50.1" customHeight="1" x14ac:dyDescent="0.25">
      <c r="A22" s="108" t="s">
        <v>451</v>
      </c>
      <c r="B22" s="204"/>
      <c r="C22" s="221" t="s">
        <v>45</v>
      </c>
      <c r="D22" s="222">
        <v>80161501</v>
      </c>
      <c r="E22" s="77" t="s">
        <v>49</v>
      </c>
      <c r="F22" s="110" t="s">
        <v>34</v>
      </c>
      <c r="G22" s="223">
        <v>4324000</v>
      </c>
      <c r="H22" s="223">
        <v>4324000</v>
      </c>
      <c r="I22" s="77" t="s">
        <v>35</v>
      </c>
      <c r="J22" s="77" t="s">
        <v>36</v>
      </c>
      <c r="K22" s="222">
        <v>1</v>
      </c>
      <c r="L22" s="77" t="s">
        <v>50</v>
      </c>
      <c r="M22" s="228" t="e">
        <f>+(G22/#REF!)/K22*30</f>
        <v>#REF!</v>
      </c>
      <c r="N22" s="108" t="s">
        <v>566</v>
      </c>
      <c r="O22" s="241" t="s">
        <v>542</v>
      </c>
      <c r="P22" s="241" t="s">
        <v>39</v>
      </c>
      <c r="Q22" s="108" t="s">
        <v>543</v>
      </c>
      <c r="R22" s="242" t="s">
        <v>558</v>
      </c>
      <c r="S22" s="242" t="s">
        <v>559</v>
      </c>
      <c r="T22" s="242" t="s">
        <v>380</v>
      </c>
      <c r="U22" s="242" t="s">
        <v>44</v>
      </c>
      <c r="V22" s="210" t="s">
        <v>573</v>
      </c>
    </row>
    <row r="23" spans="1:22" s="201" customFormat="1" ht="50.1" customHeight="1" x14ac:dyDescent="0.25">
      <c r="A23" s="108" t="s">
        <v>92</v>
      </c>
      <c r="B23" s="204"/>
      <c r="C23" s="221" t="s">
        <v>45</v>
      </c>
      <c r="D23" s="222">
        <v>80161501</v>
      </c>
      <c r="E23" s="77" t="s">
        <v>49</v>
      </c>
      <c r="F23" s="110" t="s">
        <v>34</v>
      </c>
      <c r="G23" s="280">
        <v>6510000</v>
      </c>
      <c r="H23" s="280">
        <v>6510000</v>
      </c>
      <c r="I23" s="77" t="s">
        <v>35</v>
      </c>
      <c r="J23" s="77" t="s">
        <v>36</v>
      </c>
      <c r="K23" s="222">
        <v>2</v>
      </c>
      <c r="L23" s="77" t="s">
        <v>50</v>
      </c>
      <c r="M23" s="228" t="e">
        <f>+(G23/#REF!)/K23*30</f>
        <v>#REF!</v>
      </c>
      <c r="N23" s="243" t="s">
        <v>89</v>
      </c>
      <c r="O23" s="108" t="s">
        <v>89</v>
      </c>
      <c r="P23" s="241" t="s">
        <v>39</v>
      </c>
      <c r="Q23" s="241" t="s">
        <v>90</v>
      </c>
      <c r="R23" s="108" t="s">
        <v>41</v>
      </c>
      <c r="S23" s="244" t="s">
        <v>91</v>
      </c>
      <c r="T23" s="244" t="s">
        <v>54</v>
      </c>
      <c r="U23" s="244" t="s">
        <v>44</v>
      </c>
      <c r="V23" s="210"/>
    </row>
    <row r="24" spans="1:22" s="201" customFormat="1" ht="50.1" customHeight="1" x14ac:dyDescent="0.25">
      <c r="A24" s="108" t="s">
        <v>92</v>
      </c>
      <c r="B24" s="204"/>
      <c r="C24" s="221" t="s">
        <v>45</v>
      </c>
      <c r="D24" s="222">
        <v>80161501</v>
      </c>
      <c r="E24" s="77" t="s">
        <v>49</v>
      </c>
      <c r="F24" s="110" t="s">
        <v>34</v>
      </c>
      <c r="G24" s="285">
        <v>6250000</v>
      </c>
      <c r="H24" s="285">
        <v>6250000</v>
      </c>
      <c r="I24" s="77" t="s">
        <v>35</v>
      </c>
      <c r="J24" s="77" t="s">
        <v>36</v>
      </c>
      <c r="K24" s="222">
        <v>1</v>
      </c>
      <c r="L24" s="77" t="s">
        <v>50</v>
      </c>
      <c r="M24" s="127" t="e">
        <f>+(G24/#REF!)/K24*30</f>
        <v>#REF!</v>
      </c>
      <c r="N24" s="286" t="s">
        <v>89</v>
      </c>
      <c r="O24" s="286" t="s">
        <v>89</v>
      </c>
      <c r="P24" s="286" t="s">
        <v>39</v>
      </c>
      <c r="Q24" s="286" t="s">
        <v>90</v>
      </c>
      <c r="R24" s="284" t="s">
        <v>41</v>
      </c>
      <c r="S24" s="284" t="s">
        <v>91</v>
      </c>
      <c r="T24" s="284" t="s">
        <v>103</v>
      </c>
      <c r="U24" s="284" t="s">
        <v>74</v>
      </c>
      <c r="V24" s="210"/>
    </row>
    <row r="25" spans="1:22" s="201" customFormat="1" ht="50.1" customHeight="1" x14ac:dyDescent="0.25">
      <c r="A25" s="108" t="s">
        <v>453</v>
      </c>
      <c r="B25" s="204"/>
      <c r="C25" s="100" t="s">
        <v>100</v>
      </c>
      <c r="D25" s="222">
        <v>80101604</v>
      </c>
      <c r="E25" s="77" t="s">
        <v>33</v>
      </c>
      <c r="F25" s="110" t="s">
        <v>34</v>
      </c>
      <c r="G25" s="223">
        <v>5000000</v>
      </c>
      <c r="H25" s="223">
        <v>5000000</v>
      </c>
      <c r="I25" s="77" t="s">
        <v>35</v>
      </c>
      <c r="J25" s="77" t="s">
        <v>36</v>
      </c>
      <c r="K25" s="222">
        <v>1</v>
      </c>
      <c r="L25" s="77" t="s">
        <v>50</v>
      </c>
      <c r="M25" s="291"/>
      <c r="N25" s="245" t="s">
        <v>110</v>
      </c>
      <c r="O25" s="108" t="s">
        <v>415</v>
      </c>
      <c r="P25" s="241" t="s">
        <v>415</v>
      </c>
      <c r="Q25" s="241" t="s">
        <v>415</v>
      </c>
      <c r="R25" s="108" t="s">
        <v>113</v>
      </c>
      <c r="S25" s="244" t="s">
        <v>91</v>
      </c>
      <c r="T25" s="244" t="s">
        <v>380</v>
      </c>
      <c r="U25" s="244" t="s">
        <v>44</v>
      </c>
      <c r="V25" s="210"/>
    </row>
    <row r="26" spans="1:22" s="201" customFormat="1" ht="50.1" customHeight="1" x14ac:dyDescent="0.25">
      <c r="A26" s="108" t="s">
        <v>453</v>
      </c>
      <c r="B26" s="204"/>
      <c r="C26" s="221" t="s">
        <v>45</v>
      </c>
      <c r="D26" s="222">
        <v>80101604</v>
      </c>
      <c r="E26" s="77" t="s">
        <v>33</v>
      </c>
      <c r="F26" s="110" t="s">
        <v>34</v>
      </c>
      <c r="G26" s="223">
        <v>5000000</v>
      </c>
      <c r="H26" s="223">
        <v>5000000</v>
      </c>
      <c r="I26" s="77" t="s">
        <v>35</v>
      </c>
      <c r="J26" s="77" t="s">
        <v>36</v>
      </c>
      <c r="K26" s="222">
        <v>1</v>
      </c>
      <c r="L26" s="77" t="s">
        <v>50</v>
      </c>
      <c r="M26" s="291"/>
      <c r="N26" s="108" t="s">
        <v>110</v>
      </c>
      <c r="O26" s="241" t="s">
        <v>415</v>
      </c>
      <c r="P26" s="241" t="s">
        <v>415</v>
      </c>
      <c r="Q26" s="108" t="s">
        <v>415</v>
      </c>
      <c r="R26" s="244" t="s">
        <v>113</v>
      </c>
      <c r="S26" s="244" t="s">
        <v>91</v>
      </c>
      <c r="T26" s="244" t="s">
        <v>380</v>
      </c>
      <c r="U26" s="244" t="s">
        <v>44</v>
      </c>
      <c r="V26" s="210"/>
    </row>
    <row r="27" spans="1:22" s="201" customFormat="1" ht="50.1" customHeight="1" x14ac:dyDescent="0.25">
      <c r="A27" s="108" t="s">
        <v>462</v>
      </c>
      <c r="B27" s="204"/>
      <c r="C27" s="221" t="s">
        <v>45</v>
      </c>
      <c r="D27" s="246">
        <v>80161501</v>
      </c>
      <c r="E27" s="77" t="s">
        <v>33</v>
      </c>
      <c r="F27" s="248" t="s">
        <v>34</v>
      </c>
      <c r="G27" s="249">
        <v>3275733</v>
      </c>
      <c r="H27" s="249">
        <v>3275733</v>
      </c>
      <c r="I27" s="246" t="s">
        <v>35</v>
      </c>
      <c r="J27" s="246" t="s">
        <v>36</v>
      </c>
      <c r="K27" s="246">
        <v>2</v>
      </c>
      <c r="L27" s="246" t="s">
        <v>50</v>
      </c>
      <c r="M27" s="292"/>
      <c r="N27" s="246" t="s">
        <v>448</v>
      </c>
      <c r="O27" s="246" t="s">
        <v>448</v>
      </c>
      <c r="P27" s="246" t="s">
        <v>39</v>
      </c>
      <c r="Q27" s="247" t="s">
        <v>576</v>
      </c>
      <c r="R27" s="242" t="s">
        <v>113</v>
      </c>
      <c r="S27" s="242" t="s">
        <v>91</v>
      </c>
      <c r="T27" s="242" t="s">
        <v>380</v>
      </c>
      <c r="U27" s="242" t="s">
        <v>44</v>
      </c>
      <c r="V27" s="210"/>
    </row>
    <row r="28" spans="1:22" s="201" customFormat="1" ht="50.1" customHeight="1" x14ac:dyDescent="0.25">
      <c r="A28" s="108" t="s">
        <v>462</v>
      </c>
      <c r="B28" s="204"/>
      <c r="C28" s="100" t="s">
        <v>100</v>
      </c>
      <c r="D28" s="246">
        <v>80161501</v>
      </c>
      <c r="E28" s="77" t="s">
        <v>33</v>
      </c>
      <c r="F28" s="248" t="s">
        <v>34</v>
      </c>
      <c r="G28" s="249">
        <v>3275733</v>
      </c>
      <c r="H28" s="249">
        <v>3275733</v>
      </c>
      <c r="I28" s="246" t="s">
        <v>35</v>
      </c>
      <c r="J28" s="246" t="s">
        <v>36</v>
      </c>
      <c r="K28" s="246">
        <v>2</v>
      </c>
      <c r="L28" s="246" t="s">
        <v>50</v>
      </c>
      <c r="M28" s="292"/>
      <c r="N28" s="246" t="s">
        <v>448</v>
      </c>
      <c r="O28" s="246" t="s">
        <v>448</v>
      </c>
      <c r="P28" s="246" t="s">
        <v>39</v>
      </c>
      <c r="Q28" s="247" t="s">
        <v>576</v>
      </c>
      <c r="R28" s="242" t="s">
        <v>113</v>
      </c>
      <c r="S28" s="242" t="s">
        <v>91</v>
      </c>
      <c r="T28" s="242" t="s">
        <v>380</v>
      </c>
      <c r="U28" s="242" t="s">
        <v>44</v>
      </c>
      <c r="V28" s="210"/>
    </row>
    <row r="29" spans="1:22" s="201" customFormat="1" ht="50.1" customHeight="1" x14ac:dyDescent="0.25">
      <c r="A29" s="108" t="s">
        <v>461</v>
      </c>
      <c r="B29" s="204"/>
      <c r="C29" s="67" t="s">
        <v>45</v>
      </c>
      <c r="D29" s="68">
        <v>25172500</v>
      </c>
      <c r="E29" s="69" t="s">
        <v>561</v>
      </c>
      <c r="F29" s="248" t="s">
        <v>34</v>
      </c>
      <c r="G29" s="250">
        <v>3200000</v>
      </c>
      <c r="H29" s="250">
        <v>3200000</v>
      </c>
      <c r="I29" s="246" t="s">
        <v>35</v>
      </c>
      <c r="J29" s="246" t="s">
        <v>36</v>
      </c>
      <c r="K29" s="67">
        <v>4</v>
      </c>
      <c r="L29" s="251" t="s">
        <v>50</v>
      </c>
      <c r="M29" s="293"/>
      <c r="N29" s="68" t="s">
        <v>579</v>
      </c>
      <c r="O29" s="68" t="s">
        <v>579</v>
      </c>
      <c r="P29" s="68" t="s">
        <v>39</v>
      </c>
      <c r="Q29" s="68" t="s">
        <v>39</v>
      </c>
      <c r="R29" s="227" t="s">
        <v>41</v>
      </c>
      <c r="S29" s="227" t="s">
        <v>91</v>
      </c>
      <c r="T29" s="227" t="s">
        <v>103</v>
      </c>
      <c r="U29" s="252" t="s">
        <v>74</v>
      </c>
      <c r="V29" s="210"/>
    </row>
    <row r="30" spans="1:22" s="201" customFormat="1" ht="50.1" customHeight="1" x14ac:dyDescent="0.25">
      <c r="A30" s="108" t="s">
        <v>338</v>
      </c>
      <c r="B30" s="204"/>
      <c r="C30" s="67" t="s">
        <v>45</v>
      </c>
      <c r="D30" s="68">
        <v>80161501</v>
      </c>
      <c r="E30" s="77" t="s">
        <v>49</v>
      </c>
      <c r="F30" s="248" t="s">
        <v>34</v>
      </c>
      <c r="G30" s="250">
        <v>25752000</v>
      </c>
      <c r="H30" s="250">
        <v>25752000</v>
      </c>
      <c r="I30" s="246" t="s">
        <v>35</v>
      </c>
      <c r="J30" s="246" t="s">
        <v>36</v>
      </c>
      <c r="K30" s="67">
        <v>4</v>
      </c>
      <c r="L30" s="246" t="s">
        <v>50</v>
      </c>
      <c r="M30" s="228" t="e">
        <f>+(G30/#REF!)/K30*30</f>
        <v>#REF!</v>
      </c>
      <c r="N30" s="68" t="s">
        <v>330</v>
      </c>
      <c r="O30" s="68" t="s">
        <v>330</v>
      </c>
      <c r="P30" s="68" t="s">
        <v>330</v>
      </c>
      <c r="Q30" s="68" t="s">
        <v>330</v>
      </c>
      <c r="R30" s="242" t="s">
        <v>113</v>
      </c>
      <c r="S30" s="242" t="s">
        <v>91</v>
      </c>
      <c r="T30" s="242" t="s">
        <v>380</v>
      </c>
      <c r="U30" s="242" t="s">
        <v>44</v>
      </c>
      <c r="V30" s="210"/>
    </row>
    <row r="31" spans="1:22" s="201" customFormat="1" ht="50.1" customHeight="1" x14ac:dyDescent="0.25">
      <c r="A31" s="108" t="s">
        <v>338</v>
      </c>
      <c r="B31" s="204"/>
      <c r="C31" s="67" t="s">
        <v>45</v>
      </c>
      <c r="D31" s="68">
        <v>80161501</v>
      </c>
      <c r="E31" s="77" t="s">
        <v>49</v>
      </c>
      <c r="F31" s="248" t="s">
        <v>34</v>
      </c>
      <c r="G31" s="250">
        <v>4324000</v>
      </c>
      <c r="H31" s="250">
        <v>4324000</v>
      </c>
      <c r="I31" s="246" t="s">
        <v>35</v>
      </c>
      <c r="J31" s="246" t="s">
        <v>36</v>
      </c>
      <c r="K31" s="67">
        <v>1</v>
      </c>
      <c r="L31" s="246" t="s">
        <v>50</v>
      </c>
      <c r="M31" s="228" t="e">
        <f>+(G31/#REF!)/K31*30</f>
        <v>#REF!</v>
      </c>
      <c r="N31" s="68" t="s">
        <v>330</v>
      </c>
      <c r="O31" s="68" t="s">
        <v>330</v>
      </c>
      <c r="P31" s="68" t="s">
        <v>330</v>
      </c>
      <c r="Q31" s="68" t="s">
        <v>330</v>
      </c>
      <c r="R31" s="242" t="s">
        <v>113</v>
      </c>
      <c r="S31" s="242" t="s">
        <v>91</v>
      </c>
      <c r="T31" s="242" t="s">
        <v>380</v>
      </c>
      <c r="U31" s="242" t="s">
        <v>44</v>
      </c>
      <c r="V31" s="210"/>
    </row>
    <row r="32" spans="1:22" s="201" customFormat="1" ht="50.1" customHeight="1" x14ac:dyDescent="0.25">
      <c r="A32" s="108" t="s">
        <v>338</v>
      </c>
      <c r="B32" s="204"/>
      <c r="C32" s="67" t="s">
        <v>45</v>
      </c>
      <c r="D32" s="68">
        <v>80161501</v>
      </c>
      <c r="E32" s="77" t="s">
        <v>49</v>
      </c>
      <c r="F32" s="248" t="s">
        <v>34</v>
      </c>
      <c r="G32" s="250">
        <v>7812000</v>
      </c>
      <c r="H32" s="250">
        <v>7812000</v>
      </c>
      <c r="I32" s="246" t="s">
        <v>35</v>
      </c>
      <c r="J32" s="246" t="s">
        <v>36</v>
      </c>
      <c r="K32" s="67">
        <v>2</v>
      </c>
      <c r="L32" s="246" t="s">
        <v>50</v>
      </c>
      <c r="M32" s="228" t="e">
        <f>+(G32/#REF!)/K32*30</f>
        <v>#REF!</v>
      </c>
      <c r="N32" s="68" t="s">
        <v>330</v>
      </c>
      <c r="O32" s="68" t="s">
        <v>330</v>
      </c>
      <c r="P32" s="68" t="s">
        <v>330</v>
      </c>
      <c r="Q32" s="68" t="s">
        <v>330</v>
      </c>
      <c r="R32" s="242" t="s">
        <v>113</v>
      </c>
      <c r="S32" s="242" t="s">
        <v>91</v>
      </c>
      <c r="T32" s="242" t="s">
        <v>380</v>
      </c>
      <c r="U32" s="242" t="s">
        <v>44</v>
      </c>
      <c r="V32" s="210"/>
    </row>
    <row r="33" spans="1:22" s="201" customFormat="1" ht="50.1" customHeight="1" x14ac:dyDescent="0.25">
      <c r="A33" s="108" t="s">
        <v>338</v>
      </c>
      <c r="B33" s="204"/>
      <c r="C33" s="67" t="s">
        <v>45</v>
      </c>
      <c r="D33" s="68">
        <v>80161501</v>
      </c>
      <c r="E33" s="77" t="s">
        <v>49</v>
      </c>
      <c r="F33" s="248" t="s">
        <v>34</v>
      </c>
      <c r="G33" s="250">
        <v>5504000</v>
      </c>
      <c r="H33" s="250">
        <v>5504000</v>
      </c>
      <c r="I33" s="246" t="s">
        <v>35</v>
      </c>
      <c r="J33" s="246" t="s">
        <v>36</v>
      </c>
      <c r="K33" s="67">
        <v>1</v>
      </c>
      <c r="L33" s="246" t="s">
        <v>50</v>
      </c>
      <c r="M33" s="228" t="e">
        <f>+(G33/#REF!)/K33*30</f>
        <v>#REF!</v>
      </c>
      <c r="N33" s="68" t="s">
        <v>330</v>
      </c>
      <c r="O33" s="68" t="s">
        <v>330</v>
      </c>
      <c r="P33" s="68" t="s">
        <v>330</v>
      </c>
      <c r="Q33" s="68" t="s">
        <v>330</v>
      </c>
      <c r="R33" s="242" t="s">
        <v>113</v>
      </c>
      <c r="S33" s="242" t="s">
        <v>91</v>
      </c>
      <c r="T33" s="242" t="s">
        <v>380</v>
      </c>
      <c r="U33" s="242" t="s">
        <v>44</v>
      </c>
      <c r="V33" s="210"/>
    </row>
    <row r="34" spans="1:22" s="201" customFormat="1" ht="50.1" customHeight="1" x14ac:dyDescent="0.25">
      <c r="A34" s="108" t="s">
        <v>56</v>
      </c>
      <c r="B34" s="204"/>
      <c r="C34" s="253" t="s">
        <v>580</v>
      </c>
      <c r="D34" s="254">
        <v>78181500</v>
      </c>
      <c r="E34" s="204" t="s">
        <v>33</v>
      </c>
      <c r="F34" s="241" t="s">
        <v>34</v>
      </c>
      <c r="G34" s="257">
        <v>3604300</v>
      </c>
      <c r="H34" s="257">
        <v>3604300</v>
      </c>
      <c r="I34" s="253" t="s">
        <v>35</v>
      </c>
      <c r="J34" s="253" t="s">
        <v>36</v>
      </c>
      <c r="K34" s="253">
        <v>1</v>
      </c>
      <c r="L34" s="246" t="s">
        <v>50</v>
      </c>
      <c r="M34" s="290"/>
      <c r="N34" s="255" t="s">
        <v>51</v>
      </c>
      <c r="O34" s="255" t="s">
        <v>51</v>
      </c>
      <c r="P34" s="255" t="s">
        <v>51</v>
      </c>
      <c r="Q34" s="255" t="s">
        <v>52</v>
      </c>
      <c r="R34" s="258" t="s">
        <v>41</v>
      </c>
      <c r="S34" s="258" t="s">
        <v>91</v>
      </c>
      <c r="T34" s="258" t="s">
        <v>103</v>
      </c>
      <c r="U34" s="258" t="s">
        <v>74</v>
      </c>
      <c r="V34" s="210"/>
    </row>
    <row r="35" spans="1:22" s="201" customFormat="1" ht="50.1" customHeight="1" x14ac:dyDescent="0.25">
      <c r="A35" s="108" t="s">
        <v>329</v>
      </c>
      <c r="B35" s="204"/>
      <c r="C35" s="69" t="s">
        <v>100</v>
      </c>
      <c r="D35" s="259">
        <v>81151600</v>
      </c>
      <c r="E35" s="95" t="s">
        <v>49</v>
      </c>
      <c r="F35" s="95" t="s">
        <v>34</v>
      </c>
      <c r="G35" s="250">
        <v>21038381</v>
      </c>
      <c r="H35" s="250">
        <v>21038381</v>
      </c>
      <c r="I35" s="253" t="s">
        <v>35</v>
      </c>
      <c r="J35" s="253" t="s">
        <v>36</v>
      </c>
      <c r="K35" s="253">
        <v>1</v>
      </c>
      <c r="L35" s="246" t="s">
        <v>50</v>
      </c>
      <c r="M35" s="228"/>
      <c r="N35" s="259" t="s">
        <v>315</v>
      </c>
      <c r="O35" s="259" t="s">
        <v>316</v>
      </c>
      <c r="P35" s="259" t="s">
        <v>112</v>
      </c>
      <c r="Q35" s="259" t="s">
        <v>317</v>
      </c>
      <c r="R35" s="259" t="s">
        <v>318</v>
      </c>
      <c r="S35" s="259" t="s">
        <v>319</v>
      </c>
      <c r="T35" s="259" t="s">
        <v>583</v>
      </c>
      <c r="U35" s="259" t="s">
        <v>321</v>
      </c>
      <c r="V35" s="210"/>
    </row>
    <row r="36" spans="1:22" s="201" customFormat="1" ht="55.5" customHeight="1" x14ac:dyDescent="0.25">
      <c r="A36" s="108" t="s">
        <v>329</v>
      </c>
      <c r="B36" s="204"/>
      <c r="C36" s="69" t="s">
        <v>45</v>
      </c>
      <c r="D36" s="259">
        <v>81151600</v>
      </c>
      <c r="E36" s="95" t="s">
        <v>49</v>
      </c>
      <c r="F36" s="95" t="s">
        <v>34</v>
      </c>
      <c r="G36" s="250">
        <v>21038381</v>
      </c>
      <c r="H36" s="250">
        <v>21038381</v>
      </c>
      <c r="I36" s="253" t="s">
        <v>35</v>
      </c>
      <c r="J36" s="253" t="s">
        <v>36</v>
      </c>
      <c r="K36" s="253">
        <v>1</v>
      </c>
      <c r="L36" s="246" t="s">
        <v>50</v>
      </c>
      <c r="M36" s="228" t="e">
        <f>+(G36/#REF!)/K36*30</f>
        <v>#REF!</v>
      </c>
      <c r="N36" s="259" t="s">
        <v>315</v>
      </c>
      <c r="O36" s="259" t="s">
        <v>316</v>
      </c>
      <c r="P36" s="259" t="s">
        <v>112</v>
      </c>
      <c r="Q36" s="259" t="s">
        <v>317</v>
      </c>
      <c r="R36" s="259" t="s">
        <v>318</v>
      </c>
      <c r="S36" s="259" t="s">
        <v>319</v>
      </c>
      <c r="T36" s="259" t="s">
        <v>583</v>
      </c>
      <c r="U36" s="259" t="s">
        <v>321</v>
      </c>
      <c r="V36" s="210"/>
    </row>
    <row r="37" spans="1:22" s="201" customFormat="1" ht="50.1" customHeight="1" x14ac:dyDescent="0.25">
      <c r="A37" s="108" t="s">
        <v>329</v>
      </c>
      <c r="B37" s="204"/>
      <c r="C37" s="69" t="s">
        <v>100</v>
      </c>
      <c r="D37" s="259">
        <v>25191500</v>
      </c>
      <c r="E37" s="95" t="s">
        <v>49</v>
      </c>
      <c r="F37" s="95" t="s">
        <v>586</v>
      </c>
      <c r="G37" s="250">
        <v>90000000</v>
      </c>
      <c r="H37" s="250">
        <v>90000000</v>
      </c>
      <c r="I37" s="253" t="s">
        <v>35</v>
      </c>
      <c r="J37" s="253" t="s">
        <v>36</v>
      </c>
      <c r="K37" s="253">
        <v>1</v>
      </c>
      <c r="L37" s="246" t="s">
        <v>50</v>
      </c>
      <c r="M37" s="228"/>
      <c r="N37" s="259" t="s">
        <v>587</v>
      </c>
      <c r="O37" s="259" t="s">
        <v>313</v>
      </c>
      <c r="P37" s="259" t="s">
        <v>112</v>
      </c>
      <c r="Q37" s="259" t="s">
        <v>310</v>
      </c>
      <c r="R37" s="259" t="s">
        <v>301</v>
      </c>
      <c r="S37" s="259" t="s">
        <v>588</v>
      </c>
      <c r="T37" s="259" t="s">
        <v>589</v>
      </c>
      <c r="U37" s="259" t="s">
        <v>590</v>
      </c>
      <c r="V37" s="210"/>
    </row>
    <row r="38" spans="1:22" s="201" customFormat="1" ht="61.5" customHeight="1" x14ac:dyDescent="0.25">
      <c r="A38" s="108" t="s">
        <v>249</v>
      </c>
      <c r="B38" s="204" t="s">
        <v>99</v>
      </c>
      <c r="C38" s="73" t="s">
        <v>100</v>
      </c>
      <c r="D38" s="74">
        <v>80161501</v>
      </c>
      <c r="E38" s="95" t="s">
        <v>49</v>
      </c>
      <c r="F38" s="95" t="s">
        <v>34</v>
      </c>
      <c r="G38" s="260">
        <v>22552677</v>
      </c>
      <c r="H38" s="260">
        <v>22552677</v>
      </c>
      <c r="I38" s="77" t="s">
        <v>35</v>
      </c>
      <c r="J38" s="77" t="s">
        <v>36</v>
      </c>
      <c r="K38" s="74">
        <v>1</v>
      </c>
      <c r="L38" s="261" t="s">
        <v>50</v>
      </c>
      <c r="M38" s="288"/>
      <c r="N38" s="261" t="s">
        <v>94</v>
      </c>
      <c r="O38" s="261" t="s">
        <v>94</v>
      </c>
      <c r="P38" s="261" t="s">
        <v>95</v>
      </c>
      <c r="Q38" s="262" t="s">
        <v>94</v>
      </c>
      <c r="R38" s="262" t="s">
        <v>41</v>
      </c>
      <c r="S38" s="262" t="s">
        <v>91</v>
      </c>
      <c r="T38" s="262" t="s">
        <v>96</v>
      </c>
      <c r="U38" s="244" t="s">
        <v>97</v>
      </c>
      <c r="V38" s="210"/>
    </row>
    <row r="39" spans="1:22" s="201" customFormat="1" ht="50.1" customHeight="1" x14ac:dyDescent="0.25">
      <c r="A39" s="108" t="s">
        <v>249</v>
      </c>
      <c r="B39" s="204" t="s">
        <v>99</v>
      </c>
      <c r="C39" s="256" t="s">
        <v>45</v>
      </c>
      <c r="D39" s="263">
        <v>80161501</v>
      </c>
      <c r="E39" s="95" t="s">
        <v>49</v>
      </c>
      <c r="F39" s="95" t="s">
        <v>34</v>
      </c>
      <c r="G39" s="260">
        <v>15553570.344827587</v>
      </c>
      <c r="H39" s="260">
        <v>15553570.344827587</v>
      </c>
      <c r="I39" s="77" t="s">
        <v>35</v>
      </c>
      <c r="J39" s="77" t="s">
        <v>36</v>
      </c>
      <c r="K39" s="74">
        <v>1</v>
      </c>
      <c r="L39" s="261" t="s">
        <v>50</v>
      </c>
      <c r="M39" s="228" t="e">
        <f>+(G39/#REF!)/K39*30</f>
        <v>#REF!</v>
      </c>
      <c r="N39" s="261" t="s">
        <v>94</v>
      </c>
      <c r="O39" s="261" t="s">
        <v>94</v>
      </c>
      <c r="P39" s="261" t="s">
        <v>95</v>
      </c>
      <c r="Q39" s="262" t="s">
        <v>94</v>
      </c>
      <c r="R39" s="262" t="s">
        <v>41</v>
      </c>
      <c r="S39" s="262" t="s">
        <v>91</v>
      </c>
      <c r="T39" s="262" t="s">
        <v>96</v>
      </c>
      <c r="U39" s="244" t="s">
        <v>97</v>
      </c>
      <c r="V39" s="210"/>
    </row>
    <row r="40" spans="1:22" s="201" customFormat="1" ht="61.5" customHeight="1" x14ac:dyDescent="0.25">
      <c r="A40" s="108" t="s">
        <v>249</v>
      </c>
      <c r="B40" s="204"/>
      <c r="C40" s="256" t="s">
        <v>100</v>
      </c>
      <c r="D40" s="263">
        <v>80101604</v>
      </c>
      <c r="E40" s="95" t="s">
        <v>49</v>
      </c>
      <c r="F40" s="95" t="s">
        <v>34</v>
      </c>
      <c r="G40" s="260">
        <v>46868037.5</v>
      </c>
      <c r="H40" s="260">
        <v>46868037.5</v>
      </c>
      <c r="I40" s="77" t="s">
        <v>35</v>
      </c>
      <c r="J40" s="78" t="s">
        <v>36</v>
      </c>
      <c r="K40" s="74">
        <v>5</v>
      </c>
      <c r="L40" s="261" t="s">
        <v>50</v>
      </c>
      <c r="M40" s="288"/>
      <c r="N40" s="261" t="s">
        <v>110</v>
      </c>
      <c r="O40" s="261" t="s">
        <v>111</v>
      </c>
      <c r="P40" s="261" t="s">
        <v>112</v>
      </c>
      <c r="Q40" s="262" t="s">
        <v>126</v>
      </c>
      <c r="R40" s="262" t="s">
        <v>113</v>
      </c>
      <c r="S40" s="262" t="s">
        <v>91</v>
      </c>
      <c r="T40" s="264" t="s">
        <v>380</v>
      </c>
      <c r="U40" s="244" t="s">
        <v>44</v>
      </c>
      <c r="V40" s="210"/>
    </row>
    <row r="41" spans="1:22" s="201" customFormat="1" ht="75.75" customHeight="1" x14ac:dyDescent="0.25">
      <c r="A41" s="108" t="s">
        <v>249</v>
      </c>
      <c r="B41" s="204"/>
      <c r="C41" s="256" t="s">
        <v>45</v>
      </c>
      <c r="D41" s="263">
        <v>80101604</v>
      </c>
      <c r="E41" s="95" t="s">
        <v>49</v>
      </c>
      <c r="F41" s="95" t="s">
        <v>34</v>
      </c>
      <c r="G41" s="260">
        <v>37494430</v>
      </c>
      <c r="H41" s="260">
        <v>37494430</v>
      </c>
      <c r="I41" s="77" t="s">
        <v>35</v>
      </c>
      <c r="J41" s="78" t="s">
        <v>36</v>
      </c>
      <c r="K41" s="74">
        <v>5</v>
      </c>
      <c r="L41" s="261" t="s">
        <v>50</v>
      </c>
      <c r="M41" s="228" t="e">
        <f>+(G41/#REF!)/K41*30</f>
        <v>#REF!</v>
      </c>
      <c r="N41" s="261" t="s">
        <v>110</v>
      </c>
      <c r="O41" s="261" t="s">
        <v>111</v>
      </c>
      <c r="P41" s="261" t="s">
        <v>112</v>
      </c>
      <c r="Q41" s="262" t="s">
        <v>126</v>
      </c>
      <c r="R41" s="262" t="s">
        <v>113</v>
      </c>
      <c r="S41" s="262" t="s">
        <v>91</v>
      </c>
      <c r="T41" s="264" t="s">
        <v>380</v>
      </c>
      <c r="U41" s="244" t="s">
        <v>44</v>
      </c>
      <c r="V41" s="210"/>
    </row>
    <row r="42" spans="1:22" s="201" customFormat="1" ht="50.1" customHeight="1" x14ac:dyDescent="0.25">
      <c r="A42" s="108" t="s">
        <v>249</v>
      </c>
      <c r="B42" s="204"/>
      <c r="C42" s="256" t="s">
        <v>100</v>
      </c>
      <c r="D42" s="263">
        <v>80161501</v>
      </c>
      <c r="E42" s="95" t="s">
        <v>49</v>
      </c>
      <c r="F42" s="95" t="s">
        <v>34</v>
      </c>
      <c r="G42" s="260">
        <v>34419790</v>
      </c>
      <c r="H42" s="260">
        <v>34419790</v>
      </c>
      <c r="I42" s="77" t="s">
        <v>35</v>
      </c>
      <c r="J42" s="77" t="s">
        <v>36</v>
      </c>
      <c r="K42" s="74">
        <v>2</v>
      </c>
      <c r="L42" s="261" t="s">
        <v>50</v>
      </c>
      <c r="M42" s="288"/>
      <c r="N42" s="261" t="s">
        <v>94</v>
      </c>
      <c r="O42" s="261" t="s">
        <v>94</v>
      </c>
      <c r="P42" s="261" t="s">
        <v>95</v>
      </c>
      <c r="Q42" s="262" t="s">
        <v>94</v>
      </c>
      <c r="R42" s="262" t="s">
        <v>41</v>
      </c>
      <c r="S42" s="262" t="s">
        <v>91</v>
      </c>
      <c r="T42" s="262" t="s">
        <v>103</v>
      </c>
      <c r="U42" s="244" t="s">
        <v>74</v>
      </c>
      <c r="V42" s="210"/>
    </row>
    <row r="43" spans="1:22" s="201" customFormat="1" ht="50.1" customHeight="1" x14ac:dyDescent="0.25">
      <c r="A43" s="108" t="s">
        <v>249</v>
      </c>
      <c r="B43" s="265"/>
      <c r="C43" s="256" t="s">
        <v>45</v>
      </c>
      <c r="D43" s="263">
        <v>80161501</v>
      </c>
      <c r="E43" s="95" t="s">
        <v>49</v>
      </c>
      <c r="F43" s="95" t="s">
        <v>34</v>
      </c>
      <c r="G43" s="260">
        <v>41303748</v>
      </c>
      <c r="H43" s="260">
        <v>41303748</v>
      </c>
      <c r="I43" s="77" t="s">
        <v>35</v>
      </c>
      <c r="J43" s="77" t="s">
        <v>36</v>
      </c>
      <c r="K43" s="74">
        <v>3</v>
      </c>
      <c r="L43" s="261" t="s">
        <v>50</v>
      </c>
      <c r="M43" s="228" t="e">
        <f>+(G43/#REF!)/K43*30</f>
        <v>#REF!</v>
      </c>
      <c r="N43" s="261" t="s">
        <v>94</v>
      </c>
      <c r="O43" s="261" t="s">
        <v>94</v>
      </c>
      <c r="P43" s="261" t="s">
        <v>95</v>
      </c>
      <c r="Q43" s="262" t="s">
        <v>94</v>
      </c>
      <c r="R43" s="262" t="s">
        <v>41</v>
      </c>
      <c r="S43" s="262" t="s">
        <v>91</v>
      </c>
      <c r="T43" s="262" t="s">
        <v>103</v>
      </c>
      <c r="U43" s="266" t="s">
        <v>74</v>
      </c>
      <c r="V43" s="210"/>
    </row>
    <row r="44" spans="1:22" s="201" customFormat="1" ht="50.1" customHeight="1" x14ac:dyDescent="0.25">
      <c r="A44" s="108" t="s">
        <v>249</v>
      </c>
      <c r="B44" s="199"/>
      <c r="C44" s="256" t="s">
        <v>45</v>
      </c>
      <c r="D44" s="263">
        <v>80161501</v>
      </c>
      <c r="E44" s="95" t="s">
        <v>49</v>
      </c>
      <c r="F44" s="95" t="s">
        <v>34</v>
      </c>
      <c r="G44" s="260">
        <v>7498886</v>
      </c>
      <c r="H44" s="260">
        <v>7498886</v>
      </c>
      <c r="I44" s="77" t="s">
        <v>35</v>
      </c>
      <c r="J44" s="78" t="s">
        <v>36</v>
      </c>
      <c r="K44" s="74">
        <v>1</v>
      </c>
      <c r="L44" s="261" t="s">
        <v>50</v>
      </c>
      <c r="M44" s="228" t="e">
        <f>+(G44/#REF!)/K44*30</f>
        <v>#REF!</v>
      </c>
      <c r="N44" s="261" t="s">
        <v>94</v>
      </c>
      <c r="O44" s="261" t="s">
        <v>94</v>
      </c>
      <c r="P44" s="261" t="s">
        <v>95</v>
      </c>
      <c r="Q44" s="262" t="s">
        <v>94</v>
      </c>
      <c r="R44" s="262" t="s">
        <v>41</v>
      </c>
      <c r="S44" s="262" t="s">
        <v>91</v>
      </c>
      <c r="T44" s="262" t="s">
        <v>103</v>
      </c>
      <c r="U44" s="199" t="s">
        <v>74</v>
      </c>
      <c r="V44" s="205"/>
    </row>
    <row r="45" spans="1:22" s="201" customFormat="1" ht="50.1" customHeight="1" x14ac:dyDescent="0.25">
      <c r="A45" s="108" t="s">
        <v>249</v>
      </c>
      <c r="B45" s="199"/>
      <c r="C45" s="256" t="s">
        <v>45</v>
      </c>
      <c r="D45" s="263">
        <v>80161501</v>
      </c>
      <c r="E45" s="95" t="s">
        <v>49</v>
      </c>
      <c r="F45" s="95" t="s">
        <v>34</v>
      </c>
      <c r="G45" s="260">
        <v>10251434</v>
      </c>
      <c r="H45" s="260">
        <v>10251434</v>
      </c>
      <c r="I45" s="77" t="s">
        <v>35</v>
      </c>
      <c r="J45" s="77" t="s">
        <v>36</v>
      </c>
      <c r="K45" s="74">
        <v>1</v>
      </c>
      <c r="L45" s="261" t="s">
        <v>50</v>
      </c>
      <c r="M45" s="228" t="e">
        <f>+(G45/#REF!)/K45*30</f>
        <v>#REF!</v>
      </c>
      <c r="N45" s="261" t="s">
        <v>94</v>
      </c>
      <c r="O45" s="261" t="s">
        <v>94</v>
      </c>
      <c r="P45" s="261" t="s">
        <v>95</v>
      </c>
      <c r="Q45" s="262" t="s">
        <v>94</v>
      </c>
      <c r="R45" s="262" t="s">
        <v>41</v>
      </c>
      <c r="S45" s="262" t="s">
        <v>91</v>
      </c>
      <c r="T45" s="262" t="s">
        <v>103</v>
      </c>
      <c r="U45" s="199" t="s">
        <v>74</v>
      </c>
      <c r="V45" s="205"/>
    </row>
    <row r="46" spans="1:22" s="201" customFormat="1" ht="50.1" customHeight="1" x14ac:dyDescent="0.25">
      <c r="A46" s="108" t="s">
        <v>249</v>
      </c>
      <c r="B46" s="199"/>
      <c r="C46" s="256" t="s">
        <v>45</v>
      </c>
      <c r="D46" s="263">
        <v>80161501</v>
      </c>
      <c r="E46" s="95" t="s">
        <v>49</v>
      </c>
      <c r="F46" s="95" t="s">
        <v>34</v>
      </c>
      <c r="G46" s="260">
        <v>10251434</v>
      </c>
      <c r="H46" s="260">
        <v>10251434</v>
      </c>
      <c r="I46" s="77" t="s">
        <v>35</v>
      </c>
      <c r="J46" s="77" t="s">
        <v>36</v>
      </c>
      <c r="K46" s="74">
        <v>1</v>
      </c>
      <c r="L46" s="261" t="s">
        <v>50</v>
      </c>
      <c r="M46" s="228" t="e">
        <f>+(G46/#REF!)/K46*30</f>
        <v>#REF!</v>
      </c>
      <c r="N46" s="261" t="s">
        <v>94</v>
      </c>
      <c r="O46" s="261" t="s">
        <v>94</v>
      </c>
      <c r="P46" s="261" t="s">
        <v>95</v>
      </c>
      <c r="Q46" s="262" t="s">
        <v>94</v>
      </c>
      <c r="R46" s="262" t="s">
        <v>41</v>
      </c>
      <c r="S46" s="262" t="s">
        <v>91</v>
      </c>
      <c r="T46" s="262" t="s">
        <v>103</v>
      </c>
      <c r="U46" s="199" t="s">
        <v>74</v>
      </c>
      <c r="V46" s="205"/>
    </row>
    <row r="47" spans="1:22" s="201" customFormat="1" ht="50.1" customHeight="1" x14ac:dyDescent="0.25">
      <c r="A47" s="108" t="s">
        <v>249</v>
      </c>
      <c r="B47" s="199"/>
      <c r="C47" s="256" t="s">
        <v>45</v>
      </c>
      <c r="D47" s="263">
        <v>80161501</v>
      </c>
      <c r="E47" s="95" t="s">
        <v>49</v>
      </c>
      <c r="F47" s="95" t="s">
        <v>34</v>
      </c>
      <c r="G47" s="260">
        <v>23722108</v>
      </c>
      <c r="H47" s="260">
        <v>23722108</v>
      </c>
      <c r="I47" s="77" t="s">
        <v>35</v>
      </c>
      <c r="J47" s="77" t="s">
        <v>36</v>
      </c>
      <c r="K47" s="74">
        <v>2</v>
      </c>
      <c r="L47" s="261" t="s">
        <v>50</v>
      </c>
      <c r="M47" s="228" t="e">
        <f>+(G47/#REF!)/K47*30</f>
        <v>#REF!</v>
      </c>
      <c r="N47" s="261" t="s">
        <v>94</v>
      </c>
      <c r="O47" s="261" t="s">
        <v>94</v>
      </c>
      <c r="P47" s="261" t="s">
        <v>95</v>
      </c>
      <c r="Q47" s="262" t="s">
        <v>94</v>
      </c>
      <c r="R47" s="262" t="s">
        <v>41</v>
      </c>
      <c r="S47" s="262" t="s">
        <v>91</v>
      </c>
      <c r="T47" s="262" t="s">
        <v>103</v>
      </c>
      <c r="U47" s="199" t="s">
        <v>74</v>
      </c>
      <c r="V47" s="205"/>
    </row>
    <row r="48" spans="1:22" s="201" customFormat="1" ht="50.1" customHeight="1" x14ac:dyDescent="0.25">
      <c r="A48" s="108" t="s">
        <v>249</v>
      </c>
      <c r="B48" s="199"/>
      <c r="C48" s="256" t="s">
        <v>45</v>
      </c>
      <c r="D48" s="263">
        <v>80161501</v>
      </c>
      <c r="E48" s="95" t="s">
        <v>49</v>
      </c>
      <c r="F48" s="95" t="s">
        <v>34</v>
      </c>
      <c r="G48" s="260">
        <v>11006508</v>
      </c>
      <c r="H48" s="260">
        <v>11006508</v>
      </c>
      <c r="I48" s="77" t="s">
        <v>35</v>
      </c>
      <c r="J48" s="77" t="s">
        <v>36</v>
      </c>
      <c r="K48" s="74">
        <v>2</v>
      </c>
      <c r="L48" s="261" t="s">
        <v>50</v>
      </c>
      <c r="M48" s="228" t="e">
        <f>+(G48/#REF!)/K48*30</f>
        <v>#REF!</v>
      </c>
      <c r="N48" s="261" t="s">
        <v>94</v>
      </c>
      <c r="O48" s="261" t="s">
        <v>94</v>
      </c>
      <c r="P48" s="261" t="s">
        <v>95</v>
      </c>
      <c r="Q48" s="262" t="s">
        <v>94</v>
      </c>
      <c r="R48" s="262" t="s">
        <v>41</v>
      </c>
      <c r="S48" s="262" t="s">
        <v>91</v>
      </c>
      <c r="T48" s="262" t="s">
        <v>103</v>
      </c>
      <c r="U48" s="199" t="s">
        <v>74</v>
      </c>
      <c r="V48" s="205"/>
    </row>
    <row r="49" spans="1:22" s="201" customFormat="1" ht="50.1" customHeight="1" x14ac:dyDescent="0.25">
      <c r="A49" s="108" t="s">
        <v>249</v>
      </c>
      <c r="B49" s="199"/>
      <c r="C49" s="256" t="s">
        <v>45</v>
      </c>
      <c r="D49" s="263">
        <v>80161501</v>
      </c>
      <c r="E49" s="95" t="s">
        <v>49</v>
      </c>
      <c r="F49" s="95" t="s">
        <v>34</v>
      </c>
      <c r="G49" s="260">
        <v>20502868</v>
      </c>
      <c r="H49" s="260">
        <v>20502868</v>
      </c>
      <c r="I49" s="77" t="s">
        <v>35</v>
      </c>
      <c r="J49" s="77" t="s">
        <v>36</v>
      </c>
      <c r="K49" s="74">
        <v>2</v>
      </c>
      <c r="L49" s="261" t="s">
        <v>50</v>
      </c>
      <c r="M49" s="228" t="e">
        <f>+(G49/#REF!)/K49*30</f>
        <v>#REF!</v>
      </c>
      <c r="N49" s="261" t="s">
        <v>94</v>
      </c>
      <c r="O49" s="261" t="s">
        <v>94</v>
      </c>
      <c r="P49" s="261" t="s">
        <v>95</v>
      </c>
      <c r="Q49" s="262" t="s">
        <v>94</v>
      </c>
      <c r="R49" s="262" t="s">
        <v>41</v>
      </c>
      <c r="S49" s="262" t="s">
        <v>91</v>
      </c>
      <c r="T49" s="262" t="s">
        <v>103</v>
      </c>
      <c r="U49" s="199" t="s">
        <v>74</v>
      </c>
      <c r="V49" s="205"/>
    </row>
    <row r="50" spans="1:22" s="201" customFormat="1" ht="50.1" customHeight="1" x14ac:dyDescent="0.25">
      <c r="A50" s="108" t="s">
        <v>249</v>
      </c>
      <c r="B50" s="199"/>
      <c r="C50" s="256" t="s">
        <v>100</v>
      </c>
      <c r="D50" s="263">
        <v>80101604</v>
      </c>
      <c r="E50" s="95" t="s">
        <v>49</v>
      </c>
      <c r="F50" s="95" t="s">
        <v>34</v>
      </c>
      <c r="G50" s="260">
        <v>20322486</v>
      </c>
      <c r="H50" s="260">
        <v>20322486</v>
      </c>
      <c r="I50" s="77" t="s">
        <v>35</v>
      </c>
      <c r="J50" s="77" t="s">
        <v>36</v>
      </c>
      <c r="K50" s="263">
        <v>1</v>
      </c>
      <c r="L50" s="261" t="s">
        <v>50</v>
      </c>
      <c r="M50" s="288"/>
      <c r="N50" s="261" t="s">
        <v>94</v>
      </c>
      <c r="O50" s="261" t="s">
        <v>94</v>
      </c>
      <c r="P50" s="261" t="s">
        <v>95</v>
      </c>
      <c r="Q50" s="267" t="s">
        <v>94</v>
      </c>
      <c r="R50" s="267" t="s">
        <v>41</v>
      </c>
      <c r="S50" s="267" t="s">
        <v>91</v>
      </c>
      <c r="T50" s="267" t="s">
        <v>103</v>
      </c>
      <c r="U50" s="199" t="s">
        <v>74</v>
      </c>
      <c r="V50" s="205"/>
    </row>
    <row r="51" spans="1:22" s="201" customFormat="1" ht="50.1" customHeight="1" x14ac:dyDescent="0.25">
      <c r="A51" s="108" t="s">
        <v>249</v>
      </c>
      <c r="B51" s="199"/>
      <c r="C51" s="256" t="s">
        <v>45</v>
      </c>
      <c r="D51" s="263">
        <v>81151600</v>
      </c>
      <c r="E51" s="95" t="s">
        <v>49</v>
      </c>
      <c r="F51" s="95" t="s">
        <v>34</v>
      </c>
      <c r="G51" s="260">
        <v>8527044</v>
      </c>
      <c r="H51" s="260">
        <v>8527044</v>
      </c>
      <c r="I51" s="77" t="s">
        <v>35</v>
      </c>
      <c r="J51" s="77" t="s">
        <v>36</v>
      </c>
      <c r="K51" s="263">
        <v>1</v>
      </c>
      <c r="L51" s="261" t="s">
        <v>50</v>
      </c>
      <c r="M51" s="289"/>
      <c r="N51" s="261" t="s">
        <v>392</v>
      </c>
      <c r="O51" s="261" t="s">
        <v>393</v>
      </c>
      <c r="P51" s="261" t="s">
        <v>606</v>
      </c>
      <c r="Q51" s="267" t="s">
        <v>94</v>
      </c>
      <c r="R51" s="267" t="s">
        <v>607</v>
      </c>
      <c r="S51" s="267" t="s">
        <v>91</v>
      </c>
      <c r="T51" s="267" t="s">
        <v>103</v>
      </c>
      <c r="U51" s="199" t="s">
        <v>74</v>
      </c>
      <c r="V51" s="205"/>
    </row>
    <row r="52" spans="1:22" s="201" customFormat="1" ht="50.1" customHeight="1" x14ac:dyDescent="0.25">
      <c r="A52" s="108" t="s">
        <v>249</v>
      </c>
      <c r="B52" s="199"/>
      <c r="C52" s="256" t="s">
        <v>45</v>
      </c>
      <c r="D52" s="263">
        <v>81151600</v>
      </c>
      <c r="E52" s="95" t="s">
        <v>49</v>
      </c>
      <c r="F52" s="95" t="s">
        <v>34</v>
      </c>
      <c r="G52" s="260">
        <v>9952848</v>
      </c>
      <c r="H52" s="260">
        <v>9952848</v>
      </c>
      <c r="I52" s="77" t="s">
        <v>35</v>
      </c>
      <c r="J52" s="77" t="s">
        <v>36</v>
      </c>
      <c r="K52" s="263">
        <v>1</v>
      </c>
      <c r="L52" s="261" t="s">
        <v>50</v>
      </c>
      <c r="M52" s="289"/>
      <c r="N52" s="261" t="s">
        <v>392</v>
      </c>
      <c r="O52" s="261" t="s">
        <v>393</v>
      </c>
      <c r="P52" s="261" t="s">
        <v>606</v>
      </c>
      <c r="Q52" s="267" t="s">
        <v>94</v>
      </c>
      <c r="R52" s="267" t="s">
        <v>607</v>
      </c>
      <c r="S52" s="267" t="s">
        <v>91</v>
      </c>
      <c r="T52" s="267" t="s">
        <v>103</v>
      </c>
      <c r="U52" s="199" t="s">
        <v>74</v>
      </c>
      <c r="V52" s="205"/>
    </row>
    <row r="53" spans="1:22" s="201" customFormat="1" ht="50.1" customHeight="1" x14ac:dyDescent="0.25">
      <c r="A53" s="108" t="s">
        <v>249</v>
      </c>
      <c r="B53" s="199"/>
      <c r="C53" s="256" t="s">
        <v>45</v>
      </c>
      <c r="D53" s="263">
        <v>25191500</v>
      </c>
      <c r="E53" s="95" t="s">
        <v>49</v>
      </c>
      <c r="F53" s="95" t="s">
        <v>34</v>
      </c>
      <c r="G53" s="260">
        <v>90000000</v>
      </c>
      <c r="H53" s="260">
        <v>90000000</v>
      </c>
      <c r="I53" s="77" t="s">
        <v>35</v>
      </c>
      <c r="J53" s="77" t="s">
        <v>36</v>
      </c>
      <c r="K53" s="263">
        <v>1</v>
      </c>
      <c r="L53" s="261" t="s">
        <v>50</v>
      </c>
      <c r="M53" s="289"/>
      <c r="N53" s="261" t="s">
        <v>392</v>
      </c>
      <c r="O53" s="261" t="s">
        <v>393</v>
      </c>
      <c r="P53" s="261" t="s">
        <v>606</v>
      </c>
      <c r="Q53" s="267" t="s">
        <v>94</v>
      </c>
      <c r="R53" s="267" t="s">
        <v>607</v>
      </c>
      <c r="S53" s="267" t="s">
        <v>91</v>
      </c>
      <c r="T53" s="267" t="s">
        <v>103</v>
      </c>
      <c r="U53" s="199" t="s">
        <v>74</v>
      </c>
      <c r="V53" s="205"/>
    </row>
    <row r="54" spans="1:22" s="201" customFormat="1" ht="50.1" customHeight="1" x14ac:dyDescent="0.25">
      <c r="A54" s="108" t="s">
        <v>249</v>
      </c>
      <c r="B54" s="199"/>
      <c r="C54" s="256" t="s">
        <v>45</v>
      </c>
      <c r="D54" s="263">
        <v>81151600</v>
      </c>
      <c r="E54" s="95" t="s">
        <v>49</v>
      </c>
      <c r="F54" s="95" t="s">
        <v>34</v>
      </c>
      <c r="G54" s="260">
        <v>52800000</v>
      </c>
      <c r="H54" s="260">
        <v>52800000</v>
      </c>
      <c r="I54" s="77" t="s">
        <v>35</v>
      </c>
      <c r="J54" s="77" t="s">
        <v>36</v>
      </c>
      <c r="K54" s="263">
        <v>4</v>
      </c>
      <c r="L54" s="261" t="s">
        <v>50</v>
      </c>
      <c r="M54" s="289"/>
      <c r="N54" s="261" t="s">
        <v>392</v>
      </c>
      <c r="O54" s="261" t="s">
        <v>393</v>
      </c>
      <c r="P54" s="261" t="s">
        <v>606</v>
      </c>
      <c r="Q54" s="267" t="s">
        <v>94</v>
      </c>
      <c r="R54" s="267" t="s">
        <v>607</v>
      </c>
      <c r="S54" s="267" t="s">
        <v>91</v>
      </c>
      <c r="T54" s="267" t="s">
        <v>103</v>
      </c>
      <c r="U54" s="199" t="s">
        <v>74</v>
      </c>
      <c r="V54" s="205"/>
    </row>
    <row r="55" spans="1:22" s="201" customFormat="1" ht="50.1" customHeight="1" x14ac:dyDescent="0.25">
      <c r="A55" s="108" t="s">
        <v>249</v>
      </c>
      <c r="B55" s="199"/>
      <c r="C55" s="256" t="s">
        <v>45</v>
      </c>
      <c r="D55" s="263">
        <v>81151600</v>
      </c>
      <c r="E55" s="95" t="s">
        <v>49</v>
      </c>
      <c r="F55" s="95" t="s">
        <v>34</v>
      </c>
      <c r="G55" s="260">
        <v>31807890</v>
      </c>
      <c r="H55" s="260">
        <v>31807890</v>
      </c>
      <c r="I55" s="77" t="s">
        <v>35</v>
      </c>
      <c r="J55" s="77" t="s">
        <v>36</v>
      </c>
      <c r="K55" s="263">
        <v>3</v>
      </c>
      <c r="L55" s="261" t="s">
        <v>50</v>
      </c>
      <c r="M55" s="289"/>
      <c r="N55" s="261" t="s">
        <v>392</v>
      </c>
      <c r="O55" s="261" t="s">
        <v>393</v>
      </c>
      <c r="P55" s="261" t="s">
        <v>606</v>
      </c>
      <c r="Q55" s="267" t="s">
        <v>94</v>
      </c>
      <c r="R55" s="267" t="s">
        <v>607</v>
      </c>
      <c r="S55" s="267" t="s">
        <v>91</v>
      </c>
      <c r="T55" s="267" t="s">
        <v>103</v>
      </c>
      <c r="U55" s="199" t="s">
        <v>74</v>
      </c>
      <c r="V55" s="205"/>
    </row>
    <row r="56" spans="1:22" s="201" customFormat="1" ht="50.1" customHeight="1" x14ac:dyDescent="0.25">
      <c r="A56" s="203" t="s">
        <v>249</v>
      </c>
      <c r="B56" s="199" t="s">
        <v>403</v>
      </c>
      <c r="C56" s="256" t="s">
        <v>100</v>
      </c>
      <c r="D56" s="202">
        <v>81151601</v>
      </c>
      <c r="E56" s="268" t="s">
        <v>49</v>
      </c>
      <c r="F56" s="269" t="s">
        <v>34</v>
      </c>
      <c r="G56" s="270">
        <v>56766345</v>
      </c>
      <c r="H56" s="270">
        <v>56766345</v>
      </c>
      <c r="I56" s="202" t="s">
        <v>35</v>
      </c>
      <c r="J56" s="202" t="s">
        <v>36</v>
      </c>
      <c r="K56" s="271">
        <v>2</v>
      </c>
      <c r="L56" s="272" t="s">
        <v>50</v>
      </c>
      <c r="M56" s="273" t="e">
        <f>+G56/K56/#REF!*30</f>
        <v>#REF!</v>
      </c>
      <c r="N56" s="272" t="s">
        <v>94</v>
      </c>
      <c r="O56" s="272" t="s">
        <v>396</v>
      </c>
      <c r="P56" s="272" t="s">
        <v>95</v>
      </c>
      <c r="Q56" s="272" t="s">
        <v>396</v>
      </c>
      <c r="R56" s="272" t="s">
        <v>607</v>
      </c>
      <c r="S56" s="272" t="s">
        <v>91</v>
      </c>
      <c r="T56" s="272" t="s">
        <v>103</v>
      </c>
      <c r="U56" s="199" t="s">
        <v>74</v>
      </c>
      <c r="V56" s="205"/>
    </row>
    <row r="57" spans="1:22" s="201" customFormat="1" ht="50.1" customHeight="1" x14ac:dyDescent="0.25">
      <c r="A57" s="203" t="s">
        <v>249</v>
      </c>
      <c r="B57" s="199" t="s">
        <v>403</v>
      </c>
      <c r="C57" s="256" t="s">
        <v>100</v>
      </c>
      <c r="D57" s="202">
        <v>81151601</v>
      </c>
      <c r="E57" s="268" t="s">
        <v>49</v>
      </c>
      <c r="F57" s="269" t="s">
        <v>34</v>
      </c>
      <c r="G57" s="270">
        <v>6879067.5</v>
      </c>
      <c r="H57" s="270">
        <v>6879067.5</v>
      </c>
      <c r="I57" s="202" t="s">
        <v>35</v>
      </c>
      <c r="J57" s="202" t="s">
        <v>36</v>
      </c>
      <c r="K57" s="271">
        <v>1</v>
      </c>
      <c r="L57" s="272" t="s">
        <v>50</v>
      </c>
      <c r="M57" s="273" t="e">
        <f>+G57/K57/#REF!*30</f>
        <v>#REF!</v>
      </c>
      <c r="N57" s="272" t="s">
        <v>94</v>
      </c>
      <c r="O57" s="272" t="s">
        <v>396</v>
      </c>
      <c r="P57" s="272" t="s">
        <v>95</v>
      </c>
      <c r="Q57" s="272" t="s">
        <v>396</v>
      </c>
      <c r="R57" s="272" t="s">
        <v>607</v>
      </c>
      <c r="S57" s="272" t="s">
        <v>91</v>
      </c>
      <c r="T57" s="272" t="s">
        <v>103</v>
      </c>
      <c r="U57" s="199" t="s">
        <v>74</v>
      </c>
      <c r="V57" s="205"/>
    </row>
    <row r="58" spans="1:22" s="201" customFormat="1" ht="50.1" customHeight="1" x14ac:dyDescent="0.25">
      <c r="A58" s="206" t="s">
        <v>249</v>
      </c>
      <c r="B58" s="207" t="s">
        <v>403</v>
      </c>
      <c r="C58" s="256" t="s">
        <v>100</v>
      </c>
      <c r="D58" s="202">
        <v>81151601</v>
      </c>
      <c r="E58" s="268" t="s">
        <v>49</v>
      </c>
      <c r="F58" s="269" t="s">
        <v>34</v>
      </c>
      <c r="G58" s="270">
        <v>19441962.5</v>
      </c>
      <c r="H58" s="270">
        <v>19441962.5</v>
      </c>
      <c r="I58" s="202" t="s">
        <v>35</v>
      </c>
      <c r="J58" s="202" t="s">
        <v>36</v>
      </c>
      <c r="K58" s="271">
        <v>1</v>
      </c>
      <c r="L58" s="272" t="s">
        <v>50</v>
      </c>
      <c r="M58" s="273" t="e">
        <f>+G58/K58/#REF!*30</f>
        <v>#REF!</v>
      </c>
      <c r="N58" s="272" t="s">
        <v>94</v>
      </c>
      <c r="O58" s="272" t="s">
        <v>396</v>
      </c>
      <c r="P58" s="272" t="s">
        <v>95</v>
      </c>
      <c r="Q58" s="272" t="s">
        <v>396</v>
      </c>
      <c r="R58" s="272" t="s">
        <v>607</v>
      </c>
      <c r="S58" s="272" t="s">
        <v>91</v>
      </c>
      <c r="T58" s="272" t="s">
        <v>103</v>
      </c>
      <c r="U58" s="199" t="s">
        <v>74</v>
      </c>
      <c r="V58" s="209"/>
    </row>
    <row r="59" spans="1:22" s="205" customFormat="1" ht="50.1" customHeight="1" x14ac:dyDescent="0.25">
      <c r="A59" s="203" t="s">
        <v>249</v>
      </c>
      <c r="B59" s="202" t="s">
        <v>403</v>
      </c>
      <c r="C59" s="256" t="s">
        <v>100</v>
      </c>
      <c r="D59" s="202">
        <v>81151601</v>
      </c>
      <c r="E59" s="268" t="s">
        <v>49</v>
      </c>
      <c r="F59" s="269" t="s">
        <v>34</v>
      </c>
      <c r="G59" s="270">
        <v>136093737.5</v>
      </c>
      <c r="H59" s="270">
        <v>136093737.5</v>
      </c>
      <c r="I59" s="202" t="s">
        <v>35</v>
      </c>
      <c r="J59" s="202" t="s">
        <v>36</v>
      </c>
      <c r="K59" s="271">
        <v>7</v>
      </c>
      <c r="L59" s="272" t="s">
        <v>50</v>
      </c>
      <c r="M59" s="273" t="e">
        <f>+G59/K59/#REF!*30</f>
        <v>#REF!</v>
      </c>
      <c r="N59" s="272" t="s">
        <v>94</v>
      </c>
      <c r="O59" s="272" t="s">
        <v>396</v>
      </c>
      <c r="P59" s="272" t="s">
        <v>95</v>
      </c>
      <c r="Q59" s="272" t="s">
        <v>396</v>
      </c>
      <c r="R59" s="272" t="s">
        <v>607</v>
      </c>
      <c r="S59" s="272" t="s">
        <v>91</v>
      </c>
      <c r="T59" s="272" t="s">
        <v>103</v>
      </c>
      <c r="U59" s="199" t="s">
        <v>74</v>
      </c>
    </row>
    <row r="60" spans="1:22" s="205" customFormat="1" ht="50.1" customHeight="1" x14ac:dyDescent="0.25">
      <c r="A60" s="203" t="s">
        <v>249</v>
      </c>
      <c r="B60" s="202" t="s">
        <v>403</v>
      </c>
      <c r="C60" s="256" t="s">
        <v>100</v>
      </c>
      <c r="D60" s="202">
        <v>81151601</v>
      </c>
      <c r="E60" s="268" t="s">
        <v>49</v>
      </c>
      <c r="F60" s="269" t="s">
        <v>34</v>
      </c>
      <c r="G60" s="270">
        <v>19441962.5</v>
      </c>
      <c r="H60" s="270">
        <v>19441962.5</v>
      </c>
      <c r="I60" s="202" t="s">
        <v>35</v>
      </c>
      <c r="J60" s="202" t="s">
        <v>36</v>
      </c>
      <c r="K60" s="271">
        <v>1</v>
      </c>
      <c r="L60" s="272" t="s">
        <v>50</v>
      </c>
      <c r="M60" s="273" t="e">
        <f>+G60/K60/#REF!*30</f>
        <v>#REF!</v>
      </c>
      <c r="N60" s="272" t="s">
        <v>94</v>
      </c>
      <c r="O60" s="272" t="s">
        <v>396</v>
      </c>
      <c r="P60" s="272" t="s">
        <v>95</v>
      </c>
      <c r="Q60" s="272" t="s">
        <v>396</v>
      </c>
      <c r="R60" s="272" t="s">
        <v>607</v>
      </c>
      <c r="S60" s="272" t="s">
        <v>91</v>
      </c>
      <c r="T60" s="272" t="s">
        <v>103</v>
      </c>
      <c r="U60" s="199" t="s">
        <v>74</v>
      </c>
    </row>
    <row r="61" spans="1:22" s="205" customFormat="1" ht="50.1" customHeight="1" x14ac:dyDescent="0.25">
      <c r="A61" s="206" t="s">
        <v>249</v>
      </c>
      <c r="B61" s="208" t="s">
        <v>403</v>
      </c>
      <c r="C61" s="274" t="s">
        <v>100</v>
      </c>
      <c r="D61" s="275">
        <v>81151601</v>
      </c>
      <c r="E61" s="276" t="s">
        <v>49</v>
      </c>
      <c r="F61" s="277" t="s">
        <v>34</v>
      </c>
      <c r="G61" s="278">
        <v>28120822.5</v>
      </c>
      <c r="H61" s="278">
        <v>28120822.5</v>
      </c>
      <c r="I61" s="275" t="s">
        <v>35</v>
      </c>
      <c r="J61" s="275" t="s">
        <v>36</v>
      </c>
      <c r="K61" s="279">
        <v>3</v>
      </c>
      <c r="L61" s="272" t="s">
        <v>50</v>
      </c>
      <c r="M61" s="273" t="e">
        <f>+G61/K61/#REF!*30</f>
        <v>#REF!</v>
      </c>
      <c r="N61" s="272" t="s">
        <v>94</v>
      </c>
      <c r="O61" s="272" t="s">
        <v>396</v>
      </c>
      <c r="P61" s="272" t="s">
        <v>95</v>
      </c>
      <c r="Q61" s="272" t="s">
        <v>396</v>
      </c>
      <c r="R61" s="272" t="s">
        <v>607</v>
      </c>
      <c r="S61" s="272" t="s">
        <v>91</v>
      </c>
      <c r="T61" s="272" t="s">
        <v>103</v>
      </c>
      <c r="U61" s="199" t="s">
        <v>74</v>
      </c>
    </row>
    <row r="62" spans="1:22" s="201" customFormat="1" ht="50.1" customHeight="1" x14ac:dyDescent="0.25">
      <c r="A62" s="203" t="s">
        <v>249</v>
      </c>
      <c r="B62" s="199" t="s">
        <v>403</v>
      </c>
      <c r="C62" s="256" t="s">
        <v>45</v>
      </c>
      <c r="D62" s="202">
        <v>80161501</v>
      </c>
      <c r="E62" s="268" t="s">
        <v>49</v>
      </c>
      <c r="F62" s="269" t="s">
        <v>34</v>
      </c>
      <c r="G62" s="270" t="e">
        <f>+M62/30*#REF!*K62</f>
        <v>#REF!</v>
      </c>
      <c r="H62" s="270">
        <v>5961858.5</v>
      </c>
      <c r="I62" s="202" t="s">
        <v>35</v>
      </c>
      <c r="J62" s="202" t="s">
        <v>36</v>
      </c>
      <c r="K62" s="271">
        <v>1</v>
      </c>
      <c r="L62" s="272" t="s">
        <v>50</v>
      </c>
      <c r="M62" s="273">
        <v>2751627</v>
      </c>
      <c r="N62" s="272" t="s">
        <v>94</v>
      </c>
      <c r="O62" s="272" t="s">
        <v>396</v>
      </c>
      <c r="P62" s="272" t="s">
        <v>95</v>
      </c>
      <c r="Q62" s="272" t="s">
        <v>396</v>
      </c>
      <c r="R62" s="272" t="s">
        <v>607</v>
      </c>
      <c r="S62" s="272" t="s">
        <v>91</v>
      </c>
      <c r="T62" s="272" t="s">
        <v>103</v>
      </c>
      <c r="U62" s="199" t="s">
        <v>74</v>
      </c>
      <c r="V62" s="205"/>
    </row>
    <row r="63" spans="1:22" s="201" customFormat="1" ht="50.1" customHeight="1" x14ac:dyDescent="0.25">
      <c r="A63" s="203" t="s">
        <v>249</v>
      </c>
      <c r="B63" s="199" t="s">
        <v>403</v>
      </c>
      <c r="C63" s="256" t="s">
        <v>45</v>
      </c>
      <c r="D63" s="202">
        <v>80161501</v>
      </c>
      <c r="E63" s="268" t="s">
        <v>49</v>
      </c>
      <c r="F63" s="269" t="s">
        <v>34</v>
      </c>
      <c r="G63" s="270" t="e">
        <f>+M63/30*#REF!*K63</f>
        <v>#REF!</v>
      </c>
      <c r="H63" s="270">
        <v>16358933.5</v>
      </c>
      <c r="I63" s="202" t="s">
        <v>35</v>
      </c>
      <c r="J63" s="202" t="s">
        <v>36</v>
      </c>
      <c r="K63" s="271">
        <v>1</v>
      </c>
      <c r="L63" s="272" t="s">
        <v>50</v>
      </c>
      <c r="M63" s="273">
        <v>7550277</v>
      </c>
      <c r="N63" s="272" t="s">
        <v>94</v>
      </c>
      <c r="O63" s="272" t="s">
        <v>396</v>
      </c>
      <c r="P63" s="272" t="s">
        <v>95</v>
      </c>
      <c r="Q63" s="272" t="s">
        <v>396</v>
      </c>
      <c r="R63" s="272" t="s">
        <v>607</v>
      </c>
      <c r="S63" s="272" t="s">
        <v>91</v>
      </c>
      <c r="T63" s="272" t="s">
        <v>103</v>
      </c>
      <c r="U63" s="199" t="s">
        <v>74</v>
      </c>
      <c r="V63" s="209"/>
    </row>
    <row r="64" spans="1:22" s="205" customFormat="1" ht="50.1" customHeight="1" x14ac:dyDescent="0.25">
      <c r="A64" s="203" t="s">
        <v>249</v>
      </c>
      <c r="B64" s="202" t="s">
        <v>403</v>
      </c>
      <c r="C64" s="256" t="s">
        <v>45</v>
      </c>
      <c r="D64" s="202">
        <v>80161501</v>
      </c>
      <c r="E64" s="268" t="s">
        <v>49</v>
      </c>
      <c r="F64" s="269" t="s">
        <v>34</v>
      </c>
      <c r="G64" s="270" t="e">
        <f>+M64/30*#REF!*K64</f>
        <v>#REF!</v>
      </c>
      <c r="H64" s="270">
        <v>114512534.5</v>
      </c>
      <c r="I64" s="202" t="s">
        <v>35</v>
      </c>
      <c r="J64" s="202" t="s">
        <v>36</v>
      </c>
      <c r="K64" s="271">
        <v>7</v>
      </c>
      <c r="L64" s="272" t="s">
        <v>50</v>
      </c>
      <c r="M64" s="273">
        <v>7550277</v>
      </c>
      <c r="N64" s="272" t="s">
        <v>94</v>
      </c>
      <c r="O64" s="272" t="s">
        <v>396</v>
      </c>
      <c r="P64" s="272" t="s">
        <v>95</v>
      </c>
      <c r="Q64" s="272" t="s">
        <v>396</v>
      </c>
      <c r="R64" s="272" t="s">
        <v>607</v>
      </c>
      <c r="S64" s="272" t="s">
        <v>91</v>
      </c>
      <c r="T64" s="272" t="s">
        <v>103</v>
      </c>
      <c r="U64" s="199" t="s">
        <v>74</v>
      </c>
    </row>
    <row r="65" spans="1:22" s="205" customFormat="1" ht="50.1" customHeight="1" x14ac:dyDescent="0.25">
      <c r="A65" s="203" t="s">
        <v>249</v>
      </c>
      <c r="B65" s="202" t="s">
        <v>403</v>
      </c>
      <c r="C65" s="256" t="s">
        <v>45</v>
      </c>
      <c r="D65" s="202">
        <v>80161501</v>
      </c>
      <c r="E65" s="268" t="s">
        <v>49</v>
      </c>
      <c r="F65" s="269" t="s">
        <v>34</v>
      </c>
      <c r="G65" s="270" t="e">
        <f>+M65/30*#REF!*K65</f>
        <v>#REF!</v>
      </c>
      <c r="H65" s="270">
        <v>16358933.5</v>
      </c>
      <c r="I65" s="202" t="s">
        <v>35</v>
      </c>
      <c r="J65" s="202" t="s">
        <v>36</v>
      </c>
      <c r="K65" s="271">
        <v>1</v>
      </c>
      <c r="L65" s="272" t="s">
        <v>50</v>
      </c>
      <c r="M65" s="273">
        <v>7550277</v>
      </c>
      <c r="N65" s="272" t="s">
        <v>94</v>
      </c>
      <c r="O65" s="272" t="s">
        <v>396</v>
      </c>
      <c r="P65" s="272" t="s">
        <v>95</v>
      </c>
      <c r="Q65" s="272" t="s">
        <v>396</v>
      </c>
      <c r="R65" s="272" t="s">
        <v>607</v>
      </c>
      <c r="S65" s="272" t="s">
        <v>91</v>
      </c>
      <c r="T65" s="272" t="s">
        <v>103</v>
      </c>
      <c r="U65" s="199" t="s">
        <v>74</v>
      </c>
    </row>
    <row r="66" spans="1:22" s="205" customFormat="1" ht="50.1" customHeight="1" x14ac:dyDescent="0.25">
      <c r="A66" s="203" t="s">
        <v>249</v>
      </c>
      <c r="B66" s="200" t="s">
        <v>403</v>
      </c>
      <c r="C66" s="256" t="s">
        <v>45</v>
      </c>
      <c r="D66" s="202">
        <v>80161501</v>
      </c>
      <c r="E66" s="268" t="s">
        <v>49</v>
      </c>
      <c r="F66" s="269" t="s">
        <v>34</v>
      </c>
      <c r="G66" s="270" t="e">
        <f>+M66/30*#REF!*K66</f>
        <v>#REF!</v>
      </c>
      <c r="H66" s="270">
        <v>16247586.333333334</v>
      </c>
      <c r="I66" s="202" t="s">
        <v>35</v>
      </c>
      <c r="J66" s="202" t="s">
        <v>36</v>
      </c>
      <c r="K66" s="271">
        <v>2</v>
      </c>
      <c r="L66" s="272" t="s">
        <v>50</v>
      </c>
      <c r="M66" s="273">
        <v>3749443</v>
      </c>
      <c r="N66" s="272" t="s">
        <v>94</v>
      </c>
      <c r="O66" s="272" t="s">
        <v>396</v>
      </c>
      <c r="P66" s="272" t="s">
        <v>95</v>
      </c>
      <c r="Q66" s="272" t="s">
        <v>396</v>
      </c>
      <c r="R66" s="272" t="s">
        <v>607</v>
      </c>
      <c r="S66" s="272" t="s">
        <v>91</v>
      </c>
      <c r="T66" s="272" t="s">
        <v>103</v>
      </c>
      <c r="U66" s="199" t="s">
        <v>74</v>
      </c>
    </row>
    <row r="67" spans="1:22" s="201" customFormat="1" ht="50.1" customHeight="1" x14ac:dyDescent="0.25">
      <c r="A67" s="203" t="s">
        <v>620</v>
      </c>
      <c r="B67" s="199"/>
      <c r="C67" s="256" t="s">
        <v>45</v>
      </c>
      <c r="D67" s="68">
        <v>72153606</v>
      </c>
      <c r="E67" s="73" t="s">
        <v>33</v>
      </c>
      <c r="F67" s="269" t="s">
        <v>34</v>
      </c>
      <c r="G67" s="280">
        <v>35000000</v>
      </c>
      <c r="H67" s="280">
        <v>35000000</v>
      </c>
      <c r="I67" s="202" t="s">
        <v>35</v>
      </c>
      <c r="J67" s="202" t="s">
        <v>36</v>
      </c>
      <c r="K67" s="67">
        <v>1</v>
      </c>
      <c r="L67" s="272" t="s">
        <v>50</v>
      </c>
      <c r="M67" s="287"/>
      <c r="N67" s="68" t="s">
        <v>612</v>
      </c>
      <c r="O67" s="68" t="s">
        <v>612</v>
      </c>
      <c r="P67" s="68" t="s">
        <v>112</v>
      </c>
      <c r="Q67" s="68" t="s">
        <v>612</v>
      </c>
      <c r="R67" s="281" t="s">
        <v>613</v>
      </c>
      <c r="S67" s="282" t="s">
        <v>614</v>
      </c>
      <c r="T67" s="282" t="s">
        <v>615</v>
      </c>
      <c r="U67" s="282" t="s">
        <v>614</v>
      </c>
      <c r="V67" s="205"/>
    </row>
    <row r="68" spans="1:22" s="201" customFormat="1" ht="50.1" customHeight="1" x14ac:dyDescent="0.25">
      <c r="A68" s="203" t="s">
        <v>620</v>
      </c>
      <c r="B68" s="199"/>
      <c r="C68" s="256" t="s">
        <v>45</v>
      </c>
      <c r="D68" s="68">
        <v>72153606</v>
      </c>
      <c r="E68" s="73" t="s">
        <v>33</v>
      </c>
      <c r="F68" s="269" t="s">
        <v>34</v>
      </c>
      <c r="G68" s="280">
        <v>40000000</v>
      </c>
      <c r="H68" s="280">
        <v>40000000</v>
      </c>
      <c r="I68" s="202" t="s">
        <v>35</v>
      </c>
      <c r="J68" s="202" t="s">
        <v>36</v>
      </c>
      <c r="K68" s="67">
        <v>1</v>
      </c>
      <c r="L68" s="272" t="s">
        <v>50</v>
      </c>
      <c r="M68" s="287"/>
      <c r="N68" s="68" t="s">
        <v>612</v>
      </c>
      <c r="O68" s="68" t="s">
        <v>612</v>
      </c>
      <c r="P68" s="68" t="s">
        <v>112</v>
      </c>
      <c r="Q68" s="68" t="s">
        <v>612</v>
      </c>
      <c r="R68" s="281" t="s">
        <v>613</v>
      </c>
      <c r="S68" s="282" t="s">
        <v>614</v>
      </c>
      <c r="T68" s="282" t="s">
        <v>615</v>
      </c>
      <c r="U68" s="282" t="s">
        <v>614</v>
      </c>
      <c r="V68" s="205"/>
    </row>
    <row r="69" spans="1:22" s="201" customFormat="1" ht="50.1" customHeight="1" x14ac:dyDescent="0.25">
      <c r="A69" s="203" t="s">
        <v>620</v>
      </c>
      <c r="B69" s="199"/>
      <c r="C69" s="256" t="s">
        <v>45</v>
      </c>
      <c r="D69" s="68">
        <v>72153606</v>
      </c>
      <c r="E69" s="73" t="s">
        <v>33</v>
      </c>
      <c r="F69" s="269" t="s">
        <v>34</v>
      </c>
      <c r="G69" s="280">
        <v>30000000</v>
      </c>
      <c r="H69" s="280">
        <v>30000000</v>
      </c>
      <c r="I69" s="202" t="s">
        <v>35</v>
      </c>
      <c r="J69" s="202" t="s">
        <v>36</v>
      </c>
      <c r="K69" s="67">
        <v>1</v>
      </c>
      <c r="L69" s="272" t="s">
        <v>50</v>
      </c>
      <c r="M69" s="287"/>
      <c r="N69" s="68" t="s">
        <v>612</v>
      </c>
      <c r="O69" s="68" t="s">
        <v>612</v>
      </c>
      <c r="P69" s="68" t="s">
        <v>112</v>
      </c>
      <c r="Q69" s="68" t="s">
        <v>612</v>
      </c>
      <c r="R69" s="281" t="s">
        <v>613</v>
      </c>
      <c r="S69" s="282" t="s">
        <v>614</v>
      </c>
      <c r="T69" s="282" t="s">
        <v>615</v>
      </c>
      <c r="U69" s="282" t="s">
        <v>614</v>
      </c>
      <c r="V69" s="209"/>
    </row>
    <row r="70" spans="1:22" s="205" customFormat="1" ht="50.1" customHeight="1" x14ac:dyDescent="0.25">
      <c r="A70" s="203" t="s">
        <v>620</v>
      </c>
      <c r="B70" s="202"/>
      <c r="C70" s="256" t="s">
        <v>45</v>
      </c>
      <c r="D70" s="68">
        <v>72153606</v>
      </c>
      <c r="E70" s="73" t="s">
        <v>33</v>
      </c>
      <c r="F70" s="269" t="s">
        <v>34</v>
      </c>
      <c r="G70" s="280">
        <v>4971700</v>
      </c>
      <c r="H70" s="280">
        <v>4971700</v>
      </c>
      <c r="I70" s="202" t="s">
        <v>35</v>
      </c>
      <c r="J70" s="202" t="s">
        <v>36</v>
      </c>
      <c r="K70" s="67">
        <v>1</v>
      </c>
      <c r="L70" s="272" t="s">
        <v>50</v>
      </c>
      <c r="M70" s="287"/>
      <c r="N70" s="68" t="s">
        <v>616</v>
      </c>
      <c r="O70" s="68" t="s">
        <v>616</v>
      </c>
      <c r="P70" s="68" t="s">
        <v>39</v>
      </c>
      <c r="Q70" s="68" t="s">
        <v>616</v>
      </c>
      <c r="R70" s="281" t="s">
        <v>613</v>
      </c>
      <c r="S70" s="282" t="s">
        <v>614</v>
      </c>
      <c r="T70" s="282" t="s">
        <v>615</v>
      </c>
      <c r="U70" s="282" t="s">
        <v>614</v>
      </c>
    </row>
    <row r="71" spans="1:22" s="205" customFormat="1" ht="50.1" customHeight="1" x14ac:dyDescent="0.25">
      <c r="A71" s="203" t="s">
        <v>620</v>
      </c>
      <c r="B71" s="202"/>
      <c r="C71" s="256" t="s">
        <v>45</v>
      </c>
      <c r="D71" s="68">
        <v>72153606</v>
      </c>
      <c r="E71" s="73" t="s">
        <v>33</v>
      </c>
      <c r="F71" s="269" t="s">
        <v>34</v>
      </c>
      <c r="G71" s="280">
        <v>15000000</v>
      </c>
      <c r="H71" s="280">
        <v>15000000</v>
      </c>
      <c r="I71" s="202" t="s">
        <v>35</v>
      </c>
      <c r="J71" s="202" t="s">
        <v>36</v>
      </c>
      <c r="K71" s="67">
        <v>1</v>
      </c>
      <c r="L71" s="272" t="s">
        <v>50</v>
      </c>
      <c r="M71" s="287"/>
      <c r="N71" s="68" t="s">
        <v>617</v>
      </c>
      <c r="O71" s="68" t="s">
        <v>617</v>
      </c>
      <c r="P71" s="68" t="s">
        <v>39</v>
      </c>
      <c r="Q71" s="68" t="s">
        <v>617</v>
      </c>
      <c r="R71" s="281" t="s">
        <v>613</v>
      </c>
      <c r="S71" s="282" t="s">
        <v>614</v>
      </c>
      <c r="T71" s="282" t="s">
        <v>618</v>
      </c>
      <c r="U71" s="282" t="s">
        <v>614</v>
      </c>
    </row>
    <row r="72" spans="1:22" s="205" customFormat="1" ht="50.1" customHeight="1" x14ac:dyDescent="0.25">
      <c r="A72" s="203" t="s">
        <v>620</v>
      </c>
      <c r="B72" s="200"/>
      <c r="C72" s="256" t="s">
        <v>45</v>
      </c>
      <c r="D72" s="68">
        <v>72153606</v>
      </c>
      <c r="E72" s="73" t="s">
        <v>33</v>
      </c>
      <c r="F72" s="269" t="s">
        <v>34</v>
      </c>
      <c r="G72" s="280">
        <v>15000000</v>
      </c>
      <c r="H72" s="280">
        <v>15000000</v>
      </c>
      <c r="I72" s="202" t="s">
        <v>35</v>
      </c>
      <c r="J72" s="202" t="s">
        <v>36</v>
      </c>
      <c r="K72" s="67">
        <v>1</v>
      </c>
      <c r="L72" s="272" t="s">
        <v>50</v>
      </c>
      <c r="M72" s="287"/>
      <c r="N72" s="68" t="s">
        <v>619</v>
      </c>
      <c r="O72" s="68" t="s">
        <v>619</v>
      </c>
      <c r="P72" s="68" t="s">
        <v>39</v>
      </c>
      <c r="Q72" s="68" t="s">
        <v>619</v>
      </c>
      <c r="R72" s="281" t="s">
        <v>613</v>
      </c>
      <c r="S72" s="282" t="s">
        <v>614</v>
      </c>
      <c r="T72" s="282" t="s">
        <v>618</v>
      </c>
      <c r="U72" s="282" t="s">
        <v>614</v>
      </c>
    </row>
    <row r="73" spans="1:22" ht="75.75" customHeight="1" x14ac:dyDescent="0.25">
      <c r="A73" s="203" t="s">
        <v>620</v>
      </c>
      <c r="B73" s="65"/>
      <c r="C73" s="256" t="s">
        <v>45</v>
      </c>
      <c r="D73" s="68">
        <v>72153606</v>
      </c>
      <c r="E73" s="73" t="s">
        <v>33</v>
      </c>
      <c r="F73" s="269" t="s">
        <v>34</v>
      </c>
      <c r="G73" s="280">
        <v>65000000</v>
      </c>
      <c r="H73" s="280">
        <v>65000000</v>
      </c>
      <c r="I73" s="202" t="s">
        <v>35</v>
      </c>
      <c r="J73" s="202" t="s">
        <v>36</v>
      </c>
      <c r="K73" s="67">
        <v>1</v>
      </c>
      <c r="L73" s="272" t="s">
        <v>50</v>
      </c>
      <c r="M73" s="287"/>
      <c r="N73" s="68" t="s">
        <v>612</v>
      </c>
      <c r="O73" s="68" t="s">
        <v>612</v>
      </c>
      <c r="P73" s="68" t="s">
        <v>112</v>
      </c>
      <c r="Q73" s="68" t="s">
        <v>612</v>
      </c>
      <c r="R73" s="281" t="s">
        <v>613</v>
      </c>
      <c r="S73" s="282" t="s">
        <v>614</v>
      </c>
      <c r="T73" s="282" t="s">
        <v>618</v>
      </c>
      <c r="U73" s="282" t="s">
        <v>614</v>
      </c>
    </row>
    <row r="74" spans="1:22" ht="50.1" customHeight="1" x14ac:dyDescent="0.25">
      <c r="A74" s="206" t="s">
        <v>620</v>
      </c>
      <c r="B74" s="295"/>
      <c r="C74" s="274" t="s">
        <v>45</v>
      </c>
      <c r="D74" s="296">
        <v>72153606</v>
      </c>
      <c r="E74" s="297" t="s">
        <v>33</v>
      </c>
      <c r="F74" s="277" t="s">
        <v>34</v>
      </c>
      <c r="G74" s="298">
        <v>16000000</v>
      </c>
      <c r="H74" s="298">
        <v>16000000</v>
      </c>
      <c r="I74" s="275" t="s">
        <v>35</v>
      </c>
      <c r="J74" s="275" t="s">
        <v>36</v>
      </c>
      <c r="K74" s="246">
        <v>1</v>
      </c>
      <c r="L74" s="299" t="s">
        <v>50</v>
      </c>
      <c r="M74" s="300"/>
      <c r="N74" s="296" t="s">
        <v>612</v>
      </c>
      <c r="O74" s="296" t="s">
        <v>612</v>
      </c>
      <c r="P74" s="296" t="s">
        <v>112</v>
      </c>
      <c r="Q74" s="296" t="s">
        <v>612</v>
      </c>
      <c r="R74" s="301" t="s">
        <v>613</v>
      </c>
      <c r="S74" s="283" t="s">
        <v>614</v>
      </c>
      <c r="T74" s="283" t="s">
        <v>615</v>
      </c>
      <c r="U74" s="283" t="s">
        <v>614</v>
      </c>
    </row>
    <row r="75" spans="1:22" s="304" customFormat="1" ht="31.2" x14ac:dyDescent="0.3">
      <c r="A75" s="305" t="s">
        <v>637</v>
      </c>
      <c r="B75" s="218"/>
      <c r="C75" s="213" t="s">
        <v>45</v>
      </c>
      <c r="D75" s="302" t="s">
        <v>630</v>
      </c>
      <c r="E75" s="217" t="s">
        <v>49</v>
      </c>
      <c r="F75" s="217" t="s">
        <v>34</v>
      </c>
      <c r="G75" s="303">
        <v>27474648</v>
      </c>
      <c r="H75" s="303">
        <v>27474648</v>
      </c>
      <c r="I75" s="214" t="s">
        <v>35</v>
      </c>
      <c r="J75" s="214" t="s">
        <v>36</v>
      </c>
      <c r="K75" s="212">
        <v>1</v>
      </c>
      <c r="L75" s="215" t="s">
        <v>50</v>
      </c>
      <c r="M75" s="216" t="e">
        <f>+G75/K75/#REF!*30</f>
        <v>#REF!</v>
      </c>
      <c r="N75" s="218" t="s">
        <v>94</v>
      </c>
      <c r="O75" s="218" t="s">
        <v>632</v>
      </c>
      <c r="P75" s="218" t="s">
        <v>112</v>
      </c>
      <c r="Q75" s="218" t="s">
        <v>633</v>
      </c>
      <c r="R75" s="218" t="s">
        <v>41</v>
      </c>
      <c r="S75" s="218" t="s">
        <v>634</v>
      </c>
      <c r="T75" s="218" t="s">
        <v>635</v>
      </c>
      <c r="U75" s="218" t="s">
        <v>636</v>
      </c>
    </row>
    <row r="76" spans="1:22" s="304" customFormat="1" ht="31.2" x14ac:dyDescent="0.3">
      <c r="A76" s="305" t="s">
        <v>637</v>
      </c>
      <c r="B76" s="218"/>
      <c r="C76" s="213" t="s">
        <v>45</v>
      </c>
      <c r="D76" s="302" t="s">
        <v>630</v>
      </c>
      <c r="E76" s="217" t="s">
        <v>49</v>
      </c>
      <c r="F76" s="217" t="s">
        <v>34</v>
      </c>
      <c r="G76" s="303">
        <v>20200000</v>
      </c>
      <c r="H76" s="303">
        <v>20200000</v>
      </c>
      <c r="I76" s="214" t="s">
        <v>35</v>
      </c>
      <c r="J76" s="214" t="s">
        <v>36</v>
      </c>
      <c r="K76" s="212">
        <v>1</v>
      </c>
      <c r="L76" s="215" t="s">
        <v>50</v>
      </c>
      <c r="M76" s="216" t="e">
        <f>+G76/K76/#REF!*30</f>
        <v>#REF!</v>
      </c>
      <c r="N76" s="218" t="s">
        <v>94</v>
      </c>
      <c r="O76" s="218" t="s">
        <v>632</v>
      </c>
      <c r="P76" s="218" t="s">
        <v>112</v>
      </c>
      <c r="Q76" s="218" t="s">
        <v>633</v>
      </c>
      <c r="R76" s="218" t="s">
        <v>41</v>
      </c>
      <c r="S76" s="218" t="s">
        <v>634</v>
      </c>
      <c r="T76" s="218" t="s">
        <v>635</v>
      </c>
      <c r="U76" s="218" t="s">
        <v>636</v>
      </c>
    </row>
    <row r="77" spans="1:22" s="304" customFormat="1" ht="31.2" x14ac:dyDescent="0.3">
      <c r="A77" s="305" t="s">
        <v>637</v>
      </c>
      <c r="B77" s="218"/>
      <c r="C77" s="213" t="s">
        <v>45</v>
      </c>
      <c r="D77" s="302" t="s">
        <v>630</v>
      </c>
      <c r="E77" s="217" t="s">
        <v>49</v>
      </c>
      <c r="F77" s="217" t="s">
        <v>34</v>
      </c>
      <c r="G77" s="303">
        <v>15000000</v>
      </c>
      <c r="H77" s="303">
        <v>15000000</v>
      </c>
      <c r="I77" s="214" t="s">
        <v>35</v>
      </c>
      <c r="J77" s="214" t="s">
        <v>36</v>
      </c>
      <c r="K77" s="212">
        <v>1</v>
      </c>
      <c r="L77" s="215" t="s">
        <v>50</v>
      </c>
      <c r="M77" s="216" t="e">
        <f>+G77/K77/#REF!*30</f>
        <v>#REF!</v>
      </c>
      <c r="N77" s="218" t="s">
        <v>94</v>
      </c>
      <c r="O77" s="218" t="s">
        <v>632</v>
      </c>
      <c r="P77" s="218" t="s">
        <v>112</v>
      </c>
      <c r="Q77" s="218" t="s">
        <v>633</v>
      </c>
      <c r="R77" s="218" t="s">
        <v>41</v>
      </c>
      <c r="S77" s="218" t="s">
        <v>634</v>
      </c>
      <c r="T77" s="218" t="s">
        <v>635</v>
      </c>
      <c r="U77" s="218" t="s">
        <v>636</v>
      </c>
    </row>
    <row r="78" spans="1:22" s="304" customFormat="1" ht="31.2" x14ac:dyDescent="0.3">
      <c r="A78" s="305" t="s">
        <v>637</v>
      </c>
      <c r="B78" s="218"/>
      <c r="C78" s="213" t="s">
        <v>45</v>
      </c>
      <c r="D78" s="302" t="s">
        <v>630</v>
      </c>
      <c r="E78" s="217" t="s">
        <v>49</v>
      </c>
      <c r="F78" s="217" t="s">
        <v>34</v>
      </c>
      <c r="G78" s="303">
        <v>13600000</v>
      </c>
      <c r="H78" s="303">
        <v>13600000</v>
      </c>
      <c r="I78" s="214" t="s">
        <v>35</v>
      </c>
      <c r="J78" s="214" t="s">
        <v>36</v>
      </c>
      <c r="K78" s="212">
        <v>1</v>
      </c>
      <c r="L78" s="215" t="s">
        <v>50</v>
      </c>
      <c r="M78" s="216" t="e">
        <f>+G78/K78/#REF!*30</f>
        <v>#REF!</v>
      </c>
      <c r="N78" s="218" t="s">
        <v>94</v>
      </c>
      <c r="O78" s="218" t="s">
        <v>632</v>
      </c>
      <c r="P78" s="218" t="s">
        <v>112</v>
      </c>
      <c r="Q78" s="218" t="s">
        <v>633</v>
      </c>
      <c r="R78" s="218" t="s">
        <v>41</v>
      </c>
      <c r="S78" s="218" t="s">
        <v>634</v>
      </c>
      <c r="T78" s="218" t="s">
        <v>635</v>
      </c>
      <c r="U78" s="218" t="s">
        <v>636</v>
      </c>
    </row>
    <row r="79" spans="1:22" s="304" customFormat="1" ht="45" customHeight="1" x14ac:dyDescent="0.3">
      <c r="A79" s="305" t="s">
        <v>637</v>
      </c>
      <c r="B79" s="218"/>
      <c r="C79" s="213" t="s">
        <v>45</v>
      </c>
      <c r="D79" s="302" t="s">
        <v>630</v>
      </c>
      <c r="E79" s="217" t="s">
        <v>49</v>
      </c>
      <c r="F79" s="217" t="s">
        <v>34</v>
      </c>
      <c r="G79" s="303">
        <v>6400000</v>
      </c>
      <c r="H79" s="303">
        <v>6400000</v>
      </c>
      <c r="I79" s="214" t="s">
        <v>35</v>
      </c>
      <c r="J79" s="214" t="s">
        <v>36</v>
      </c>
      <c r="K79" s="212">
        <v>1</v>
      </c>
      <c r="L79" s="215" t="s">
        <v>50</v>
      </c>
      <c r="M79" s="216" t="e">
        <f>+G79/K79/#REF!*30</f>
        <v>#REF!</v>
      </c>
      <c r="N79" s="218" t="s">
        <v>94</v>
      </c>
      <c r="O79" s="218" t="s">
        <v>632</v>
      </c>
      <c r="P79" s="218" t="s">
        <v>112</v>
      </c>
      <c r="Q79" s="218" t="s">
        <v>633</v>
      </c>
      <c r="R79" s="218" t="s">
        <v>41</v>
      </c>
      <c r="S79" s="218"/>
      <c r="T79" s="218" t="s">
        <v>635</v>
      </c>
      <c r="U79" s="218" t="s">
        <v>636</v>
      </c>
    </row>
    <row r="80" spans="1:22" s="304" customFormat="1" ht="31.2" x14ac:dyDescent="0.3">
      <c r="A80" s="305" t="s">
        <v>637</v>
      </c>
      <c r="B80" s="218"/>
      <c r="C80" s="213" t="s">
        <v>45</v>
      </c>
      <c r="D80" s="302" t="s">
        <v>630</v>
      </c>
      <c r="E80" s="217" t="s">
        <v>49</v>
      </c>
      <c r="F80" s="217" t="s">
        <v>34</v>
      </c>
      <c r="G80" s="303">
        <v>13600000</v>
      </c>
      <c r="H80" s="303">
        <v>13600000</v>
      </c>
      <c r="I80" s="214" t="s">
        <v>35</v>
      </c>
      <c r="J80" s="214" t="s">
        <v>36</v>
      </c>
      <c r="K80" s="212">
        <v>1</v>
      </c>
      <c r="L80" s="215" t="s">
        <v>50</v>
      </c>
      <c r="M80" s="216" t="e">
        <f>+G80/K80/#REF!*30</f>
        <v>#REF!</v>
      </c>
      <c r="N80" s="218" t="s">
        <v>94</v>
      </c>
      <c r="O80" s="218" t="s">
        <v>632</v>
      </c>
      <c r="P80" s="218" t="s">
        <v>112</v>
      </c>
      <c r="Q80" s="218" t="s">
        <v>633</v>
      </c>
      <c r="R80" s="218" t="s">
        <v>41</v>
      </c>
      <c r="S80" s="218" t="s">
        <v>634</v>
      </c>
      <c r="T80" s="218" t="s">
        <v>635</v>
      </c>
      <c r="U80" s="218" t="s">
        <v>636</v>
      </c>
    </row>
    <row r="81" spans="1:21" s="304" customFormat="1" ht="31.2" x14ac:dyDescent="0.3">
      <c r="A81" s="305" t="s">
        <v>637</v>
      </c>
      <c r="B81" s="218"/>
      <c r="C81" s="213" t="s">
        <v>45</v>
      </c>
      <c r="D81" s="302" t="s">
        <v>630</v>
      </c>
      <c r="E81" s="217" t="s">
        <v>49</v>
      </c>
      <c r="F81" s="217" t="s">
        <v>34</v>
      </c>
      <c r="G81" s="303">
        <v>17000000</v>
      </c>
      <c r="H81" s="303">
        <v>17000000</v>
      </c>
      <c r="I81" s="214" t="s">
        <v>35</v>
      </c>
      <c r="J81" s="214" t="s">
        <v>36</v>
      </c>
      <c r="K81" s="212">
        <v>1</v>
      </c>
      <c r="L81" s="215" t="s">
        <v>50</v>
      </c>
      <c r="M81" s="216" t="e">
        <f>+G81/K81/#REF!*30</f>
        <v>#REF!</v>
      </c>
      <c r="N81" s="218" t="s">
        <v>94</v>
      </c>
      <c r="O81" s="218" t="s">
        <v>632</v>
      </c>
      <c r="P81" s="218" t="s">
        <v>112</v>
      </c>
      <c r="Q81" s="218" t="s">
        <v>633</v>
      </c>
      <c r="R81" s="218" t="s">
        <v>41</v>
      </c>
      <c r="S81" s="218" t="s">
        <v>634</v>
      </c>
      <c r="T81" s="218" t="s">
        <v>635</v>
      </c>
      <c r="U81" s="218" t="s">
        <v>636</v>
      </c>
    </row>
    <row r="82" spans="1:21" s="304" customFormat="1" ht="31.2" x14ac:dyDescent="0.3">
      <c r="A82" s="305" t="s">
        <v>637</v>
      </c>
      <c r="B82" s="218"/>
      <c r="C82" s="213" t="s">
        <v>45</v>
      </c>
      <c r="D82" s="302" t="s">
        <v>630</v>
      </c>
      <c r="E82" s="217" t="s">
        <v>49</v>
      </c>
      <c r="F82" s="217" t="s">
        <v>34</v>
      </c>
      <c r="G82" s="303">
        <v>12000000</v>
      </c>
      <c r="H82" s="303">
        <v>12000000</v>
      </c>
      <c r="I82" s="214" t="s">
        <v>35</v>
      </c>
      <c r="J82" s="214" t="s">
        <v>36</v>
      </c>
      <c r="K82" s="212">
        <v>1</v>
      </c>
      <c r="L82" s="215" t="s">
        <v>50</v>
      </c>
      <c r="M82" s="216" t="e">
        <f>+G82/K82/#REF!*30</f>
        <v>#REF!</v>
      </c>
      <c r="N82" s="218" t="s">
        <v>94</v>
      </c>
      <c r="O82" s="218" t="s">
        <v>632</v>
      </c>
      <c r="P82" s="218" t="s">
        <v>112</v>
      </c>
      <c r="Q82" s="218" t="s">
        <v>633</v>
      </c>
      <c r="R82" s="218" t="s">
        <v>41</v>
      </c>
      <c r="S82" s="218" t="s">
        <v>634</v>
      </c>
      <c r="T82" s="218" t="s">
        <v>635</v>
      </c>
      <c r="U82" s="218" t="s">
        <v>636</v>
      </c>
    </row>
    <row r="83" spans="1:21" s="304" customFormat="1" ht="31.2" x14ac:dyDescent="0.3">
      <c r="A83" s="305" t="s">
        <v>637</v>
      </c>
      <c r="B83" s="218"/>
      <c r="C83" s="213" t="s">
        <v>45</v>
      </c>
      <c r="D83" s="302" t="s">
        <v>630</v>
      </c>
      <c r="E83" s="217" t="s">
        <v>49</v>
      </c>
      <c r="F83" s="217" t="s">
        <v>34</v>
      </c>
      <c r="G83" s="303">
        <v>17938430</v>
      </c>
      <c r="H83" s="303">
        <v>17938430</v>
      </c>
      <c r="I83" s="214" t="s">
        <v>35</v>
      </c>
      <c r="J83" s="214" t="s">
        <v>36</v>
      </c>
      <c r="K83" s="212">
        <v>1</v>
      </c>
      <c r="L83" s="215" t="s">
        <v>50</v>
      </c>
      <c r="M83" s="216" t="e">
        <f>+G83/K83/#REF!*30</f>
        <v>#REF!</v>
      </c>
      <c r="N83" s="218" t="s">
        <v>94</v>
      </c>
      <c r="O83" s="218" t="s">
        <v>632</v>
      </c>
      <c r="P83" s="218" t="s">
        <v>112</v>
      </c>
      <c r="Q83" s="218" t="s">
        <v>633</v>
      </c>
      <c r="R83" s="218" t="s">
        <v>41</v>
      </c>
      <c r="S83" s="218" t="s">
        <v>634</v>
      </c>
      <c r="T83" s="218" t="s">
        <v>635</v>
      </c>
      <c r="U83" s="218" t="s">
        <v>636</v>
      </c>
    </row>
    <row r="84" spans="1:21" s="304" customFormat="1" ht="31.2" x14ac:dyDescent="0.3">
      <c r="A84" s="305" t="s">
        <v>637</v>
      </c>
      <c r="B84" s="218"/>
      <c r="C84" s="213" t="s">
        <v>45</v>
      </c>
      <c r="D84" s="302" t="s">
        <v>630</v>
      </c>
      <c r="E84" s="217" t="s">
        <v>49</v>
      </c>
      <c r="F84" s="217" t="s">
        <v>34</v>
      </c>
      <c r="G84" s="303">
        <v>17029905</v>
      </c>
      <c r="H84" s="303">
        <v>17029905</v>
      </c>
      <c r="I84" s="214" t="s">
        <v>35</v>
      </c>
      <c r="J84" s="214" t="s">
        <v>36</v>
      </c>
      <c r="K84" s="212">
        <v>1</v>
      </c>
      <c r="L84" s="215" t="s">
        <v>50</v>
      </c>
      <c r="M84" s="216" t="e">
        <f>+G84/K84/#REF!*30</f>
        <v>#REF!</v>
      </c>
      <c r="N84" s="218" t="s">
        <v>94</v>
      </c>
      <c r="O84" s="218" t="s">
        <v>632</v>
      </c>
      <c r="P84" s="218" t="s">
        <v>112</v>
      </c>
      <c r="Q84" s="218" t="s">
        <v>633</v>
      </c>
      <c r="R84" s="218" t="s">
        <v>41</v>
      </c>
      <c r="S84" s="218" t="s">
        <v>634</v>
      </c>
      <c r="T84" s="218" t="s">
        <v>635</v>
      </c>
      <c r="U84" s="218" t="s">
        <v>636</v>
      </c>
    </row>
    <row r="85" spans="1:21" s="304" customFormat="1" ht="31.2" x14ac:dyDescent="0.3">
      <c r="A85" s="305" t="s">
        <v>637</v>
      </c>
      <c r="B85" s="218"/>
      <c r="C85" s="213" t="s">
        <v>45</v>
      </c>
      <c r="D85" s="302" t="s">
        <v>630</v>
      </c>
      <c r="E85" s="217" t="s">
        <v>49</v>
      </c>
      <c r="F85" s="217" t="s">
        <v>34</v>
      </c>
      <c r="G85" s="303">
        <v>22706540</v>
      </c>
      <c r="H85" s="303">
        <v>22706540</v>
      </c>
      <c r="I85" s="214" t="s">
        <v>35</v>
      </c>
      <c r="J85" s="214" t="s">
        <v>36</v>
      </c>
      <c r="K85" s="212">
        <v>1</v>
      </c>
      <c r="L85" s="215" t="s">
        <v>50</v>
      </c>
      <c r="M85" s="216" t="e">
        <f>+G85/K85/#REF!*30</f>
        <v>#REF!</v>
      </c>
      <c r="N85" s="218" t="s">
        <v>94</v>
      </c>
      <c r="O85" s="218" t="s">
        <v>632</v>
      </c>
      <c r="P85" s="218" t="s">
        <v>112</v>
      </c>
      <c r="Q85" s="218" t="s">
        <v>633</v>
      </c>
      <c r="R85" s="218" t="s">
        <v>41</v>
      </c>
      <c r="S85" s="218" t="s">
        <v>634</v>
      </c>
      <c r="T85" s="218" t="s">
        <v>635</v>
      </c>
      <c r="U85" s="218" t="s">
        <v>636</v>
      </c>
    </row>
  </sheetData>
  <autoFilter ref="A3:V66"/>
  <mergeCells count="2">
    <mergeCell ref="A1:B2"/>
    <mergeCell ref="C1:V2"/>
  </mergeCells>
  <pageMargins left="0.7" right="0.7" top="0.75" bottom="0.75" header="0.3" footer="0.3"/>
  <pageSetup paperSize="9" orientation="portrait" horizontalDpi="4294967293" verticalDpi="0" r:id="rId1"/>
  <ignoredErrors>
    <ignoredError sqref="D11:D12" numberStoredAsText="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'C://D:/Users/Lenovo/Desktop/[DICIEMBRE -2.xlsx]Datos'!#REF!</xm:f>
          </x14:formula1>
          <xm:sqref>I56:I85 E56:E66</xm:sqref>
        </x14:dataValidation>
        <x14:dataValidation type="list" allowBlank="1" showInputMessage="1" showErrorMessage="1">
          <x14:formula1>
            <xm:f>'C:\Users\Lenovo\AppData\Local\Temp\Rar$DI00.141\[plan_anual_de_adquisiciones_OCTUBRE_2022.xlsx]Hoja1'!#REF!</xm:f>
          </x14:formula1>
          <xm:sqref>R7:R8 P7:P8 C7:C8</xm:sqref>
        </x14:dataValidation>
        <x14:dataValidation type="list" allowBlank="1" showInputMessage="1" showErrorMessage="1">
          <x14:formula1>
            <xm:f>'C://D:/Users/Lenovo/Desktop/[DICIEMBRE -2.xlsx]Datos'!#REF!</xm:f>
          </x14:formula1>
          <xm:sqref>A3:B3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0"/>
  <sheetViews>
    <sheetView tabSelected="1" zoomScale="70" zoomScaleNormal="70" workbookViewId="0">
      <pane xSplit="1" ySplit="1" topLeftCell="B2" activePane="bottomRight" state="frozen"/>
      <selection pane="topRight" activeCell="B1" sqref="B1"/>
      <selection pane="bottomLeft" activeCell="A4" sqref="A4"/>
      <selection pane="bottomRight" activeCell="C12" sqref="C12"/>
    </sheetView>
  </sheetViews>
  <sheetFormatPr baseColWidth="10" defaultColWidth="11.44140625" defaultRowHeight="15" x14ac:dyDescent="0.25"/>
  <cols>
    <col min="1" max="1" width="35.109375" style="105" customWidth="1"/>
    <col min="2" max="2" width="34.6640625" style="111" customWidth="1"/>
    <col min="3" max="3" width="16.33203125" style="82" customWidth="1"/>
    <col min="4" max="4" width="12.6640625" style="82" customWidth="1"/>
    <col min="5" max="5" width="15.44140625" style="107" customWidth="1"/>
    <col min="6" max="6" width="77" style="311" customWidth="1"/>
    <col min="7" max="7" width="35.6640625" style="82" customWidth="1"/>
    <col min="8" max="8" width="28.44140625" style="82" customWidth="1"/>
    <col min="9" max="9" width="25.5546875" style="82" customWidth="1"/>
    <col min="10" max="10" width="17.109375" style="82" customWidth="1"/>
    <col min="11" max="12" width="35.6640625" style="111" customWidth="1"/>
    <col min="13" max="14" width="35.6640625" style="312" customWidth="1"/>
    <col min="15" max="15" width="23" style="82" customWidth="1"/>
    <col min="16" max="16" width="19.109375" style="82" customWidth="1"/>
    <col min="17" max="17" width="13.44140625" style="107" customWidth="1"/>
    <col min="18" max="18" width="22.33203125" style="107" customWidth="1"/>
    <col min="19" max="19" width="22.33203125" style="128" customWidth="1"/>
    <col min="20" max="27" width="35.6640625" style="106" customWidth="1"/>
    <col min="28" max="16384" width="11.44140625" style="72"/>
  </cols>
  <sheetData>
    <row r="1" spans="1:27" ht="57" customHeight="1" x14ac:dyDescent="0.25">
      <c r="A1" s="333" t="s">
        <v>1</v>
      </c>
      <c r="B1" s="333" t="s">
        <v>2</v>
      </c>
      <c r="C1" s="334" t="s">
        <v>3</v>
      </c>
      <c r="D1" s="334" t="s">
        <v>46</v>
      </c>
      <c r="E1" s="334" t="s">
        <v>4</v>
      </c>
      <c r="F1" s="334" t="s">
        <v>5</v>
      </c>
      <c r="G1" s="334" t="s">
        <v>6</v>
      </c>
      <c r="H1" s="334" t="s">
        <v>7</v>
      </c>
      <c r="I1" s="334" t="s">
        <v>8</v>
      </c>
      <c r="J1" s="334" t="s">
        <v>9</v>
      </c>
      <c r="K1" s="334" t="s">
        <v>10</v>
      </c>
      <c r="L1" s="334" t="s">
        <v>11</v>
      </c>
      <c r="M1" s="335" t="s">
        <v>12</v>
      </c>
      <c r="N1" s="335" t="s">
        <v>13</v>
      </c>
      <c r="O1" s="334" t="s">
        <v>14</v>
      </c>
      <c r="P1" s="334" t="s">
        <v>15</v>
      </c>
      <c r="Q1" s="336" t="s">
        <v>16</v>
      </c>
      <c r="R1" s="337" t="s">
        <v>17</v>
      </c>
      <c r="S1" s="334" t="s">
        <v>463</v>
      </c>
      <c r="T1" s="334" t="s">
        <v>19</v>
      </c>
      <c r="U1" s="334" t="s">
        <v>20</v>
      </c>
      <c r="V1" s="334" t="s">
        <v>21</v>
      </c>
      <c r="W1" s="334" t="s">
        <v>22</v>
      </c>
      <c r="X1" s="334" t="s">
        <v>23</v>
      </c>
      <c r="Y1" s="334" t="s">
        <v>24</v>
      </c>
      <c r="Z1" s="334" t="s">
        <v>25</v>
      </c>
      <c r="AA1" s="334" t="s">
        <v>26</v>
      </c>
    </row>
    <row r="2" spans="1:27" s="201" customFormat="1" ht="26.4" x14ac:dyDescent="0.25">
      <c r="A2" s="338" t="s">
        <v>249</v>
      </c>
      <c r="B2" s="338" t="s">
        <v>452</v>
      </c>
      <c r="C2" s="313">
        <v>1</v>
      </c>
      <c r="D2" s="313" t="s">
        <v>45</v>
      </c>
      <c r="E2" s="339">
        <v>78181500</v>
      </c>
      <c r="F2" s="340" t="s">
        <v>537</v>
      </c>
      <c r="G2" s="341" t="s">
        <v>272</v>
      </c>
      <c r="H2" s="341" t="s">
        <v>272</v>
      </c>
      <c r="I2" s="339" t="s">
        <v>540</v>
      </c>
      <c r="J2" s="341" t="s">
        <v>32</v>
      </c>
      <c r="K2" s="342" t="s">
        <v>33</v>
      </c>
      <c r="L2" s="342" t="s">
        <v>34</v>
      </c>
      <c r="M2" s="343">
        <v>2128736</v>
      </c>
      <c r="N2" s="344">
        <v>2128736</v>
      </c>
      <c r="O2" s="345" t="s">
        <v>35</v>
      </c>
      <c r="P2" s="345" t="s">
        <v>36</v>
      </c>
      <c r="Q2" s="346">
        <v>1</v>
      </c>
      <c r="R2" s="347" t="s">
        <v>50</v>
      </c>
      <c r="S2" s="345"/>
      <c r="T2" s="348" t="s">
        <v>538</v>
      </c>
      <c r="U2" s="348" t="s">
        <v>39</v>
      </c>
      <c r="V2" s="345" t="s">
        <v>539</v>
      </c>
      <c r="W2" s="348" t="s">
        <v>539</v>
      </c>
      <c r="X2" s="340" t="s">
        <v>41</v>
      </c>
      <c r="Y2" s="340" t="s">
        <v>91</v>
      </c>
      <c r="Z2" s="340" t="s">
        <v>103</v>
      </c>
      <c r="AA2" s="340" t="s">
        <v>74</v>
      </c>
    </row>
    <row r="3" spans="1:27" s="201" customFormat="1" ht="42" customHeight="1" x14ac:dyDescent="0.25">
      <c r="A3" s="338" t="s">
        <v>249</v>
      </c>
      <c r="B3" s="338" t="s">
        <v>452</v>
      </c>
      <c r="C3" s="313">
        <v>2</v>
      </c>
      <c r="D3" s="313" t="s">
        <v>45</v>
      </c>
      <c r="E3" s="339">
        <v>80161501</v>
      </c>
      <c r="F3" s="340" t="s">
        <v>551</v>
      </c>
      <c r="G3" s="341" t="s">
        <v>272</v>
      </c>
      <c r="H3" s="341" t="s">
        <v>272</v>
      </c>
      <c r="I3" s="339">
        <v>60</v>
      </c>
      <c r="J3" s="341" t="s">
        <v>32</v>
      </c>
      <c r="K3" s="342" t="s">
        <v>467</v>
      </c>
      <c r="L3" s="342" t="s">
        <v>34</v>
      </c>
      <c r="M3" s="343">
        <v>11862000</v>
      </c>
      <c r="N3" s="344">
        <v>11862000</v>
      </c>
      <c r="O3" s="345" t="s">
        <v>35</v>
      </c>
      <c r="P3" s="345" t="s">
        <v>36</v>
      </c>
      <c r="Q3" s="346">
        <v>1</v>
      </c>
      <c r="R3" s="347" t="s">
        <v>50</v>
      </c>
      <c r="S3" s="345">
        <f>+(M3/I3)/Q3*30</f>
        <v>5931000</v>
      </c>
      <c r="T3" s="348" t="s">
        <v>538</v>
      </c>
      <c r="U3" s="348" t="s">
        <v>538</v>
      </c>
      <c r="V3" s="345" t="s">
        <v>539</v>
      </c>
      <c r="W3" s="348" t="s">
        <v>539</v>
      </c>
      <c r="X3" s="340" t="s">
        <v>113</v>
      </c>
      <c r="Y3" s="340" t="s">
        <v>91</v>
      </c>
      <c r="Z3" s="340" t="s">
        <v>380</v>
      </c>
      <c r="AA3" s="340" t="s">
        <v>44</v>
      </c>
    </row>
    <row r="4" spans="1:27" s="201" customFormat="1" ht="39.6" x14ac:dyDescent="0.25">
      <c r="A4" s="338" t="s">
        <v>472</v>
      </c>
      <c r="B4" s="338" t="s">
        <v>473</v>
      </c>
      <c r="C4" s="313">
        <v>3</v>
      </c>
      <c r="D4" s="313" t="s">
        <v>45</v>
      </c>
      <c r="E4" s="339">
        <v>80101500</v>
      </c>
      <c r="F4" s="340" t="s">
        <v>550</v>
      </c>
      <c r="G4" s="341" t="s">
        <v>465</v>
      </c>
      <c r="H4" s="341" t="s">
        <v>466</v>
      </c>
      <c r="I4" s="339">
        <v>60</v>
      </c>
      <c r="J4" s="341" t="s">
        <v>32</v>
      </c>
      <c r="K4" s="342" t="s">
        <v>467</v>
      </c>
      <c r="L4" s="342" t="s">
        <v>468</v>
      </c>
      <c r="M4" s="343">
        <v>12000000</v>
      </c>
      <c r="N4" s="344">
        <v>12000000</v>
      </c>
      <c r="O4" s="345" t="s">
        <v>35</v>
      </c>
      <c r="P4" s="345" t="s">
        <v>36</v>
      </c>
      <c r="Q4" s="346">
        <v>1</v>
      </c>
      <c r="R4" s="347" t="s">
        <v>50</v>
      </c>
      <c r="S4" s="345">
        <f t="shared" ref="S4:S6" si="0">+(M4/I4)/Q4*30</f>
        <v>6000000</v>
      </c>
      <c r="T4" s="348" t="s">
        <v>110</v>
      </c>
      <c r="U4" s="348" t="s">
        <v>469</v>
      </c>
      <c r="V4" s="345" t="s">
        <v>112</v>
      </c>
      <c r="W4" s="348" t="s">
        <v>470</v>
      </c>
      <c r="X4" s="340" t="s">
        <v>41</v>
      </c>
      <c r="Y4" s="340" t="s">
        <v>91</v>
      </c>
      <c r="Z4" s="340" t="s">
        <v>103</v>
      </c>
      <c r="AA4" s="340" t="s">
        <v>74</v>
      </c>
    </row>
    <row r="5" spans="1:27" s="201" customFormat="1" ht="39.6" x14ac:dyDescent="0.25">
      <c r="A5" s="338" t="s">
        <v>249</v>
      </c>
      <c r="B5" s="338" t="s">
        <v>455</v>
      </c>
      <c r="C5" s="313">
        <v>4</v>
      </c>
      <c r="D5" s="313" t="s">
        <v>45</v>
      </c>
      <c r="E5" s="339">
        <v>80101604</v>
      </c>
      <c r="F5" s="340" t="s">
        <v>555</v>
      </c>
      <c r="G5" s="341" t="s">
        <v>465</v>
      </c>
      <c r="H5" s="341" t="s">
        <v>465</v>
      </c>
      <c r="I5" s="339">
        <v>39</v>
      </c>
      <c r="J5" s="341" t="s">
        <v>32</v>
      </c>
      <c r="K5" s="342" t="s">
        <v>467</v>
      </c>
      <c r="L5" s="342" t="s">
        <v>468</v>
      </c>
      <c r="M5" s="343">
        <v>4184700</v>
      </c>
      <c r="N5" s="344">
        <v>4184700</v>
      </c>
      <c r="O5" s="345" t="s">
        <v>35</v>
      </c>
      <c r="P5" s="345" t="s">
        <v>36</v>
      </c>
      <c r="Q5" s="346">
        <v>1</v>
      </c>
      <c r="R5" s="347" t="s">
        <v>50</v>
      </c>
      <c r="S5" s="345">
        <f t="shared" si="0"/>
        <v>3219000</v>
      </c>
      <c r="T5" s="348" t="s">
        <v>552</v>
      </c>
      <c r="U5" s="348" t="s">
        <v>552</v>
      </c>
      <c r="V5" s="345" t="s">
        <v>39</v>
      </c>
      <c r="W5" s="348" t="s">
        <v>553</v>
      </c>
      <c r="X5" s="340" t="s">
        <v>113</v>
      </c>
      <c r="Y5" s="340" t="s">
        <v>91</v>
      </c>
      <c r="Z5" s="340" t="s">
        <v>380</v>
      </c>
      <c r="AA5" s="340" t="s">
        <v>44</v>
      </c>
    </row>
    <row r="6" spans="1:27" s="201" customFormat="1" ht="26.4" x14ac:dyDescent="0.25">
      <c r="A6" s="338" t="s">
        <v>249</v>
      </c>
      <c r="B6" s="338" t="s">
        <v>455</v>
      </c>
      <c r="C6" s="313">
        <v>5</v>
      </c>
      <c r="D6" s="313" t="s">
        <v>45</v>
      </c>
      <c r="E6" s="339">
        <v>80101605</v>
      </c>
      <c r="F6" s="340" t="s">
        <v>554</v>
      </c>
      <c r="G6" s="341" t="s">
        <v>465</v>
      </c>
      <c r="H6" s="341" t="s">
        <v>465</v>
      </c>
      <c r="I6" s="339">
        <v>40</v>
      </c>
      <c r="J6" s="341" t="s">
        <v>32</v>
      </c>
      <c r="K6" s="342" t="s">
        <v>467</v>
      </c>
      <c r="L6" s="342" t="s">
        <v>468</v>
      </c>
      <c r="M6" s="343">
        <v>2604000</v>
      </c>
      <c r="N6" s="344">
        <v>2604000</v>
      </c>
      <c r="O6" s="345" t="s">
        <v>35</v>
      </c>
      <c r="P6" s="345" t="s">
        <v>36</v>
      </c>
      <c r="Q6" s="346">
        <v>1</v>
      </c>
      <c r="R6" s="347" t="s">
        <v>50</v>
      </c>
      <c r="S6" s="345">
        <f t="shared" si="0"/>
        <v>1953000</v>
      </c>
      <c r="T6" s="348" t="s">
        <v>552</v>
      </c>
      <c r="U6" s="348" t="s">
        <v>552</v>
      </c>
      <c r="V6" s="345" t="s">
        <v>39</v>
      </c>
      <c r="W6" s="348" t="s">
        <v>553</v>
      </c>
      <c r="X6" s="340" t="s">
        <v>113</v>
      </c>
      <c r="Y6" s="340" t="s">
        <v>91</v>
      </c>
      <c r="Z6" s="340" t="s">
        <v>380</v>
      </c>
      <c r="AA6" s="340" t="s">
        <v>44</v>
      </c>
    </row>
    <row r="7" spans="1:27" s="201" customFormat="1" ht="26.4" x14ac:dyDescent="0.25">
      <c r="A7" s="338" t="s">
        <v>249</v>
      </c>
      <c r="B7" s="338" t="s">
        <v>456</v>
      </c>
      <c r="C7" s="313">
        <v>6</v>
      </c>
      <c r="D7" s="313" t="s">
        <v>100</v>
      </c>
      <c r="E7" s="339">
        <v>80101604</v>
      </c>
      <c r="F7" s="340" t="s">
        <v>556</v>
      </c>
      <c r="G7" s="341" t="s">
        <v>272</v>
      </c>
      <c r="H7" s="341" t="s">
        <v>272</v>
      </c>
      <c r="I7" s="339">
        <v>2</v>
      </c>
      <c r="J7" s="341" t="s">
        <v>88</v>
      </c>
      <c r="K7" s="342" t="s">
        <v>33</v>
      </c>
      <c r="L7" s="342" t="s">
        <v>34</v>
      </c>
      <c r="M7" s="343">
        <v>4000000</v>
      </c>
      <c r="N7" s="344">
        <v>4000000</v>
      </c>
      <c r="O7" s="345" t="s">
        <v>35</v>
      </c>
      <c r="P7" s="345" t="s">
        <v>36</v>
      </c>
      <c r="Q7" s="346">
        <v>1</v>
      </c>
      <c r="R7" s="347" t="s">
        <v>50</v>
      </c>
      <c r="S7" s="345"/>
      <c r="T7" s="348" t="s">
        <v>557</v>
      </c>
      <c r="U7" s="348" t="s">
        <v>430</v>
      </c>
      <c r="V7" s="345" t="s">
        <v>430</v>
      </c>
      <c r="W7" s="348" t="s">
        <v>430</v>
      </c>
      <c r="X7" s="340" t="s">
        <v>558</v>
      </c>
      <c r="Y7" s="340" t="s">
        <v>559</v>
      </c>
      <c r="Z7" s="340" t="s">
        <v>380</v>
      </c>
      <c r="AA7" s="340" t="s">
        <v>44</v>
      </c>
    </row>
    <row r="8" spans="1:27" s="201" customFormat="1" ht="26.4" x14ac:dyDescent="0.25">
      <c r="A8" s="338" t="s">
        <v>249</v>
      </c>
      <c r="B8" s="338" t="s">
        <v>456</v>
      </c>
      <c r="C8" s="313">
        <v>7</v>
      </c>
      <c r="D8" s="313" t="s">
        <v>45</v>
      </c>
      <c r="E8" s="339">
        <v>80101604</v>
      </c>
      <c r="F8" s="340" t="s">
        <v>560</v>
      </c>
      <c r="G8" s="341" t="s">
        <v>272</v>
      </c>
      <c r="H8" s="341" t="s">
        <v>272</v>
      </c>
      <c r="I8" s="339">
        <v>2</v>
      </c>
      <c r="J8" s="341" t="s">
        <v>88</v>
      </c>
      <c r="K8" s="342" t="s">
        <v>33</v>
      </c>
      <c r="L8" s="342" t="s">
        <v>34</v>
      </c>
      <c r="M8" s="343">
        <v>4000000</v>
      </c>
      <c r="N8" s="344">
        <v>4000000</v>
      </c>
      <c r="O8" s="345" t="s">
        <v>35</v>
      </c>
      <c r="P8" s="345" t="s">
        <v>36</v>
      </c>
      <c r="Q8" s="346">
        <v>1</v>
      </c>
      <c r="R8" s="347" t="s">
        <v>50</v>
      </c>
      <c r="S8" s="345"/>
      <c r="T8" s="348" t="s">
        <v>562</v>
      </c>
      <c r="U8" s="348" t="s">
        <v>430</v>
      </c>
      <c r="V8" s="345" t="s">
        <v>430</v>
      </c>
      <c r="W8" s="348" t="s">
        <v>430</v>
      </c>
      <c r="X8" s="340" t="s">
        <v>558</v>
      </c>
      <c r="Y8" s="340" t="s">
        <v>559</v>
      </c>
      <c r="Z8" s="340" t="s">
        <v>380</v>
      </c>
      <c r="AA8" s="340" t="s">
        <v>44</v>
      </c>
    </row>
    <row r="9" spans="1:27" s="201" customFormat="1" ht="26.4" x14ac:dyDescent="0.25">
      <c r="A9" s="338" t="s">
        <v>249</v>
      </c>
      <c r="B9" s="338" t="s">
        <v>67</v>
      </c>
      <c r="C9" s="313">
        <v>8</v>
      </c>
      <c r="D9" s="313" t="s">
        <v>45</v>
      </c>
      <c r="E9" s="339" t="s">
        <v>565</v>
      </c>
      <c r="F9" s="340" t="s">
        <v>563</v>
      </c>
      <c r="G9" s="341" t="s">
        <v>564</v>
      </c>
      <c r="H9" s="341" t="s">
        <v>564</v>
      </c>
      <c r="I9" s="339">
        <v>2</v>
      </c>
      <c r="J9" s="341" t="s">
        <v>88</v>
      </c>
      <c r="K9" s="342" t="s">
        <v>33</v>
      </c>
      <c r="L9" s="342" t="s">
        <v>34</v>
      </c>
      <c r="M9" s="343">
        <v>5000000</v>
      </c>
      <c r="N9" s="344">
        <v>5000000</v>
      </c>
      <c r="O9" s="345" t="s">
        <v>35</v>
      </c>
      <c r="P9" s="345" t="s">
        <v>36</v>
      </c>
      <c r="Q9" s="346">
        <v>1</v>
      </c>
      <c r="R9" s="347" t="s">
        <v>50</v>
      </c>
      <c r="S9" s="345"/>
      <c r="T9" s="348" t="s">
        <v>94</v>
      </c>
      <c r="U9" s="348" t="s">
        <v>434</v>
      </c>
      <c r="V9" s="345" t="s">
        <v>434</v>
      </c>
      <c r="W9" s="348" t="s">
        <v>434</v>
      </c>
      <c r="X9" s="340" t="s">
        <v>558</v>
      </c>
      <c r="Y9" s="340" t="s">
        <v>559</v>
      </c>
      <c r="Z9" s="340" t="s">
        <v>380</v>
      </c>
      <c r="AA9" s="340" t="s">
        <v>44</v>
      </c>
    </row>
    <row r="10" spans="1:27" s="201" customFormat="1" ht="26.4" x14ac:dyDescent="0.25">
      <c r="A10" s="338" t="s">
        <v>249</v>
      </c>
      <c r="B10" s="338" t="s">
        <v>67</v>
      </c>
      <c r="C10" s="313">
        <v>9</v>
      </c>
      <c r="D10" s="313" t="s">
        <v>100</v>
      </c>
      <c r="E10" s="339" t="s">
        <v>565</v>
      </c>
      <c r="F10" s="340" t="s">
        <v>488</v>
      </c>
      <c r="G10" s="341" t="s">
        <v>272</v>
      </c>
      <c r="H10" s="341" t="s">
        <v>272</v>
      </c>
      <c r="I10" s="339">
        <v>2</v>
      </c>
      <c r="J10" s="341" t="s">
        <v>88</v>
      </c>
      <c r="K10" s="342" t="s">
        <v>33</v>
      </c>
      <c r="L10" s="342" t="s">
        <v>34</v>
      </c>
      <c r="M10" s="343">
        <v>5000000</v>
      </c>
      <c r="N10" s="344">
        <v>5000000</v>
      </c>
      <c r="O10" s="345" t="s">
        <v>35</v>
      </c>
      <c r="P10" s="345" t="s">
        <v>36</v>
      </c>
      <c r="Q10" s="346">
        <v>1</v>
      </c>
      <c r="R10" s="347" t="s">
        <v>50</v>
      </c>
      <c r="S10" s="345"/>
      <c r="T10" s="348" t="s">
        <v>94</v>
      </c>
      <c r="U10" s="348" t="s">
        <v>434</v>
      </c>
      <c r="V10" s="345" t="s">
        <v>434</v>
      </c>
      <c r="W10" s="348" t="s">
        <v>434</v>
      </c>
      <c r="X10" s="340" t="s">
        <v>558</v>
      </c>
      <c r="Y10" s="340" t="s">
        <v>559</v>
      </c>
      <c r="Z10" s="340" t="s">
        <v>380</v>
      </c>
      <c r="AA10" s="340" t="s">
        <v>44</v>
      </c>
    </row>
    <row r="11" spans="1:27" s="201" customFormat="1" ht="26.4" x14ac:dyDescent="0.25">
      <c r="A11" s="338" t="s">
        <v>249</v>
      </c>
      <c r="B11" s="338" t="s">
        <v>451</v>
      </c>
      <c r="C11" s="313">
        <v>10</v>
      </c>
      <c r="D11" s="313" t="s">
        <v>45</v>
      </c>
      <c r="E11" s="339">
        <v>80161501</v>
      </c>
      <c r="F11" s="340" t="s">
        <v>541</v>
      </c>
      <c r="G11" s="341" t="s">
        <v>272</v>
      </c>
      <c r="H11" s="341" t="s">
        <v>272</v>
      </c>
      <c r="I11" s="339">
        <v>60</v>
      </c>
      <c r="J11" s="341" t="s">
        <v>32</v>
      </c>
      <c r="K11" s="342" t="s">
        <v>49</v>
      </c>
      <c r="L11" s="342" t="s">
        <v>34</v>
      </c>
      <c r="M11" s="343">
        <v>3906000</v>
      </c>
      <c r="N11" s="344">
        <v>3906000</v>
      </c>
      <c r="O11" s="345" t="s">
        <v>35</v>
      </c>
      <c r="P11" s="345" t="s">
        <v>36</v>
      </c>
      <c r="Q11" s="346">
        <v>1</v>
      </c>
      <c r="R11" s="347" t="s">
        <v>50</v>
      </c>
      <c r="S11" s="345">
        <f t="shared" ref="S11:S12" si="1">+(M11/I11)/Q11*30</f>
        <v>1953000</v>
      </c>
      <c r="T11" s="348" t="s">
        <v>566</v>
      </c>
      <c r="U11" s="348" t="s">
        <v>542</v>
      </c>
      <c r="V11" s="345" t="s">
        <v>39</v>
      </c>
      <c r="W11" s="348" t="s">
        <v>543</v>
      </c>
      <c r="X11" s="340" t="s">
        <v>558</v>
      </c>
      <c r="Y11" s="340" t="s">
        <v>559</v>
      </c>
      <c r="Z11" s="340" t="s">
        <v>380</v>
      </c>
      <c r="AA11" s="340" t="s">
        <v>44</v>
      </c>
    </row>
    <row r="12" spans="1:27" s="201" customFormat="1" ht="26.4" x14ac:dyDescent="0.25">
      <c r="A12" s="338" t="s">
        <v>249</v>
      </c>
      <c r="B12" s="338" t="s">
        <v>451</v>
      </c>
      <c r="C12" s="313">
        <v>11</v>
      </c>
      <c r="D12" s="313" t="s">
        <v>45</v>
      </c>
      <c r="E12" s="339">
        <v>80161501</v>
      </c>
      <c r="F12" s="340" t="s">
        <v>545</v>
      </c>
      <c r="G12" s="341" t="s">
        <v>272</v>
      </c>
      <c r="H12" s="341" t="s">
        <v>272</v>
      </c>
      <c r="I12" s="339">
        <v>60</v>
      </c>
      <c r="J12" s="341" t="s">
        <v>32</v>
      </c>
      <c r="K12" s="342" t="s">
        <v>49</v>
      </c>
      <c r="L12" s="342" t="s">
        <v>34</v>
      </c>
      <c r="M12" s="343">
        <v>6438000</v>
      </c>
      <c r="N12" s="344">
        <v>6438000</v>
      </c>
      <c r="O12" s="345" t="s">
        <v>35</v>
      </c>
      <c r="P12" s="345" t="s">
        <v>36</v>
      </c>
      <c r="Q12" s="346">
        <v>1</v>
      </c>
      <c r="R12" s="347" t="s">
        <v>50</v>
      </c>
      <c r="S12" s="345">
        <f t="shared" si="1"/>
        <v>3219000</v>
      </c>
      <c r="T12" s="348" t="s">
        <v>566</v>
      </c>
      <c r="U12" s="348" t="s">
        <v>542</v>
      </c>
      <c r="V12" s="345" t="s">
        <v>39</v>
      </c>
      <c r="W12" s="348" t="s">
        <v>543</v>
      </c>
      <c r="X12" s="340" t="s">
        <v>558</v>
      </c>
      <c r="Y12" s="340" t="s">
        <v>559</v>
      </c>
      <c r="Z12" s="340" t="s">
        <v>380</v>
      </c>
      <c r="AA12" s="340" t="s">
        <v>44</v>
      </c>
    </row>
    <row r="13" spans="1:27" s="201" customFormat="1" ht="26.4" x14ac:dyDescent="0.25">
      <c r="A13" s="338" t="s">
        <v>249</v>
      </c>
      <c r="B13" s="338" t="s">
        <v>451</v>
      </c>
      <c r="C13" s="313">
        <v>12</v>
      </c>
      <c r="D13" s="313" t="s">
        <v>45</v>
      </c>
      <c r="E13" s="339">
        <v>78181500</v>
      </c>
      <c r="F13" s="340" t="s">
        <v>546</v>
      </c>
      <c r="G13" s="341" t="s">
        <v>272</v>
      </c>
      <c r="H13" s="341" t="s">
        <v>272</v>
      </c>
      <c r="I13" s="339" t="s">
        <v>339</v>
      </c>
      <c r="J13" s="341" t="s">
        <v>32</v>
      </c>
      <c r="K13" s="342" t="s">
        <v>33</v>
      </c>
      <c r="L13" s="342" t="s">
        <v>34</v>
      </c>
      <c r="M13" s="343">
        <v>3957000</v>
      </c>
      <c r="N13" s="344">
        <v>3957000</v>
      </c>
      <c r="O13" s="345" t="s">
        <v>35</v>
      </c>
      <c r="P13" s="345" t="s">
        <v>36</v>
      </c>
      <c r="Q13" s="346">
        <v>1</v>
      </c>
      <c r="R13" s="347" t="s">
        <v>50</v>
      </c>
      <c r="S13" s="345"/>
      <c r="T13" s="348" t="s">
        <v>566</v>
      </c>
      <c r="U13" s="348" t="s">
        <v>542</v>
      </c>
      <c r="V13" s="345" t="s">
        <v>39</v>
      </c>
      <c r="W13" s="348" t="s">
        <v>543</v>
      </c>
      <c r="X13" s="340" t="s">
        <v>41</v>
      </c>
      <c r="Y13" s="340" t="s">
        <v>91</v>
      </c>
      <c r="Z13" s="340" t="s">
        <v>103</v>
      </c>
      <c r="AA13" s="340" t="s">
        <v>74</v>
      </c>
    </row>
    <row r="14" spans="1:27" s="201" customFormat="1" ht="50.1" customHeight="1" x14ac:dyDescent="0.25">
      <c r="A14" s="338" t="s">
        <v>249</v>
      </c>
      <c r="B14" s="338" t="s">
        <v>451</v>
      </c>
      <c r="C14" s="313">
        <v>13</v>
      </c>
      <c r="D14" s="313" t="s">
        <v>45</v>
      </c>
      <c r="E14" s="339">
        <v>80161501</v>
      </c>
      <c r="F14" s="340" t="s">
        <v>651</v>
      </c>
      <c r="G14" s="341" t="s">
        <v>272</v>
      </c>
      <c r="H14" s="341" t="s">
        <v>272</v>
      </c>
      <c r="I14" s="339" t="s">
        <v>549</v>
      </c>
      <c r="J14" s="341" t="s">
        <v>32</v>
      </c>
      <c r="K14" s="342" t="s">
        <v>49</v>
      </c>
      <c r="L14" s="342" t="s">
        <v>34</v>
      </c>
      <c r="M14" s="343">
        <v>7812000</v>
      </c>
      <c r="N14" s="344">
        <v>7812000</v>
      </c>
      <c r="O14" s="345" t="s">
        <v>35</v>
      </c>
      <c r="P14" s="345" t="s">
        <v>36</v>
      </c>
      <c r="Q14" s="346">
        <v>2</v>
      </c>
      <c r="R14" s="347" t="s">
        <v>50</v>
      </c>
      <c r="S14" s="345">
        <f t="shared" ref="S14:S22" si="2">+(M14/I14)/Q14*30</f>
        <v>1953000</v>
      </c>
      <c r="T14" s="348" t="s">
        <v>566</v>
      </c>
      <c r="U14" s="348" t="s">
        <v>542</v>
      </c>
      <c r="V14" s="345" t="s">
        <v>39</v>
      </c>
      <c r="W14" s="348" t="s">
        <v>543</v>
      </c>
      <c r="X14" s="340" t="s">
        <v>558</v>
      </c>
      <c r="Y14" s="340" t="s">
        <v>559</v>
      </c>
      <c r="Z14" s="340" t="s">
        <v>380</v>
      </c>
      <c r="AA14" s="340" t="s">
        <v>44</v>
      </c>
    </row>
    <row r="15" spans="1:27" s="201" customFormat="1" ht="50.1" customHeight="1" x14ac:dyDescent="0.25">
      <c r="A15" s="338" t="s">
        <v>249</v>
      </c>
      <c r="B15" s="338" t="s">
        <v>451</v>
      </c>
      <c r="C15" s="313">
        <v>14</v>
      </c>
      <c r="D15" s="313" t="s">
        <v>45</v>
      </c>
      <c r="E15" s="339">
        <v>80161501</v>
      </c>
      <c r="F15" s="340" t="s">
        <v>548</v>
      </c>
      <c r="G15" s="341" t="s">
        <v>272</v>
      </c>
      <c r="H15" s="341" t="s">
        <v>272</v>
      </c>
      <c r="I15" s="339" t="s">
        <v>549</v>
      </c>
      <c r="J15" s="341" t="s">
        <v>32</v>
      </c>
      <c r="K15" s="342" t="s">
        <v>49</v>
      </c>
      <c r="L15" s="342" t="s">
        <v>34</v>
      </c>
      <c r="M15" s="343">
        <v>6438000</v>
      </c>
      <c r="N15" s="344">
        <v>6438000</v>
      </c>
      <c r="O15" s="345" t="s">
        <v>35</v>
      </c>
      <c r="P15" s="345" t="s">
        <v>36</v>
      </c>
      <c r="Q15" s="346">
        <v>1</v>
      </c>
      <c r="R15" s="347" t="s">
        <v>50</v>
      </c>
      <c r="S15" s="345">
        <f t="shared" si="2"/>
        <v>3219000</v>
      </c>
      <c r="T15" s="348" t="s">
        <v>566</v>
      </c>
      <c r="U15" s="348" t="s">
        <v>542</v>
      </c>
      <c r="V15" s="345" t="s">
        <v>39</v>
      </c>
      <c r="W15" s="348" t="s">
        <v>543</v>
      </c>
      <c r="X15" s="340" t="s">
        <v>558</v>
      </c>
      <c r="Y15" s="340" t="s">
        <v>559</v>
      </c>
      <c r="Z15" s="340" t="s">
        <v>380</v>
      </c>
      <c r="AA15" s="340" t="s">
        <v>44</v>
      </c>
    </row>
    <row r="16" spans="1:27" s="201" customFormat="1" ht="50.1" customHeight="1" x14ac:dyDescent="0.25">
      <c r="A16" s="338" t="s">
        <v>249</v>
      </c>
      <c r="B16" s="338" t="s">
        <v>451</v>
      </c>
      <c r="C16" s="313">
        <v>15</v>
      </c>
      <c r="D16" s="313" t="s">
        <v>45</v>
      </c>
      <c r="E16" s="339">
        <v>80161501</v>
      </c>
      <c r="F16" s="340" t="s">
        <v>567</v>
      </c>
      <c r="G16" s="341" t="s">
        <v>564</v>
      </c>
      <c r="H16" s="341" t="s">
        <v>272</v>
      </c>
      <c r="I16" s="339" t="s">
        <v>549</v>
      </c>
      <c r="J16" s="341" t="s">
        <v>32</v>
      </c>
      <c r="K16" s="342" t="s">
        <v>49</v>
      </c>
      <c r="L16" s="342" t="s">
        <v>34</v>
      </c>
      <c r="M16" s="343">
        <v>25752000</v>
      </c>
      <c r="N16" s="344">
        <v>25752000</v>
      </c>
      <c r="O16" s="345" t="s">
        <v>35</v>
      </c>
      <c r="P16" s="345" t="s">
        <v>36</v>
      </c>
      <c r="Q16" s="346">
        <v>4</v>
      </c>
      <c r="R16" s="347" t="s">
        <v>50</v>
      </c>
      <c r="S16" s="345">
        <f t="shared" si="2"/>
        <v>3219000</v>
      </c>
      <c r="T16" s="348" t="s">
        <v>566</v>
      </c>
      <c r="U16" s="348" t="s">
        <v>542</v>
      </c>
      <c r="V16" s="345" t="s">
        <v>39</v>
      </c>
      <c r="W16" s="348" t="s">
        <v>543</v>
      </c>
      <c r="X16" s="340" t="s">
        <v>558</v>
      </c>
      <c r="Y16" s="340" t="s">
        <v>559</v>
      </c>
      <c r="Z16" s="340" t="s">
        <v>380</v>
      </c>
      <c r="AA16" s="340" t="s">
        <v>44</v>
      </c>
    </row>
    <row r="17" spans="1:27" s="201" customFormat="1" ht="50.1" customHeight="1" x14ac:dyDescent="0.25">
      <c r="A17" s="338" t="s">
        <v>249</v>
      </c>
      <c r="B17" s="338" t="s">
        <v>451</v>
      </c>
      <c r="C17" s="313">
        <v>16</v>
      </c>
      <c r="D17" s="313" t="s">
        <v>45</v>
      </c>
      <c r="E17" s="339">
        <v>80161501</v>
      </c>
      <c r="F17" s="340" t="s">
        <v>648</v>
      </c>
      <c r="G17" s="341" t="s">
        <v>564</v>
      </c>
      <c r="H17" s="341" t="s">
        <v>272</v>
      </c>
      <c r="I17" s="339" t="s">
        <v>549</v>
      </c>
      <c r="J17" s="341" t="s">
        <v>32</v>
      </c>
      <c r="K17" s="342" t="s">
        <v>49</v>
      </c>
      <c r="L17" s="342" t="s">
        <v>34</v>
      </c>
      <c r="M17" s="343">
        <v>5504000</v>
      </c>
      <c r="N17" s="344">
        <v>5504000</v>
      </c>
      <c r="O17" s="345" t="s">
        <v>35</v>
      </c>
      <c r="P17" s="345" t="s">
        <v>36</v>
      </c>
      <c r="Q17" s="346">
        <v>1</v>
      </c>
      <c r="R17" s="347" t="s">
        <v>50</v>
      </c>
      <c r="S17" s="345">
        <f t="shared" si="2"/>
        <v>2752000</v>
      </c>
      <c r="T17" s="348" t="s">
        <v>566</v>
      </c>
      <c r="U17" s="348" t="s">
        <v>542</v>
      </c>
      <c r="V17" s="345" t="s">
        <v>39</v>
      </c>
      <c r="W17" s="348" t="s">
        <v>543</v>
      </c>
      <c r="X17" s="340" t="s">
        <v>558</v>
      </c>
      <c r="Y17" s="340" t="s">
        <v>559</v>
      </c>
      <c r="Z17" s="340" t="s">
        <v>380</v>
      </c>
      <c r="AA17" s="340" t="s">
        <v>44</v>
      </c>
    </row>
    <row r="18" spans="1:27" s="201" customFormat="1" ht="50.1" customHeight="1" x14ac:dyDescent="0.25">
      <c r="A18" s="338" t="s">
        <v>249</v>
      </c>
      <c r="B18" s="338" t="s">
        <v>451</v>
      </c>
      <c r="C18" s="313">
        <v>17</v>
      </c>
      <c r="D18" s="313" t="s">
        <v>45</v>
      </c>
      <c r="E18" s="339">
        <v>80161501</v>
      </c>
      <c r="F18" s="340" t="s">
        <v>649</v>
      </c>
      <c r="G18" s="341" t="s">
        <v>564</v>
      </c>
      <c r="H18" s="341" t="s">
        <v>272</v>
      </c>
      <c r="I18" s="339" t="s">
        <v>549</v>
      </c>
      <c r="J18" s="341" t="s">
        <v>32</v>
      </c>
      <c r="K18" s="342" t="s">
        <v>49</v>
      </c>
      <c r="L18" s="342" t="s">
        <v>34</v>
      </c>
      <c r="M18" s="343">
        <v>4324000</v>
      </c>
      <c r="N18" s="344">
        <v>4324000</v>
      </c>
      <c r="O18" s="345" t="s">
        <v>35</v>
      </c>
      <c r="P18" s="345" t="s">
        <v>36</v>
      </c>
      <c r="Q18" s="346">
        <v>1</v>
      </c>
      <c r="R18" s="347" t="s">
        <v>50</v>
      </c>
      <c r="S18" s="345">
        <f t="shared" si="2"/>
        <v>2162000</v>
      </c>
      <c r="T18" s="348" t="s">
        <v>566</v>
      </c>
      <c r="U18" s="348" t="s">
        <v>542</v>
      </c>
      <c r="V18" s="345" t="s">
        <v>39</v>
      </c>
      <c r="W18" s="348" t="s">
        <v>543</v>
      </c>
      <c r="X18" s="340" t="s">
        <v>558</v>
      </c>
      <c r="Y18" s="340" t="s">
        <v>559</v>
      </c>
      <c r="Z18" s="340" t="s">
        <v>380</v>
      </c>
      <c r="AA18" s="340" t="s">
        <v>44</v>
      </c>
    </row>
    <row r="19" spans="1:27" s="201" customFormat="1" ht="50.1" customHeight="1" x14ac:dyDescent="0.25">
      <c r="A19" s="338" t="s">
        <v>249</v>
      </c>
      <c r="B19" s="338" t="s">
        <v>451</v>
      </c>
      <c r="C19" s="313">
        <v>18</v>
      </c>
      <c r="D19" s="313" t="s">
        <v>45</v>
      </c>
      <c r="E19" s="339">
        <v>80161501</v>
      </c>
      <c r="F19" s="340" t="s">
        <v>571</v>
      </c>
      <c r="G19" s="341" t="s">
        <v>564</v>
      </c>
      <c r="H19" s="341" t="s">
        <v>272</v>
      </c>
      <c r="I19" s="339" t="s">
        <v>549</v>
      </c>
      <c r="J19" s="341" t="s">
        <v>32</v>
      </c>
      <c r="K19" s="342" t="s">
        <v>49</v>
      </c>
      <c r="L19" s="342" t="s">
        <v>34</v>
      </c>
      <c r="M19" s="343">
        <v>6438000</v>
      </c>
      <c r="N19" s="344">
        <v>6438000</v>
      </c>
      <c r="O19" s="345" t="s">
        <v>35</v>
      </c>
      <c r="P19" s="345" t="s">
        <v>36</v>
      </c>
      <c r="Q19" s="346">
        <v>1</v>
      </c>
      <c r="R19" s="347" t="s">
        <v>50</v>
      </c>
      <c r="S19" s="345">
        <f t="shared" si="2"/>
        <v>3219000</v>
      </c>
      <c r="T19" s="348" t="s">
        <v>566</v>
      </c>
      <c r="U19" s="348" t="s">
        <v>542</v>
      </c>
      <c r="V19" s="345" t="s">
        <v>39</v>
      </c>
      <c r="W19" s="348" t="s">
        <v>543</v>
      </c>
      <c r="X19" s="340" t="s">
        <v>558</v>
      </c>
      <c r="Y19" s="340" t="s">
        <v>559</v>
      </c>
      <c r="Z19" s="340" t="s">
        <v>380</v>
      </c>
      <c r="AA19" s="340" t="s">
        <v>44</v>
      </c>
    </row>
    <row r="20" spans="1:27" s="201" customFormat="1" ht="50.1" customHeight="1" x14ac:dyDescent="0.25">
      <c r="A20" s="338" t="s">
        <v>249</v>
      </c>
      <c r="B20" s="338" t="s">
        <v>451</v>
      </c>
      <c r="C20" s="313">
        <v>19</v>
      </c>
      <c r="D20" s="313" t="s">
        <v>45</v>
      </c>
      <c r="E20" s="339">
        <v>80161501</v>
      </c>
      <c r="F20" s="340" t="s">
        <v>650</v>
      </c>
      <c r="G20" s="341" t="s">
        <v>564</v>
      </c>
      <c r="H20" s="341" t="s">
        <v>272</v>
      </c>
      <c r="I20" s="339" t="s">
        <v>549</v>
      </c>
      <c r="J20" s="341" t="s">
        <v>32</v>
      </c>
      <c r="K20" s="342" t="s">
        <v>49</v>
      </c>
      <c r="L20" s="342" t="s">
        <v>34</v>
      </c>
      <c r="M20" s="343">
        <v>4324000</v>
      </c>
      <c r="N20" s="344">
        <v>4324000</v>
      </c>
      <c r="O20" s="345" t="s">
        <v>35</v>
      </c>
      <c r="P20" s="345" t="s">
        <v>36</v>
      </c>
      <c r="Q20" s="346">
        <v>1</v>
      </c>
      <c r="R20" s="347" t="s">
        <v>50</v>
      </c>
      <c r="S20" s="345">
        <f t="shared" si="2"/>
        <v>2162000</v>
      </c>
      <c r="T20" s="348" t="s">
        <v>566</v>
      </c>
      <c r="U20" s="348" t="s">
        <v>542</v>
      </c>
      <c r="V20" s="345" t="s">
        <v>39</v>
      </c>
      <c r="W20" s="348" t="s">
        <v>543</v>
      </c>
      <c r="X20" s="340" t="s">
        <v>558</v>
      </c>
      <c r="Y20" s="340" t="s">
        <v>559</v>
      </c>
      <c r="Z20" s="340" t="s">
        <v>380</v>
      </c>
      <c r="AA20" s="340" t="s">
        <v>44</v>
      </c>
    </row>
    <row r="21" spans="1:27" s="201" customFormat="1" ht="50.1" customHeight="1" x14ac:dyDescent="0.25">
      <c r="A21" s="338" t="s">
        <v>249</v>
      </c>
      <c r="B21" s="338" t="s">
        <v>92</v>
      </c>
      <c r="C21" s="313">
        <v>20</v>
      </c>
      <c r="D21" s="313" t="s">
        <v>45</v>
      </c>
      <c r="E21" s="339">
        <v>80161501</v>
      </c>
      <c r="F21" s="340" t="s">
        <v>574</v>
      </c>
      <c r="G21" s="341" t="s">
        <v>272</v>
      </c>
      <c r="H21" s="341" t="s">
        <v>272</v>
      </c>
      <c r="I21" s="339">
        <v>50</v>
      </c>
      <c r="J21" s="341" t="s">
        <v>32</v>
      </c>
      <c r="K21" s="342" t="s">
        <v>49</v>
      </c>
      <c r="L21" s="342" t="s">
        <v>34</v>
      </c>
      <c r="M21" s="343">
        <v>6510000</v>
      </c>
      <c r="N21" s="344">
        <v>6510000</v>
      </c>
      <c r="O21" s="345" t="s">
        <v>35</v>
      </c>
      <c r="P21" s="345" t="s">
        <v>36</v>
      </c>
      <c r="Q21" s="346">
        <v>2</v>
      </c>
      <c r="R21" s="347" t="s">
        <v>50</v>
      </c>
      <c r="S21" s="345">
        <f t="shared" si="2"/>
        <v>1953000</v>
      </c>
      <c r="T21" s="348" t="s">
        <v>89</v>
      </c>
      <c r="U21" s="348" t="s">
        <v>89</v>
      </c>
      <c r="V21" s="345" t="s">
        <v>39</v>
      </c>
      <c r="W21" s="348" t="s">
        <v>90</v>
      </c>
      <c r="X21" s="340" t="s">
        <v>41</v>
      </c>
      <c r="Y21" s="340" t="s">
        <v>91</v>
      </c>
      <c r="Z21" s="340" t="s">
        <v>54</v>
      </c>
      <c r="AA21" s="340" t="s">
        <v>44</v>
      </c>
    </row>
    <row r="22" spans="1:27" s="201" customFormat="1" ht="50.1" customHeight="1" x14ac:dyDescent="0.25">
      <c r="A22" s="338" t="s">
        <v>249</v>
      </c>
      <c r="B22" s="338" t="s">
        <v>92</v>
      </c>
      <c r="C22" s="313">
        <v>21</v>
      </c>
      <c r="D22" s="313" t="s">
        <v>45</v>
      </c>
      <c r="E22" s="339">
        <v>80161501</v>
      </c>
      <c r="F22" s="340" t="s">
        <v>621</v>
      </c>
      <c r="G22" s="341" t="s">
        <v>272</v>
      </c>
      <c r="H22" s="341" t="s">
        <v>272</v>
      </c>
      <c r="I22" s="339">
        <v>50</v>
      </c>
      <c r="J22" s="341" t="s">
        <v>32</v>
      </c>
      <c r="K22" s="342" t="s">
        <v>49</v>
      </c>
      <c r="L22" s="342" t="s">
        <v>34</v>
      </c>
      <c r="M22" s="343">
        <v>6250000</v>
      </c>
      <c r="N22" s="344">
        <v>6250000</v>
      </c>
      <c r="O22" s="345" t="s">
        <v>35</v>
      </c>
      <c r="P22" s="345" t="s">
        <v>36</v>
      </c>
      <c r="Q22" s="346">
        <v>1</v>
      </c>
      <c r="R22" s="347" t="s">
        <v>50</v>
      </c>
      <c r="S22" s="345">
        <f t="shared" si="2"/>
        <v>3750000</v>
      </c>
      <c r="T22" s="348" t="s">
        <v>89</v>
      </c>
      <c r="U22" s="348" t="s">
        <v>89</v>
      </c>
      <c r="V22" s="345" t="s">
        <v>39</v>
      </c>
      <c r="W22" s="348" t="s">
        <v>90</v>
      </c>
      <c r="X22" s="340" t="s">
        <v>41</v>
      </c>
      <c r="Y22" s="340" t="s">
        <v>91</v>
      </c>
      <c r="Z22" s="340" t="s">
        <v>103</v>
      </c>
      <c r="AA22" s="340" t="s">
        <v>74</v>
      </c>
    </row>
    <row r="23" spans="1:27" s="201" customFormat="1" ht="50.1" customHeight="1" x14ac:dyDescent="0.25">
      <c r="A23" s="338" t="s">
        <v>249</v>
      </c>
      <c r="B23" s="338" t="s">
        <v>453</v>
      </c>
      <c r="C23" s="313">
        <v>22</v>
      </c>
      <c r="D23" s="313" t="s">
        <v>100</v>
      </c>
      <c r="E23" s="339">
        <v>80101604</v>
      </c>
      <c r="F23" s="340" t="s">
        <v>477</v>
      </c>
      <c r="G23" s="341" t="s">
        <v>272</v>
      </c>
      <c r="H23" s="341" t="s">
        <v>272</v>
      </c>
      <c r="I23" s="339">
        <v>2</v>
      </c>
      <c r="J23" s="341" t="s">
        <v>88</v>
      </c>
      <c r="K23" s="342" t="s">
        <v>33</v>
      </c>
      <c r="L23" s="342" t="s">
        <v>34</v>
      </c>
      <c r="M23" s="343">
        <v>5000000</v>
      </c>
      <c r="N23" s="344">
        <v>5000000</v>
      </c>
      <c r="O23" s="345" t="s">
        <v>35</v>
      </c>
      <c r="P23" s="345" t="s">
        <v>36</v>
      </c>
      <c r="Q23" s="346">
        <v>1</v>
      </c>
      <c r="R23" s="347" t="s">
        <v>50</v>
      </c>
      <c r="S23" s="345"/>
      <c r="T23" s="348" t="s">
        <v>110</v>
      </c>
      <c r="U23" s="348" t="s">
        <v>415</v>
      </c>
      <c r="V23" s="345" t="s">
        <v>415</v>
      </c>
      <c r="W23" s="348" t="s">
        <v>415</v>
      </c>
      <c r="X23" s="340" t="s">
        <v>113</v>
      </c>
      <c r="Y23" s="340" t="s">
        <v>91</v>
      </c>
      <c r="Z23" s="340" t="s">
        <v>380</v>
      </c>
      <c r="AA23" s="340" t="s">
        <v>44</v>
      </c>
    </row>
    <row r="24" spans="1:27" s="201" customFormat="1" ht="50.1" customHeight="1" x14ac:dyDescent="0.25">
      <c r="A24" s="338" t="s">
        <v>249</v>
      </c>
      <c r="B24" s="338" t="s">
        <v>453</v>
      </c>
      <c r="C24" s="313">
        <v>23</v>
      </c>
      <c r="D24" s="313" t="s">
        <v>45</v>
      </c>
      <c r="E24" s="339">
        <v>80101604</v>
      </c>
      <c r="F24" s="340" t="s">
        <v>575</v>
      </c>
      <c r="G24" s="341" t="s">
        <v>272</v>
      </c>
      <c r="H24" s="341" t="s">
        <v>272</v>
      </c>
      <c r="I24" s="339">
        <v>2</v>
      </c>
      <c r="J24" s="341" t="s">
        <v>88</v>
      </c>
      <c r="K24" s="342" t="s">
        <v>33</v>
      </c>
      <c r="L24" s="342" t="s">
        <v>34</v>
      </c>
      <c r="M24" s="343">
        <v>5000000</v>
      </c>
      <c r="N24" s="344">
        <v>5000000</v>
      </c>
      <c r="O24" s="345" t="s">
        <v>35</v>
      </c>
      <c r="P24" s="345" t="s">
        <v>36</v>
      </c>
      <c r="Q24" s="346">
        <v>1</v>
      </c>
      <c r="R24" s="347" t="s">
        <v>50</v>
      </c>
      <c r="S24" s="345"/>
      <c r="T24" s="348" t="s">
        <v>110</v>
      </c>
      <c r="U24" s="348" t="s">
        <v>415</v>
      </c>
      <c r="V24" s="345" t="s">
        <v>415</v>
      </c>
      <c r="W24" s="348" t="s">
        <v>415</v>
      </c>
      <c r="X24" s="340" t="s">
        <v>113</v>
      </c>
      <c r="Y24" s="340" t="s">
        <v>91</v>
      </c>
      <c r="Z24" s="340" t="s">
        <v>380</v>
      </c>
      <c r="AA24" s="340" t="s">
        <v>44</v>
      </c>
    </row>
    <row r="25" spans="1:27" s="201" customFormat="1" ht="50.1" customHeight="1" x14ac:dyDescent="0.25">
      <c r="A25" s="338" t="s">
        <v>249</v>
      </c>
      <c r="B25" s="338" t="s">
        <v>462</v>
      </c>
      <c r="C25" s="313">
        <v>24</v>
      </c>
      <c r="D25" s="313" t="s">
        <v>45</v>
      </c>
      <c r="E25" s="339">
        <v>80161501</v>
      </c>
      <c r="F25" s="340" t="s">
        <v>578</v>
      </c>
      <c r="G25" s="341" t="s">
        <v>272</v>
      </c>
      <c r="H25" s="341" t="s">
        <v>272</v>
      </c>
      <c r="I25" s="339">
        <v>2</v>
      </c>
      <c r="J25" s="341" t="s">
        <v>88</v>
      </c>
      <c r="K25" s="342" t="s">
        <v>33</v>
      </c>
      <c r="L25" s="342" t="s">
        <v>34</v>
      </c>
      <c r="M25" s="343">
        <v>3275733</v>
      </c>
      <c r="N25" s="344">
        <v>3275733</v>
      </c>
      <c r="O25" s="345" t="s">
        <v>35</v>
      </c>
      <c r="P25" s="345" t="s">
        <v>36</v>
      </c>
      <c r="Q25" s="346">
        <v>2</v>
      </c>
      <c r="R25" s="347" t="s">
        <v>50</v>
      </c>
      <c r="S25" s="345"/>
      <c r="T25" s="348" t="s">
        <v>448</v>
      </c>
      <c r="U25" s="348" t="s">
        <v>448</v>
      </c>
      <c r="V25" s="345" t="s">
        <v>39</v>
      </c>
      <c r="W25" s="348" t="s">
        <v>576</v>
      </c>
      <c r="X25" s="340" t="s">
        <v>113</v>
      </c>
      <c r="Y25" s="340" t="s">
        <v>91</v>
      </c>
      <c r="Z25" s="340" t="s">
        <v>380</v>
      </c>
      <c r="AA25" s="340" t="s">
        <v>44</v>
      </c>
    </row>
    <row r="26" spans="1:27" s="201" customFormat="1" ht="50.1" customHeight="1" x14ac:dyDescent="0.25">
      <c r="A26" s="338" t="s">
        <v>249</v>
      </c>
      <c r="B26" s="338" t="s">
        <v>462</v>
      </c>
      <c r="C26" s="313">
        <v>25</v>
      </c>
      <c r="D26" s="313" t="s">
        <v>100</v>
      </c>
      <c r="E26" s="339">
        <v>80161501</v>
      </c>
      <c r="F26" s="340" t="s">
        <v>577</v>
      </c>
      <c r="G26" s="341" t="s">
        <v>272</v>
      </c>
      <c r="H26" s="341" t="s">
        <v>272</v>
      </c>
      <c r="I26" s="339">
        <v>2</v>
      </c>
      <c r="J26" s="341" t="s">
        <v>88</v>
      </c>
      <c r="K26" s="342" t="s">
        <v>33</v>
      </c>
      <c r="L26" s="342" t="s">
        <v>34</v>
      </c>
      <c r="M26" s="343">
        <v>3275733</v>
      </c>
      <c r="N26" s="344">
        <v>3275733</v>
      </c>
      <c r="O26" s="345" t="s">
        <v>35</v>
      </c>
      <c r="P26" s="345" t="s">
        <v>36</v>
      </c>
      <c r="Q26" s="346">
        <v>2</v>
      </c>
      <c r="R26" s="347" t="s">
        <v>50</v>
      </c>
      <c r="S26" s="345"/>
      <c r="T26" s="348" t="s">
        <v>448</v>
      </c>
      <c r="U26" s="348" t="s">
        <v>448</v>
      </c>
      <c r="V26" s="345" t="s">
        <v>39</v>
      </c>
      <c r="W26" s="348" t="s">
        <v>576</v>
      </c>
      <c r="X26" s="340" t="s">
        <v>113</v>
      </c>
      <c r="Y26" s="340" t="s">
        <v>91</v>
      </c>
      <c r="Z26" s="340" t="s">
        <v>380</v>
      </c>
      <c r="AA26" s="340" t="s">
        <v>44</v>
      </c>
    </row>
    <row r="27" spans="1:27" s="201" customFormat="1" ht="50.1" customHeight="1" x14ac:dyDescent="0.25">
      <c r="A27" s="338" t="s">
        <v>249</v>
      </c>
      <c r="B27" s="338" t="s">
        <v>461</v>
      </c>
      <c r="C27" s="313">
        <v>26</v>
      </c>
      <c r="D27" s="313" t="s">
        <v>45</v>
      </c>
      <c r="E27" s="339">
        <v>25172500</v>
      </c>
      <c r="F27" s="340" t="s">
        <v>591</v>
      </c>
      <c r="G27" s="341" t="s">
        <v>564</v>
      </c>
      <c r="H27" s="341" t="s">
        <v>564</v>
      </c>
      <c r="I27" s="339">
        <v>15</v>
      </c>
      <c r="J27" s="341" t="s">
        <v>32</v>
      </c>
      <c r="K27" s="342" t="s">
        <v>561</v>
      </c>
      <c r="L27" s="342" t="s">
        <v>34</v>
      </c>
      <c r="M27" s="343">
        <v>3200000</v>
      </c>
      <c r="N27" s="344">
        <v>3200000</v>
      </c>
      <c r="O27" s="345" t="s">
        <v>35</v>
      </c>
      <c r="P27" s="345" t="s">
        <v>36</v>
      </c>
      <c r="Q27" s="346">
        <v>4</v>
      </c>
      <c r="R27" s="347" t="s">
        <v>50</v>
      </c>
      <c r="S27" s="345"/>
      <c r="T27" s="348" t="s">
        <v>579</v>
      </c>
      <c r="U27" s="348" t="s">
        <v>579</v>
      </c>
      <c r="V27" s="345" t="s">
        <v>39</v>
      </c>
      <c r="W27" s="348" t="s">
        <v>39</v>
      </c>
      <c r="X27" s="340" t="s">
        <v>41</v>
      </c>
      <c r="Y27" s="340" t="s">
        <v>91</v>
      </c>
      <c r="Z27" s="340" t="s">
        <v>103</v>
      </c>
      <c r="AA27" s="340" t="s">
        <v>74</v>
      </c>
    </row>
    <row r="28" spans="1:27" s="201" customFormat="1" ht="50.1" customHeight="1" x14ac:dyDescent="0.25">
      <c r="A28" s="338" t="s">
        <v>249</v>
      </c>
      <c r="B28" s="338" t="s">
        <v>338</v>
      </c>
      <c r="C28" s="313">
        <v>27</v>
      </c>
      <c r="D28" s="313" t="s">
        <v>45</v>
      </c>
      <c r="E28" s="339">
        <v>80161501</v>
      </c>
      <c r="F28" s="340" t="s">
        <v>592</v>
      </c>
      <c r="G28" s="341" t="s">
        <v>564</v>
      </c>
      <c r="H28" s="341" t="s">
        <v>564</v>
      </c>
      <c r="I28" s="339">
        <v>60</v>
      </c>
      <c r="J28" s="341" t="s">
        <v>32</v>
      </c>
      <c r="K28" s="342" t="s">
        <v>49</v>
      </c>
      <c r="L28" s="342" t="s">
        <v>34</v>
      </c>
      <c r="M28" s="343">
        <v>25752000</v>
      </c>
      <c r="N28" s="344">
        <v>25752000</v>
      </c>
      <c r="O28" s="345" t="s">
        <v>35</v>
      </c>
      <c r="P28" s="345" t="s">
        <v>36</v>
      </c>
      <c r="Q28" s="346">
        <v>4</v>
      </c>
      <c r="R28" s="347" t="s">
        <v>50</v>
      </c>
      <c r="S28" s="345">
        <f t="shared" ref="S28:S31" si="3">+(M28/I28)/Q28*30</f>
        <v>3219000</v>
      </c>
      <c r="T28" s="348" t="s">
        <v>330</v>
      </c>
      <c r="U28" s="348" t="s">
        <v>330</v>
      </c>
      <c r="V28" s="345" t="s">
        <v>330</v>
      </c>
      <c r="W28" s="348" t="s">
        <v>330</v>
      </c>
      <c r="X28" s="340" t="s">
        <v>113</v>
      </c>
      <c r="Y28" s="340" t="s">
        <v>91</v>
      </c>
      <c r="Z28" s="340" t="s">
        <v>380</v>
      </c>
      <c r="AA28" s="340" t="s">
        <v>44</v>
      </c>
    </row>
    <row r="29" spans="1:27" s="201" customFormat="1" ht="50.1" customHeight="1" x14ac:dyDescent="0.25">
      <c r="A29" s="338" t="s">
        <v>249</v>
      </c>
      <c r="B29" s="338" t="s">
        <v>338</v>
      </c>
      <c r="C29" s="313">
        <v>28</v>
      </c>
      <c r="D29" s="313" t="s">
        <v>45</v>
      </c>
      <c r="E29" s="339">
        <v>80161501</v>
      </c>
      <c r="F29" s="340" t="s">
        <v>593</v>
      </c>
      <c r="G29" s="341" t="s">
        <v>564</v>
      </c>
      <c r="H29" s="341" t="s">
        <v>564</v>
      </c>
      <c r="I29" s="339">
        <v>60</v>
      </c>
      <c r="J29" s="341" t="s">
        <v>32</v>
      </c>
      <c r="K29" s="342" t="s">
        <v>49</v>
      </c>
      <c r="L29" s="342" t="s">
        <v>34</v>
      </c>
      <c r="M29" s="343">
        <v>4324000</v>
      </c>
      <c r="N29" s="344">
        <v>4324000</v>
      </c>
      <c r="O29" s="345" t="s">
        <v>35</v>
      </c>
      <c r="P29" s="345" t="s">
        <v>36</v>
      </c>
      <c r="Q29" s="346">
        <v>1</v>
      </c>
      <c r="R29" s="347" t="s">
        <v>50</v>
      </c>
      <c r="S29" s="345">
        <f t="shared" si="3"/>
        <v>2162000</v>
      </c>
      <c r="T29" s="348" t="s">
        <v>330</v>
      </c>
      <c r="U29" s="348" t="s">
        <v>330</v>
      </c>
      <c r="V29" s="345" t="s">
        <v>330</v>
      </c>
      <c r="W29" s="348" t="s">
        <v>330</v>
      </c>
      <c r="X29" s="340" t="s">
        <v>113</v>
      </c>
      <c r="Y29" s="340" t="s">
        <v>91</v>
      </c>
      <c r="Z29" s="340" t="s">
        <v>380</v>
      </c>
      <c r="AA29" s="340" t="s">
        <v>44</v>
      </c>
    </row>
    <row r="30" spans="1:27" s="201" customFormat="1" ht="50.1" customHeight="1" x14ac:dyDescent="0.25">
      <c r="A30" s="338" t="s">
        <v>249</v>
      </c>
      <c r="B30" s="338" t="s">
        <v>338</v>
      </c>
      <c r="C30" s="313">
        <v>29</v>
      </c>
      <c r="D30" s="313" t="s">
        <v>45</v>
      </c>
      <c r="E30" s="339">
        <v>80161501</v>
      </c>
      <c r="F30" s="340" t="s">
        <v>594</v>
      </c>
      <c r="G30" s="341" t="s">
        <v>564</v>
      </c>
      <c r="H30" s="341" t="s">
        <v>564</v>
      </c>
      <c r="I30" s="339">
        <v>60</v>
      </c>
      <c r="J30" s="341" t="s">
        <v>32</v>
      </c>
      <c r="K30" s="342" t="s">
        <v>49</v>
      </c>
      <c r="L30" s="342" t="s">
        <v>34</v>
      </c>
      <c r="M30" s="343">
        <v>7812000</v>
      </c>
      <c r="N30" s="344">
        <v>7812000</v>
      </c>
      <c r="O30" s="345" t="s">
        <v>35</v>
      </c>
      <c r="P30" s="345" t="s">
        <v>36</v>
      </c>
      <c r="Q30" s="346">
        <v>2</v>
      </c>
      <c r="R30" s="347" t="s">
        <v>50</v>
      </c>
      <c r="S30" s="345">
        <f t="shared" si="3"/>
        <v>1953000</v>
      </c>
      <c r="T30" s="348" t="s">
        <v>330</v>
      </c>
      <c r="U30" s="348" t="s">
        <v>330</v>
      </c>
      <c r="V30" s="345" t="s">
        <v>330</v>
      </c>
      <c r="W30" s="348" t="s">
        <v>330</v>
      </c>
      <c r="X30" s="340" t="s">
        <v>113</v>
      </c>
      <c r="Y30" s="340" t="s">
        <v>91</v>
      </c>
      <c r="Z30" s="340" t="s">
        <v>380</v>
      </c>
      <c r="AA30" s="340" t="s">
        <v>44</v>
      </c>
    </row>
    <row r="31" spans="1:27" s="201" customFormat="1" ht="50.1" customHeight="1" x14ac:dyDescent="0.25">
      <c r="A31" s="338" t="s">
        <v>249</v>
      </c>
      <c r="B31" s="338" t="s">
        <v>338</v>
      </c>
      <c r="C31" s="313">
        <v>30</v>
      </c>
      <c r="D31" s="313" t="s">
        <v>45</v>
      </c>
      <c r="E31" s="339">
        <v>80161501</v>
      </c>
      <c r="F31" s="340" t="s">
        <v>595</v>
      </c>
      <c r="G31" s="341" t="s">
        <v>564</v>
      </c>
      <c r="H31" s="341" t="s">
        <v>564</v>
      </c>
      <c r="I31" s="339">
        <v>60</v>
      </c>
      <c r="J31" s="341" t="s">
        <v>32</v>
      </c>
      <c r="K31" s="342" t="s">
        <v>49</v>
      </c>
      <c r="L31" s="342" t="s">
        <v>34</v>
      </c>
      <c r="M31" s="343">
        <v>5504000</v>
      </c>
      <c r="N31" s="344">
        <v>5504000</v>
      </c>
      <c r="O31" s="345" t="s">
        <v>35</v>
      </c>
      <c r="P31" s="345" t="s">
        <v>36</v>
      </c>
      <c r="Q31" s="346">
        <v>1</v>
      </c>
      <c r="R31" s="347" t="s">
        <v>50</v>
      </c>
      <c r="S31" s="345">
        <f t="shared" si="3"/>
        <v>2752000</v>
      </c>
      <c r="T31" s="348" t="s">
        <v>330</v>
      </c>
      <c r="U31" s="348" t="s">
        <v>330</v>
      </c>
      <c r="V31" s="345" t="s">
        <v>330</v>
      </c>
      <c r="W31" s="348" t="s">
        <v>330</v>
      </c>
      <c r="X31" s="340" t="s">
        <v>113</v>
      </c>
      <c r="Y31" s="340" t="s">
        <v>91</v>
      </c>
      <c r="Z31" s="340" t="s">
        <v>380</v>
      </c>
      <c r="AA31" s="340" t="s">
        <v>44</v>
      </c>
    </row>
    <row r="32" spans="1:27" s="201" customFormat="1" ht="50.1" customHeight="1" x14ac:dyDescent="0.25">
      <c r="A32" s="338" t="s">
        <v>249</v>
      </c>
      <c r="B32" s="338" t="s">
        <v>56</v>
      </c>
      <c r="C32" s="313">
        <v>31</v>
      </c>
      <c r="D32" s="313" t="s">
        <v>580</v>
      </c>
      <c r="E32" s="339">
        <v>78181500</v>
      </c>
      <c r="F32" s="340" t="s">
        <v>581</v>
      </c>
      <c r="G32" s="341" t="s">
        <v>272</v>
      </c>
      <c r="H32" s="341" t="s">
        <v>272</v>
      </c>
      <c r="I32" s="339">
        <v>50</v>
      </c>
      <c r="J32" s="341" t="s">
        <v>32</v>
      </c>
      <c r="K32" s="342" t="s">
        <v>33</v>
      </c>
      <c r="L32" s="342" t="s">
        <v>34</v>
      </c>
      <c r="M32" s="343">
        <v>3604300</v>
      </c>
      <c r="N32" s="344">
        <v>3604300</v>
      </c>
      <c r="O32" s="345" t="s">
        <v>35</v>
      </c>
      <c r="P32" s="345" t="s">
        <v>36</v>
      </c>
      <c r="Q32" s="346">
        <v>1</v>
      </c>
      <c r="R32" s="347" t="s">
        <v>50</v>
      </c>
      <c r="S32" s="345"/>
      <c r="T32" s="348" t="s">
        <v>51</v>
      </c>
      <c r="U32" s="348" t="s">
        <v>51</v>
      </c>
      <c r="V32" s="345" t="s">
        <v>51</v>
      </c>
      <c r="W32" s="348" t="s">
        <v>52</v>
      </c>
      <c r="X32" s="340" t="s">
        <v>41</v>
      </c>
      <c r="Y32" s="340" t="s">
        <v>91</v>
      </c>
      <c r="Z32" s="340" t="s">
        <v>103</v>
      </c>
      <c r="AA32" s="340" t="s">
        <v>74</v>
      </c>
    </row>
    <row r="33" spans="1:27" s="201" customFormat="1" ht="50.1" customHeight="1" x14ac:dyDescent="0.25">
      <c r="A33" s="338" t="s">
        <v>329</v>
      </c>
      <c r="B33" s="338" t="s">
        <v>329</v>
      </c>
      <c r="C33" s="313">
        <v>32</v>
      </c>
      <c r="D33" s="313" t="s">
        <v>100</v>
      </c>
      <c r="E33" s="339">
        <v>81151600</v>
      </c>
      <c r="F33" s="340" t="s">
        <v>582</v>
      </c>
      <c r="G33" s="341" t="s">
        <v>30</v>
      </c>
      <c r="H33" s="341" t="s">
        <v>30</v>
      </c>
      <c r="I33" s="339">
        <v>60</v>
      </c>
      <c r="J33" s="341" t="s">
        <v>32</v>
      </c>
      <c r="K33" s="342" t="s">
        <v>49</v>
      </c>
      <c r="L33" s="342" t="s">
        <v>34</v>
      </c>
      <c r="M33" s="343">
        <v>21038381</v>
      </c>
      <c r="N33" s="344">
        <v>21038381</v>
      </c>
      <c r="O33" s="345" t="s">
        <v>35</v>
      </c>
      <c r="P33" s="345" t="s">
        <v>36</v>
      </c>
      <c r="Q33" s="346">
        <v>1</v>
      </c>
      <c r="R33" s="347" t="s">
        <v>50</v>
      </c>
      <c r="S33" s="345"/>
      <c r="T33" s="348" t="s">
        <v>315</v>
      </c>
      <c r="U33" s="348" t="s">
        <v>316</v>
      </c>
      <c r="V33" s="345" t="s">
        <v>112</v>
      </c>
      <c r="W33" s="348" t="s">
        <v>317</v>
      </c>
      <c r="X33" s="340" t="s">
        <v>318</v>
      </c>
      <c r="Y33" s="340" t="s">
        <v>319</v>
      </c>
      <c r="Z33" s="340" t="s">
        <v>583</v>
      </c>
      <c r="AA33" s="340" t="s">
        <v>321</v>
      </c>
    </row>
    <row r="34" spans="1:27" s="201" customFormat="1" ht="55.5" customHeight="1" x14ac:dyDescent="0.25">
      <c r="A34" s="338" t="s">
        <v>329</v>
      </c>
      <c r="B34" s="338" t="s">
        <v>329</v>
      </c>
      <c r="C34" s="313">
        <v>33</v>
      </c>
      <c r="D34" s="313" t="s">
        <v>45</v>
      </c>
      <c r="E34" s="339">
        <v>81151600</v>
      </c>
      <c r="F34" s="340" t="s">
        <v>584</v>
      </c>
      <c r="G34" s="341" t="s">
        <v>564</v>
      </c>
      <c r="H34" s="341" t="s">
        <v>564</v>
      </c>
      <c r="I34" s="339">
        <v>60</v>
      </c>
      <c r="J34" s="341" t="s">
        <v>32</v>
      </c>
      <c r="K34" s="342" t="s">
        <v>49</v>
      </c>
      <c r="L34" s="342" t="s">
        <v>34</v>
      </c>
      <c r="M34" s="343">
        <v>21038381</v>
      </c>
      <c r="N34" s="344">
        <v>21038381</v>
      </c>
      <c r="O34" s="345" t="s">
        <v>35</v>
      </c>
      <c r="P34" s="345" t="s">
        <v>36</v>
      </c>
      <c r="Q34" s="346">
        <v>1</v>
      </c>
      <c r="R34" s="347" t="s">
        <v>50</v>
      </c>
      <c r="S34" s="345">
        <f t="shared" ref="S34" si="4">+(M34/I34)/Q34*30</f>
        <v>10519190.5</v>
      </c>
      <c r="T34" s="348" t="s">
        <v>315</v>
      </c>
      <c r="U34" s="348" t="s">
        <v>316</v>
      </c>
      <c r="V34" s="345" t="s">
        <v>112</v>
      </c>
      <c r="W34" s="348" t="s">
        <v>317</v>
      </c>
      <c r="X34" s="340" t="s">
        <v>318</v>
      </c>
      <c r="Y34" s="340" t="s">
        <v>319</v>
      </c>
      <c r="Z34" s="340" t="s">
        <v>583</v>
      </c>
      <c r="AA34" s="340" t="s">
        <v>321</v>
      </c>
    </row>
    <row r="35" spans="1:27" s="201" customFormat="1" ht="50.1" customHeight="1" x14ac:dyDescent="0.25">
      <c r="A35" s="338" t="s">
        <v>329</v>
      </c>
      <c r="B35" s="338" t="s">
        <v>329</v>
      </c>
      <c r="C35" s="313">
        <v>34</v>
      </c>
      <c r="D35" s="313" t="s">
        <v>100</v>
      </c>
      <c r="E35" s="339">
        <v>25191500</v>
      </c>
      <c r="F35" s="340" t="s">
        <v>585</v>
      </c>
      <c r="G35" s="341" t="s">
        <v>272</v>
      </c>
      <c r="H35" s="341" t="s">
        <v>272</v>
      </c>
      <c r="I35" s="339">
        <v>60</v>
      </c>
      <c r="J35" s="341" t="s">
        <v>32</v>
      </c>
      <c r="K35" s="342" t="s">
        <v>49</v>
      </c>
      <c r="L35" s="342" t="s">
        <v>586</v>
      </c>
      <c r="M35" s="343">
        <v>90000000</v>
      </c>
      <c r="N35" s="344">
        <v>90000000</v>
      </c>
      <c r="O35" s="345" t="s">
        <v>35</v>
      </c>
      <c r="P35" s="345" t="s">
        <v>36</v>
      </c>
      <c r="Q35" s="346">
        <v>1</v>
      </c>
      <c r="R35" s="347" t="s">
        <v>50</v>
      </c>
      <c r="S35" s="345"/>
      <c r="T35" s="348" t="s">
        <v>587</v>
      </c>
      <c r="U35" s="348" t="s">
        <v>313</v>
      </c>
      <c r="V35" s="345" t="s">
        <v>112</v>
      </c>
      <c r="W35" s="348" t="s">
        <v>310</v>
      </c>
      <c r="X35" s="340" t="s">
        <v>301</v>
      </c>
      <c r="Y35" s="340" t="s">
        <v>588</v>
      </c>
      <c r="Z35" s="340" t="s">
        <v>589</v>
      </c>
      <c r="AA35" s="340" t="s">
        <v>590</v>
      </c>
    </row>
    <row r="36" spans="1:27" s="201" customFormat="1" ht="61.5" customHeight="1" x14ac:dyDescent="0.25">
      <c r="A36" s="338" t="s">
        <v>249</v>
      </c>
      <c r="B36" s="338" t="s">
        <v>99</v>
      </c>
      <c r="C36" s="313">
        <v>35</v>
      </c>
      <c r="D36" s="313" t="s">
        <v>100</v>
      </c>
      <c r="E36" s="339">
        <v>80161501</v>
      </c>
      <c r="F36" s="340" t="s">
        <v>93</v>
      </c>
      <c r="G36" s="341" t="s">
        <v>30</v>
      </c>
      <c r="H36" s="341" t="s">
        <v>30</v>
      </c>
      <c r="I36" s="339">
        <v>87</v>
      </c>
      <c r="J36" s="341" t="s">
        <v>32</v>
      </c>
      <c r="K36" s="342" t="s">
        <v>49</v>
      </c>
      <c r="L36" s="342" t="s">
        <v>34</v>
      </c>
      <c r="M36" s="343">
        <v>22552677</v>
      </c>
      <c r="N36" s="344">
        <v>22552677</v>
      </c>
      <c r="O36" s="345" t="s">
        <v>35</v>
      </c>
      <c r="P36" s="345" t="s">
        <v>36</v>
      </c>
      <c r="Q36" s="346">
        <v>1</v>
      </c>
      <c r="R36" s="347" t="s">
        <v>50</v>
      </c>
      <c r="S36" s="345"/>
      <c r="T36" s="348" t="s">
        <v>94</v>
      </c>
      <c r="U36" s="348" t="s">
        <v>94</v>
      </c>
      <c r="V36" s="345" t="s">
        <v>95</v>
      </c>
      <c r="W36" s="348" t="s">
        <v>94</v>
      </c>
      <c r="X36" s="340" t="s">
        <v>41</v>
      </c>
      <c r="Y36" s="340" t="s">
        <v>91</v>
      </c>
      <c r="Z36" s="340" t="s">
        <v>96</v>
      </c>
      <c r="AA36" s="340" t="s">
        <v>97</v>
      </c>
    </row>
    <row r="37" spans="1:27" s="201" customFormat="1" ht="50.1" customHeight="1" x14ac:dyDescent="0.25">
      <c r="A37" s="338" t="s">
        <v>249</v>
      </c>
      <c r="B37" s="338" t="s">
        <v>99</v>
      </c>
      <c r="C37" s="313">
        <v>36</v>
      </c>
      <c r="D37" s="313" t="s">
        <v>45</v>
      </c>
      <c r="E37" s="339">
        <v>80161501</v>
      </c>
      <c r="F37" s="340" t="s">
        <v>596</v>
      </c>
      <c r="G37" s="341" t="s">
        <v>597</v>
      </c>
      <c r="H37" s="341" t="s">
        <v>272</v>
      </c>
      <c r="I37" s="339">
        <v>60</v>
      </c>
      <c r="J37" s="341" t="s">
        <v>32</v>
      </c>
      <c r="K37" s="342" t="s">
        <v>49</v>
      </c>
      <c r="L37" s="342" t="s">
        <v>34</v>
      </c>
      <c r="M37" s="343">
        <v>15553570.344827587</v>
      </c>
      <c r="N37" s="344">
        <v>15553570.344827587</v>
      </c>
      <c r="O37" s="345" t="s">
        <v>35</v>
      </c>
      <c r="P37" s="345" t="s">
        <v>36</v>
      </c>
      <c r="Q37" s="346">
        <v>1</v>
      </c>
      <c r="R37" s="347" t="s">
        <v>50</v>
      </c>
      <c r="S37" s="345">
        <f t="shared" ref="S37" si="5">+(M37/I37)/Q37*30</f>
        <v>7776785.1724137934</v>
      </c>
      <c r="T37" s="348" t="s">
        <v>94</v>
      </c>
      <c r="U37" s="348" t="s">
        <v>94</v>
      </c>
      <c r="V37" s="345" t="s">
        <v>95</v>
      </c>
      <c r="W37" s="348" t="s">
        <v>94</v>
      </c>
      <c r="X37" s="340" t="s">
        <v>41</v>
      </c>
      <c r="Y37" s="340" t="s">
        <v>91</v>
      </c>
      <c r="Z37" s="340" t="s">
        <v>96</v>
      </c>
      <c r="AA37" s="340" t="s">
        <v>97</v>
      </c>
    </row>
    <row r="38" spans="1:27" s="201" customFormat="1" ht="61.5" customHeight="1" x14ac:dyDescent="0.25">
      <c r="A38" s="338" t="s">
        <v>249</v>
      </c>
      <c r="B38" s="338" t="s">
        <v>249</v>
      </c>
      <c r="C38" s="313">
        <v>37</v>
      </c>
      <c r="D38" s="313" t="s">
        <v>100</v>
      </c>
      <c r="E38" s="339">
        <v>80101604</v>
      </c>
      <c r="F38" s="340" t="s">
        <v>379</v>
      </c>
      <c r="G38" s="341" t="s">
        <v>272</v>
      </c>
      <c r="H38" s="341" t="s">
        <v>272</v>
      </c>
      <c r="I38" s="339">
        <v>75</v>
      </c>
      <c r="J38" s="341" t="s">
        <v>32</v>
      </c>
      <c r="K38" s="342" t="s">
        <v>49</v>
      </c>
      <c r="L38" s="342" t="s">
        <v>34</v>
      </c>
      <c r="M38" s="343">
        <v>46868037.5</v>
      </c>
      <c r="N38" s="344">
        <v>46868037.5</v>
      </c>
      <c r="O38" s="345" t="s">
        <v>35</v>
      </c>
      <c r="P38" s="345" t="s">
        <v>36</v>
      </c>
      <c r="Q38" s="346">
        <v>5</v>
      </c>
      <c r="R38" s="347" t="s">
        <v>50</v>
      </c>
      <c r="S38" s="345"/>
      <c r="T38" s="348" t="s">
        <v>110</v>
      </c>
      <c r="U38" s="348" t="s">
        <v>111</v>
      </c>
      <c r="V38" s="345" t="s">
        <v>112</v>
      </c>
      <c r="W38" s="348" t="s">
        <v>126</v>
      </c>
      <c r="X38" s="340" t="s">
        <v>113</v>
      </c>
      <c r="Y38" s="340" t="s">
        <v>91</v>
      </c>
      <c r="Z38" s="340" t="s">
        <v>380</v>
      </c>
      <c r="AA38" s="340" t="s">
        <v>44</v>
      </c>
    </row>
    <row r="39" spans="1:27" s="201" customFormat="1" ht="75.75" customHeight="1" x14ac:dyDescent="0.25">
      <c r="A39" s="338" t="s">
        <v>249</v>
      </c>
      <c r="B39" s="338" t="s">
        <v>249</v>
      </c>
      <c r="C39" s="313">
        <v>38</v>
      </c>
      <c r="D39" s="313" t="s">
        <v>45</v>
      </c>
      <c r="E39" s="339">
        <v>80101604</v>
      </c>
      <c r="F39" s="340" t="s">
        <v>598</v>
      </c>
      <c r="G39" s="341" t="s">
        <v>272</v>
      </c>
      <c r="H39" s="341" t="s">
        <v>272</v>
      </c>
      <c r="I39" s="339">
        <v>60</v>
      </c>
      <c r="J39" s="341" t="s">
        <v>32</v>
      </c>
      <c r="K39" s="342" t="s">
        <v>49</v>
      </c>
      <c r="L39" s="342" t="s">
        <v>34</v>
      </c>
      <c r="M39" s="343">
        <v>37494430</v>
      </c>
      <c r="N39" s="344">
        <v>37494430</v>
      </c>
      <c r="O39" s="345" t="s">
        <v>35</v>
      </c>
      <c r="P39" s="345" t="s">
        <v>36</v>
      </c>
      <c r="Q39" s="346">
        <v>5</v>
      </c>
      <c r="R39" s="347" t="s">
        <v>50</v>
      </c>
      <c r="S39" s="345">
        <f t="shared" ref="S39" si="6">+(M39/I39)/Q39*30</f>
        <v>3749442.9999999995</v>
      </c>
      <c r="T39" s="348" t="s">
        <v>110</v>
      </c>
      <c r="U39" s="348" t="s">
        <v>111</v>
      </c>
      <c r="V39" s="345" t="s">
        <v>112</v>
      </c>
      <c r="W39" s="348" t="s">
        <v>126</v>
      </c>
      <c r="X39" s="340" t="s">
        <v>113</v>
      </c>
      <c r="Y39" s="340" t="s">
        <v>91</v>
      </c>
      <c r="Z39" s="340" t="s">
        <v>380</v>
      </c>
      <c r="AA39" s="340" t="s">
        <v>44</v>
      </c>
    </row>
    <row r="40" spans="1:27" s="201" customFormat="1" ht="50.1" customHeight="1" x14ac:dyDescent="0.25">
      <c r="A40" s="338" t="s">
        <v>249</v>
      </c>
      <c r="B40" s="338" t="s">
        <v>249</v>
      </c>
      <c r="C40" s="313">
        <v>39</v>
      </c>
      <c r="D40" s="313" t="s">
        <v>100</v>
      </c>
      <c r="E40" s="339">
        <v>80161501</v>
      </c>
      <c r="F40" s="340" t="s">
        <v>355</v>
      </c>
      <c r="G40" s="341" t="s">
        <v>272</v>
      </c>
      <c r="H40" s="341" t="s">
        <v>272</v>
      </c>
      <c r="I40" s="339">
        <v>75</v>
      </c>
      <c r="J40" s="341" t="s">
        <v>32</v>
      </c>
      <c r="K40" s="342" t="s">
        <v>49</v>
      </c>
      <c r="L40" s="342" t="s">
        <v>34</v>
      </c>
      <c r="M40" s="343">
        <v>34419790</v>
      </c>
      <c r="N40" s="344">
        <v>34419790</v>
      </c>
      <c r="O40" s="345" t="s">
        <v>35</v>
      </c>
      <c r="P40" s="345" t="s">
        <v>36</v>
      </c>
      <c r="Q40" s="346">
        <v>2</v>
      </c>
      <c r="R40" s="347" t="s">
        <v>50</v>
      </c>
      <c r="S40" s="345"/>
      <c r="T40" s="348" t="s">
        <v>94</v>
      </c>
      <c r="U40" s="348" t="s">
        <v>94</v>
      </c>
      <c r="V40" s="345" t="s">
        <v>95</v>
      </c>
      <c r="W40" s="348" t="s">
        <v>94</v>
      </c>
      <c r="X40" s="340" t="s">
        <v>41</v>
      </c>
      <c r="Y40" s="340" t="s">
        <v>91</v>
      </c>
      <c r="Z40" s="340" t="s">
        <v>103</v>
      </c>
      <c r="AA40" s="340" t="s">
        <v>74</v>
      </c>
    </row>
    <row r="41" spans="1:27" s="201" customFormat="1" ht="50.1" customHeight="1" x14ac:dyDescent="0.25">
      <c r="A41" s="338" t="s">
        <v>249</v>
      </c>
      <c r="B41" s="338" t="s">
        <v>249</v>
      </c>
      <c r="C41" s="313">
        <v>40</v>
      </c>
      <c r="D41" s="313" t="s">
        <v>45</v>
      </c>
      <c r="E41" s="339">
        <v>80161501</v>
      </c>
      <c r="F41" s="340" t="s">
        <v>355</v>
      </c>
      <c r="G41" s="341" t="s">
        <v>272</v>
      </c>
      <c r="H41" s="341" t="s">
        <v>272</v>
      </c>
      <c r="I41" s="339">
        <v>60</v>
      </c>
      <c r="J41" s="341" t="s">
        <v>32</v>
      </c>
      <c r="K41" s="342" t="s">
        <v>49</v>
      </c>
      <c r="L41" s="342" t="s">
        <v>34</v>
      </c>
      <c r="M41" s="343">
        <v>41303748</v>
      </c>
      <c r="N41" s="344">
        <v>41303748</v>
      </c>
      <c r="O41" s="345" t="s">
        <v>35</v>
      </c>
      <c r="P41" s="345" t="s">
        <v>36</v>
      </c>
      <c r="Q41" s="346">
        <v>3</v>
      </c>
      <c r="R41" s="347" t="s">
        <v>50</v>
      </c>
      <c r="S41" s="345">
        <f t="shared" ref="S41:S47" si="7">+(M41/I41)/Q41*30</f>
        <v>6883958.0000000009</v>
      </c>
      <c r="T41" s="348" t="s">
        <v>94</v>
      </c>
      <c r="U41" s="348" t="s">
        <v>94</v>
      </c>
      <c r="V41" s="345" t="s">
        <v>95</v>
      </c>
      <c r="W41" s="348" t="s">
        <v>94</v>
      </c>
      <c r="X41" s="340" t="s">
        <v>41</v>
      </c>
      <c r="Y41" s="340" t="s">
        <v>91</v>
      </c>
      <c r="Z41" s="340" t="s">
        <v>103</v>
      </c>
      <c r="AA41" s="340" t="s">
        <v>74</v>
      </c>
    </row>
    <row r="42" spans="1:27" s="201" customFormat="1" ht="50.1" customHeight="1" x14ac:dyDescent="0.25">
      <c r="A42" s="338" t="s">
        <v>249</v>
      </c>
      <c r="B42" s="338" t="s">
        <v>249</v>
      </c>
      <c r="C42" s="313">
        <v>41</v>
      </c>
      <c r="D42" s="313" t="s">
        <v>45</v>
      </c>
      <c r="E42" s="339">
        <v>80161501</v>
      </c>
      <c r="F42" s="340" t="s">
        <v>599</v>
      </c>
      <c r="G42" s="341" t="s">
        <v>272</v>
      </c>
      <c r="H42" s="341" t="s">
        <v>272</v>
      </c>
      <c r="I42" s="339">
        <v>60</v>
      </c>
      <c r="J42" s="341" t="s">
        <v>32</v>
      </c>
      <c r="K42" s="342" t="s">
        <v>49</v>
      </c>
      <c r="L42" s="342" t="s">
        <v>34</v>
      </c>
      <c r="M42" s="343">
        <v>7498886</v>
      </c>
      <c r="N42" s="344">
        <v>7498886</v>
      </c>
      <c r="O42" s="345" t="s">
        <v>35</v>
      </c>
      <c r="P42" s="345" t="s">
        <v>36</v>
      </c>
      <c r="Q42" s="346">
        <v>1</v>
      </c>
      <c r="R42" s="347" t="s">
        <v>50</v>
      </c>
      <c r="S42" s="345">
        <f t="shared" si="7"/>
        <v>3749443</v>
      </c>
      <c r="T42" s="348" t="s">
        <v>94</v>
      </c>
      <c r="U42" s="348" t="s">
        <v>94</v>
      </c>
      <c r="V42" s="345" t="s">
        <v>95</v>
      </c>
      <c r="W42" s="348" t="s">
        <v>94</v>
      </c>
      <c r="X42" s="340" t="s">
        <v>41</v>
      </c>
      <c r="Y42" s="340" t="s">
        <v>91</v>
      </c>
      <c r="Z42" s="340" t="s">
        <v>103</v>
      </c>
      <c r="AA42" s="340" t="s">
        <v>74</v>
      </c>
    </row>
    <row r="43" spans="1:27" s="201" customFormat="1" ht="50.1" customHeight="1" x14ac:dyDescent="0.25">
      <c r="A43" s="338" t="s">
        <v>249</v>
      </c>
      <c r="B43" s="338" t="s">
        <v>249</v>
      </c>
      <c r="C43" s="313">
        <v>42</v>
      </c>
      <c r="D43" s="313" t="s">
        <v>45</v>
      </c>
      <c r="E43" s="339">
        <v>80161501</v>
      </c>
      <c r="F43" s="340" t="s">
        <v>600</v>
      </c>
      <c r="G43" s="341" t="s">
        <v>272</v>
      </c>
      <c r="H43" s="341" t="s">
        <v>272</v>
      </c>
      <c r="I43" s="339">
        <v>60</v>
      </c>
      <c r="J43" s="341" t="s">
        <v>32</v>
      </c>
      <c r="K43" s="342" t="s">
        <v>49</v>
      </c>
      <c r="L43" s="342" t="s">
        <v>34</v>
      </c>
      <c r="M43" s="343">
        <v>10251434</v>
      </c>
      <c r="N43" s="344">
        <v>10251434</v>
      </c>
      <c r="O43" s="345" t="s">
        <v>35</v>
      </c>
      <c r="P43" s="345" t="s">
        <v>36</v>
      </c>
      <c r="Q43" s="346">
        <v>1</v>
      </c>
      <c r="R43" s="347" t="s">
        <v>50</v>
      </c>
      <c r="S43" s="345">
        <f t="shared" si="7"/>
        <v>5125717</v>
      </c>
      <c r="T43" s="348" t="s">
        <v>94</v>
      </c>
      <c r="U43" s="348" t="s">
        <v>94</v>
      </c>
      <c r="V43" s="345" t="s">
        <v>95</v>
      </c>
      <c r="W43" s="348" t="s">
        <v>94</v>
      </c>
      <c r="X43" s="340" t="s">
        <v>41</v>
      </c>
      <c r="Y43" s="340" t="s">
        <v>91</v>
      </c>
      <c r="Z43" s="340" t="s">
        <v>103</v>
      </c>
      <c r="AA43" s="340" t="s">
        <v>74</v>
      </c>
    </row>
    <row r="44" spans="1:27" s="201" customFormat="1" ht="50.1" customHeight="1" x14ac:dyDescent="0.25">
      <c r="A44" s="338" t="s">
        <v>249</v>
      </c>
      <c r="B44" s="338" t="s">
        <v>249</v>
      </c>
      <c r="C44" s="313">
        <v>43</v>
      </c>
      <c r="D44" s="313" t="s">
        <v>45</v>
      </c>
      <c r="E44" s="339">
        <v>80161501</v>
      </c>
      <c r="F44" s="340" t="s">
        <v>601</v>
      </c>
      <c r="G44" s="341" t="s">
        <v>272</v>
      </c>
      <c r="H44" s="341" t="s">
        <v>272</v>
      </c>
      <c r="I44" s="339">
        <v>60</v>
      </c>
      <c r="J44" s="341" t="s">
        <v>32</v>
      </c>
      <c r="K44" s="342" t="s">
        <v>49</v>
      </c>
      <c r="L44" s="342" t="s">
        <v>34</v>
      </c>
      <c r="M44" s="343">
        <v>10251434</v>
      </c>
      <c r="N44" s="344">
        <v>10251434</v>
      </c>
      <c r="O44" s="345" t="s">
        <v>35</v>
      </c>
      <c r="P44" s="345" t="s">
        <v>36</v>
      </c>
      <c r="Q44" s="346">
        <v>1</v>
      </c>
      <c r="R44" s="347" t="s">
        <v>50</v>
      </c>
      <c r="S44" s="345">
        <f t="shared" si="7"/>
        <v>5125717</v>
      </c>
      <c r="T44" s="348" t="s">
        <v>94</v>
      </c>
      <c r="U44" s="348" t="s">
        <v>94</v>
      </c>
      <c r="V44" s="345" t="s">
        <v>95</v>
      </c>
      <c r="W44" s="348" t="s">
        <v>94</v>
      </c>
      <c r="X44" s="340" t="s">
        <v>41</v>
      </c>
      <c r="Y44" s="340" t="s">
        <v>91</v>
      </c>
      <c r="Z44" s="340" t="s">
        <v>103</v>
      </c>
      <c r="AA44" s="340" t="s">
        <v>74</v>
      </c>
    </row>
    <row r="45" spans="1:27" s="201" customFormat="1" ht="50.1" customHeight="1" x14ac:dyDescent="0.25">
      <c r="A45" s="338" t="s">
        <v>249</v>
      </c>
      <c r="B45" s="338" t="s">
        <v>249</v>
      </c>
      <c r="C45" s="313">
        <v>44</v>
      </c>
      <c r="D45" s="313" t="s">
        <v>45</v>
      </c>
      <c r="E45" s="339">
        <v>80161501</v>
      </c>
      <c r="F45" s="340" t="s">
        <v>602</v>
      </c>
      <c r="G45" s="341" t="s">
        <v>272</v>
      </c>
      <c r="H45" s="341" t="s">
        <v>272</v>
      </c>
      <c r="I45" s="339">
        <v>60</v>
      </c>
      <c r="J45" s="341" t="s">
        <v>32</v>
      </c>
      <c r="K45" s="342" t="s">
        <v>49</v>
      </c>
      <c r="L45" s="342" t="s">
        <v>34</v>
      </c>
      <c r="M45" s="343">
        <v>23722108</v>
      </c>
      <c r="N45" s="344">
        <v>23722108</v>
      </c>
      <c r="O45" s="345" t="s">
        <v>35</v>
      </c>
      <c r="P45" s="345" t="s">
        <v>36</v>
      </c>
      <c r="Q45" s="346">
        <v>2</v>
      </c>
      <c r="R45" s="347" t="s">
        <v>50</v>
      </c>
      <c r="S45" s="345">
        <f t="shared" si="7"/>
        <v>5930527</v>
      </c>
      <c r="T45" s="348" t="s">
        <v>94</v>
      </c>
      <c r="U45" s="348" t="s">
        <v>94</v>
      </c>
      <c r="V45" s="345" t="s">
        <v>95</v>
      </c>
      <c r="W45" s="348" t="s">
        <v>94</v>
      </c>
      <c r="X45" s="340" t="s">
        <v>41</v>
      </c>
      <c r="Y45" s="340" t="s">
        <v>91</v>
      </c>
      <c r="Z45" s="340" t="s">
        <v>103</v>
      </c>
      <c r="AA45" s="340" t="s">
        <v>74</v>
      </c>
    </row>
    <row r="46" spans="1:27" s="201" customFormat="1" ht="50.1" customHeight="1" x14ac:dyDescent="0.25">
      <c r="A46" s="338" t="s">
        <v>249</v>
      </c>
      <c r="B46" s="338" t="s">
        <v>249</v>
      </c>
      <c r="C46" s="313">
        <v>45</v>
      </c>
      <c r="D46" s="313" t="s">
        <v>45</v>
      </c>
      <c r="E46" s="339">
        <v>80161501</v>
      </c>
      <c r="F46" s="340" t="s">
        <v>603</v>
      </c>
      <c r="G46" s="341" t="s">
        <v>272</v>
      </c>
      <c r="H46" s="341" t="s">
        <v>272</v>
      </c>
      <c r="I46" s="339">
        <v>60</v>
      </c>
      <c r="J46" s="341" t="s">
        <v>32</v>
      </c>
      <c r="K46" s="342" t="s">
        <v>49</v>
      </c>
      <c r="L46" s="342" t="s">
        <v>34</v>
      </c>
      <c r="M46" s="343">
        <v>11006508</v>
      </c>
      <c r="N46" s="344">
        <v>11006508</v>
      </c>
      <c r="O46" s="345" t="s">
        <v>35</v>
      </c>
      <c r="P46" s="345" t="s">
        <v>36</v>
      </c>
      <c r="Q46" s="346">
        <v>2</v>
      </c>
      <c r="R46" s="347" t="s">
        <v>50</v>
      </c>
      <c r="S46" s="345">
        <f t="shared" si="7"/>
        <v>2751627</v>
      </c>
      <c r="T46" s="348" t="s">
        <v>94</v>
      </c>
      <c r="U46" s="348" t="s">
        <v>94</v>
      </c>
      <c r="V46" s="345" t="s">
        <v>95</v>
      </c>
      <c r="W46" s="348" t="s">
        <v>94</v>
      </c>
      <c r="X46" s="340" t="s">
        <v>41</v>
      </c>
      <c r="Y46" s="340" t="s">
        <v>91</v>
      </c>
      <c r="Z46" s="340" t="s">
        <v>103</v>
      </c>
      <c r="AA46" s="340" t="s">
        <v>74</v>
      </c>
    </row>
    <row r="47" spans="1:27" s="201" customFormat="1" ht="50.1" customHeight="1" x14ac:dyDescent="0.25">
      <c r="A47" s="338" t="s">
        <v>249</v>
      </c>
      <c r="B47" s="338" t="s">
        <v>249</v>
      </c>
      <c r="C47" s="313">
        <v>46</v>
      </c>
      <c r="D47" s="313" t="s">
        <v>45</v>
      </c>
      <c r="E47" s="339">
        <v>80161501</v>
      </c>
      <c r="F47" s="340" t="s">
        <v>604</v>
      </c>
      <c r="G47" s="341" t="s">
        <v>272</v>
      </c>
      <c r="H47" s="341" t="s">
        <v>272</v>
      </c>
      <c r="I47" s="339">
        <v>60</v>
      </c>
      <c r="J47" s="341" t="s">
        <v>32</v>
      </c>
      <c r="K47" s="342" t="s">
        <v>49</v>
      </c>
      <c r="L47" s="342" t="s">
        <v>34</v>
      </c>
      <c r="M47" s="343">
        <v>20502868</v>
      </c>
      <c r="N47" s="344">
        <v>20502868</v>
      </c>
      <c r="O47" s="345" t="s">
        <v>35</v>
      </c>
      <c r="P47" s="345" t="s">
        <v>36</v>
      </c>
      <c r="Q47" s="346">
        <v>2</v>
      </c>
      <c r="R47" s="347" t="s">
        <v>50</v>
      </c>
      <c r="S47" s="345">
        <f t="shared" si="7"/>
        <v>5125717</v>
      </c>
      <c r="T47" s="348" t="s">
        <v>94</v>
      </c>
      <c r="U47" s="348" t="s">
        <v>94</v>
      </c>
      <c r="V47" s="345" t="s">
        <v>95</v>
      </c>
      <c r="W47" s="348" t="s">
        <v>94</v>
      </c>
      <c r="X47" s="340" t="s">
        <v>41</v>
      </c>
      <c r="Y47" s="340" t="s">
        <v>91</v>
      </c>
      <c r="Z47" s="340" t="s">
        <v>103</v>
      </c>
      <c r="AA47" s="340" t="s">
        <v>74</v>
      </c>
    </row>
    <row r="48" spans="1:27" s="201" customFormat="1" ht="50.1" customHeight="1" x14ac:dyDescent="0.25">
      <c r="A48" s="338" t="s">
        <v>249</v>
      </c>
      <c r="B48" s="338" t="s">
        <v>249</v>
      </c>
      <c r="C48" s="313">
        <v>47</v>
      </c>
      <c r="D48" s="313" t="s">
        <v>100</v>
      </c>
      <c r="E48" s="339">
        <v>80101604</v>
      </c>
      <c r="F48" s="340" t="s">
        <v>351</v>
      </c>
      <c r="G48" s="341" t="s">
        <v>272</v>
      </c>
      <c r="H48" s="341" t="s">
        <v>272</v>
      </c>
      <c r="I48" s="339">
        <v>2</v>
      </c>
      <c r="J48" s="341" t="s">
        <v>88</v>
      </c>
      <c r="K48" s="342" t="s">
        <v>49</v>
      </c>
      <c r="L48" s="342" t="s">
        <v>34</v>
      </c>
      <c r="M48" s="343">
        <v>20322486</v>
      </c>
      <c r="N48" s="344">
        <v>20322486</v>
      </c>
      <c r="O48" s="345" t="s">
        <v>35</v>
      </c>
      <c r="P48" s="345" t="s">
        <v>36</v>
      </c>
      <c r="Q48" s="346">
        <v>1</v>
      </c>
      <c r="R48" s="347" t="s">
        <v>50</v>
      </c>
      <c r="S48" s="345"/>
      <c r="T48" s="348" t="s">
        <v>94</v>
      </c>
      <c r="U48" s="348" t="s">
        <v>94</v>
      </c>
      <c r="V48" s="345" t="s">
        <v>95</v>
      </c>
      <c r="W48" s="348" t="s">
        <v>94</v>
      </c>
      <c r="X48" s="340" t="s">
        <v>41</v>
      </c>
      <c r="Y48" s="340" t="s">
        <v>91</v>
      </c>
      <c r="Z48" s="340" t="s">
        <v>103</v>
      </c>
      <c r="AA48" s="340" t="s">
        <v>74</v>
      </c>
    </row>
    <row r="49" spans="1:27" s="201" customFormat="1" ht="50.1" customHeight="1" x14ac:dyDescent="0.25">
      <c r="A49" s="338" t="s">
        <v>249</v>
      </c>
      <c r="B49" s="338" t="s">
        <v>329</v>
      </c>
      <c r="C49" s="313">
        <v>48</v>
      </c>
      <c r="D49" s="313" t="s">
        <v>45</v>
      </c>
      <c r="E49" s="339">
        <v>81151600</v>
      </c>
      <c r="F49" s="340" t="s">
        <v>605</v>
      </c>
      <c r="G49" s="341" t="s">
        <v>564</v>
      </c>
      <c r="H49" s="341" t="s">
        <v>564</v>
      </c>
      <c r="I49" s="339">
        <v>2</v>
      </c>
      <c r="J49" s="341" t="s">
        <v>88</v>
      </c>
      <c r="K49" s="342" t="s">
        <v>49</v>
      </c>
      <c r="L49" s="342" t="s">
        <v>34</v>
      </c>
      <c r="M49" s="343">
        <v>8527044</v>
      </c>
      <c r="N49" s="344">
        <v>8527044</v>
      </c>
      <c r="O49" s="345" t="s">
        <v>35</v>
      </c>
      <c r="P49" s="345" t="s">
        <v>36</v>
      </c>
      <c r="Q49" s="346">
        <v>1</v>
      </c>
      <c r="R49" s="347" t="s">
        <v>50</v>
      </c>
      <c r="S49" s="345"/>
      <c r="T49" s="348" t="s">
        <v>392</v>
      </c>
      <c r="U49" s="348" t="s">
        <v>393</v>
      </c>
      <c r="V49" s="345" t="s">
        <v>606</v>
      </c>
      <c r="W49" s="348" t="s">
        <v>94</v>
      </c>
      <c r="X49" s="340" t="s">
        <v>607</v>
      </c>
      <c r="Y49" s="340" t="s">
        <v>91</v>
      </c>
      <c r="Z49" s="340" t="s">
        <v>103</v>
      </c>
      <c r="AA49" s="340" t="s">
        <v>74</v>
      </c>
    </row>
    <row r="50" spans="1:27" s="201" customFormat="1" ht="50.1" customHeight="1" x14ac:dyDescent="0.25">
      <c r="A50" s="338" t="s">
        <v>249</v>
      </c>
      <c r="B50" s="338" t="s">
        <v>329</v>
      </c>
      <c r="C50" s="313">
        <v>49</v>
      </c>
      <c r="D50" s="313" t="s">
        <v>45</v>
      </c>
      <c r="E50" s="339">
        <v>81151600</v>
      </c>
      <c r="F50" s="340" t="s">
        <v>608</v>
      </c>
      <c r="G50" s="341" t="s">
        <v>564</v>
      </c>
      <c r="H50" s="341" t="s">
        <v>564</v>
      </c>
      <c r="I50" s="339">
        <v>2</v>
      </c>
      <c r="J50" s="341" t="s">
        <v>88</v>
      </c>
      <c r="K50" s="342" t="s">
        <v>49</v>
      </c>
      <c r="L50" s="342" t="s">
        <v>34</v>
      </c>
      <c r="M50" s="343">
        <v>9952848</v>
      </c>
      <c r="N50" s="344">
        <v>9952848</v>
      </c>
      <c r="O50" s="345" t="s">
        <v>35</v>
      </c>
      <c r="P50" s="345" t="s">
        <v>36</v>
      </c>
      <c r="Q50" s="346">
        <v>1</v>
      </c>
      <c r="R50" s="347" t="s">
        <v>50</v>
      </c>
      <c r="S50" s="345"/>
      <c r="T50" s="348" t="s">
        <v>392</v>
      </c>
      <c r="U50" s="348" t="s">
        <v>393</v>
      </c>
      <c r="V50" s="345" t="s">
        <v>606</v>
      </c>
      <c r="W50" s="348" t="s">
        <v>94</v>
      </c>
      <c r="X50" s="340" t="s">
        <v>607</v>
      </c>
      <c r="Y50" s="340" t="s">
        <v>91</v>
      </c>
      <c r="Z50" s="340" t="s">
        <v>103</v>
      </c>
      <c r="AA50" s="340" t="s">
        <v>74</v>
      </c>
    </row>
    <row r="51" spans="1:27" s="201" customFormat="1" ht="50.1" customHeight="1" x14ac:dyDescent="0.25">
      <c r="A51" s="338" t="s">
        <v>249</v>
      </c>
      <c r="B51" s="338" t="s">
        <v>329</v>
      </c>
      <c r="C51" s="313">
        <v>50</v>
      </c>
      <c r="D51" s="313" t="s">
        <v>45</v>
      </c>
      <c r="E51" s="339">
        <v>25191500</v>
      </c>
      <c r="F51" s="340" t="s">
        <v>609</v>
      </c>
      <c r="G51" s="341" t="s">
        <v>564</v>
      </c>
      <c r="H51" s="341" t="s">
        <v>564</v>
      </c>
      <c r="I51" s="339">
        <v>2</v>
      </c>
      <c r="J51" s="341" t="s">
        <v>88</v>
      </c>
      <c r="K51" s="342" t="s">
        <v>49</v>
      </c>
      <c r="L51" s="342" t="s">
        <v>34</v>
      </c>
      <c r="M51" s="343">
        <v>90000000</v>
      </c>
      <c r="N51" s="344">
        <v>90000000</v>
      </c>
      <c r="O51" s="345" t="s">
        <v>35</v>
      </c>
      <c r="P51" s="345" t="s">
        <v>36</v>
      </c>
      <c r="Q51" s="346">
        <v>1</v>
      </c>
      <c r="R51" s="347" t="s">
        <v>50</v>
      </c>
      <c r="S51" s="345"/>
      <c r="T51" s="348" t="s">
        <v>392</v>
      </c>
      <c r="U51" s="348" t="s">
        <v>393</v>
      </c>
      <c r="V51" s="345" t="s">
        <v>606</v>
      </c>
      <c r="W51" s="348" t="s">
        <v>94</v>
      </c>
      <c r="X51" s="340" t="s">
        <v>607</v>
      </c>
      <c r="Y51" s="340" t="s">
        <v>91</v>
      </c>
      <c r="Z51" s="340" t="s">
        <v>103</v>
      </c>
      <c r="AA51" s="340" t="s">
        <v>74</v>
      </c>
    </row>
    <row r="52" spans="1:27" s="201" customFormat="1" ht="50.1" customHeight="1" x14ac:dyDescent="0.25">
      <c r="A52" s="338" t="s">
        <v>249</v>
      </c>
      <c r="B52" s="338" t="s">
        <v>329</v>
      </c>
      <c r="C52" s="313">
        <v>51</v>
      </c>
      <c r="D52" s="313" t="s">
        <v>45</v>
      </c>
      <c r="E52" s="339">
        <v>81151600</v>
      </c>
      <c r="F52" s="340" t="s">
        <v>610</v>
      </c>
      <c r="G52" s="341" t="s">
        <v>564</v>
      </c>
      <c r="H52" s="341" t="s">
        <v>564</v>
      </c>
      <c r="I52" s="339">
        <v>2</v>
      </c>
      <c r="J52" s="341" t="s">
        <v>88</v>
      </c>
      <c r="K52" s="342" t="s">
        <v>49</v>
      </c>
      <c r="L52" s="342" t="s">
        <v>34</v>
      </c>
      <c r="M52" s="343">
        <v>52800000</v>
      </c>
      <c r="N52" s="344">
        <v>52800000</v>
      </c>
      <c r="O52" s="345" t="s">
        <v>35</v>
      </c>
      <c r="P52" s="345" t="s">
        <v>36</v>
      </c>
      <c r="Q52" s="346">
        <v>4</v>
      </c>
      <c r="R52" s="347" t="s">
        <v>50</v>
      </c>
      <c r="S52" s="345"/>
      <c r="T52" s="348" t="s">
        <v>392</v>
      </c>
      <c r="U52" s="348" t="s">
        <v>393</v>
      </c>
      <c r="V52" s="345" t="s">
        <v>606</v>
      </c>
      <c r="W52" s="348" t="s">
        <v>94</v>
      </c>
      <c r="X52" s="340" t="s">
        <v>607</v>
      </c>
      <c r="Y52" s="340" t="s">
        <v>91</v>
      </c>
      <c r="Z52" s="340" t="s">
        <v>103</v>
      </c>
      <c r="AA52" s="340" t="s">
        <v>74</v>
      </c>
    </row>
    <row r="53" spans="1:27" s="201" customFormat="1" ht="50.1" customHeight="1" x14ac:dyDescent="0.25">
      <c r="A53" s="338" t="s">
        <v>249</v>
      </c>
      <c r="B53" s="338" t="s">
        <v>329</v>
      </c>
      <c r="C53" s="313">
        <v>52</v>
      </c>
      <c r="D53" s="313" t="s">
        <v>45</v>
      </c>
      <c r="E53" s="339">
        <v>81151600</v>
      </c>
      <c r="F53" s="340" t="s">
        <v>611</v>
      </c>
      <c r="G53" s="341" t="s">
        <v>564</v>
      </c>
      <c r="H53" s="341" t="s">
        <v>564</v>
      </c>
      <c r="I53" s="339">
        <v>2</v>
      </c>
      <c r="J53" s="341" t="s">
        <v>88</v>
      </c>
      <c r="K53" s="342" t="s">
        <v>49</v>
      </c>
      <c r="L53" s="342" t="s">
        <v>34</v>
      </c>
      <c r="M53" s="343">
        <v>31807890</v>
      </c>
      <c r="N53" s="344">
        <v>31807890</v>
      </c>
      <c r="O53" s="345" t="s">
        <v>35</v>
      </c>
      <c r="P53" s="345" t="s">
        <v>36</v>
      </c>
      <c r="Q53" s="346">
        <v>3</v>
      </c>
      <c r="R53" s="347" t="s">
        <v>50</v>
      </c>
      <c r="S53" s="345"/>
      <c r="T53" s="348" t="s">
        <v>392</v>
      </c>
      <c r="U53" s="348" t="s">
        <v>393</v>
      </c>
      <c r="V53" s="345" t="s">
        <v>606</v>
      </c>
      <c r="W53" s="348" t="s">
        <v>94</v>
      </c>
      <c r="X53" s="340" t="s">
        <v>607</v>
      </c>
      <c r="Y53" s="340" t="s">
        <v>91</v>
      </c>
      <c r="Z53" s="340" t="s">
        <v>103</v>
      </c>
      <c r="AA53" s="340" t="s">
        <v>74</v>
      </c>
    </row>
    <row r="54" spans="1:27" s="201" customFormat="1" ht="50.1" customHeight="1" x14ac:dyDescent="0.25">
      <c r="A54" s="338" t="s">
        <v>249</v>
      </c>
      <c r="B54" s="338" t="s">
        <v>403</v>
      </c>
      <c r="C54" s="313">
        <v>53</v>
      </c>
      <c r="D54" s="313" t="s">
        <v>100</v>
      </c>
      <c r="E54" s="339">
        <v>81151601</v>
      </c>
      <c r="F54" s="340" t="s">
        <v>395</v>
      </c>
      <c r="G54" s="341" t="s">
        <v>272</v>
      </c>
      <c r="H54" s="341" t="s">
        <v>272</v>
      </c>
      <c r="I54" s="339">
        <v>75</v>
      </c>
      <c r="J54" s="341" t="s">
        <v>32</v>
      </c>
      <c r="K54" s="342" t="s">
        <v>49</v>
      </c>
      <c r="L54" s="342" t="s">
        <v>34</v>
      </c>
      <c r="M54" s="343">
        <v>56766345</v>
      </c>
      <c r="N54" s="344">
        <v>56766345</v>
      </c>
      <c r="O54" s="345" t="s">
        <v>35</v>
      </c>
      <c r="P54" s="345" t="s">
        <v>36</v>
      </c>
      <c r="Q54" s="346">
        <v>2</v>
      </c>
      <c r="R54" s="347" t="s">
        <v>50</v>
      </c>
      <c r="S54" s="345">
        <f>+M54/Q54/I54*30</f>
        <v>11353269</v>
      </c>
      <c r="T54" s="348" t="s">
        <v>94</v>
      </c>
      <c r="U54" s="348" t="s">
        <v>396</v>
      </c>
      <c r="V54" s="345" t="s">
        <v>95</v>
      </c>
      <c r="W54" s="348" t="s">
        <v>396</v>
      </c>
      <c r="X54" s="340" t="s">
        <v>607</v>
      </c>
      <c r="Y54" s="340" t="s">
        <v>91</v>
      </c>
      <c r="Z54" s="340" t="s">
        <v>103</v>
      </c>
      <c r="AA54" s="340" t="s">
        <v>74</v>
      </c>
    </row>
    <row r="55" spans="1:27" s="201" customFormat="1" ht="50.1" customHeight="1" x14ac:dyDescent="0.25">
      <c r="A55" s="338" t="s">
        <v>249</v>
      </c>
      <c r="B55" s="338" t="s">
        <v>403</v>
      </c>
      <c r="C55" s="313">
        <v>54</v>
      </c>
      <c r="D55" s="313" t="s">
        <v>100</v>
      </c>
      <c r="E55" s="339">
        <v>81151601</v>
      </c>
      <c r="F55" s="340" t="s">
        <v>398</v>
      </c>
      <c r="G55" s="341" t="s">
        <v>272</v>
      </c>
      <c r="H55" s="341" t="s">
        <v>272</v>
      </c>
      <c r="I55" s="339">
        <v>75</v>
      </c>
      <c r="J55" s="341" t="s">
        <v>32</v>
      </c>
      <c r="K55" s="342" t="s">
        <v>49</v>
      </c>
      <c r="L55" s="342" t="s">
        <v>34</v>
      </c>
      <c r="M55" s="343">
        <v>6879067.5</v>
      </c>
      <c r="N55" s="344">
        <v>6879067.5</v>
      </c>
      <c r="O55" s="345" t="s">
        <v>35</v>
      </c>
      <c r="P55" s="345" t="s">
        <v>36</v>
      </c>
      <c r="Q55" s="346">
        <v>1</v>
      </c>
      <c r="R55" s="347" t="s">
        <v>50</v>
      </c>
      <c r="S55" s="345">
        <f t="shared" ref="S55:S59" si="8">+M55/Q55/I55*30</f>
        <v>2751627</v>
      </c>
      <c r="T55" s="348" t="s">
        <v>94</v>
      </c>
      <c r="U55" s="348" t="s">
        <v>396</v>
      </c>
      <c r="V55" s="345" t="s">
        <v>95</v>
      </c>
      <c r="W55" s="348" t="s">
        <v>396</v>
      </c>
      <c r="X55" s="340" t="s">
        <v>607</v>
      </c>
      <c r="Y55" s="340" t="s">
        <v>91</v>
      </c>
      <c r="Z55" s="340" t="s">
        <v>103</v>
      </c>
      <c r="AA55" s="340" t="s">
        <v>74</v>
      </c>
    </row>
    <row r="56" spans="1:27" s="201" customFormat="1" ht="50.1" customHeight="1" x14ac:dyDescent="0.25">
      <c r="A56" s="338" t="s">
        <v>249</v>
      </c>
      <c r="B56" s="338" t="s">
        <v>403</v>
      </c>
      <c r="C56" s="313">
        <v>55</v>
      </c>
      <c r="D56" s="313" t="s">
        <v>100</v>
      </c>
      <c r="E56" s="339">
        <v>81151601</v>
      </c>
      <c r="F56" s="340" t="s">
        <v>399</v>
      </c>
      <c r="G56" s="341" t="s">
        <v>272</v>
      </c>
      <c r="H56" s="341" t="s">
        <v>272</v>
      </c>
      <c r="I56" s="339">
        <v>75</v>
      </c>
      <c r="J56" s="341" t="s">
        <v>32</v>
      </c>
      <c r="K56" s="342" t="s">
        <v>49</v>
      </c>
      <c r="L56" s="342" t="s">
        <v>34</v>
      </c>
      <c r="M56" s="343">
        <v>19441962.5</v>
      </c>
      <c r="N56" s="344">
        <v>19441962.5</v>
      </c>
      <c r="O56" s="345" t="s">
        <v>35</v>
      </c>
      <c r="P56" s="345" t="s">
        <v>36</v>
      </c>
      <c r="Q56" s="346">
        <v>1</v>
      </c>
      <c r="R56" s="347" t="s">
        <v>50</v>
      </c>
      <c r="S56" s="345">
        <f t="shared" si="8"/>
        <v>7776785</v>
      </c>
      <c r="T56" s="348" t="s">
        <v>94</v>
      </c>
      <c r="U56" s="348" t="s">
        <v>396</v>
      </c>
      <c r="V56" s="345" t="s">
        <v>95</v>
      </c>
      <c r="W56" s="348" t="s">
        <v>396</v>
      </c>
      <c r="X56" s="340" t="s">
        <v>607</v>
      </c>
      <c r="Y56" s="340" t="s">
        <v>91</v>
      </c>
      <c r="Z56" s="340" t="s">
        <v>103</v>
      </c>
      <c r="AA56" s="340" t="s">
        <v>74</v>
      </c>
    </row>
    <row r="57" spans="1:27" s="205" customFormat="1" ht="50.1" customHeight="1" x14ac:dyDescent="0.25">
      <c r="A57" s="338" t="s">
        <v>249</v>
      </c>
      <c r="B57" s="338" t="s">
        <v>403</v>
      </c>
      <c r="C57" s="313">
        <v>56</v>
      </c>
      <c r="D57" s="313" t="s">
        <v>100</v>
      </c>
      <c r="E57" s="339">
        <v>81151601</v>
      </c>
      <c r="F57" s="340" t="s">
        <v>400</v>
      </c>
      <c r="G57" s="341" t="s">
        <v>272</v>
      </c>
      <c r="H57" s="341" t="s">
        <v>272</v>
      </c>
      <c r="I57" s="339">
        <v>75</v>
      </c>
      <c r="J57" s="341" t="s">
        <v>32</v>
      </c>
      <c r="K57" s="342" t="s">
        <v>49</v>
      </c>
      <c r="L57" s="342" t="s">
        <v>34</v>
      </c>
      <c r="M57" s="343">
        <v>136093737.5</v>
      </c>
      <c r="N57" s="344">
        <v>136093737.5</v>
      </c>
      <c r="O57" s="345" t="s">
        <v>35</v>
      </c>
      <c r="P57" s="345" t="s">
        <v>36</v>
      </c>
      <c r="Q57" s="346">
        <v>7</v>
      </c>
      <c r="R57" s="347" t="s">
        <v>50</v>
      </c>
      <c r="S57" s="345">
        <f t="shared" si="8"/>
        <v>7776785</v>
      </c>
      <c r="T57" s="348" t="s">
        <v>94</v>
      </c>
      <c r="U57" s="348" t="s">
        <v>396</v>
      </c>
      <c r="V57" s="345" t="s">
        <v>95</v>
      </c>
      <c r="W57" s="348" t="s">
        <v>396</v>
      </c>
      <c r="X57" s="340" t="s">
        <v>607</v>
      </c>
      <c r="Y57" s="340" t="s">
        <v>91</v>
      </c>
      <c r="Z57" s="340" t="s">
        <v>103</v>
      </c>
      <c r="AA57" s="340" t="s">
        <v>74</v>
      </c>
    </row>
    <row r="58" spans="1:27" s="205" customFormat="1" ht="50.1" customHeight="1" x14ac:dyDescent="0.25">
      <c r="A58" s="338" t="s">
        <v>249</v>
      </c>
      <c r="B58" s="338" t="s">
        <v>403</v>
      </c>
      <c r="C58" s="313">
        <v>57</v>
      </c>
      <c r="D58" s="313" t="s">
        <v>100</v>
      </c>
      <c r="E58" s="339">
        <v>81151601</v>
      </c>
      <c r="F58" s="340" t="s">
        <v>401</v>
      </c>
      <c r="G58" s="341" t="s">
        <v>272</v>
      </c>
      <c r="H58" s="341" t="s">
        <v>272</v>
      </c>
      <c r="I58" s="339">
        <v>75</v>
      </c>
      <c r="J58" s="341" t="s">
        <v>32</v>
      </c>
      <c r="K58" s="342" t="s">
        <v>49</v>
      </c>
      <c r="L58" s="342" t="s">
        <v>34</v>
      </c>
      <c r="M58" s="343">
        <v>19441962.5</v>
      </c>
      <c r="N58" s="344">
        <v>19441962.5</v>
      </c>
      <c r="O58" s="345" t="s">
        <v>35</v>
      </c>
      <c r="P58" s="345" t="s">
        <v>36</v>
      </c>
      <c r="Q58" s="346">
        <v>1</v>
      </c>
      <c r="R58" s="347" t="s">
        <v>50</v>
      </c>
      <c r="S58" s="345">
        <f t="shared" si="8"/>
        <v>7776785</v>
      </c>
      <c r="T58" s="348" t="s">
        <v>94</v>
      </c>
      <c r="U58" s="348" t="s">
        <v>396</v>
      </c>
      <c r="V58" s="345" t="s">
        <v>95</v>
      </c>
      <c r="W58" s="348" t="s">
        <v>396</v>
      </c>
      <c r="X58" s="340" t="s">
        <v>607</v>
      </c>
      <c r="Y58" s="340" t="s">
        <v>91</v>
      </c>
      <c r="Z58" s="340" t="s">
        <v>103</v>
      </c>
      <c r="AA58" s="340" t="s">
        <v>74</v>
      </c>
    </row>
    <row r="59" spans="1:27" s="205" customFormat="1" ht="50.1" customHeight="1" x14ac:dyDescent="0.25">
      <c r="A59" s="338" t="s">
        <v>249</v>
      </c>
      <c r="B59" s="338" t="s">
        <v>403</v>
      </c>
      <c r="C59" s="313">
        <v>58</v>
      </c>
      <c r="D59" s="313" t="s">
        <v>100</v>
      </c>
      <c r="E59" s="339">
        <v>81151601</v>
      </c>
      <c r="F59" s="340" t="s">
        <v>402</v>
      </c>
      <c r="G59" s="341" t="s">
        <v>272</v>
      </c>
      <c r="H59" s="341" t="s">
        <v>272</v>
      </c>
      <c r="I59" s="339">
        <v>75</v>
      </c>
      <c r="J59" s="341" t="s">
        <v>32</v>
      </c>
      <c r="K59" s="342" t="s">
        <v>49</v>
      </c>
      <c r="L59" s="342" t="s">
        <v>34</v>
      </c>
      <c r="M59" s="343">
        <v>28120822.5</v>
      </c>
      <c r="N59" s="344">
        <v>28120822.5</v>
      </c>
      <c r="O59" s="345" t="s">
        <v>35</v>
      </c>
      <c r="P59" s="345" t="s">
        <v>36</v>
      </c>
      <c r="Q59" s="346">
        <v>3</v>
      </c>
      <c r="R59" s="347" t="s">
        <v>50</v>
      </c>
      <c r="S59" s="345">
        <f t="shared" si="8"/>
        <v>3749443</v>
      </c>
      <c r="T59" s="348" t="s">
        <v>94</v>
      </c>
      <c r="U59" s="348" t="s">
        <v>396</v>
      </c>
      <c r="V59" s="345" t="s">
        <v>95</v>
      </c>
      <c r="W59" s="348" t="s">
        <v>396</v>
      </c>
      <c r="X59" s="340" t="s">
        <v>607</v>
      </c>
      <c r="Y59" s="340" t="s">
        <v>91</v>
      </c>
      <c r="Z59" s="340" t="s">
        <v>103</v>
      </c>
      <c r="AA59" s="340" t="s">
        <v>74</v>
      </c>
    </row>
    <row r="60" spans="1:27" s="201" customFormat="1" ht="50.1" customHeight="1" x14ac:dyDescent="0.25">
      <c r="A60" s="338" t="s">
        <v>249</v>
      </c>
      <c r="B60" s="338" t="s">
        <v>403</v>
      </c>
      <c r="C60" s="313">
        <v>59</v>
      </c>
      <c r="D60" s="313" t="s">
        <v>45</v>
      </c>
      <c r="E60" s="339">
        <v>80161501</v>
      </c>
      <c r="F60" s="340" t="s">
        <v>398</v>
      </c>
      <c r="G60" s="341" t="s">
        <v>272</v>
      </c>
      <c r="H60" s="341" t="s">
        <v>272</v>
      </c>
      <c r="I60" s="339">
        <v>65</v>
      </c>
      <c r="J60" s="341" t="s">
        <v>32</v>
      </c>
      <c r="K60" s="342" t="s">
        <v>49</v>
      </c>
      <c r="L60" s="342" t="s">
        <v>34</v>
      </c>
      <c r="M60" s="343">
        <f t="shared" ref="M60:M64" si="9">+S60/30*I60*Q60</f>
        <v>5961858.5</v>
      </c>
      <c r="N60" s="344">
        <v>5961858.5</v>
      </c>
      <c r="O60" s="345" t="s">
        <v>35</v>
      </c>
      <c r="P60" s="345" t="s">
        <v>36</v>
      </c>
      <c r="Q60" s="346">
        <v>1</v>
      </c>
      <c r="R60" s="347" t="s">
        <v>50</v>
      </c>
      <c r="S60" s="345">
        <v>2751627</v>
      </c>
      <c r="T60" s="348" t="s">
        <v>94</v>
      </c>
      <c r="U60" s="348" t="s">
        <v>396</v>
      </c>
      <c r="V60" s="345" t="s">
        <v>95</v>
      </c>
      <c r="W60" s="348" t="s">
        <v>396</v>
      </c>
      <c r="X60" s="340" t="s">
        <v>607</v>
      </c>
      <c r="Y60" s="340" t="s">
        <v>91</v>
      </c>
      <c r="Z60" s="340" t="s">
        <v>103</v>
      </c>
      <c r="AA60" s="340" t="s">
        <v>74</v>
      </c>
    </row>
    <row r="61" spans="1:27" s="201" customFormat="1" ht="50.1" customHeight="1" x14ac:dyDescent="0.25">
      <c r="A61" s="338" t="s">
        <v>249</v>
      </c>
      <c r="B61" s="338" t="s">
        <v>403</v>
      </c>
      <c r="C61" s="313">
        <v>60</v>
      </c>
      <c r="D61" s="313" t="s">
        <v>45</v>
      </c>
      <c r="E61" s="339">
        <v>80161501</v>
      </c>
      <c r="F61" s="340" t="s">
        <v>399</v>
      </c>
      <c r="G61" s="341" t="s">
        <v>272</v>
      </c>
      <c r="H61" s="341" t="s">
        <v>272</v>
      </c>
      <c r="I61" s="339">
        <v>65</v>
      </c>
      <c r="J61" s="341" t="s">
        <v>32</v>
      </c>
      <c r="K61" s="342" t="s">
        <v>49</v>
      </c>
      <c r="L61" s="342" t="s">
        <v>34</v>
      </c>
      <c r="M61" s="343">
        <f t="shared" si="9"/>
        <v>16358933.5</v>
      </c>
      <c r="N61" s="344">
        <v>16358933.5</v>
      </c>
      <c r="O61" s="345" t="s">
        <v>35</v>
      </c>
      <c r="P61" s="345" t="s">
        <v>36</v>
      </c>
      <c r="Q61" s="346">
        <v>1</v>
      </c>
      <c r="R61" s="347" t="s">
        <v>50</v>
      </c>
      <c r="S61" s="345">
        <v>7550277</v>
      </c>
      <c r="T61" s="348" t="s">
        <v>94</v>
      </c>
      <c r="U61" s="348" t="s">
        <v>396</v>
      </c>
      <c r="V61" s="345" t="s">
        <v>95</v>
      </c>
      <c r="W61" s="348" t="s">
        <v>396</v>
      </c>
      <c r="X61" s="340" t="s">
        <v>607</v>
      </c>
      <c r="Y61" s="340" t="s">
        <v>91</v>
      </c>
      <c r="Z61" s="340" t="s">
        <v>103</v>
      </c>
      <c r="AA61" s="340" t="s">
        <v>74</v>
      </c>
    </row>
    <row r="62" spans="1:27" s="205" customFormat="1" ht="50.1" customHeight="1" x14ac:dyDescent="0.25">
      <c r="A62" s="338" t="s">
        <v>249</v>
      </c>
      <c r="B62" s="338" t="s">
        <v>403</v>
      </c>
      <c r="C62" s="313">
        <v>61</v>
      </c>
      <c r="D62" s="313" t="s">
        <v>45</v>
      </c>
      <c r="E62" s="339">
        <v>80161501</v>
      </c>
      <c r="F62" s="340" t="s">
        <v>400</v>
      </c>
      <c r="G62" s="341" t="s">
        <v>272</v>
      </c>
      <c r="H62" s="341" t="s">
        <v>272</v>
      </c>
      <c r="I62" s="339">
        <v>65</v>
      </c>
      <c r="J62" s="341" t="s">
        <v>32</v>
      </c>
      <c r="K62" s="342" t="s">
        <v>49</v>
      </c>
      <c r="L62" s="342" t="s">
        <v>34</v>
      </c>
      <c r="M62" s="343">
        <f t="shared" si="9"/>
        <v>114512534.5</v>
      </c>
      <c r="N62" s="344">
        <v>114512534.5</v>
      </c>
      <c r="O62" s="345" t="s">
        <v>35</v>
      </c>
      <c r="P62" s="345" t="s">
        <v>36</v>
      </c>
      <c r="Q62" s="346">
        <v>7</v>
      </c>
      <c r="R62" s="347" t="s">
        <v>50</v>
      </c>
      <c r="S62" s="345">
        <v>7550277</v>
      </c>
      <c r="T62" s="348" t="s">
        <v>94</v>
      </c>
      <c r="U62" s="348" t="s">
        <v>396</v>
      </c>
      <c r="V62" s="345" t="s">
        <v>95</v>
      </c>
      <c r="W62" s="348" t="s">
        <v>396</v>
      </c>
      <c r="X62" s="340" t="s">
        <v>607</v>
      </c>
      <c r="Y62" s="340" t="s">
        <v>91</v>
      </c>
      <c r="Z62" s="340" t="s">
        <v>103</v>
      </c>
      <c r="AA62" s="340" t="s">
        <v>74</v>
      </c>
    </row>
    <row r="63" spans="1:27" s="205" customFormat="1" ht="50.1" customHeight="1" x14ac:dyDescent="0.25">
      <c r="A63" s="338" t="s">
        <v>249</v>
      </c>
      <c r="B63" s="338" t="s">
        <v>403</v>
      </c>
      <c r="C63" s="313">
        <v>62</v>
      </c>
      <c r="D63" s="313" t="s">
        <v>45</v>
      </c>
      <c r="E63" s="339">
        <v>80161501</v>
      </c>
      <c r="F63" s="340" t="s">
        <v>401</v>
      </c>
      <c r="G63" s="341" t="s">
        <v>272</v>
      </c>
      <c r="H63" s="341" t="s">
        <v>272</v>
      </c>
      <c r="I63" s="339">
        <v>65</v>
      </c>
      <c r="J63" s="341" t="s">
        <v>32</v>
      </c>
      <c r="K63" s="342" t="s">
        <v>49</v>
      </c>
      <c r="L63" s="342" t="s">
        <v>34</v>
      </c>
      <c r="M63" s="343">
        <f t="shared" si="9"/>
        <v>16358933.5</v>
      </c>
      <c r="N63" s="344">
        <v>16358933.5</v>
      </c>
      <c r="O63" s="345" t="s">
        <v>35</v>
      </c>
      <c r="P63" s="345" t="s">
        <v>36</v>
      </c>
      <c r="Q63" s="346">
        <v>1</v>
      </c>
      <c r="R63" s="347" t="s">
        <v>50</v>
      </c>
      <c r="S63" s="345">
        <v>7550277</v>
      </c>
      <c r="T63" s="348" t="s">
        <v>94</v>
      </c>
      <c r="U63" s="348" t="s">
        <v>396</v>
      </c>
      <c r="V63" s="345" t="s">
        <v>95</v>
      </c>
      <c r="W63" s="348" t="s">
        <v>396</v>
      </c>
      <c r="X63" s="340" t="s">
        <v>607</v>
      </c>
      <c r="Y63" s="340" t="s">
        <v>91</v>
      </c>
      <c r="Z63" s="340" t="s">
        <v>103</v>
      </c>
      <c r="AA63" s="340" t="s">
        <v>74</v>
      </c>
    </row>
    <row r="64" spans="1:27" s="205" customFormat="1" ht="50.1" customHeight="1" x14ac:dyDescent="0.25">
      <c r="A64" s="338" t="s">
        <v>249</v>
      </c>
      <c r="B64" s="338" t="s">
        <v>403</v>
      </c>
      <c r="C64" s="313">
        <v>63</v>
      </c>
      <c r="D64" s="313" t="s">
        <v>45</v>
      </c>
      <c r="E64" s="339">
        <v>80161501</v>
      </c>
      <c r="F64" s="340" t="s">
        <v>402</v>
      </c>
      <c r="G64" s="341" t="s">
        <v>272</v>
      </c>
      <c r="H64" s="341" t="s">
        <v>272</v>
      </c>
      <c r="I64" s="339">
        <v>65</v>
      </c>
      <c r="J64" s="341" t="s">
        <v>32</v>
      </c>
      <c r="K64" s="342" t="s">
        <v>49</v>
      </c>
      <c r="L64" s="342" t="s">
        <v>34</v>
      </c>
      <c r="M64" s="343">
        <f t="shared" si="9"/>
        <v>16247586.333333334</v>
      </c>
      <c r="N64" s="344">
        <v>16247586.333333334</v>
      </c>
      <c r="O64" s="345" t="s">
        <v>35</v>
      </c>
      <c r="P64" s="345" t="s">
        <v>36</v>
      </c>
      <c r="Q64" s="346">
        <v>2</v>
      </c>
      <c r="R64" s="347" t="s">
        <v>50</v>
      </c>
      <c r="S64" s="345">
        <v>3749443</v>
      </c>
      <c r="T64" s="348" t="s">
        <v>94</v>
      </c>
      <c r="U64" s="348" t="s">
        <v>396</v>
      </c>
      <c r="V64" s="345" t="s">
        <v>95</v>
      </c>
      <c r="W64" s="348" t="s">
        <v>396</v>
      </c>
      <c r="X64" s="340" t="s">
        <v>607</v>
      </c>
      <c r="Y64" s="340" t="s">
        <v>91</v>
      </c>
      <c r="Z64" s="340" t="s">
        <v>103</v>
      </c>
      <c r="AA64" s="340" t="s">
        <v>74</v>
      </c>
    </row>
    <row r="65" spans="1:27" s="201" customFormat="1" ht="50.1" customHeight="1" x14ac:dyDescent="0.25">
      <c r="A65" s="338" t="s">
        <v>620</v>
      </c>
      <c r="B65" s="338" t="s">
        <v>620</v>
      </c>
      <c r="C65" s="313">
        <v>64</v>
      </c>
      <c r="D65" s="313" t="s">
        <v>45</v>
      </c>
      <c r="E65" s="339">
        <v>72153606</v>
      </c>
      <c r="F65" s="340" t="s">
        <v>622</v>
      </c>
      <c r="G65" s="341" t="s">
        <v>564</v>
      </c>
      <c r="H65" s="341" t="s">
        <v>564</v>
      </c>
      <c r="I65" s="339">
        <v>1</v>
      </c>
      <c r="J65" s="341" t="s">
        <v>88</v>
      </c>
      <c r="K65" s="342" t="s">
        <v>33</v>
      </c>
      <c r="L65" s="342" t="s">
        <v>34</v>
      </c>
      <c r="M65" s="343">
        <v>35000000</v>
      </c>
      <c r="N65" s="344">
        <v>35000000</v>
      </c>
      <c r="O65" s="345" t="s">
        <v>35</v>
      </c>
      <c r="P65" s="345" t="s">
        <v>36</v>
      </c>
      <c r="Q65" s="346">
        <v>1</v>
      </c>
      <c r="R65" s="347" t="s">
        <v>50</v>
      </c>
      <c r="S65" s="345"/>
      <c r="T65" s="348" t="s">
        <v>612</v>
      </c>
      <c r="U65" s="348" t="s">
        <v>612</v>
      </c>
      <c r="V65" s="345" t="s">
        <v>112</v>
      </c>
      <c r="W65" s="348" t="s">
        <v>612</v>
      </c>
      <c r="X65" s="340" t="s">
        <v>613</v>
      </c>
      <c r="Y65" s="340" t="s">
        <v>614</v>
      </c>
      <c r="Z65" s="340" t="s">
        <v>615</v>
      </c>
      <c r="AA65" s="340" t="s">
        <v>614</v>
      </c>
    </row>
    <row r="66" spans="1:27" s="201" customFormat="1" ht="50.1" customHeight="1" x14ac:dyDescent="0.25">
      <c r="A66" s="338" t="s">
        <v>620</v>
      </c>
      <c r="B66" s="338" t="s">
        <v>620</v>
      </c>
      <c r="C66" s="313">
        <v>65</v>
      </c>
      <c r="D66" s="313" t="s">
        <v>45</v>
      </c>
      <c r="E66" s="339">
        <v>72153606</v>
      </c>
      <c r="F66" s="340" t="s">
        <v>623</v>
      </c>
      <c r="G66" s="341" t="s">
        <v>564</v>
      </c>
      <c r="H66" s="341" t="s">
        <v>564</v>
      </c>
      <c r="I66" s="339">
        <v>1</v>
      </c>
      <c r="J66" s="341" t="s">
        <v>88</v>
      </c>
      <c r="K66" s="342" t="s">
        <v>33</v>
      </c>
      <c r="L66" s="342" t="s">
        <v>34</v>
      </c>
      <c r="M66" s="343">
        <v>40000000</v>
      </c>
      <c r="N66" s="344">
        <v>40000000</v>
      </c>
      <c r="O66" s="345" t="s">
        <v>35</v>
      </c>
      <c r="P66" s="345" t="s">
        <v>36</v>
      </c>
      <c r="Q66" s="346">
        <v>1</v>
      </c>
      <c r="R66" s="347" t="s">
        <v>50</v>
      </c>
      <c r="S66" s="345"/>
      <c r="T66" s="348" t="s">
        <v>612</v>
      </c>
      <c r="U66" s="348" t="s">
        <v>612</v>
      </c>
      <c r="V66" s="345" t="s">
        <v>112</v>
      </c>
      <c r="W66" s="348" t="s">
        <v>612</v>
      </c>
      <c r="X66" s="340" t="s">
        <v>613</v>
      </c>
      <c r="Y66" s="340" t="s">
        <v>614</v>
      </c>
      <c r="Z66" s="340" t="s">
        <v>615</v>
      </c>
      <c r="AA66" s="340" t="s">
        <v>614</v>
      </c>
    </row>
    <row r="67" spans="1:27" s="201" customFormat="1" ht="50.1" customHeight="1" x14ac:dyDescent="0.25">
      <c r="A67" s="338" t="s">
        <v>620</v>
      </c>
      <c r="B67" s="338" t="s">
        <v>620</v>
      </c>
      <c r="C67" s="313">
        <v>66</v>
      </c>
      <c r="D67" s="313" t="s">
        <v>45</v>
      </c>
      <c r="E67" s="339">
        <v>72153606</v>
      </c>
      <c r="F67" s="340" t="s">
        <v>624</v>
      </c>
      <c r="G67" s="341" t="s">
        <v>564</v>
      </c>
      <c r="H67" s="341" t="s">
        <v>564</v>
      </c>
      <c r="I67" s="339">
        <v>1</v>
      </c>
      <c r="J67" s="341" t="s">
        <v>88</v>
      </c>
      <c r="K67" s="342" t="s">
        <v>33</v>
      </c>
      <c r="L67" s="342" t="s">
        <v>34</v>
      </c>
      <c r="M67" s="343">
        <v>30000000</v>
      </c>
      <c r="N67" s="344">
        <v>30000000</v>
      </c>
      <c r="O67" s="345" t="s">
        <v>35</v>
      </c>
      <c r="P67" s="345" t="s">
        <v>36</v>
      </c>
      <c r="Q67" s="346">
        <v>1</v>
      </c>
      <c r="R67" s="347" t="s">
        <v>50</v>
      </c>
      <c r="S67" s="345"/>
      <c r="T67" s="348" t="s">
        <v>612</v>
      </c>
      <c r="U67" s="348" t="s">
        <v>612</v>
      </c>
      <c r="V67" s="345" t="s">
        <v>112</v>
      </c>
      <c r="W67" s="348" t="s">
        <v>612</v>
      </c>
      <c r="X67" s="340" t="s">
        <v>613</v>
      </c>
      <c r="Y67" s="340" t="s">
        <v>614</v>
      </c>
      <c r="Z67" s="340" t="s">
        <v>615</v>
      </c>
      <c r="AA67" s="340" t="s">
        <v>614</v>
      </c>
    </row>
    <row r="68" spans="1:27" s="205" customFormat="1" ht="50.1" customHeight="1" x14ac:dyDescent="0.25">
      <c r="A68" s="338" t="s">
        <v>620</v>
      </c>
      <c r="B68" s="338" t="s">
        <v>620</v>
      </c>
      <c r="C68" s="313">
        <v>67</v>
      </c>
      <c r="D68" s="313" t="s">
        <v>45</v>
      </c>
      <c r="E68" s="339">
        <v>72153606</v>
      </c>
      <c r="F68" s="340" t="s">
        <v>625</v>
      </c>
      <c r="G68" s="341" t="s">
        <v>564</v>
      </c>
      <c r="H68" s="341" t="s">
        <v>564</v>
      </c>
      <c r="I68" s="339">
        <v>1</v>
      </c>
      <c r="J68" s="341" t="s">
        <v>88</v>
      </c>
      <c r="K68" s="342" t="s">
        <v>33</v>
      </c>
      <c r="L68" s="342" t="s">
        <v>34</v>
      </c>
      <c r="M68" s="343">
        <v>4971700</v>
      </c>
      <c r="N68" s="344">
        <v>4971700</v>
      </c>
      <c r="O68" s="345" t="s">
        <v>35</v>
      </c>
      <c r="P68" s="345" t="s">
        <v>36</v>
      </c>
      <c r="Q68" s="346">
        <v>1</v>
      </c>
      <c r="R68" s="347" t="s">
        <v>50</v>
      </c>
      <c r="S68" s="345"/>
      <c r="T68" s="348" t="s">
        <v>616</v>
      </c>
      <c r="U68" s="348" t="s">
        <v>616</v>
      </c>
      <c r="V68" s="345" t="s">
        <v>39</v>
      </c>
      <c r="W68" s="348" t="s">
        <v>616</v>
      </c>
      <c r="X68" s="340" t="s">
        <v>613</v>
      </c>
      <c r="Y68" s="340" t="s">
        <v>614</v>
      </c>
      <c r="Z68" s="340" t="s">
        <v>615</v>
      </c>
      <c r="AA68" s="340" t="s">
        <v>614</v>
      </c>
    </row>
    <row r="69" spans="1:27" s="205" customFormat="1" ht="50.1" customHeight="1" x14ac:dyDescent="0.25">
      <c r="A69" s="338" t="s">
        <v>620</v>
      </c>
      <c r="B69" s="338" t="s">
        <v>620</v>
      </c>
      <c r="C69" s="313">
        <v>68</v>
      </c>
      <c r="D69" s="313" t="s">
        <v>45</v>
      </c>
      <c r="E69" s="339">
        <v>72153606</v>
      </c>
      <c r="F69" s="340" t="s">
        <v>626</v>
      </c>
      <c r="G69" s="341" t="s">
        <v>564</v>
      </c>
      <c r="H69" s="341" t="s">
        <v>564</v>
      </c>
      <c r="I69" s="339">
        <v>1</v>
      </c>
      <c r="J69" s="341" t="s">
        <v>88</v>
      </c>
      <c r="K69" s="342" t="s">
        <v>33</v>
      </c>
      <c r="L69" s="342" t="s">
        <v>34</v>
      </c>
      <c r="M69" s="343">
        <v>15000000</v>
      </c>
      <c r="N69" s="344">
        <v>15000000</v>
      </c>
      <c r="O69" s="345" t="s">
        <v>35</v>
      </c>
      <c r="P69" s="345" t="s">
        <v>36</v>
      </c>
      <c r="Q69" s="346">
        <v>1</v>
      </c>
      <c r="R69" s="347" t="s">
        <v>50</v>
      </c>
      <c r="S69" s="345"/>
      <c r="T69" s="348" t="s">
        <v>617</v>
      </c>
      <c r="U69" s="348" t="s">
        <v>617</v>
      </c>
      <c r="V69" s="345" t="s">
        <v>39</v>
      </c>
      <c r="W69" s="348" t="s">
        <v>617</v>
      </c>
      <c r="X69" s="340" t="s">
        <v>613</v>
      </c>
      <c r="Y69" s="340" t="s">
        <v>614</v>
      </c>
      <c r="Z69" s="340" t="s">
        <v>618</v>
      </c>
      <c r="AA69" s="340" t="s">
        <v>614</v>
      </c>
    </row>
    <row r="70" spans="1:27" s="205" customFormat="1" ht="50.1" customHeight="1" x14ac:dyDescent="0.25">
      <c r="A70" s="338" t="s">
        <v>620</v>
      </c>
      <c r="B70" s="338" t="s">
        <v>620</v>
      </c>
      <c r="C70" s="313">
        <v>69</v>
      </c>
      <c r="D70" s="313" t="s">
        <v>45</v>
      </c>
      <c r="E70" s="339">
        <v>72153606</v>
      </c>
      <c r="F70" s="340" t="s">
        <v>627</v>
      </c>
      <c r="G70" s="341" t="s">
        <v>564</v>
      </c>
      <c r="H70" s="341" t="s">
        <v>564</v>
      </c>
      <c r="I70" s="339">
        <v>1</v>
      </c>
      <c r="J70" s="341" t="s">
        <v>88</v>
      </c>
      <c r="K70" s="342" t="s">
        <v>33</v>
      </c>
      <c r="L70" s="342" t="s">
        <v>34</v>
      </c>
      <c r="M70" s="343">
        <v>15000000</v>
      </c>
      <c r="N70" s="344">
        <v>15000000</v>
      </c>
      <c r="O70" s="345" t="s">
        <v>35</v>
      </c>
      <c r="P70" s="345" t="s">
        <v>36</v>
      </c>
      <c r="Q70" s="346">
        <v>1</v>
      </c>
      <c r="R70" s="347" t="s">
        <v>50</v>
      </c>
      <c r="S70" s="345"/>
      <c r="T70" s="348" t="s">
        <v>619</v>
      </c>
      <c r="U70" s="348" t="s">
        <v>619</v>
      </c>
      <c r="V70" s="345" t="s">
        <v>39</v>
      </c>
      <c r="W70" s="348" t="s">
        <v>619</v>
      </c>
      <c r="X70" s="340" t="s">
        <v>613</v>
      </c>
      <c r="Y70" s="340" t="s">
        <v>614</v>
      </c>
      <c r="Z70" s="340" t="s">
        <v>618</v>
      </c>
      <c r="AA70" s="340" t="s">
        <v>614</v>
      </c>
    </row>
    <row r="71" spans="1:27" s="201" customFormat="1" ht="75.75" customHeight="1" x14ac:dyDescent="0.25">
      <c r="A71" s="338" t="s">
        <v>620</v>
      </c>
      <c r="B71" s="338" t="s">
        <v>620</v>
      </c>
      <c r="C71" s="313">
        <v>70</v>
      </c>
      <c r="D71" s="313" t="s">
        <v>45</v>
      </c>
      <c r="E71" s="339">
        <v>72153606</v>
      </c>
      <c r="F71" s="340" t="s">
        <v>628</v>
      </c>
      <c r="G71" s="341" t="s">
        <v>564</v>
      </c>
      <c r="H71" s="341" t="s">
        <v>564</v>
      </c>
      <c r="I71" s="339">
        <v>1</v>
      </c>
      <c r="J71" s="341" t="s">
        <v>88</v>
      </c>
      <c r="K71" s="342" t="s">
        <v>33</v>
      </c>
      <c r="L71" s="342" t="s">
        <v>34</v>
      </c>
      <c r="M71" s="343">
        <v>65000000</v>
      </c>
      <c r="N71" s="344">
        <v>65000000</v>
      </c>
      <c r="O71" s="345" t="s">
        <v>35</v>
      </c>
      <c r="P71" s="345" t="s">
        <v>36</v>
      </c>
      <c r="Q71" s="346">
        <v>1</v>
      </c>
      <c r="R71" s="347" t="s">
        <v>50</v>
      </c>
      <c r="S71" s="345"/>
      <c r="T71" s="348" t="s">
        <v>612</v>
      </c>
      <c r="U71" s="348" t="s">
        <v>612</v>
      </c>
      <c r="V71" s="345" t="s">
        <v>112</v>
      </c>
      <c r="W71" s="348" t="s">
        <v>612</v>
      </c>
      <c r="X71" s="340" t="s">
        <v>613</v>
      </c>
      <c r="Y71" s="340" t="s">
        <v>614</v>
      </c>
      <c r="Z71" s="340" t="s">
        <v>618</v>
      </c>
      <c r="AA71" s="340" t="s">
        <v>614</v>
      </c>
    </row>
    <row r="72" spans="1:27" s="201" customFormat="1" ht="50.1" customHeight="1" x14ac:dyDescent="0.25">
      <c r="A72" s="338" t="s">
        <v>620</v>
      </c>
      <c r="B72" s="338" t="s">
        <v>620</v>
      </c>
      <c r="C72" s="313">
        <v>71</v>
      </c>
      <c r="D72" s="313" t="s">
        <v>45</v>
      </c>
      <c r="E72" s="339">
        <v>72153606</v>
      </c>
      <c r="F72" s="340" t="s">
        <v>629</v>
      </c>
      <c r="G72" s="341" t="s">
        <v>564</v>
      </c>
      <c r="H72" s="341" t="s">
        <v>564</v>
      </c>
      <c r="I72" s="339">
        <v>1</v>
      </c>
      <c r="J72" s="341" t="s">
        <v>88</v>
      </c>
      <c r="K72" s="342" t="s">
        <v>33</v>
      </c>
      <c r="L72" s="342" t="s">
        <v>34</v>
      </c>
      <c r="M72" s="343">
        <v>16000000</v>
      </c>
      <c r="N72" s="344">
        <v>16000000</v>
      </c>
      <c r="O72" s="345" t="s">
        <v>35</v>
      </c>
      <c r="P72" s="345" t="s">
        <v>36</v>
      </c>
      <c r="Q72" s="346">
        <v>1</v>
      </c>
      <c r="R72" s="347" t="s">
        <v>50</v>
      </c>
      <c r="S72" s="345"/>
      <c r="T72" s="348" t="s">
        <v>612</v>
      </c>
      <c r="U72" s="348" t="s">
        <v>612</v>
      </c>
      <c r="V72" s="345" t="s">
        <v>112</v>
      </c>
      <c r="W72" s="348" t="s">
        <v>612</v>
      </c>
      <c r="X72" s="340" t="s">
        <v>613</v>
      </c>
      <c r="Y72" s="340" t="s">
        <v>614</v>
      </c>
      <c r="Z72" s="340" t="s">
        <v>615</v>
      </c>
      <c r="AA72" s="340" t="s">
        <v>614</v>
      </c>
    </row>
    <row r="73" spans="1:27" s="201" customFormat="1" ht="75" customHeight="1" x14ac:dyDescent="0.25">
      <c r="A73" s="338" t="s">
        <v>620</v>
      </c>
      <c r="B73" s="338" t="s">
        <v>652</v>
      </c>
      <c r="C73" s="313">
        <v>72</v>
      </c>
      <c r="D73" s="313" t="s">
        <v>45</v>
      </c>
      <c r="E73" s="339">
        <v>80161501</v>
      </c>
      <c r="F73" s="340" t="s">
        <v>675</v>
      </c>
      <c r="G73" s="341" t="s">
        <v>272</v>
      </c>
      <c r="H73" s="341" t="s">
        <v>272</v>
      </c>
      <c r="I73" s="339">
        <v>65</v>
      </c>
      <c r="J73" s="341" t="s">
        <v>32</v>
      </c>
      <c r="K73" s="342" t="s">
        <v>49</v>
      </c>
      <c r="L73" s="342" t="s">
        <v>656</v>
      </c>
      <c r="M73" s="343">
        <v>20583333.333333336</v>
      </c>
      <c r="N73" s="344">
        <v>20583333.333333336</v>
      </c>
      <c r="O73" s="345" t="s">
        <v>35</v>
      </c>
      <c r="P73" s="345" t="s">
        <v>36</v>
      </c>
      <c r="Q73" s="346">
        <v>1</v>
      </c>
      <c r="R73" s="347" t="s">
        <v>37</v>
      </c>
      <c r="S73" s="345">
        <v>9500000</v>
      </c>
      <c r="T73" s="348" t="s">
        <v>653</v>
      </c>
      <c r="U73" s="348" t="s">
        <v>654</v>
      </c>
      <c r="V73" s="345" t="s">
        <v>112</v>
      </c>
      <c r="W73" s="348" t="s">
        <v>655</v>
      </c>
      <c r="X73" s="340" t="s">
        <v>663</v>
      </c>
      <c r="Y73" s="340" t="s">
        <v>663</v>
      </c>
      <c r="Z73" s="340" t="s">
        <v>663</v>
      </c>
      <c r="AA73" s="340" t="s">
        <v>663</v>
      </c>
    </row>
    <row r="74" spans="1:27" s="201" customFormat="1" ht="75" customHeight="1" x14ac:dyDescent="0.25">
      <c r="A74" s="338" t="s">
        <v>620</v>
      </c>
      <c r="B74" s="338" t="s">
        <v>669</v>
      </c>
      <c r="C74" s="313">
        <v>73</v>
      </c>
      <c r="D74" s="313" t="s">
        <v>100</v>
      </c>
      <c r="E74" s="339">
        <v>76111500</v>
      </c>
      <c r="F74" s="340" t="s">
        <v>666</v>
      </c>
      <c r="G74" s="341" t="s">
        <v>130</v>
      </c>
      <c r="H74" s="341" t="s">
        <v>130</v>
      </c>
      <c r="I74" s="339">
        <v>9</v>
      </c>
      <c r="J74" s="341" t="s">
        <v>88</v>
      </c>
      <c r="K74" s="342" t="s">
        <v>561</v>
      </c>
      <c r="L74" s="342" t="s">
        <v>34</v>
      </c>
      <c r="M74" s="343">
        <v>2000000000</v>
      </c>
      <c r="N74" s="344">
        <v>2000000000</v>
      </c>
      <c r="O74" s="345" t="s">
        <v>35</v>
      </c>
      <c r="P74" s="345" t="s">
        <v>36</v>
      </c>
      <c r="Q74" s="346">
        <v>1</v>
      </c>
      <c r="R74" s="347" t="s">
        <v>37</v>
      </c>
      <c r="S74" s="345"/>
      <c r="T74" s="348" t="s">
        <v>660</v>
      </c>
      <c r="U74" s="348" t="s">
        <v>661</v>
      </c>
      <c r="V74" s="345" t="s">
        <v>112</v>
      </c>
      <c r="W74" s="348" t="s">
        <v>662</v>
      </c>
      <c r="X74" s="340" t="s">
        <v>663</v>
      </c>
      <c r="Y74" s="340" t="s">
        <v>663</v>
      </c>
      <c r="Z74" s="340" t="s">
        <v>663</v>
      </c>
      <c r="AA74" s="340" t="s">
        <v>663</v>
      </c>
    </row>
    <row r="75" spans="1:27" s="201" customFormat="1" ht="75" customHeight="1" x14ac:dyDescent="0.25">
      <c r="A75" s="338" t="s">
        <v>620</v>
      </c>
      <c r="B75" s="338" t="s">
        <v>669</v>
      </c>
      <c r="C75" s="313">
        <v>74</v>
      </c>
      <c r="D75" s="313" t="s">
        <v>100</v>
      </c>
      <c r="E75" s="339">
        <v>92101501</v>
      </c>
      <c r="F75" s="340" t="s">
        <v>667</v>
      </c>
      <c r="G75" s="341" t="s">
        <v>102</v>
      </c>
      <c r="H75" s="341" t="s">
        <v>102</v>
      </c>
      <c r="I75" s="339">
        <v>6</v>
      </c>
      <c r="J75" s="341" t="s">
        <v>88</v>
      </c>
      <c r="K75" s="342" t="s">
        <v>197</v>
      </c>
      <c r="L75" s="342" t="s">
        <v>34</v>
      </c>
      <c r="M75" s="343">
        <v>3000000000</v>
      </c>
      <c r="N75" s="344">
        <v>3000000000</v>
      </c>
      <c r="O75" s="345" t="s">
        <v>35</v>
      </c>
      <c r="P75" s="345" t="s">
        <v>36</v>
      </c>
      <c r="Q75" s="346">
        <v>1</v>
      </c>
      <c r="R75" s="347" t="s">
        <v>37</v>
      </c>
      <c r="S75" s="345"/>
      <c r="T75" s="348" t="s">
        <v>660</v>
      </c>
      <c r="U75" s="348" t="s">
        <v>661</v>
      </c>
      <c r="V75" s="345" t="s">
        <v>112</v>
      </c>
      <c r="W75" s="348" t="s">
        <v>662</v>
      </c>
      <c r="X75" s="340" t="s">
        <v>663</v>
      </c>
      <c r="Y75" s="340" t="s">
        <v>663</v>
      </c>
      <c r="Z75" s="340" t="s">
        <v>663</v>
      </c>
      <c r="AA75" s="340" t="s">
        <v>663</v>
      </c>
    </row>
    <row r="76" spans="1:27" s="201" customFormat="1" ht="75" customHeight="1" x14ac:dyDescent="0.25">
      <c r="A76" s="338" t="s">
        <v>620</v>
      </c>
      <c r="B76" s="338" t="s">
        <v>669</v>
      </c>
      <c r="C76" s="313">
        <v>75</v>
      </c>
      <c r="D76" s="313" t="s">
        <v>100</v>
      </c>
      <c r="E76" s="339">
        <v>84131503</v>
      </c>
      <c r="F76" s="340" t="s">
        <v>668</v>
      </c>
      <c r="G76" s="341" t="s">
        <v>102</v>
      </c>
      <c r="H76" s="341" t="s">
        <v>102</v>
      </c>
      <c r="I76" s="339">
        <v>6</v>
      </c>
      <c r="J76" s="341" t="s">
        <v>88</v>
      </c>
      <c r="K76" s="342" t="s">
        <v>197</v>
      </c>
      <c r="L76" s="342" t="s">
        <v>34</v>
      </c>
      <c r="M76" s="343">
        <v>940000000</v>
      </c>
      <c r="N76" s="344">
        <v>940000000</v>
      </c>
      <c r="O76" s="345" t="s">
        <v>35</v>
      </c>
      <c r="P76" s="345" t="s">
        <v>36</v>
      </c>
      <c r="Q76" s="346">
        <v>1</v>
      </c>
      <c r="R76" s="347" t="s">
        <v>37</v>
      </c>
      <c r="S76" s="345"/>
      <c r="T76" s="348" t="s">
        <v>660</v>
      </c>
      <c r="U76" s="348" t="s">
        <v>661</v>
      </c>
      <c r="V76" s="345" t="s">
        <v>112</v>
      </c>
      <c r="W76" s="348" t="s">
        <v>662</v>
      </c>
      <c r="X76" s="340" t="s">
        <v>663</v>
      </c>
      <c r="Y76" s="340" t="s">
        <v>663</v>
      </c>
      <c r="Z76" s="340" t="s">
        <v>663</v>
      </c>
      <c r="AA76" s="340" t="s">
        <v>663</v>
      </c>
    </row>
    <row r="77" spans="1:27" s="201" customFormat="1" ht="75" customHeight="1" x14ac:dyDescent="0.25">
      <c r="A77" s="338" t="s">
        <v>620</v>
      </c>
      <c r="B77" s="338" t="s">
        <v>669</v>
      </c>
      <c r="C77" s="313">
        <v>76</v>
      </c>
      <c r="D77" s="313" t="s">
        <v>45</v>
      </c>
      <c r="E77" s="339">
        <v>76111500</v>
      </c>
      <c r="F77" s="340" t="s">
        <v>657</v>
      </c>
      <c r="G77" s="341" t="s">
        <v>658</v>
      </c>
      <c r="H77" s="341" t="s">
        <v>658</v>
      </c>
      <c r="I77" s="339">
        <v>7</v>
      </c>
      <c r="J77" s="341" t="s">
        <v>88</v>
      </c>
      <c r="K77" s="342" t="s">
        <v>561</v>
      </c>
      <c r="L77" s="342" t="s">
        <v>34</v>
      </c>
      <c r="M77" s="343">
        <v>1247039788</v>
      </c>
      <c r="N77" s="344">
        <v>166493964</v>
      </c>
      <c r="O77" s="345" t="s">
        <v>670</v>
      </c>
      <c r="P77" s="345" t="s">
        <v>659</v>
      </c>
      <c r="Q77" s="346">
        <v>1</v>
      </c>
      <c r="R77" s="347" t="s">
        <v>37</v>
      </c>
      <c r="S77" s="345"/>
      <c r="T77" s="348" t="s">
        <v>660</v>
      </c>
      <c r="U77" s="348" t="s">
        <v>661</v>
      </c>
      <c r="V77" s="345" t="s">
        <v>112</v>
      </c>
      <c r="W77" s="348" t="s">
        <v>662</v>
      </c>
      <c r="X77" s="340" t="s">
        <v>663</v>
      </c>
      <c r="Y77" s="340" t="s">
        <v>663</v>
      </c>
      <c r="Z77" s="340" t="s">
        <v>663</v>
      </c>
      <c r="AA77" s="340" t="s">
        <v>663</v>
      </c>
    </row>
    <row r="78" spans="1:27" s="201" customFormat="1" ht="75" customHeight="1" x14ac:dyDescent="0.25">
      <c r="A78" s="338" t="s">
        <v>620</v>
      </c>
      <c r="B78" s="338" t="s">
        <v>669</v>
      </c>
      <c r="C78" s="313">
        <v>77</v>
      </c>
      <c r="D78" s="313" t="s">
        <v>45</v>
      </c>
      <c r="E78" s="339">
        <v>92101501</v>
      </c>
      <c r="F78" s="340" t="s">
        <v>664</v>
      </c>
      <c r="G78" s="341" t="s">
        <v>658</v>
      </c>
      <c r="H78" s="341" t="s">
        <v>658</v>
      </c>
      <c r="I78" s="339">
        <v>44</v>
      </c>
      <c r="J78" s="341" t="s">
        <v>88</v>
      </c>
      <c r="K78" s="342" t="s">
        <v>197</v>
      </c>
      <c r="L78" s="342" t="s">
        <v>34</v>
      </c>
      <c r="M78" s="343">
        <v>14757342383</v>
      </c>
      <c r="N78" s="344">
        <v>268604921</v>
      </c>
      <c r="O78" s="345" t="s">
        <v>670</v>
      </c>
      <c r="P78" s="345" t="s">
        <v>659</v>
      </c>
      <c r="Q78" s="346">
        <v>1</v>
      </c>
      <c r="R78" s="347" t="s">
        <v>37</v>
      </c>
      <c r="S78" s="345"/>
      <c r="T78" s="348" t="s">
        <v>660</v>
      </c>
      <c r="U78" s="348" t="s">
        <v>661</v>
      </c>
      <c r="V78" s="345" t="s">
        <v>112</v>
      </c>
      <c r="W78" s="348" t="s">
        <v>662</v>
      </c>
      <c r="X78" s="340" t="s">
        <v>663</v>
      </c>
      <c r="Y78" s="340" t="s">
        <v>663</v>
      </c>
      <c r="Z78" s="340" t="s">
        <v>663</v>
      </c>
      <c r="AA78" s="340" t="s">
        <v>663</v>
      </c>
    </row>
    <row r="79" spans="1:27" s="201" customFormat="1" ht="75" customHeight="1" x14ac:dyDescent="0.25">
      <c r="A79" s="338" t="s">
        <v>620</v>
      </c>
      <c r="B79" s="338" t="s">
        <v>669</v>
      </c>
      <c r="C79" s="313">
        <v>78</v>
      </c>
      <c r="D79" s="313" t="s">
        <v>45</v>
      </c>
      <c r="E79" s="339">
        <v>84131503</v>
      </c>
      <c r="F79" s="340" t="s">
        <v>665</v>
      </c>
      <c r="G79" s="341" t="s">
        <v>658</v>
      </c>
      <c r="H79" s="341" t="s">
        <v>658</v>
      </c>
      <c r="I79" s="339">
        <v>44</v>
      </c>
      <c r="J79" s="341" t="s">
        <v>88</v>
      </c>
      <c r="K79" s="342" t="s">
        <v>197</v>
      </c>
      <c r="L79" s="342" t="s">
        <v>34</v>
      </c>
      <c r="M79" s="343">
        <v>8520111856</v>
      </c>
      <c r="N79" s="344">
        <v>162838134</v>
      </c>
      <c r="O79" s="345" t="s">
        <v>670</v>
      </c>
      <c r="P79" s="345" t="s">
        <v>659</v>
      </c>
      <c r="Q79" s="346">
        <v>1</v>
      </c>
      <c r="R79" s="347" t="s">
        <v>37</v>
      </c>
      <c r="S79" s="345"/>
      <c r="T79" s="348" t="s">
        <v>660</v>
      </c>
      <c r="U79" s="348" t="s">
        <v>661</v>
      </c>
      <c r="V79" s="345" t="s">
        <v>112</v>
      </c>
      <c r="W79" s="348" t="s">
        <v>662</v>
      </c>
      <c r="X79" s="340" t="s">
        <v>663</v>
      </c>
      <c r="Y79" s="340" t="s">
        <v>663</v>
      </c>
      <c r="Z79" s="340" t="s">
        <v>663</v>
      </c>
      <c r="AA79" s="340" t="s">
        <v>663</v>
      </c>
    </row>
    <row r="80" spans="1:27" s="314" customFormat="1" ht="52.8" x14ac:dyDescent="0.3">
      <c r="A80" s="338" t="s">
        <v>249</v>
      </c>
      <c r="B80" s="338" t="s">
        <v>637</v>
      </c>
      <c r="C80" s="313">
        <v>79</v>
      </c>
      <c r="D80" s="313" t="s">
        <v>45</v>
      </c>
      <c r="E80" s="339" t="s">
        <v>630</v>
      </c>
      <c r="F80" s="340" t="s">
        <v>642</v>
      </c>
      <c r="G80" s="341" t="s">
        <v>272</v>
      </c>
      <c r="H80" s="341" t="s">
        <v>272</v>
      </c>
      <c r="I80" s="339" t="s">
        <v>549</v>
      </c>
      <c r="J80" s="341" t="s">
        <v>32</v>
      </c>
      <c r="K80" s="342" t="s">
        <v>49</v>
      </c>
      <c r="L80" s="342" t="s">
        <v>34</v>
      </c>
      <c r="M80" s="343">
        <v>27474648</v>
      </c>
      <c r="N80" s="344">
        <v>27474648</v>
      </c>
      <c r="O80" s="345" t="s">
        <v>35</v>
      </c>
      <c r="P80" s="345" t="s">
        <v>36</v>
      </c>
      <c r="Q80" s="346">
        <v>1</v>
      </c>
      <c r="R80" s="347" t="s">
        <v>50</v>
      </c>
      <c r="S80" s="345">
        <f t="shared" ref="S80:S90" si="10">+M80/Q80/I80*30</f>
        <v>13737324</v>
      </c>
      <c r="T80" s="348" t="s">
        <v>94</v>
      </c>
      <c r="U80" s="348" t="s">
        <v>632</v>
      </c>
      <c r="V80" s="345" t="s">
        <v>112</v>
      </c>
      <c r="W80" s="348" t="s">
        <v>633</v>
      </c>
      <c r="X80" s="340" t="s">
        <v>41</v>
      </c>
      <c r="Y80" s="340" t="s">
        <v>91</v>
      </c>
      <c r="Z80" s="340" t="s">
        <v>103</v>
      </c>
      <c r="AA80" s="340" t="s">
        <v>74</v>
      </c>
    </row>
    <row r="81" spans="1:27" s="314" customFormat="1" ht="66" x14ac:dyDescent="0.3">
      <c r="A81" s="338" t="s">
        <v>249</v>
      </c>
      <c r="B81" s="338" t="s">
        <v>637</v>
      </c>
      <c r="C81" s="313">
        <v>80</v>
      </c>
      <c r="D81" s="313" t="s">
        <v>45</v>
      </c>
      <c r="E81" s="339" t="s">
        <v>630</v>
      </c>
      <c r="F81" s="340" t="s">
        <v>671</v>
      </c>
      <c r="G81" s="341" t="s">
        <v>272</v>
      </c>
      <c r="H81" s="341" t="s">
        <v>272</v>
      </c>
      <c r="I81" s="339" t="s">
        <v>549</v>
      </c>
      <c r="J81" s="341" t="s">
        <v>32</v>
      </c>
      <c r="K81" s="342" t="s">
        <v>49</v>
      </c>
      <c r="L81" s="342" t="s">
        <v>34</v>
      </c>
      <c r="M81" s="343">
        <v>20200000</v>
      </c>
      <c r="N81" s="344">
        <v>20200000</v>
      </c>
      <c r="O81" s="345" t="s">
        <v>35</v>
      </c>
      <c r="P81" s="345" t="s">
        <v>36</v>
      </c>
      <c r="Q81" s="346">
        <v>1</v>
      </c>
      <c r="R81" s="347" t="s">
        <v>50</v>
      </c>
      <c r="S81" s="345">
        <f t="shared" si="10"/>
        <v>10100000</v>
      </c>
      <c r="T81" s="348" t="s">
        <v>94</v>
      </c>
      <c r="U81" s="348" t="s">
        <v>632</v>
      </c>
      <c r="V81" s="345" t="s">
        <v>112</v>
      </c>
      <c r="W81" s="348" t="s">
        <v>633</v>
      </c>
      <c r="X81" s="340" t="s">
        <v>41</v>
      </c>
      <c r="Y81" s="340" t="s">
        <v>91</v>
      </c>
      <c r="Z81" s="340" t="s">
        <v>103</v>
      </c>
      <c r="AA81" s="340" t="s">
        <v>74</v>
      </c>
    </row>
    <row r="82" spans="1:27" s="314" customFormat="1" ht="52.8" x14ac:dyDescent="0.3">
      <c r="A82" s="338" t="s">
        <v>249</v>
      </c>
      <c r="B82" s="338" t="s">
        <v>637</v>
      </c>
      <c r="C82" s="313">
        <v>81</v>
      </c>
      <c r="D82" s="313" t="s">
        <v>45</v>
      </c>
      <c r="E82" s="339" t="s">
        <v>630</v>
      </c>
      <c r="F82" s="340" t="s">
        <v>672</v>
      </c>
      <c r="G82" s="341" t="s">
        <v>272</v>
      </c>
      <c r="H82" s="341" t="s">
        <v>272</v>
      </c>
      <c r="I82" s="339" t="s">
        <v>549</v>
      </c>
      <c r="J82" s="341" t="s">
        <v>32</v>
      </c>
      <c r="K82" s="342" t="s">
        <v>49</v>
      </c>
      <c r="L82" s="342" t="s">
        <v>34</v>
      </c>
      <c r="M82" s="343">
        <v>15000000</v>
      </c>
      <c r="N82" s="344">
        <v>15000000</v>
      </c>
      <c r="O82" s="345" t="s">
        <v>35</v>
      </c>
      <c r="P82" s="345" t="s">
        <v>36</v>
      </c>
      <c r="Q82" s="346">
        <v>1</v>
      </c>
      <c r="R82" s="347" t="s">
        <v>50</v>
      </c>
      <c r="S82" s="345">
        <f t="shared" si="10"/>
        <v>7500000</v>
      </c>
      <c r="T82" s="348" t="s">
        <v>94</v>
      </c>
      <c r="U82" s="348" t="s">
        <v>632</v>
      </c>
      <c r="V82" s="345" t="s">
        <v>112</v>
      </c>
      <c r="W82" s="348" t="s">
        <v>633</v>
      </c>
      <c r="X82" s="340" t="s">
        <v>41</v>
      </c>
      <c r="Y82" s="340" t="s">
        <v>91</v>
      </c>
      <c r="Z82" s="340" t="s">
        <v>103</v>
      </c>
      <c r="AA82" s="340" t="s">
        <v>74</v>
      </c>
    </row>
    <row r="83" spans="1:27" s="314" customFormat="1" ht="52.8" x14ac:dyDescent="0.3">
      <c r="A83" s="338" t="s">
        <v>249</v>
      </c>
      <c r="B83" s="338" t="s">
        <v>637</v>
      </c>
      <c r="C83" s="313">
        <v>82</v>
      </c>
      <c r="D83" s="313" t="s">
        <v>45</v>
      </c>
      <c r="E83" s="339" t="s">
        <v>630</v>
      </c>
      <c r="F83" s="340" t="s">
        <v>643</v>
      </c>
      <c r="G83" s="341" t="s">
        <v>272</v>
      </c>
      <c r="H83" s="341" t="s">
        <v>272</v>
      </c>
      <c r="I83" s="339" t="s">
        <v>549</v>
      </c>
      <c r="J83" s="341" t="s">
        <v>32</v>
      </c>
      <c r="K83" s="342" t="s">
        <v>49</v>
      </c>
      <c r="L83" s="342" t="s">
        <v>34</v>
      </c>
      <c r="M83" s="343">
        <v>13600000</v>
      </c>
      <c r="N83" s="344">
        <v>13600000</v>
      </c>
      <c r="O83" s="345" t="s">
        <v>35</v>
      </c>
      <c r="P83" s="345" t="s">
        <v>36</v>
      </c>
      <c r="Q83" s="346">
        <v>1</v>
      </c>
      <c r="R83" s="347" t="s">
        <v>50</v>
      </c>
      <c r="S83" s="345">
        <f t="shared" si="10"/>
        <v>6800000</v>
      </c>
      <c r="T83" s="348" t="s">
        <v>94</v>
      </c>
      <c r="U83" s="348" t="s">
        <v>632</v>
      </c>
      <c r="V83" s="345" t="s">
        <v>112</v>
      </c>
      <c r="W83" s="348" t="s">
        <v>633</v>
      </c>
      <c r="X83" s="340" t="s">
        <v>41</v>
      </c>
      <c r="Y83" s="340" t="s">
        <v>91</v>
      </c>
      <c r="Z83" s="340" t="s">
        <v>103</v>
      </c>
      <c r="AA83" s="340" t="s">
        <v>74</v>
      </c>
    </row>
    <row r="84" spans="1:27" s="314" customFormat="1" ht="45" customHeight="1" x14ac:dyDescent="0.3">
      <c r="A84" s="338" t="s">
        <v>249</v>
      </c>
      <c r="B84" s="338" t="s">
        <v>637</v>
      </c>
      <c r="C84" s="313">
        <v>83</v>
      </c>
      <c r="D84" s="313" t="s">
        <v>45</v>
      </c>
      <c r="E84" s="339" t="s">
        <v>630</v>
      </c>
      <c r="F84" s="340" t="s">
        <v>673</v>
      </c>
      <c r="G84" s="341" t="s">
        <v>272</v>
      </c>
      <c r="H84" s="341" t="s">
        <v>272</v>
      </c>
      <c r="I84" s="339" t="s">
        <v>549</v>
      </c>
      <c r="J84" s="341" t="s">
        <v>32</v>
      </c>
      <c r="K84" s="342" t="s">
        <v>49</v>
      </c>
      <c r="L84" s="342" t="s">
        <v>34</v>
      </c>
      <c r="M84" s="343">
        <v>6400000</v>
      </c>
      <c r="N84" s="344">
        <v>6400000</v>
      </c>
      <c r="O84" s="345" t="s">
        <v>35</v>
      </c>
      <c r="P84" s="345" t="s">
        <v>36</v>
      </c>
      <c r="Q84" s="346">
        <v>1</v>
      </c>
      <c r="R84" s="347" t="s">
        <v>50</v>
      </c>
      <c r="S84" s="345">
        <f t="shared" si="10"/>
        <v>3200000</v>
      </c>
      <c r="T84" s="348" t="s">
        <v>94</v>
      </c>
      <c r="U84" s="348" t="s">
        <v>632</v>
      </c>
      <c r="V84" s="345" t="s">
        <v>112</v>
      </c>
      <c r="W84" s="348" t="s">
        <v>633</v>
      </c>
      <c r="X84" s="340" t="s">
        <v>41</v>
      </c>
      <c r="Y84" s="340" t="s">
        <v>91</v>
      </c>
      <c r="Z84" s="340" t="s">
        <v>103</v>
      </c>
      <c r="AA84" s="340" t="s">
        <v>74</v>
      </c>
    </row>
    <row r="85" spans="1:27" s="314" customFormat="1" ht="52.8" x14ac:dyDescent="0.3">
      <c r="A85" s="338" t="s">
        <v>249</v>
      </c>
      <c r="B85" s="338" t="s">
        <v>637</v>
      </c>
      <c r="C85" s="313">
        <v>84</v>
      </c>
      <c r="D85" s="313" t="s">
        <v>45</v>
      </c>
      <c r="E85" s="339" t="s">
        <v>630</v>
      </c>
      <c r="F85" s="340" t="s">
        <v>645</v>
      </c>
      <c r="G85" s="341" t="s">
        <v>272</v>
      </c>
      <c r="H85" s="341" t="s">
        <v>272</v>
      </c>
      <c r="I85" s="339" t="s">
        <v>549</v>
      </c>
      <c r="J85" s="341" t="s">
        <v>32</v>
      </c>
      <c r="K85" s="342" t="s">
        <v>49</v>
      </c>
      <c r="L85" s="342" t="s">
        <v>34</v>
      </c>
      <c r="M85" s="343">
        <v>13600000</v>
      </c>
      <c r="N85" s="344">
        <v>13600000</v>
      </c>
      <c r="O85" s="345" t="s">
        <v>35</v>
      </c>
      <c r="P85" s="345" t="s">
        <v>36</v>
      </c>
      <c r="Q85" s="346">
        <v>1</v>
      </c>
      <c r="R85" s="347" t="s">
        <v>50</v>
      </c>
      <c r="S85" s="345">
        <f t="shared" si="10"/>
        <v>6800000</v>
      </c>
      <c r="T85" s="348" t="s">
        <v>94</v>
      </c>
      <c r="U85" s="348" t="s">
        <v>632</v>
      </c>
      <c r="V85" s="345" t="s">
        <v>112</v>
      </c>
      <c r="W85" s="348" t="s">
        <v>633</v>
      </c>
      <c r="X85" s="340" t="s">
        <v>41</v>
      </c>
      <c r="Y85" s="340" t="s">
        <v>91</v>
      </c>
      <c r="Z85" s="340" t="s">
        <v>103</v>
      </c>
      <c r="AA85" s="340" t="s">
        <v>74</v>
      </c>
    </row>
    <row r="86" spans="1:27" s="314" customFormat="1" ht="39.6" x14ac:dyDescent="0.3">
      <c r="A86" s="338" t="s">
        <v>249</v>
      </c>
      <c r="B86" s="338" t="s">
        <v>637</v>
      </c>
      <c r="C86" s="313">
        <v>85</v>
      </c>
      <c r="D86" s="313" t="s">
        <v>45</v>
      </c>
      <c r="E86" s="339" t="s">
        <v>630</v>
      </c>
      <c r="F86" s="340" t="s">
        <v>631</v>
      </c>
      <c r="G86" s="341" t="s">
        <v>272</v>
      </c>
      <c r="H86" s="341" t="s">
        <v>272</v>
      </c>
      <c r="I86" s="339" t="s">
        <v>549</v>
      </c>
      <c r="J86" s="341" t="s">
        <v>32</v>
      </c>
      <c r="K86" s="342" t="s">
        <v>49</v>
      </c>
      <c r="L86" s="342" t="s">
        <v>34</v>
      </c>
      <c r="M86" s="343">
        <v>17000000</v>
      </c>
      <c r="N86" s="344">
        <v>17000000</v>
      </c>
      <c r="O86" s="345" t="s">
        <v>35</v>
      </c>
      <c r="P86" s="345" t="s">
        <v>36</v>
      </c>
      <c r="Q86" s="346">
        <v>1</v>
      </c>
      <c r="R86" s="347" t="s">
        <v>50</v>
      </c>
      <c r="S86" s="345">
        <f t="shared" si="10"/>
        <v>8500000</v>
      </c>
      <c r="T86" s="348" t="s">
        <v>94</v>
      </c>
      <c r="U86" s="348" t="s">
        <v>632</v>
      </c>
      <c r="V86" s="345" t="s">
        <v>112</v>
      </c>
      <c r="W86" s="348" t="s">
        <v>633</v>
      </c>
      <c r="X86" s="340" t="s">
        <v>41</v>
      </c>
      <c r="Y86" s="340" t="s">
        <v>91</v>
      </c>
      <c r="Z86" s="340" t="s">
        <v>103</v>
      </c>
      <c r="AA86" s="340" t="s">
        <v>74</v>
      </c>
    </row>
    <row r="87" spans="1:27" s="314" customFormat="1" ht="26.4" x14ac:dyDescent="0.3">
      <c r="A87" s="338" t="s">
        <v>249</v>
      </c>
      <c r="B87" s="338" t="s">
        <v>637</v>
      </c>
      <c r="C87" s="313">
        <v>86</v>
      </c>
      <c r="D87" s="313" t="s">
        <v>45</v>
      </c>
      <c r="E87" s="339" t="s">
        <v>630</v>
      </c>
      <c r="F87" s="340" t="s">
        <v>646</v>
      </c>
      <c r="G87" s="341" t="s">
        <v>272</v>
      </c>
      <c r="H87" s="341" t="s">
        <v>272</v>
      </c>
      <c r="I87" s="339" t="s">
        <v>549</v>
      </c>
      <c r="J87" s="341" t="s">
        <v>32</v>
      </c>
      <c r="K87" s="342" t="s">
        <v>49</v>
      </c>
      <c r="L87" s="342" t="s">
        <v>34</v>
      </c>
      <c r="M87" s="343">
        <v>12000000</v>
      </c>
      <c r="N87" s="344">
        <v>12000000</v>
      </c>
      <c r="O87" s="345" t="s">
        <v>35</v>
      </c>
      <c r="P87" s="345" t="s">
        <v>36</v>
      </c>
      <c r="Q87" s="346">
        <v>1</v>
      </c>
      <c r="R87" s="347" t="s">
        <v>50</v>
      </c>
      <c r="S87" s="345">
        <f t="shared" si="10"/>
        <v>6000000</v>
      </c>
      <c r="T87" s="348" t="s">
        <v>94</v>
      </c>
      <c r="U87" s="348" t="s">
        <v>632</v>
      </c>
      <c r="V87" s="345" t="s">
        <v>112</v>
      </c>
      <c r="W87" s="348" t="s">
        <v>633</v>
      </c>
      <c r="X87" s="340" t="s">
        <v>41</v>
      </c>
      <c r="Y87" s="340" t="s">
        <v>91</v>
      </c>
      <c r="Z87" s="340" t="s">
        <v>103</v>
      </c>
      <c r="AA87" s="340" t="s">
        <v>74</v>
      </c>
    </row>
    <row r="88" spans="1:27" s="314" customFormat="1" ht="52.8" x14ac:dyDescent="0.3">
      <c r="A88" s="338" t="s">
        <v>249</v>
      </c>
      <c r="B88" s="338" t="s">
        <v>637</v>
      </c>
      <c r="C88" s="313">
        <v>87</v>
      </c>
      <c r="D88" s="313" t="s">
        <v>45</v>
      </c>
      <c r="E88" s="339" t="s">
        <v>630</v>
      </c>
      <c r="F88" s="340" t="s">
        <v>647</v>
      </c>
      <c r="G88" s="341" t="s">
        <v>272</v>
      </c>
      <c r="H88" s="341" t="s">
        <v>272</v>
      </c>
      <c r="I88" s="339">
        <v>45</v>
      </c>
      <c r="J88" s="341" t="s">
        <v>32</v>
      </c>
      <c r="K88" s="342" t="s">
        <v>49</v>
      </c>
      <c r="L88" s="342" t="s">
        <v>34</v>
      </c>
      <c r="M88" s="343">
        <v>17938430</v>
      </c>
      <c r="N88" s="344">
        <v>17938430</v>
      </c>
      <c r="O88" s="345" t="s">
        <v>35</v>
      </c>
      <c r="P88" s="345" t="s">
        <v>36</v>
      </c>
      <c r="Q88" s="346">
        <v>1</v>
      </c>
      <c r="R88" s="347" t="s">
        <v>50</v>
      </c>
      <c r="S88" s="345">
        <f t="shared" si="10"/>
        <v>11958953.333333332</v>
      </c>
      <c r="T88" s="348" t="s">
        <v>94</v>
      </c>
      <c r="U88" s="348" t="s">
        <v>632</v>
      </c>
      <c r="V88" s="345" t="s">
        <v>112</v>
      </c>
      <c r="W88" s="348" t="s">
        <v>633</v>
      </c>
      <c r="X88" s="340" t="s">
        <v>41</v>
      </c>
      <c r="Y88" s="340" t="s">
        <v>91</v>
      </c>
      <c r="Z88" s="340" t="s">
        <v>103</v>
      </c>
      <c r="AA88" s="340" t="s">
        <v>74</v>
      </c>
    </row>
    <row r="89" spans="1:27" s="314" customFormat="1" ht="60.6" customHeight="1" x14ac:dyDescent="0.3">
      <c r="A89" s="338" t="s">
        <v>249</v>
      </c>
      <c r="B89" s="338" t="s">
        <v>637</v>
      </c>
      <c r="C89" s="313">
        <v>88</v>
      </c>
      <c r="D89" s="313" t="s">
        <v>45</v>
      </c>
      <c r="E89" s="339" t="s">
        <v>630</v>
      </c>
      <c r="F89" s="340" t="s">
        <v>644</v>
      </c>
      <c r="G89" s="341" t="s">
        <v>272</v>
      </c>
      <c r="H89" s="341" t="s">
        <v>272</v>
      </c>
      <c r="I89" s="339" t="s">
        <v>549</v>
      </c>
      <c r="J89" s="341" t="s">
        <v>32</v>
      </c>
      <c r="K89" s="342" t="s">
        <v>49</v>
      </c>
      <c r="L89" s="342" t="s">
        <v>34</v>
      </c>
      <c r="M89" s="343">
        <v>17029905</v>
      </c>
      <c r="N89" s="344">
        <v>17029905</v>
      </c>
      <c r="O89" s="345" t="s">
        <v>35</v>
      </c>
      <c r="P89" s="345" t="s">
        <v>36</v>
      </c>
      <c r="Q89" s="346">
        <v>1</v>
      </c>
      <c r="R89" s="347" t="s">
        <v>50</v>
      </c>
      <c r="S89" s="345">
        <f t="shared" si="10"/>
        <v>8514952.5</v>
      </c>
      <c r="T89" s="348" t="s">
        <v>94</v>
      </c>
      <c r="U89" s="348" t="s">
        <v>632</v>
      </c>
      <c r="V89" s="345" t="s">
        <v>112</v>
      </c>
      <c r="W89" s="348" t="s">
        <v>633</v>
      </c>
      <c r="X89" s="340" t="s">
        <v>41</v>
      </c>
      <c r="Y89" s="340" t="s">
        <v>91</v>
      </c>
      <c r="Z89" s="340" t="s">
        <v>103</v>
      </c>
      <c r="AA89" s="340" t="s">
        <v>74</v>
      </c>
    </row>
    <row r="90" spans="1:27" s="314" customFormat="1" ht="61.95" customHeight="1" x14ac:dyDescent="0.3">
      <c r="A90" s="338" t="s">
        <v>249</v>
      </c>
      <c r="B90" s="338" t="s">
        <v>637</v>
      </c>
      <c r="C90" s="313">
        <v>89</v>
      </c>
      <c r="D90" s="313" t="s">
        <v>45</v>
      </c>
      <c r="E90" s="339" t="s">
        <v>630</v>
      </c>
      <c r="F90" s="340" t="s">
        <v>674</v>
      </c>
      <c r="G90" s="341" t="s">
        <v>272</v>
      </c>
      <c r="H90" s="341" t="s">
        <v>272</v>
      </c>
      <c r="I90" s="339" t="s">
        <v>549</v>
      </c>
      <c r="J90" s="341" t="s">
        <v>32</v>
      </c>
      <c r="K90" s="342" t="s">
        <v>49</v>
      </c>
      <c r="L90" s="342" t="s">
        <v>34</v>
      </c>
      <c r="M90" s="343">
        <v>22706540</v>
      </c>
      <c r="N90" s="344">
        <v>22706540</v>
      </c>
      <c r="O90" s="345" t="s">
        <v>35</v>
      </c>
      <c r="P90" s="345" t="s">
        <v>36</v>
      </c>
      <c r="Q90" s="346">
        <v>1</v>
      </c>
      <c r="R90" s="347" t="s">
        <v>50</v>
      </c>
      <c r="S90" s="345">
        <f t="shared" si="10"/>
        <v>11353270</v>
      </c>
      <c r="T90" s="348" t="s">
        <v>94</v>
      </c>
      <c r="U90" s="348" t="s">
        <v>632</v>
      </c>
      <c r="V90" s="345" t="s">
        <v>112</v>
      </c>
      <c r="W90" s="348" t="s">
        <v>633</v>
      </c>
      <c r="X90" s="340" t="s">
        <v>41</v>
      </c>
      <c r="Y90" s="340" t="s">
        <v>91</v>
      </c>
      <c r="Z90" s="340" t="s">
        <v>103</v>
      </c>
      <c r="AA90" s="340" t="s">
        <v>74</v>
      </c>
    </row>
  </sheetData>
  <autoFilter ref="A1:AA90"/>
  <pageMargins left="0.7" right="0.7" top="0.75" bottom="0.75" header="0.3" footer="0.3"/>
  <pageSetup paperSize="9" orientation="portrait" horizontalDpi="4294967293" verticalDpi="0" r:id="rId1"/>
  <ignoredErrors>
    <ignoredError sqref="I2 E9:E10 I13 I15 I14 I16:I20 I80:I90 E80:E91"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'C://D:/Users/Lenovo/Desktop/[DICIEMBRE -2.xlsx]Datos'!#REF!</xm:f>
          </x14:formula1>
          <xm:sqref>A1:B1 K54:K64 G54:G64 O54:O76 O80:O90</xm:sqref>
        </x14:dataValidation>
        <x14:dataValidation type="list" allowBlank="1" showInputMessage="1" showErrorMessage="1">
          <x14:formula1>
            <xm:f>'C:\Users\Lenovo\AppData\Local\Temp\Rar$DI00.141\[plan_anual_de_adquisiciones_OCTUBRE_2022.xlsx]Hoja1'!#REF!</xm:f>
          </x14:formula1>
          <xm:sqref>X5:X6 V5:V6 D5:D6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05"/>
  <sheetViews>
    <sheetView zoomScale="62" zoomScaleNormal="62" workbookViewId="0">
      <selection activeCell="A20" sqref="A20"/>
    </sheetView>
  </sheetViews>
  <sheetFormatPr baseColWidth="10" defaultColWidth="11.44140625" defaultRowHeight="13.8" x14ac:dyDescent="0.25"/>
  <cols>
    <col min="1" max="1" width="35.109375" style="22" customWidth="1"/>
    <col min="2" max="2" width="34.6640625" style="2" customWidth="1"/>
    <col min="3" max="3" width="16.33203125" style="33" customWidth="1"/>
    <col min="4" max="4" width="12.6640625" style="2" customWidth="1"/>
    <col min="5" max="5" width="15.44140625" style="2" customWidth="1"/>
    <col min="6" max="6" width="61.44140625" style="26" customWidth="1"/>
    <col min="7" max="14" width="35.6640625" style="2" customWidth="1"/>
    <col min="15" max="15" width="23" style="2" customWidth="1"/>
    <col min="16" max="16" width="19.109375" style="2" customWidth="1"/>
    <col min="17" max="17" width="13.44140625" style="2" customWidth="1"/>
    <col min="18" max="18" width="22.33203125" style="2" customWidth="1"/>
    <col min="19" max="27" width="35.6640625" style="2" customWidth="1"/>
    <col min="28" max="28" width="51.33203125" style="2" customWidth="1"/>
    <col min="29" max="16384" width="11.44140625" style="2"/>
  </cols>
  <sheetData>
    <row r="1" spans="1:28" ht="15" customHeight="1" x14ac:dyDescent="0.25">
      <c r="A1" s="321" t="s">
        <v>27</v>
      </c>
      <c r="B1" s="322"/>
      <c r="C1" s="325" t="s">
        <v>0</v>
      </c>
      <c r="D1" s="326"/>
      <c r="E1" s="326"/>
      <c r="F1" s="326"/>
      <c r="G1" s="326"/>
      <c r="H1" s="326"/>
      <c r="I1" s="326"/>
      <c r="J1" s="326"/>
      <c r="K1" s="326"/>
      <c r="L1" s="326"/>
      <c r="M1" s="326"/>
      <c r="N1" s="326"/>
      <c r="O1" s="326"/>
      <c r="P1" s="326"/>
      <c r="Q1" s="326"/>
      <c r="R1" s="326"/>
      <c r="S1" s="326"/>
      <c r="T1" s="326"/>
      <c r="U1" s="326"/>
      <c r="V1" s="326"/>
      <c r="W1" s="326"/>
      <c r="X1" s="326"/>
      <c r="Y1" s="326"/>
      <c r="Z1" s="326"/>
      <c r="AA1" s="326"/>
      <c r="AB1" s="326"/>
    </row>
    <row r="2" spans="1:28" x14ac:dyDescent="0.25">
      <c r="A2" s="323"/>
      <c r="B2" s="324"/>
      <c r="C2" s="325"/>
      <c r="D2" s="326"/>
      <c r="E2" s="326"/>
      <c r="F2" s="326"/>
      <c r="G2" s="326"/>
      <c r="H2" s="326"/>
      <c r="I2" s="326"/>
      <c r="J2" s="326"/>
      <c r="K2" s="326"/>
      <c r="L2" s="326"/>
      <c r="M2" s="326"/>
      <c r="N2" s="326"/>
      <c r="O2" s="326"/>
      <c r="P2" s="326"/>
      <c r="Q2" s="326"/>
      <c r="R2" s="326"/>
      <c r="S2" s="326"/>
      <c r="T2" s="326"/>
      <c r="U2" s="326"/>
      <c r="V2" s="326"/>
      <c r="W2" s="326"/>
      <c r="X2" s="326"/>
      <c r="Y2" s="326"/>
      <c r="Z2" s="326"/>
      <c r="AA2" s="326"/>
      <c r="AB2" s="326"/>
    </row>
    <row r="3" spans="1:28" ht="27.75" customHeight="1" x14ac:dyDescent="0.25">
      <c r="A3" s="3" t="s">
        <v>1</v>
      </c>
      <c r="B3" s="4" t="s">
        <v>2</v>
      </c>
      <c r="C3" s="32" t="s">
        <v>3</v>
      </c>
      <c r="D3" s="5" t="s">
        <v>46</v>
      </c>
      <c r="E3" s="5" t="s">
        <v>4</v>
      </c>
      <c r="F3" s="6" t="s">
        <v>5</v>
      </c>
      <c r="G3" s="5" t="s">
        <v>6</v>
      </c>
      <c r="H3" s="5" t="s">
        <v>7</v>
      </c>
      <c r="I3" s="5" t="s">
        <v>8</v>
      </c>
      <c r="J3" s="5" t="s">
        <v>9</v>
      </c>
      <c r="K3" s="5" t="s">
        <v>10</v>
      </c>
      <c r="L3" s="5" t="s">
        <v>11</v>
      </c>
      <c r="M3" s="7" t="s">
        <v>12</v>
      </c>
      <c r="N3" s="7" t="s">
        <v>13</v>
      </c>
      <c r="O3" s="5" t="s">
        <v>14</v>
      </c>
      <c r="P3" s="5" t="s">
        <v>15</v>
      </c>
      <c r="Q3" s="5" t="s">
        <v>16</v>
      </c>
      <c r="R3" s="8" t="s">
        <v>17</v>
      </c>
      <c r="S3" s="5" t="s">
        <v>18</v>
      </c>
      <c r="T3" s="5" t="s">
        <v>19</v>
      </c>
      <c r="U3" s="5" t="s">
        <v>20</v>
      </c>
      <c r="V3" s="5" t="s">
        <v>21</v>
      </c>
      <c r="W3" s="5" t="s">
        <v>22</v>
      </c>
      <c r="X3" s="5" t="s">
        <v>23</v>
      </c>
      <c r="Y3" s="5" t="s">
        <v>24</v>
      </c>
      <c r="Z3" s="5" t="s">
        <v>25</v>
      </c>
      <c r="AA3" s="9" t="s">
        <v>26</v>
      </c>
      <c r="AB3" s="10" t="s">
        <v>28</v>
      </c>
    </row>
    <row r="4" spans="1:28" s="39" customFormat="1" ht="40.5" customHeight="1" x14ac:dyDescent="0.25">
      <c r="A4" s="40" t="s">
        <v>47</v>
      </c>
      <c r="B4" s="41"/>
      <c r="C4" s="42">
        <v>1</v>
      </c>
      <c r="D4" s="43" t="s">
        <v>45</v>
      </c>
      <c r="E4" s="44">
        <v>25172504</v>
      </c>
      <c r="F4" s="45" t="s">
        <v>29</v>
      </c>
      <c r="G4" s="42" t="s">
        <v>30</v>
      </c>
      <c r="H4" s="42" t="s">
        <v>31</v>
      </c>
      <c r="I4" s="42">
        <v>8</v>
      </c>
      <c r="J4" s="42" t="s">
        <v>32</v>
      </c>
      <c r="K4" s="42" t="s">
        <v>33</v>
      </c>
      <c r="L4" s="42" t="s">
        <v>34</v>
      </c>
      <c r="M4" s="46">
        <v>2770000</v>
      </c>
      <c r="N4" s="46">
        <v>2770000</v>
      </c>
      <c r="O4" s="42" t="s">
        <v>35</v>
      </c>
      <c r="P4" s="42" t="s">
        <v>36</v>
      </c>
      <c r="Q4" s="42">
        <v>1</v>
      </c>
      <c r="R4" s="42" t="s">
        <v>37</v>
      </c>
      <c r="S4" s="42"/>
      <c r="T4" s="42" t="s">
        <v>38</v>
      </c>
      <c r="U4" s="42" t="s">
        <v>38</v>
      </c>
      <c r="V4" s="42" t="s">
        <v>39</v>
      </c>
      <c r="W4" s="42" t="s">
        <v>40</v>
      </c>
      <c r="X4" s="42" t="s">
        <v>41</v>
      </c>
      <c r="Y4" s="42" t="s">
        <v>42</v>
      </c>
      <c r="Z4" s="42" t="s">
        <v>43</v>
      </c>
      <c r="AA4" s="42" t="s">
        <v>44</v>
      </c>
      <c r="AB4" s="41"/>
    </row>
    <row r="5" spans="1:28" ht="41.4" x14ac:dyDescent="0.25">
      <c r="A5" s="11" t="s">
        <v>56</v>
      </c>
      <c r="B5" s="12"/>
      <c r="C5" s="15">
        <v>2</v>
      </c>
      <c r="D5" s="13" t="s">
        <v>45</v>
      </c>
      <c r="E5" s="1">
        <v>80161501</v>
      </c>
      <c r="F5" s="14" t="s">
        <v>48</v>
      </c>
      <c r="G5" s="15" t="s">
        <v>30</v>
      </c>
      <c r="H5" s="15" t="s">
        <v>30</v>
      </c>
      <c r="I5" s="15">
        <v>90</v>
      </c>
      <c r="J5" s="15" t="s">
        <v>32</v>
      </c>
      <c r="K5" s="18" t="s">
        <v>49</v>
      </c>
      <c r="L5" s="15" t="s">
        <v>34</v>
      </c>
      <c r="M5" s="16">
        <v>5859000</v>
      </c>
      <c r="N5" s="16">
        <v>5859000</v>
      </c>
      <c r="O5" s="15" t="s">
        <v>35</v>
      </c>
      <c r="P5" s="15" t="s">
        <v>36</v>
      </c>
      <c r="Q5" s="15">
        <v>1</v>
      </c>
      <c r="R5" s="15" t="s">
        <v>50</v>
      </c>
      <c r="S5" s="19">
        <f t="shared" ref="S5:S23" si="0">+M5/Q5/I5*30</f>
        <v>1953000</v>
      </c>
      <c r="T5" s="18" t="s">
        <v>51</v>
      </c>
      <c r="U5" s="18" t="s">
        <v>51</v>
      </c>
      <c r="V5" s="18" t="s">
        <v>51</v>
      </c>
      <c r="W5" s="18" t="s">
        <v>52</v>
      </c>
      <c r="X5" s="18" t="s">
        <v>41</v>
      </c>
      <c r="Y5" s="18" t="s">
        <v>53</v>
      </c>
      <c r="Z5" s="18" t="s">
        <v>54</v>
      </c>
      <c r="AA5" s="18" t="s">
        <v>44</v>
      </c>
      <c r="AB5" s="17"/>
    </row>
    <row r="6" spans="1:28" ht="55.2" x14ac:dyDescent="0.25">
      <c r="A6" s="11" t="s">
        <v>56</v>
      </c>
      <c r="B6" s="12"/>
      <c r="C6" s="15">
        <v>3</v>
      </c>
      <c r="D6" s="13" t="s">
        <v>45</v>
      </c>
      <c r="E6" s="1">
        <v>80161501</v>
      </c>
      <c r="F6" s="14" t="s">
        <v>55</v>
      </c>
      <c r="G6" s="15" t="s">
        <v>30</v>
      </c>
      <c r="H6" s="15" t="s">
        <v>30</v>
      </c>
      <c r="I6" s="15">
        <v>90</v>
      </c>
      <c r="J6" s="15" t="s">
        <v>32</v>
      </c>
      <c r="K6" s="18" t="s">
        <v>49</v>
      </c>
      <c r="L6" s="15" t="s">
        <v>34</v>
      </c>
      <c r="M6" s="16">
        <v>9657000</v>
      </c>
      <c r="N6" s="16">
        <v>9657000</v>
      </c>
      <c r="O6" s="15" t="s">
        <v>35</v>
      </c>
      <c r="P6" s="15" t="s">
        <v>36</v>
      </c>
      <c r="Q6" s="15">
        <v>1</v>
      </c>
      <c r="R6" s="15" t="s">
        <v>50</v>
      </c>
      <c r="S6" s="19">
        <f t="shared" si="0"/>
        <v>3219000</v>
      </c>
      <c r="T6" s="18" t="s">
        <v>51</v>
      </c>
      <c r="U6" s="18" t="s">
        <v>51</v>
      </c>
      <c r="V6" s="18" t="s">
        <v>51</v>
      </c>
      <c r="W6" s="18" t="s">
        <v>52</v>
      </c>
      <c r="X6" s="18" t="s">
        <v>41</v>
      </c>
      <c r="Y6" s="18" t="s">
        <v>53</v>
      </c>
      <c r="Z6" s="18" t="s">
        <v>54</v>
      </c>
      <c r="AA6" s="18" t="s">
        <v>44</v>
      </c>
      <c r="AB6" s="17"/>
    </row>
    <row r="7" spans="1:28" ht="41.4" x14ac:dyDescent="0.25">
      <c r="A7" s="11" t="s">
        <v>67</v>
      </c>
      <c r="B7" s="12"/>
      <c r="C7" s="15">
        <v>4</v>
      </c>
      <c r="D7" s="13" t="s">
        <v>45</v>
      </c>
      <c r="E7" s="1">
        <v>80161501</v>
      </c>
      <c r="F7" s="14" t="s">
        <v>57</v>
      </c>
      <c r="G7" s="15" t="s">
        <v>30</v>
      </c>
      <c r="H7" s="15" t="s">
        <v>30</v>
      </c>
      <c r="I7" s="15">
        <v>95</v>
      </c>
      <c r="J7" s="15" t="s">
        <v>32</v>
      </c>
      <c r="K7" s="15" t="s">
        <v>49</v>
      </c>
      <c r="L7" s="15" t="s">
        <v>34</v>
      </c>
      <c r="M7" s="16">
        <v>132515500</v>
      </c>
      <c r="N7" s="16">
        <v>132515500</v>
      </c>
      <c r="O7" s="15" t="s">
        <v>35</v>
      </c>
      <c r="P7" s="15" t="s">
        <v>36</v>
      </c>
      <c r="Q7" s="15">
        <v>13</v>
      </c>
      <c r="R7" s="15" t="s">
        <v>50</v>
      </c>
      <c r="S7" s="19">
        <f t="shared" si="0"/>
        <v>3219000</v>
      </c>
      <c r="T7" s="15" t="s">
        <v>58</v>
      </c>
      <c r="U7" s="15" t="s">
        <v>59</v>
      </c>
      <c r="V7" s="15" t="s">
        <v>39</v>
      </c>
      <c r="W7" s="15"/>
      <c r="X7" s="18" t="s">
        <v>41</v>
      </c>
      <c r="Y7" s="15" t="s">
        <v>60</v>
      </c>
      <c r="Z7" s="15" t="s">
        <v>54</v>
      </c>
      <c r="AA7" s="15" t="s">
        <v>44</v>
      </c>
      <c r="AB7" s="17"/>
    </row>
    <row r="8" spans="1:28" ht="41.4" x14ac:dyDescent="0.25">
      <c r="A8" s="11" t="s">
        <v>67</v>
      </c>
      <c r="B8" s="12"/>
      <c r="C8" s="15">
        <v>5</v>
      </c>
      <c r="D8" s="13" t="s">
        <v>45</v>
      </c>
      <c r="E8" s="1">
        <v>80161501</v>
      </c>
      <c r="F8" s="20" t="s">
        <v>61</v>
      </c>
      <c r="G8" s="15" t="s">
        <v>30</v>
      </c>
      <c r="H8" s="15" t="s">
        <v>30</v>
      </c>
      <c r="I8" s="15">
        <v>100</v>
      </c>
      <c r="J8" s="15" t="s">
        <v>32</v>
      </c>
      <c r="K8" s="15" t="s">
        <v>49</v>
      </c>
      <c r="L8" s="15" t="s">
        <v>34</v>
      </c>
      <c r="M8" s="16">
        <v>58590000</v>
      </c>
      <c r="N8" s="16">
        <v>58590000</v>
      </c>
      <c r="O8" s="15" t="s">
        <v>35</v>
      </c>
      <c r="P8" s="15" t="s">
        <v>36</v>
      </c>
      <c r="Q8" s="15">
        <v>9</v>
      </c>
      <c r="R8" s="15" t="s">
        <v>50</v>
      </c>
      <c r="S8" s="19">
        <f t="shared" si="0"/>
        <v>1953000</v>
      </c>
      <c r="T8" s="15" t="s">
        <v>58</v>
      </c>
      <c r="U8" s="15" t="s">
        <v>59</v>
      </c>
      <c r="V8" s="15" t="s">
        <v>39</v>
      </c>
      <c r="W8" s="15"/>
      <c r="X8" s="18" t="s">
        <v>41</v>
      </c>
      <c r="Y8" s="15" t="s">
        <v>60</v>
      </c>
      <c r="Z8" s="15" t="s">
        <v>54</v>
      </c>
      <c r="AA8" s="15" t="s">
        <v>44</v>
      </c>
      <c r="AB8" s="17"/>
    </row>
    <row r="9" spans="1:28" ht="41.4" x14ac:dyDescent="0.25">
      <c r="A9" s="11" t="s">
        <v>67</v>
      </c>
      <c r="B9" s="12"/>
      <c r="C9" s="15">
        <v>6</v>
      </c>
      <c r="D9" s="13" t="s">
        <v>45</v>
      </c>
      <c r="E9" s="1">
        <v>80161501</v>
      </c>
      <c r="F9" s="20" t="s">
        <v>62</v>
      </c>
      <c r="G9" s="15" t="s">
        <v>30</v>
      </c>
      <c r="H9" s="15" t="s">
        <v>30</v>
      </c>
      <c r="I9" s="15">
        <v>100</v>
      </c>
      <c r="J9" s="15" t="s">
        <v>32</v>
      </c>
      <c r="K9" s="15" t="s">
        <v>49</v>
      </c>
      <c r="L9" s="15" t="s">
        <v>34</v>
      </c>
      <c r="M9" s="16">
        <v>28826668</v>
      </c>
      <c r="N9" s="16">
        <v>28826668</v>
      </c>
      <c r="O9" s="15" t="s">
        <v>35</v>
      </c>
      <c r="P9" s="15" t="s">
        <v>36</v>
      </c>
      <c r="Q9" s="15">
        <v>4</v>
      </c>
      <c r="R9" s="15" t="s">
        <v>50</v>
      </c>
      <c r="S9" s="19">
        <f t="shared" si="0"/>
        <v>2162000.1</v>
      </c>
      <c r="T9" s="15" t="s">
        <v>58</v>
      </c>
      <c r="U9" s="15" t="s">
        <v>59</v>
      </c>
      <c r="V9" s="15" t="s">
        <v>39</v>
      </c>
      <c r="W9" s="15"/>
      <c r="X9" s="18" t="s">
        <v>41</v>
      </c>
      <c r="Y9" s="15" t="s">
        <v>60</v>
      </c>
      <c r="Z9" s="15" t="s">
        <v>54</v>
      </c>
      <c r="AA9" s="15" t="s">
        <v>44</v>
      </c>
      <c r="AB9" s="17"/>
    </row>
    <row r="10" spans="1:28" ht="41.4" x14ac:dyDescent="0.25">
      <c r="A10" s="11" t="s">
        <v>67</v>
      </c>
      <c r="B10" s="12"/>
      <c r="C10" s="15">
        <v>7</v>
      </c>
      <c r="D10" s="13" t="s">
        <v>45</v>
      </c>
      <c r="E10" s="1">
        <v>80161501</v>
      </c>
      <c r="F10" s="20" t="s">
        <v>63</v>
      </c>
      <c r="G10" s="15" t="s">
        <v>30</v>
      </c>
      <c r="H10" s="15" t="s">
        <v>30</v>
      </c>
      <c r="I10" s="15">
        <v>95</v>
      </c>
      <c r="J10" s="15" t="s">
        <v>32</v>
      </c>
      <c r="K10" s="15" t="s">
        <v>49</v>
      </c>
      <c r="L10" s="15" t="s">
        <v>34</v>
      </c>
      <c r="M10" s="16">
        <v>34858667</v>
      </c>
      <c r="N10" s="16">
        <v>34858667</v>
      </c>
      <c r="O10" s="15" t="s">
        <v>35</v>
      </c>
      <c r="P10" s="15" t="s">
        <v>36</v>
      </c>
      <c r="Q10" s="15">
        <v>4</v>
      </c>
      <c r="R10" s="15" t="s">
        <v>50</v>
      </c>
      <c r="S10" s="19">
        <f t="shared" si="0"/>
        <v>2752000.0263157897</v>
      </c>
      <c r="T10" s="15" t="s">
        <v>58</v>
      </c>
      <c r="U10" s="15" t="s">
        <v>59</v>
      </c>
      <c r="V10" s="15" t="s">
        <v>39</v>
      </c>
      <c r="W10" s="15"/>
      <c r="X10" s="18" t="s">
        <v>41</v>
      </c>
      <c r="Y10" s="15" t="s">
        <v>60</v>
      </c>
      <c r="Z10" s="15" t="s">
        <v>54</v>
      </c>
      <c r="AA10" s="15" t="s">
        <v>44</v>
      </c>
      <c r="AB10" s="17"/>
    </row>
    <row r="11" spans="1:28" ht="55.2" x14ac:dyDescent="0.25">
      <c r="A11" s="11" t="s">
        <v>67</v>
      </c>
      <c r="B11" s="12" t="s">
        <v>258</v>
      </c>
      <c r="C11" s="15">
        <v>8</v>
      </c>
      <c r="D11" s="13" t="s">
        <v>45</v>
      </c>
      <c r="E11" s="1">
        <v>80161501</v>
      </c>
      <c r="F11" s="20" t="s">
        <v>64</v>
      </c>
      <c r="G11" s="15" t="s">
        <v>30</v>
      </c>
      <c r="H11" s="15" t="s">
        <v>30</v>
      </c>
      <c r="I11" s="15">
        <v>90</v>
      </c>
      <c r="J11" s="15" t="s">
        <v>32</v>
      </c>
      <c r="K11" s="15" t="s">
        <v>49</v>
      </c>
      <c r="L11" s="15" t="s">
        <v>34</v>
      </c>
      <c r="M11" s="16">
        <v>8256000</v>
      </c>
      <c r="N11" s="16">
        <v>8256000</v>
      </c>
      <c r="O11" s="15" t="s">
        <v>35</v>
      </c>
      <c r="P11" s="15" t="s">
        <v>36</v>
      </c>
      <c r="Q11" s="15">
        <v>1</v>
      </c>
      <c r="R11" s="15" t="s">
        <v>50</v>
      </c>
      <c r="S11" s="19">
        <f t="shared" si="0"/>
        <v>2752000</v>
      </c>
      <c r="T11" s="15" t="s">
        <v>58</v>
      </c>
      <c r="U11" s="15" t="s">
        <v>59</v>
      </c>
      <c r="V11" s="15" t="s">
        <v>39</v>
      </c>
      <c r="W11" s="15"/>
      <c r="X11" s="18" t="s">
        <v>41</v>
      </c>
      <c r="Y11" s="15" t="s">
        <v>60</v>
      </c>
      <c r="Z11" s="15" t="s">
        <v>54</v>
      </c>
      <c r="AA11" s="15" t="s">
        <v>44</v>
      </c>
      <c r="AB11" s="17"/>
    </row>
    <row r="12" spans="1:28" ht="55.2" x14ac:dyDescent="0.25">
      <c r="A12" s="11" t="s">
        <v>67</v>
      </c>
      <c r="B12" s="12"/>
      <c r="C12" s="15">
        <v>9</v>
      </c>
      <c r="D12" s="13" t="s">
        <v>45</v>
      </c>
      <c r="E12" s="1">
        <v>80161501</v>
      </c>
      <c r="F12" s="20" t="s">
        <v>65</v>
      </c>
      <c r="G12" s="15" t="s">
        <v>30</v>
      </c>
      <c r="H12" s="15" t="s">
        <v>30</v>
      </c>
      <c r="I12" s="15">
        <v>100</v>
      </c>
      <c r="J12" s="15" t="s">
        <v>32</v>
      </c>
      <c r="K12" s="15" t="s">
        <v>49</v>
      </c>
      <c r="L12" s="15" t="s">
        <v>34</v>
      </c>
      <c r="M12" s="16">
        <v>14100000</v>
      </c>
      <c r="N12" s="16">
        <v>14100000</v>
      </c>
      <c r="O12" s="15" t="s">
        <v>35</v>
      </c>
      <c r="P12" s="15" t="s">
        <v>36</v>
      </c>
      <c r="Q12" s="15">
        <v>1</v>
      </c>
      <c r="R12" s="15" t="s">
        <v>50</v>
      </c>
      <c r="S12" s="19">
        <f t="shared" si="0"/>
        <v>4230000</v>
      </c>
      <c r="T12" s="15" t="s">
        <v>58</v>
      </c>
      <c r="U12" s="15" t="s">
        <v>59</v>
      </c>
      <c r="V12" s="15" t="s">
        <v>39</v>
      </c>
      <c r="W12" s="15"/>
      <c r="X12" s="18" t="s">
        <v>41</v>
      </c>
      <c r="Y12" s="15" t="s">
        <v>60</v>
      </c>
      <c r="Z12" s="15" t="s">
        <v>54</v>
      </c>
      <c r="AA12" s="15" t="s">
        <v>44</v>
      </c>
      <c r="AB12" s="17"/>
    </row>
    <row r="13" spans="1:28" ht="41.4" x14ac:dyDescent="0.25">
      <c r="A13" s="11" t="s">
        <v>67</v>
      </c>
      <c r="B13" s="12"/>
      <c r="C13" s="15">
        <v>10</v>
      </c>
      <c r="D13" s="13" t="s">
        <v>45</v>
      </c>
      <c r="E13" s="1">
        <v>80161501</v>
      </c>
      <c r="F13" s="20" t="s">
        <v>66</v>
      </c>
      <c r="G13" s="15" t="s">
        <v>30</v>
      </c>
      <c r="H13" s="15" t="s">
        <v>30</v>
      </c>
      <c r="I13" s="15">
        <v>60</v>
      </c>
      <c r="J13" s="15" t="s">
        <v>32</v>
      </c>
      <c r="K13" s="15" t="s">
        <v>49</v>
      </c>
      <c r="L13" s="15" t="s">
        <v>34</v>
      </c>
      <c r="M13" s="16">
        <v>10300000</v>
      </c>
      <c r="N13" s="16">
        <v>10300000</v>
      </c>
      <c r="O13" s="15" t="s">
        <v>35</v>
      </c>
      <c r="P13" s="15" t="s">
        <v>36</v>
      </c>
      <c r="Q13" s="15">
        <v>1</v>
      </c>
      <c r="R13" s="15" t="s">
        <v>50</v>
      </c>
      <c r="S13" s="19">
        <f t="shared" si="0"/>
        <v>5150000</v>
      </c>
      <c r="T13" s="15" t="s">
        <v>58</v>
      </c>
      <c r="U13" s="15" t="s">
        <v>59</v>
      </c>
      <c r="V13" s="15" t="s">
        <v>39</v>
      </c>
      <c r="W13" s="15"/>
      <c r="X13" s="18" t="s">
        <v>41</v>
      </c>
      <c r="Y13" s="15" t="s">
        <v>60</v>
      </c>
      <c r="Z13" s="15" t="s">
        <v>54</v>
      </c>
      <c r="AA13" s="15" t="s">
        <v>44</v>
      </c>
      <c r="AB13" s="17"/>
    </row>
    <row r="14" spans="1:28" ht="55.2" x14ac:dyDescent="0.25">
      <c r="A14" s="14" t="s">
        <v>78</v>
      </c>
      <c r="B14" s="12"/>
      <c r="C14" s="15">
        <v>11</v>
      </c>
      <c r="D14" s="13" t="s">
        <v>45</v>
      </c>
      <c r="E14" s="1">
        <v>80161501</v>
      </c>
      <c r="F14" s="14" t="s">
        <v>68</v>
      </c>
      <c r="G14" s="15" t="s">
        <v>30</v>
      </c>
      <c r="H14" s="15" t="s">
        <v>30</v>
      </c>
      <c r="I14" s="15">
        <v>75</v>
      </c>
      <c r="J14" s="15" t="s">
        <v>32</v>
      </c>
      <c r="K14" s="15" t="s">
        <v>49</v>
      </c>
      <c r="L14" s="15" t="s">
        <v>34</v>
      </c>
      <c r="M14" s="16">
        <v>4882500</v>
      </c>
      <c r="N14" s="16">
        <v>4882500</v>
      </c>
      <c r="O14" s="15" t="s">
        <v>35</v>
      </c>
      <c r="P14" s="15" t="s">
        <v>69</v>
      </c>
      <c r="Q14" s="15">
        <v>1</v>
      </c>
      <c r="R14" s="15" t="s">
        <v>50</v>
      </c>
      <c r="S14" s="19">
        <f t="shared" si="0"/>
        <v>1953000</v>
      </c>
      <c r="T14" s="15" t="s">
        <v>70</v>
      </c>
      <c r="U14" s="15" t="s">
        <v>71</v>
      </c>
      <c r="V14" s="15" t="s">
        <v>39</v>
      </c>
      <c r="W14" s="15" t="s">
        <v>72</v>
      </c>
      <c r="X14" s="15" t="s">
        <v>41</v>
      </c>
      <c r="Y14" s="15" t="s">
        <v>73</v>
      </c>
      <c r="Z14" s="52" t="s">
        <v>54</v>
      </c>
      <c r="AA14" s="52" t="s">
        <v>44</v>
      </c>
      <c r="AB14" s="17"/>
    </row>
    <row r="15" spans="1:28" ht="55.2" x14ac:dyDescent="0.25">
      <c r="A15" s="14" t="s">
        <v>78</v>
      </c>
      <c r="B15" s="12"/>
      <c r="C15" s="15">
        <v>12</v>
      </c>
      <c r="D15" s="13" t="s">
        <v>45</v>
      </c>
      <c r="E15" s="1">
        <v>80161501</v>
      </c>
      <c r="F15" s="14" t="s">
        <v>75</v>
      </c>
      <c r="G15" s="15" t="s">
        <v>30</v>
      </c>
      <c r="H15" s="15" t="s">
        <v>30</v>
      </c>
      <c r="I15" s="15">
        <v>75</v>
      </c>
      <c r="J15" s="15" t="s">
        <v>32</v>
      </c>
      <c r="K15" s="15" t="s">
        <v>49</v>
      </c>
      <c r="L15" s="15" t="s">
        <v>34</v>
      </c>
      <c r="M15" s="16">
        <v>7295000</v>
      </c>
      <c r="N15" s="16">
        <v>7295000</v>
      </c>
      <c r="O15" s="15" t="s">
        <v>35</v>
      </c>
      <c r="P15" s="15" t="s">
        <v>69</v>
      </c>
      <c r="Q15" s="15">
        <v>1</v>
      </c>
      <c r="R15" s="15" t="s">
        <v>50</v>
      </c>
      <c r="S15" s="19">
        <f t="shared" si="0"/>
        <v>2918000</v>
      </c>
      <c r="T15" s="15" t="s">
        <v>70</v>
      </c>
      <c r="U15" s="15" t="s">
        <v>71</v>
      </c>
      <c r="V15" s="15" t="s">
        <v>39</v>
      </c>
      <c r="W15" s="15" t="s">
        <v>72</v>
      </c>
      <c r="X15" s="15" t="s">
        <v>41</v>
      </c>
      <c r="Y15" s="15" t="s">
        <v>73</v>
      </c>
      <c r="Z15" s="52" t="s">
        <v>54</v>
      </c>
      <c r="AA15" s="52" t="s">
        <v>44</v>
      </c>
      <c r="AB15" s="17"/>
    </row>
    <row r="16" spans="1:28" ht="55.2" x14ac:dyDescent="0.25">
      <c r="A16" s="14" t="s">
        <v>78</v>
      </c>
      <c r="B16" s="12"/>
      <c r="C16" s="15">
        <v>13</v>
      </c>
      <c r="D16" s="13" t="s">
        <v>45</v>
      </c>
      <c r="E16" s="1">
        <v>80161501</v>
      </c>
      <c r="F16" s="14" t="s">
        <v>76</v>
      </c>
      <c r="G16" s="15" t="s">
        <v>30</v>
      </c>
      <c r="H16" s="15" t="s">
        <v>30</v>
      </c>
      <c r="I16" s="15">
        <v>60</v>
      </c>
      <c r="J16" s="15" t="s">
        <v>32</v>
      </c>
      <c r="K16" s="15" t="s">
        <v>49</v>
      </c>
      <c r="L16" s="15" t="s">
        <v>34</v>
      </c>
      <c r="M16" s="16">
        <v>5836000</v>
      </c>
      <c r="N16" s="16">
        <v>5836000</v>
      </c>
      <c r="O16" s="15" t="s">
        <v>35</v>
      </c>
      <c r="P16" s="15" t="s">
        <v>69</v>
      </c>
      <c r="Q16" s="15">
        <v>1</v>
      </c>
      <c r="R16" s="15" t="s">
        <v>50</v>
      </c>
      <c r="S16" s="19">
        <f t="shared" si="0"/>
        <v>2918000</v>
      </c>
      <c r="T16" s="15" t="s">
        <v>70</v>
      </c>
      <c r="U16" s="15" t="s">
        <v>71</v>
      </c>
      <c r="V16" s="15" t="s">
        <v>39</v>
      </c>
      <c r="W16" s="15" t="s">
        <v>72</v>
      </c>
      <c r="X16" s="15" t="s">
        <v>41</v>
      </c>
      <c r="Y16" s="15" t="s">
        <v>73</v>
      </c>
      <c r="Z16" s="52" t="s">
        <v>54</v>
      </c>
      <c r="AA16" s="52" t="s">
        <v>44</v>
      </c>
      <c r="AB16" s="17"/>
    </row>
    <row r="17" spans="1:28" ht="55.2" x14ac:dyDescent="0.25">
      <c r="A17" s="14" t="s">
        <v>78</v>
      </c>
      <c r="B17" s="12"/>
      <c r="C17" s="15">
        <v>14</v>
      </c>
      <c r="D17" s="13" t="s">
        <v>45</v>
      </c>
      <c r="E17" s="1">
        <v>80161501</v>
      </c>
      <c r="F17" s="14" t="s">
        <v>77</v>
      </c>
      <c r="G17" s="15" t="s">
        <v>30</v>
      </c>
      <c r="H17" s="15" t="s">
        <v>30</v>
      </c>
      <c r="I17" s="15">
        <v>75</v>
      </c>
      <c r="J17" s="15" t="s">
        <v>32</v>
      </c>
      <c r="K17" s="15" t="s">
        <v>49</v>
      </c>
      <c r="L17" s="15" t="s">
        <v>34</v>
      </c>
      <c r="M17" s="16">
        <v>7295000</v>
      </c>
      <c r="N17" s="16">
        <v>7295000</v>
      </c>
      <c r="O17" s="15" t="s">
        <v>35</v>
      </c>
      <c r="P17" s="15" t="s">
        <v>69</v>
      </c>
      <c r="Q17" s="15">
        <v>1</v>
      </c>
      <c r="R17" s="15" t="s">
        <v>50</v>
      </c>
      <c r="S17" s="19">
        <f t="shared" si="0"/>
        <v>2918000</v>
      </c>
      <c r="T17" s="15" t="s">
        <v>70</v>
      </c>
      <c r="U17" s="15" t="s">
        <v>71</v>
      </c>
      <c r="V17" s="15" t="s">
        <v>39</v>
      </c>
      <c r="W17" s="15" t="s">
        <v>72</v>
      </c>
      <c r="X17" s="15" t="s">
        <v>41</v>
      </c>
      <c r="Y17" s="15" t="s">
        <v>73</v>
      </c>
      <c r="Z17" s="52" t="s">
        <v>54</v>
      </c>
      <c r="AA17" s="52" t="s">
        <v>44</v>
      </c>
      <c r="AB17" s="17"/>
    </row>
    <row r="18" spans="1:28" ht="55.2" x14ac:dyDescent="0.25">
      <c r="A18" s="14" t="s">
        <v>85</v>
      </c>
      <c r="B18" s="12"/>
      <c r="C18" s="15">
        <v>15</v>
      </c>
      <c r="D18" s="13" t="s">
        <v>45</v>
      </c>
      <c r="E18" s="1">
        <v>80161501</v>
      </c>
      <c r="F18" s="14" t="s">
        <v>79</v>
      </c>
      <c r="G18" s="15" t="s">
        <v>30</v>
      </c>
      <c r="H18" s="15" t="s">
        <v>30</v>
      </c>
      <c r="I18" s="15">
        <v>100</v>
      </c>
      <c r="J18" s="15" t="s">
        <v>32</v>
      </c>
      <c r="K18" s="15" t="s">
        <v>49</v>
      </c>
      <c r="L18" s="15" t="s">
        <v>34</v>
      </c>
      <c r="M18" s="16">
        <v>10730000</v>
      </c>
      <c r="N18" s="16">
        <v>10730000</v>
      </c>
      <c r="O18" s="15" t="s">
        <v>80</v>
      </c>
      <c r="P18" s="15" t="s">
        <v>35</v>
      </c>
      <c r="Q18" s="15">
        <v>1</v>
      </c>
      <c r="R18" s="15" t="s">
        <v>81</v>
      </c>
      <c r="S18" s="19">
        <f t="shared" si="0"/>
        <v>3219000</v>
      </c>
      <c r="T18" s="15" t="s">
        <v>82</v>
      </c>
      <c r="U18" s="15" t="s">
        <v>82</v>
      </c>
      <c r="V18" s="15" t="s">
        <v>39</v>
      </c>
      <c r="W18" s="18" t="s">
        <v>83</v>
      </c>
      <c r="X18" s="15" t="s">
        <v>41</v>
      </c>
      <c r="Y18" s="15" t="s">
        <v>73</v>
      </c>
      <c r="Z18" s="52" t="s">
        <v>54</v>
      </c>
      <c r="AA18" s="52" t="s">
        <v>44</v>
      </c>
      <c r="AB18" s="17"/>
    </row>
    <row r="19" spans="1:28" ht="41.4" x14ac:dyDescent="0.25">
      <c r="A19" s="14" t="s">
        <v>85</v>
      </c>
      <c r="B19" s="12"/>
      <c r="C19" s="15">
        <v>16</v>
      </c>
      <c r="D19" s="13" t="s">
        <v>45</v>
      </c>
      <c r="E19" s="1">
        <v>80161501</v>
      </c>
      <c r="F19" s="14" t="s">
        <v>84</v>
      </c>
      <c r="G19" s="15" t="s">
        <v>30</v>
      </c>
      <c r="H19" s="15" t="s">
        <v>30</v>
      </c>
      <c r="I19" s="15">
        <v>100</v>
      </c>
      <c r="J19" s="15" t="s">
        <v>32</v>
      </c>
      <c r="K19" s="15" t="s">
        <v>49</v>
      </c>
      <c r="L19" s="15" t="s">
        <v>34</v>
      </c>
      <c r="M19" s="16">
        <v>13020000</v>
      </c>
      <c r="N19" s="16">
        <v>13020000</v>
      </c>
      <c r="O19" s="15" t="s">
        <v>80</v>
      </c>
      <c r="P19" s="15" t="s">
        <v>35</v>
      </c>
      <c r="Q19" s="15">
        <v>2</v>
      </c>
      <c r="R19" s="15" t="s">
        <v>81</v>
      </c>
      <c r="S19" s="19">
        <f t="shared" si="0"/>
        <v>1953000</v>
      </c>
      <c r="T19" s="15" t="s">
        <v>82</v>
      </c>
      <c r="U19" s="15" t="s">
        <v>82</v>
      </c>
      <c r="V19" s="15" t="s">
        <v>39</v>
      </c>
      <c r="W19" s="18" t="s">
        <v>83</v>
      </c>
      <c r="X19" s="15" t="s">
        <v>41</v>
      </c>
      <c r="Y19" s="15" t="s">
        <v>73</v>
      </c>
      <c r="Z19" s="52" t="s">
        <v>54</v>
      </c>
      <c r="AA19" s="52" t="s">
        <v>44</v>
      </c>
      <c r="AB19" s="17"/>
    </row>
    <row r="20" spans="1:28" ht="55.2" x14ac:dyDescent="0.25">
      <c r="A20" s="14" t="s">
        <v>85</v>
      </c>
      <c r="B20" s="12"/>
      <c r="C20" s="15">
        <v>17</v>
      </c>
      <c r="D20" s="13" t="s">
        <v>45</v>
      </c>
      <c r="E20" s="1">
        <v>80161501</v>
      </c>
      <c r="F20" s="14" t="s">
        <v>86</v>
      </c>
      <c r="G20" s="15" t="s">
        <v>30</v>
      </c>
      <c r="H20" s="15" t="s">
        <v>30</v>
      </c>
      <c r="I20" s="15">
        <v>100</v>
      </c>
      <c r="J20" s="15" t="s">
        <v>32</v>
      </c>
      <c r="K20" s="15" t="s">
        <v>49</v>
      </c>
      <c r="L20" s="15" t="s">
        <v>34</v>
      </c>
      <c r="M20" s="16">
        <v>9173333</v>
      </c>
      <c r="N20" s="16">
        <v>9173333</v>
      </c>
      <c r="O20" s="15" t="s">
        <v>80</v>
      </c>
      <c r="P20" s="15" t="s">
        <v>35</v>
      </c>
      <c r="Q20" s="15">
        <v>1</v>
      </c>
      <c r="R20" s="15" t="s">
        <v>81</v>
      </c>
      <c r="S20" s="19">
        <f t="shared" si="0"/>
        <v>2751999.9</v>
      </c>
      <c r="T20" s="15" t="s">
        <v>82</v>
      </c>
      <c r="U20" s="15" t="s">
        <v>82</v>
      </c>
      <c r="V20" s="15" t="s">
        <v>39</v>
      </c>
      <c r="W20" s="18" t="s">
        <v>83</v>
      </c>
      <c r="X20" s="15" t="s">
        <v>41</v>
      </c>
      <c r="Y20" s="15" t="s">
        <v>73</v>
      </c>
      <c r="Z20" s="52" t="s">
        <v>54</v>
      </c>
      <c r="AA20" s="52" t="s">
        <v>44</v>
      </c>
      <c r="AB20" s="17"/>
    </row>
    <row r="21" spans="1:28" ht="41.4" x14ac:dyDescent="0.25">
      <c r="A21" s="34" t="s">
        <v>92</v>
      </c>
      <c r="C21" s="15">
        <v>18</v>
      </c>
      <c r="D21" s="13" t="s">
        <v>45</v>
      </c>
      <c r="E21" s="1">
        <v>80161501</v>
      </c>
      <c r="F21" s="21" t="s">
        <v>87</v>
      </c>
      <c r="G21" s="15" t="s">
        <v>30</v>
      </c>
      <c r="H21" s="15" t="s">
        <v>30</v>
      </c>
      <c r="I21" s="15">
        <v>90</v>
      </c>
      <c r="J21" s="15" t="s">
        <v>32</v>
      </c>
      <c r="K21" s="15" t="s">
        <v>49</v>
      </c>
      <c r="L21" s="15" t="s">
        <v>34</v>
      </c>
      <c r="M21" s="16">
        <v>23436000</v>
      </c>
      <c r="N21" s="16">
        <v>23436000</v>
      </c>
      <c r="O21" s="15" t="s">
        <v>80</v>
      </c>
      <c r="P21" s="15" t="s">
        <v>35</v>
      </c>
      <c r="Q21" s="15">
        <v>4</v>
      </c>
      <c r="R21" s="1" t="s">
        <v>50</v>
      </c>
      <c r="S21" s="19">
        <f t="shared" si="0"/>
        <v>1953000</v>
      </c>
      <c r="T21" s="15" t="s">
        <v>89</v>
      </c>
      <c r="U21" s="15" t="s">
        <v>89</v>
      </c>
      <c r="V21" s="15" t="s">
        <v>39</v>
      </c>
      <c r="W21" s="15" t="s">
        <v>90</v>
      </c>
      <c r="X21" s="15" t="s">
        <v>41</v>
      </c>
      <c r="Y21" s="18" t="s">
        <v>91</v>
      </c>
      <c r="Z21" s="51" t="s">
        <v>103</v>
      </c>
      <c r="AA21" s="51" t="s">
        <v>74</v>
      </c>
      <c r="AB21" s="17"/>
    </row>
    <row r="22" spans="1:28" ht="55.2" x14ac:dyDescent="0.25">
      <c r="A22" s="11" t="s">
        <v>99</v>
      </c>
      <c r="B22" s="12"/>
      <c r="C22" s="15">
        <v>19</v>
      </c>
      <c r="D22" s="13" t="s">
        <v>45</v>
      </c>
      <c r="E22" s="13">
        <v>80161501</v>
      </c>
      <c r="F22" s="14" t="s">
        <v>93</v>
      </c>
      <c r="G22" s="15" t="s">
        <v>30</v>
      </c>
      <c r="H22" s="15" t="s">
        <v>30</v>
      </c>
      <c r="I22" s="15">
        <v>87</v>
      </c>
      <c r="J22" s="15" t="s">
        <v>32</v>
      </c>
      <c r="K22" s="15" t="s">
        <v>49</v>
      </c>
      <c r="L22" s="15" t="s">
        <v>34</v>
      </c>
      <c r="M22" s="16">
        <v>22552677</v>
      </c>
      <c r="N22" s="16">
        <v>22552677</v>
      </c>
      <c r="O22" s="15" t="s">
        <v>35</v>
      </c>
      <c r="P22" s="15" t="s">
        <v>36</v>
      </c>
      <c r="Q22" s="15">
        <v>1</v>
      </c>
      <c r="R22" s="1" t="s">
        <v>50</v>
      </c>
      <c r="S22" s="19">
        <f t="shared" si="0"/>
        <v>7776785.1724137934</v>
      </c>
      <c r="T22" s="1" t="s">
        <v>94</v>
      </c>
      <c r="U22" s="1" t="s">
        <v>94</v>
      </c>
      <c r="V22" s="1" t="s">
        <v>95</v>
      </c>
      <c r="W22" s="1" t="s">
        <v>94</v>
      </c>
      <c r="X22" s="23" t="s">
        <v>41</v>
      </c>
      <c r="Y22" s="23" t="s">
        <v>91</v>
      </c>
      <c r="Z22" s="23" t="s">
        <v>96</v>
      </c>
      <c r="AA22" s="23" t="s">
        <v>97</v>
      </c>
    </row>
    <row r="23" spans="1:28" ht="55.5" customHeight="1" x14ac:dyDescent="0.25">
      <c r="A23" s="11" t="s">
        <v>99</v>
      </c>
      <c r="B23" s="12"/>
      <c r="C23" s="15">
        <v>20</v>
      </c>
      <c r="D23" s="13" t="s">
        <v>45</v>
      </c>
      <c r="E23" s="13">
        <v>80161501</v>
      </c>
      <c r="F23" s="14" t="s">
        <v>98</v>
      </c>
      <c r="G23" s="15" t="s">
        <v>30</v>
      </c>
      <c r="H23" s="15" t="s">
        <v>30</v>
      </c>
      <c r="I23" s="15">
        <v>87</v>
      </c>
      <c r="J23" s="15" t="s">
        <v>32</v>
      </c>
      <c r="K23" s="15" t="s">
        <v>49</v>
      </c>
      <c r="L23" s="15" t="s">
        <v>34</v>
      </c>
      <c r="M23" s="16">
        <v>28609324</v>
      </c>
      <c r="N23" s="16">
        <v>28609324</v>
      </c>
      <c r="O23" s="15" t="s">
        <v>35</v>
      </c>
      <c r="P23" s="15" t="s">
        <v>36</v>
      </c>
      <c r="Q23" s="15">
        <v>1</v>
      </c>
      <c r="R23" s="1" t="s">
        <v>50</v>
      </c>
      <c r="S23" s="19">
        <f t="shared" si="0"/>
        <v>9865284.137931034</v>
      </c>
      <c r="T23" s="1" t="s">
        <v>94</v>
      </c>
      <c r="U23" s="1" t="s">
        <v>94</v>
      </c>
      <c r="V23" s="1" t="s">
        <v>95</v>
      </c>
      <c r="W23" s="1" t="s">
        <v>94</v>
      </c>
      <c r="X23" s="23" t="s">
        <v>41</v>
      </c>
      <c r="Y23" s="23" t="s">
        <v>91</v>
      </c>
      <c r="Z23" s="23" t="s">
        <v>96</v>
      </c>
      <c r="AA23" s="23" t="s">
        <v>97</v>
      </c>
    </row>
    <row r="24" spans="1:28" ht="41.4" x14ac:dyDescent="0.25">
      <c r="A24" s="11" t="s">
        <v>249</v>
      </c>
      <c r="B24" s="12"/>
      <c r="C24" s="15">
        <v>21</v>
      </c>
      <c r="D24" s="13" t="s">
        <v>100</v>
      </c>
      <c r="E24" s="24">
        <v>80161501</v>
      </c>
      <c r="F24" s="47" t="s">
        <v>101</v>
      </c>
      <c r="G24" s="18" t="s">
        <v>102</v>
      </c>
      <c r="H24" s="18" t="s">
        <v>102</v>
      </c>
      <c r="I24" s="27">
        <v>165</v>
      </c>
      <c r="J24" s="27" t="s">
        <v>32</v>
      </c>
      <c r="K24" s="27" t="s">
        <v>49</v>
      </c>
      <c r="L24" s="27" t="s">
        <v>34</v>
      </c>
      <c r="M24" s="30">
        <v>223547346</v>
      </c>
      <c r="N24" s="30">
        <v>223547346</v>
      </c>
      <c r="O24" s="27" t="s">
        <v>35</v>
      </c>
      <c r="P24" s="27" t="s">
        <v>36</v>
      </c>
      <c r="Q24" s="28">
        <v>4</v>
      </c>
      <c r="R24" s="27" t="s">
        <v>50</v>
      </c>
      <c r="S24" s="31"/>
      <c r="T24" s="27" t="s">
        <v>94</v>
      </c>
      <c r="U24" s="27" t="s">
        <v>94</v>
      </c>
      <c r="V24" s="27" t="s">
        <v>95</v>
      </c>
      <c r="W24" s="27" t="s">
        <v>94</v>
      </c>
      <c r="X24" s="18" t="s">
        <v>41</v>
      </c>
      <c r="Y24" s="18" t="s">
        <v>91</v>
      </c>
      <c r="Z24" s="18" t="s">
        <v>103</v>
      </c>
      <c r="AA24" s="18" t="s">
        <v>74</v>
      </c>
    </row>
    <row r="25" spans="1:28" ht="69" x14ac:dyDescent="0.25">
      <c r="A25" s="11" t="s">
        <v>249</v>
      </c>
      <c r="B25" s="12"/>
      <c r="C25" s="15">
        <v>22</v>
      </c>
      <c r="D25" s="13" t="s">
        <v>100</v>
      </c>
      <c r="E25" s="24">
        <v>80161501</v>
      </c>
      <c r="F25" s="47" t="s">
        <v>104</v>
      </c>
      <c r="G25" s="18" t="s">
        <v>102</v>
      </c>
      <c r="H25" s="18" t="s">
        <v>102</v>
      </c>
      <c r="I25" s="27">
        <v>135</v>
      </c>
      <c r="J25" s="27" t="s">
        <v>32</v>
      </c>
      <c r="K25" s="27" t="s">
        <v>49</v>
      </c>
      <c r="L25" s="27" t="s">
        <v>34</v>
      </c>
      <c r="M25" s="30">
        <v>101234961</v>
      </c>
      <c r="N25" s="30">
        <v>101234961</v>
      </c>
      <c r="O25" s="27" t="s">
        <v>35</v>
      </c>
      <c r="P25" s="27" t="s">
        <v>36</v>
      </c>
      <c r="Q25" s="28">
        <v>6</v>
      </c>
      <c r="R25" s="27" t="s">
        <v>50</v>
      </c>
      <c r="S25" s="31"/>
      <c r="T25" s="27" t="s">
        <v>94</v>
      </c>
      <c r="U25" s="27" t="s">
        <v>94</v>
      </c>
      <c r="V25" s="27" t="s">
        <v>95</v>
      </c>
      <c r="W25" s="27" t="s">
        <v>105</v>
      </c>
      <c r="X25" s="18" t="s">
        <v>41</v>
      </c>
      <c r="Y25" s="18" t="s">
        <v>91</v>
      </c>
      <c r="Z25" s="18" t="s">
        <v>103</v>
      </c>
      <c r="AA25" s="18" t="s">
        <v>74</v>
      </c>
    </row>
    <row r="26" spans="1:28" ht="69" x14ac:dyDescent="0.25">
      <c r="A26" s="11" t="s">
        <v>249</v>
      </c>
      <c r="B26" s="12"/>
      <c r="C26" s="15">
        <v>23</v>
      </c>
      <c r="D26" s="13" t="s">
        <v>100</v>
      </c>
      <c r="E26" s="24">
        <v>80161501</v>
      </c>
      <c r="F26" s="47" t="s">
        <v>106</v>
      </c>
      <c r="G26" s="18" t="s">
        <v>102</v>
      </c>
      <c r="H26" s="18" t="s">
        <v>102</v>
      </c>
      <c r="I26" s="27">
        <v>135</v>
      </c>
      <c r="J26" s="27" t="s">
        <v>32</v>
      </c>
      <c r="K26" s="27" t="s">
        <v>49</v>
      </c>
      <c r="L26" s="27" t="s">
        <v>34</v>
      </c>
      <c r="M26" s="30">
        <v>46131453</v>
      </c>
      <c r="N26" s="30">
        <v>46131453</v>
      </c>
      <c r="O26" s="27" t="s">
        <v>35</v>
      </c>
      <c r="P26" s="28" t="s">
        <v>36</v>
      </c>
      <c r="Q26" s="28">
        <v>2</v>
      </c>
      <c r="R26" s="27" t="s">
        <v>50</v>
      </c>
      <c r="S26" s="31"/>
      <c r="T26" s="27" t="s">
        <v>94</v>
      </c>
      <c r="U26" s="27" t="s">
        <v>94</v>
      </c>
      <c r="V26" s="27" t="s">
        <v>95</v>
      </c>
      <c r="W26" s="27" t="s">
        <v>105</v>
      </c>
      <c r="X26" s="18" t="s">
        <v>41</v>
      </c>
      <c r="Y26" s="18" t="s">
        <v>91</v>
      </c>
      <c r="Z26" s="18" t="s">
        <v>103</v>
      </c>
      <c r="AA26" s="18" t="s">
        <v>74</v>
      </c>
    </row>
    <row r="27" spans="1:28" ht="69" x14ac:dyDescent="0.25">
      <c r="A27" s="11" t="s">
        <v>249</v>
      </c>
      <c r="B27" s="12"/>
      <c r="C27" s="15">
        <v>24</v>
      </c>
      <c r="D27" s="13" t="s">
        <v>100</v>
      </c>
      <c r="E27" s="24">
        <v>80161501</v>
      </c>
      <c r="F27" s="47" t="s">
        <v>107</v>
      </c>
      <c r="G27" s="18" t="s">
        <v>102</v>
      </c>
      <c r="H27" s="18" t="s">
        <v>102</v>
      </c>
      <c r="I27" s="27">
        <v>135</v>
      </c>
      <c r="J27" s="27" t="s">
        <v>32</v>
      </c>
      <c r="K27" s="27" t="s">
        <v>49</v>
      </c>
      <c r="L27" s="27" t="s">
        <v>34</v>
      </c>
      <c r="M27" s="30">
        <v>286832390</v>
      </c>
      <c r="N27" s="30">
        <v>286832390</v>
      </c>
      <c r="O27" s="27" t="s">
        <v>35</v>
      </c>
      <c r="P27" s="27" t="s">
        <v>36</v>
      </c>
      <c r="Q27" s="28">
        <v>17</v>
      </c>
      <c r="R27" s="27" t="s">
        <v>50</v>
      </c>
      <c r="S27" s="31"/>
      <c r="T27" s="27" t="s">
        <v>94</v>
      </c>
      <c r="U27" s="27" t="s">
        <v>94</v>
      </c>
      <c r="V27" s="27" t="s">
        <v>95</v>
      </c>
      <c r="W27" s="27" t="s">
        <v>105</v>
      </c>
      <c r="X27" s="18" t="s">
        <v>41</v>
      </c>
      <c r="Y27" s="18" t="s">
        <v>91</v>
      </c>
      <c r="Z27" s="18" t="s">
        <v>103</v>
      </c>
      <c r="AA27" s="18" t="s">
        <v>74</v>
      </c>
    </row>
    <row r="28" spans="1:28" ht="41.4" x14ac:dyDescent="0.25">
      <c r="A28" s="11" t="s">
        <v>249</v>
      </c>
      <c r="B28" s="12"/>
      <c r="C28" s="15">
        <v>25</v>
      </c>
      <c r="D28" s="25" t="s">
        <v>45</v>
      </c>
      <c r="E28" s="24">
        <v>80161501</v>
      </c>
      <c r="F28" s="14" t="s">
        <v>101</v>
      </c>
      <c r="G28" s="18" t="s">
        <v>30</v>
      </c>
      <c r="H28" s="18" t="s">
        <v>30</v>
      </c>
      <c r="I28" s="27">
        <v>105</v>
      </c>
      <c r="J28" s="27" t="s">
        <v>32</v>
      </c>
      <c r="K28" s="27" t="s">
        <v>49</v>
      </c>
      <c r="L28" s="27" t="s">
        <v>34</v>
      </c>
      <c r="M28" s="30">
        <v>43467539.5</v>
      </c>
      <c r="N28" s="30">
        <v>43467539.5</v>
      </c>
      <c r="O28" s="27" t="s">
        <v>35</v>
      </c>
      <c r="P28" s="27" t="s">
        <v>36</v>
      </c>
      <c r="Q28" s="28">
        <v>1</v>
      </c>
      <c r="R28" s="27" t="s">
        <v>50</v>
      </c>
      <c r="S28" s="19">
        <f>+M28/Q28/I28*30</f>
        <v>12419297</v>
      </c>
      <c r="T28" s="27" t="s">
        <v>94</v>
      </c>
      <c r="U28" s="27" t="s">
        <v>94</v>
      </c>
      <c r="V28" s="27" t="s">
        <v>95</v>
      </c>
      <c r="W28" s="27" t="s">
        <v>94</v>
      </c>
      <c r="X28" s="18" t="s">
        <v>41</v>
      </c>
      <c r="Y28" s="18" t="s">
        <v>91</v>
      </c>
      <c r="Z28" s="18" t="s">
        <v>103</v>
      </c>
      <c r="AA28" s="18" t="s">
        <v>74</v>
      </c>
    </row>
    <row r="29" spans="1:28" ht="69" x14ac:dyDescent="0.25">
      <c r="A29" s="11" t="s">
        <v>249</v>
      </c>
      <c r="B29" s="12"/>
      <c r="C29" s="15">
        <v>26</v>
      </c>
      <c r="D29" s="25" t="s">
        <v>45</v>
      </c>
      <c r="E29" s="24">
        <v>80161501</v>
      </c>
      <c r="F29" s="14" t="s">
        <v>104</v>
      </c>
      <c r="G29" s="18" t="s">
        <v>30</v>
      </c>
      <c r="H29" s="18" t="s">
        <v>30</v>
      </c>
      <c r="I29" s="27">
        <v>105</v>
      </c>
      <c r="J29" s="27" t="s">
        <v>32</v>
      </c>
      <c r="K29" s="27" t="s">
        <v>49</v>
      </c>
      <c r="L29" s="27" t="s">
        <v>34</v>
      </c>
      <c r="M29" s="30">
        <v>13123050.5</v>
      </c>
      <c r="N29" s="30">
        <v>13123050.5</v>
      </c>
      <c r="O29" s="27" t="s">
        <v>35</v>
      </c>
      <c r="P29" s="27" t="s">
        <v>36</v>
      </c>
      <c r="Q29" s="28">
        <v>1</v>
      </c>
      <c r="R29" s="27" t="s">
        <v>50</v>
      </c>
      <c r="S29" s="19">
        <f>+M29/Q29/I29*30</f>
        <v>3749443</v>
      </c>
      <c r="T29" s="27" t="s">
        <v>94</v>
      </c>
      <c r="U29" s="27" t="s">
        <v>94</v>
      </c>
      <c r="V29" s="27" t="s">
        <v>95</v>
      </c>
      <c r="W29" s="27" t="s">
        <v>105</v>
      </c>
      <c r="X29" s="18" t="s">
        <v>41</v>
      </c>
      <c r="Y29" s="18" t="s">
        <v>91</v>
      </c>
      <c r="Z29" s="18" t="s">
        <v>103</v>
      </c>
      <c r="AA29" s="18" t="s">
        <v>74</v>
      </c>
    </row>
    <row r="30" spans="1:28" ht="69" x14ac:dyDescent="0.25">
      <c r="A30" s="11" t="s">
        <v>249</v>
      </c>
      <c r="B30" s="12"/>
      <c r="C30" s="15">
        <v>27</v>
      </c>
      <c r="D30" s="25" t="s">
        <v>45</v>
      </c>
      <c r="E30" s="24">
        <v>80161501</v>
      </c>
      <c r="F30" s="14" t="s">
        <v>106</v>
      </c>
      <c r="G30" s="18" t="s">
        <v>30</v>
      </c>
      <c r="H30" s="18" t="s">
        <v>30</v>
      </c>
      <c r="I30" s="27">
        <v>105</v>
      </c>
      <c r="J30" s="27" t="s">
        <v>32</v>
      </c>
      <c r="K30" s="27" t="s">
        <v>49</v>
      </c>
      <c r="L30" s="27" t="s">
        <v>34</v>
      </c>
      <c r="M30" s="30">
        <v>17940009.5</v>
      </c>
      <c r="N30" s="30">
        <v>17940009.5</v>
      </c>
      <c r="O30" s="27" t="s">
        <v>35</v>
      </c>
      <c r="P30" s="28" t="s">
        <v>36</v>
      </c>
      <c r="Q30" s="28">
        <v>1</v>
      </c>
      <c r="R30" s="27" t="s">
        <v>50</v>
      </c>
      <c r="S30" s="19">
        <f>+M30/Q30/I30*30</f>
        <v>5125717</v>
      </c>
      <c r="T30" s="27" t="s">
        <v>94</v>
      </c>
      <c r="U30" s="27" t="s">
        <v>94</v>
      </c>
      <c r="V30" s="27" t="s">
        <v>95</v>
      </c>
      <c r="W30" s="27" t="s">
        <v>105</v>
      </c>
      <c r="X30" s="18" t="s">
        <v>41</v>
      </c>
      <c r="Y30" s="18" t="s">
        <v>91</v>
      </c>
      <c r="Z30" s="18" t="s">
        <v>103</v>
      </c>
      <c r="AA30" s="18" t="s">
        <v>74</v>
      </c>
    </row>
    <row r="31" spans="1:28" ht="69" x14ac:dyDescent="0.25">
      <c r="A31" s="11" t="s">
        <v>249</v>
      </c>
      <c r="B31" s="12"/>
      <c r="C31" s="15">
        <v>28</v>
      </c>
      <c r="D31" s="25" t="s">
        <v>45</v>
      </c>
      <c r="E31" s="24">
        <v>80161501</v>
      </c>
      <c r="F31" s="14" t="s">
        <v>107</v>
      </c>
      <c r="G31" s="18" t="s">
        <v>30</v>
      </c>
      <c r="H31" s="18" t="s">
        <v>30</v>
      </c>
      <c r="I31" s="27">
        <v>105</v>
      </c>
      <c r="J31" s="27" t="s">
        <v>32</v>
      </c>
      <c r="K31" s="27" t="s">
        <v>49</v>
      </c>
      <c r="L31" s="27" t="s">
        <v>34</v>
      </c>
      <c r="M31" s="30">
        <v>65615252.614379086</v>
      </c>
      <c r="N31" s="30">
        <v>65615252.614379086</v>
      </c>
      <c r="O31" s="27" t="s">
        <v>35</v>
      </c>
      <c r="P31" s="27" t="s">
        <v>36</v>
      </c>
      <c r="Q31" s="28">
        <v>5</v>
      </c>
      <c r="R31" s="27" t="s">
        <v>50</v>
      </c>
      <c r="S31" s="19">
        <f>+M31/Q31/I31*30</f>
        <v>3749443.0065359478</v>
      </c>
      <c r="T31" s="27" t="s">
        <v>94</v>
      </c>
      <c r="U31" s="27" t="s">
        <v>94</v>
      </c>
      <c r="V31" s="27" t="s">
        <v>95</v>
      </c>
      <c r="W31" s="27" t="s">
        <v>105</v>
      </c>
      <c r="X31" s="18" t="s">
        <v>41</v>
      </c>
      <c r="Y31" s="18" t="s">
        <v>91</v>
      </c>
      <c r="Z31" s="18" t="s">
        <v>103</v>
      </c>
      <c r="AA31" s="18" t="s">
        <v>74</v>
      </c>
    </row>
    <row r="32" spans="1:28" ht="69" x14ac:dyDescent="0.25">
      <c r="A32" s="11" t="s">
        <v>249</v>
      </c>
      <c r="B32" s="12"/>
      <c r="C32" s="15">
        <v>29</v>
      </c>
      <c r="D32" s="13" t="s">
        <v>100</v>
      </c>
      <c r="E32" s="24">
        <v>81101512</v>
      </c>
      <c r="F32" s="47" t="s">
        <v>108</v>
      </c>
      <c r="G32" s="18" t="s">
        <v>109</v>
      </c>
      <c r="H32" s="18" t="s">
        <v>109</v>
      </c>
      <c r="I32" s="27">
        <v>8</v>
      </c>
      <c r="J32" s="27" t="s">
        <v>88</v>
      </c>
      <c r="K32" s="27" t="s">
        <v>49</v>
      </c>
      <c r="L32" s="27" t="s">
        <v>34</v>
      </c>
      <c r="M32" s="30">
        <v>80000000000</v>
      </c>
      <c r="N32" s="30">
        <v>80000000000</v>
      </c>
      <c r="O32" s="27" t="s">
        <v>35</v>
      </c>
      <c r="P32" s="27" t="s">
        <v>36</v>
      </c>
      <c r="Q32" s="28">
        <v>1</v>
      </c>
      <c r="R32" s="27" t="s">
        <v>50</v>
      </c>
      <c r="S32" s="31"/>
      <c r="T32" s="27" t="s">
        <v>110</v>
      </c>
      <c r="U32" s="27" t="s">
        <v>111</v>
      </c>
      <c r="V32" s="27" t="s">
        <v>112</v>
      </c>
      <c r="W32" s="27" t="s">
        <v>94</v>
      </c>
      <c r="X32" s="18" t="s">
        <v>113</v>
      </c>
      <c r="Y32" s="18" t="s">
        <v>91</v>
      </c>
      <c r="Z32" s="18" t="s">
        <v>114</v>
      </c>
      <c r="AA32" s="18" t="s">
        <v>115</v>
      </c>
    </row>
    <row r="33" spans="1:27" ht="69" x14ac:dyDescent="0.25">
      <c r="A33" s="11" t="s">
        <v>249</v>
      </c>
      <c r="B33" s="12"/>
      <c r="C33" s="15">
        <v>30</v>
      </c>
      <c r="D33" s="25" t="s">
        <v>45</v>
      </c>
      <c r="E33" s="24">
        <v>81101512</v>
      </c>
      <c r="F33" s="14" t="s">
        <v>108</v>
      </c>
      <c r="G33" s="18" t="s">
        <v>30</v>
      </c>
      <c r="H33" s="18" t="s">
        <v>30</v>
      </c>
      <c r="I33" s="29">
        <v>240</v>
      </c>
      <c r="J33" s="27" t="s">
        <v>32</v>
      </c>
      <c r="K33" s="27" t="s">
        <v>49</v>
      </c>
      <c r="L33" s="27" t="s">
        <v>34</v>
      </c>
      <c r="M33" s="30">
        <v>20000000000</v>
      </c>
      <c r="N33" s="30">
        <v>20000000000</v>
      </c>
      <c r="O33" s="27" t="s">
        <v>35</v>
      </c>
      <c r="P33" s="27" t="s">
        <v>36</v>
      </c>
      <c r="Q33" s="28">
        <v>1</v>
      </c>
      <c r="R33" s="27" t="s">
        <v>50</v>
      </c>
      <c r="S33" s="31"/>
      <c r="T33" s="27" t="s">
        <v>110</v>
      </c>
      <c r="U33" s="27" t="s">
        <v>111</v>
      </c>
      <c r="V33" s="27" t="s">
        <v>112</v>
      </c>
      <c r="W33" s="27" t="s">
        <v>94</v>
      </c>
      <c r="X33" s="18" t="s">
        <v>113</v>
      </c>
      <c r="Y33" s="18" t="s">
        <v>91</v>
      </c>
      <c r="Z33" s="18" t="s">
        <v>114</v>
      </c>
      <c r="AA33" s="18" t="s">
        <v>115</v>
      </c>
    </row>
    <row r="34" spans="1:27" ht="55.2" x14ac:dyDescent="0.25">
      <c r="A34" s="11" t="s">
        <v>249</v>
      </c>
      <c r="B34" s="12"/>
      <c r="C34" s="15">
        <v>31</v>
      </c>
      <c r="D34" s="13" t="s">
        <v>100</v>
      </c>
      <c r="E34" s="24">
        <v>80161501</v>
      </c>
      <c r="F34" s="47" t="s">
        <v>116</v>
      </c>
      <c r="G34" s="18" t="s">
        <v>102</v>
      </c>
      <c r="H34" s="18" t="s">
        <v>102</v>
      </c>
      <c r="I34" s="27">
        <v>165</v>
      </c>
      <c r="J34" s="27" t="s">
        <v>32</v>
      </c>
      <c r="K34" s="27" t="s">
        <v>49</v>
      </c>
      <c r="L34" s="27" t="s">
        <v>34</v>
      </c>
      <c r="M34" s="30">
        <v>42772318</v>
      </c>
      <c r="N34" s="30">
        <v>42772318</v>
      </c>
      <c r="O34" s="27" t="s">
        <v>35</v>
      </c>
      <c r="P34" s="27" t="s">
        <v>36</v>
      </c>
      <c r="Q34" s="28">
        <v>1</v>
      </c>
      <c r="R34" s="27" t="s">
        <v>50</v>
      </c>
      <c r="S34" s="31"/>
      <c r="T34" s="27" t="s">
        <v>94</v>
      </c>
      <c r="U34" s="27" t="s">
        <v>94</v>
      </c>
      <c r="V34" s="27" t="s">
        <v>95</v>
      </c>
      <c r="W34" s="27" t="s">
        <v>94</v>
      </c>
      <c r="X34" s="18" t="s">
        <v>41</v>
      </c>
      <c r="Y34" s="18" t="s">
        <v>91</v>
      </c>
      <c r="Z34" s="18" t="s">
        <v>103</v>
      </c>
      <c r="AA34" s="18" t="s">
        <v>74</v>
      </c>
    </row>
    <row r="35" spans="1:27" ht="41.4" x14ac:dyDescent="0.25">
      <c r="A35" s="11" t="s">
        <v>249</v>
      </c>
      <c r="B35" s="12"/>
      <c r="C35" s="15">
        <v>32</v>
      </c>
      <c r="D35" s="25" t="s">
        <v>45</v>
      </c>
      <c r="E35" s="24">
        <v>80161501</v>
      </c>
      <c r="F35" s="14" t="s">
        <v>117</v>
      </c>
      <c r="G35" s="18" t="s">
        <v>30</v>
      </c>
      <c r="H35" s="18" t="s">
        <v>30</v>
      </c>
      <c r="I35" s="27">
        <v>105</v>
      </c>
      <c r="J35" s="27" t="s">
        <v>32</v>
      </c>
      <c r="K35" s="27" t="s">
        <v>49</v>
      </c>
      <c r="L35" s="27" t="s">
        <v>34</v>
      </c>
      <c r="M35" s="30">
        <v>27218747.818181816</v>
      </c>
      <c r="N35" s="30">
        <v>27218747.818181816</v>
      </c>
      <c r="O35" s="27" t="s">
        <v>35</v>
      </c>
      <c r="P35" s="27" t="s">
        <v>36</v>
      </c>
      <c r="Q35" s="28">
        <v>1</v>
      </c>
      <c r="R35" s="27" t="s">
        <v>50</v>
      </c>
      <c r="S35" s="19">
        <f>+M35/Q35/I35*30</f>
        <v>7776785.0909090899</v>
      </c>
      <c r="T35" s="27" t="s">
        <v>94</v>
      </c>
      <c r="U35" s="27" t="s">
        <v>94</v>
      </c>
      <c r="V35" s="27" t="s">
        <v>95</v>
      </c>
      <c r="W35" s="27" t="s">
        <v>94</v>
      </c>
      <c r="X35" s="18" t="s">
        <v>41</v>
      </c>
      <c r="Y35" s="18" t="s">
        <v>91</v>
      </c>
      <c r="Z35" s="18" t="s">
        <v>103</v>
      </c>
      <c r="AA35" s="18" t="s">
        <v>74</v>
      </c>
    </row>
    <row r="36" spans="1:27" ht="55.2" x14ac:dyDescent="0.25">
      <c r="A36" s="11" t="s">
        <v>249</v>
      </c>
      <c r="B36" s="12"/>
      <c r="C36" s="15">
        <v>33</v>
      </c>
      <c r="D36" s="25" t="s">
        <v>45</v>
      </c>
      <c r="E36" s="24">
        <v>80161501</v>
      </c>
      <c r="F36" s="14" t="s">
        <v>118</v>
      </c>
      <c r="G36" s="18" t="s">
        <v>30</v>
      </c>
      <c r="H36" s="18" t="s">
        <v>30</v>
      </c>
      <c r="I36" s="27">
        <v>105</v>
      </c>
      <c r="J36" s="27" t="s">
        <v>32</v>
      </c>
      <c r="K36" s="27" t="s">
        <v>49</v>
      </c>
      <c r="L36" s="27" t="s">
        <v>34</v>
      </c>
      <c r="M36" s="30">
        <v>41513689</v>
      </c>
      <c r="N36" s="30">
        <v>41513689</v>
      </c>
      <c r="O36" s="27" t="s">
        <v>35</v>
      </c>
      <c r="P36" s="27" t="s">
        <v>36</v>
      </c>
      <c r="Q36" s="28">
        <v>2</v>
      </c>
      <c r="R36" s="27" t="s">
        <v>50</v>
      </c>
      <c r="S36" s="19">
        <f>+M36/Q36/I36*30</f>
        <v>5930527</v>
      </c>
      <c r="T36" s="27" t="s">
        <v>94</v>
      </c>
      <c r="U36" s="27" t="s">
        <v>94</v>
      </c>
      <c r="V36" s="27" t="s">
        <v>95</v>
      </c>
      <c r="W36" s="27" t="s">
        <v>94</v>
      </c>
      <c r="X36" s="18" t="s">
        <v>41</v>
      </c>
      <c r="Y36" s="18" t="s">
        <v>119</v>
      </c>
      <c r="Z36" s="18" t="s">
        <v>120</v>
      </c>
      <c r="AA36" s="18" t="s">
        <v>121</v>
      </c>
    </row>
    <row r="37" spans="1:27" ht="55.2" x14ac:dyDescent="0.25">
      <c r="A37" s="11" t="s">
        <v>249</v>
      </c>
      <c r="B37" s="13" t="s">
        <v>250</v>
      </c>
      <c r="C37" s="15">
        <v>34</v>
      </c>
      <c r="D37" s="13" t="s">
        <v>100</v>
      </c>
      <c r="E37" s="24">
        <v>81101512</v>
      </c>
      <c r="F37" s="47" t="s">
        <v>122</v>
      </c>
      <c r="G37" s="18" t="s">
        <v>109</v>
      </c>
      <c r="H37" s="18" t="s">
        <v>123</v>
      </c>
      <c r="I37" s="27">
        <v>8</v>
      </c>
      <c r="J37" s="27" t="s">
        <v>88</v>
      </c>
      <c r="K37" s="27" t="s">
        <v>124</v>
      </c>
      <c r="L37" s="27" t="s">
        <v>125</v>
      </c>
      <c r="M37" s="30">
        <v>16565509902</v>
      </c>
      <c r="N37" s="30">
        <v>16565509902</v>
      </c>
      <c r="O37" s="27" t="s">
        <v>35</v>
      </c>
      <c r="P37" s="27" t="s">
        <v>36</v>
      </c>
      <c r="Q37" s="28">
        <v>1</v>
      </c>
      <c r="R37" s="27" t="s">
        <v>50</v>
      </c>
      <c r="S37" s="31"/>
      <c r="T37" s="27" t="s">
        <v>110</v>
      </c>
      <c r="U37" s="27" t="s">
        <v>111</v>
      </c>
      <c r="V37" s="27" t="s">
        <v>112</v>
      </c>
      <c r="W37" s="27" t="s">
        <v>126</v>
      </c>
      <c r="X37" s="18" t="s">
        <v>113</v>
      </c>
      <c r="Y37" s="18" t="s">
        <v>91</v>
      </c>
      <c r="Z37" s="18" t="s">
        <v>127</v>
      </c>
      <c r="AA37" s="18" t="s">
        <v>115</v>
      </c>
    </row>
    <row r="38" spans="1:27" ht="55.2" x14ac:dyDescent="0.25">
      <c r="A38" s="11" t="s">
        <v>249</v>
      </c>
      <c r="B38" s="13" t="s">
        <v>250</v>
      </c>
      <c r="C38" s="15">
        <v>35</v>
      </c>
      <c r="D38" s="13" t="s">
        <v>100</v>
      </c>
      <c r="E38" s="24">
        <v>80101604</v>
      </c>
      <c r="F38" s="47" t="s">
        <v>128</v>
      </c>
      <c r="G38" s="18" t="s">
        <v>109</v>
      </c>
      <c r="H38" s="18" t="s">
        <v>129</v>
      </c>
      <c r="I38" s="27">
        <v>7</v>
      </c>
      <c r="J38" s="27" t="s">
        <v>88</v>
      </c>
      <c r="K38" s="27" t="s">
        <v>124</v>
      </c>
      <c r="L38" s="27" t="s">
        <v>125</v>
      </c>
      <c r="M38" s="30">
        <v>41513689</v>
      </c>
      <c r="N38" s="30">
        <v>41513689</v>
      </c>
      <c r="O38" s="27" t="s">
        <v>35</v>
      </c>
      <c r="P38" s="27" t="s">
        <v>36</v>
      </c>
      <c r="Q38" s="28">
        <v>1</v>
      </c>
      <c r="R38" s="27" t="s">
        <v>50</v>
      </c>
      <c r="S38" s="31"/>
      <c r="T38" s="27" t="s">
        <v>110</v>
      </c>
      <c r="U38" s="27" t="s">
        <v>111</v>
      </c>
      <c r="V38" s="27" t="s">
        <v>112</v>
      </c>
      <c r="W38" s="27" t="s">
        <v>126</v>
      </c>
      <c r="X38" s="18" t="s">
        <v>113</v>
      </c>
      <c r="Y38" s="18" t="s">
        <v>91</v>
      </c>
      <c r="Z38" s="18" t="s">
        <v>127</v>
      </c>
      <c r="AA38" s="18" t="s">
        <v>115</v>
      </c>
    </row>
    <row r="39" spans="1:27" ht="55.2" x14ac:dyDescent="0.25">
      <c r="A39" s="11" t="s">
        <v>249</v>
      </c>
      <c r="B39" s="13" t="s">
        <v>250</v>
      </c>
      <c r="C39" s="15">
        <v>36</v>
      </c>
      <c r="D39" s="13" t="s">
        <v>100</v>
      </c>
      <c r="E39" s="24">
        <v>80101604</v>
      </c>
      <c r="F39" s="47" t="s">
        <v>128</v>
      </c>
      <c r="G39" s="18" t="s">
        <v>109</v>
      </c>
      <c r="H39" s="18" t="s">
        <v>130</v>
      </c>
      <c r="I39" s="27">
        <v>4</v>
      </c>
      <c r="J39" s="27" t="s">
        <v>88</v>
      </c>
      <c r="K39" s="27" t="s">
        <v>124</v>
      </c>
      <c r="L39" s="27" t="s">
        <v>125</v>
      </c>
      <c r="M39" s="30">
        <v>23722108</v>
      </c>
      <c r="N39" s="30">
        <v>23722108</v>
      </c>
      <c r="O39" s="27" t="s">
        <v>35</v>
      </c>
      <c r="P39" s="27" t="s">
        <v>36</v>
      </c>
      <c r="Q39" s="28">
        <v>1</v>
      </c>
      <c r="R39" s="27" t="s">
        <v>50</v>
      </c>
      <c r="S39" s="31"/>
      <c r="T39" s="27" t="s">
        <v>110</v>
      </c>
      <c r="U39" s="27" t="s">
        <v>111</v>
      </c>
      <c r="V39" s="27" t="s">
        <v>112</v>
      </c>
      <c r="W39" s="27" t="s">
        <v>126</v>
      </c>
      <c r="X39" s="18" t="s">
        <v>113</v>
      </c>
      <c r="Y39" s="18" t="s">
        <v>91</v>
      </c>
      <c r="Z39" s="18" t="s">
        <v>127</v>
      </c>
      <c r="AA39" s="18" t="s">
        <v>115</v>
      </c>
    </row>
    <row r="40" spans="1:27" ht="55.2" x14ac:dyDescent="0.25">
      <c r="A40" s="11" t="s">
        <v>249</v>
      </c>
      <c r="B40" s="13" t="s">
        <v>250</v>
      </c>
      <c r="C40" s="15">
        <v>40</v>
      </c>
      <c r="D40" s="13" t="s">
        <v>100</v>
      </c>
      <c r="E40" s="24">
        <v>80101604</v>
      </c>
      <c r="F40" s="47" t="s">
        <v>133</v>
      </c>
      <c r="G40" s="18" t="s">
        <v>109</v>
      </c>
      <c r="H40" s="18" t="s">
        <v>129</v>
      </c>
      <c r="I40" s="27">
        <v>10</v>
      </c>
      <c r="J40" s="27" t="s">
        <v>88</v>
      </c>
      <c r="K40" s="27" t="s">
        <v>124</v>
      </c>
      <c r="L40" s="27" t="s">
        <v>125</v>
      </c>
      <c r="M40" s="30">
        <v>77767850</v>
      </c>
      <c r="N40" s="30">
        <v>77767850</v>
      </c>
      <c r="O40" s="27" t="s">
        <v>35</v>
      </c>
      <c r="P40" s="27" t="s">
        <v>36</v>
      </c>
      <c r="Q40" s="28">
        <v>1</v>
      </c>
      <c r="R40" s="27" t="s">
        <v>50</v>
      </c>
      <c r="S40" s="31"/>
      <c r="T40" s="27" t="s">
        <v>110</v>
      </c>
      <c r="U40" s="27" t="s">
        <v>111</v>
      </c>
      <c r="V40" s="27" t="s">
        <v>112</v>
      </c>
      <c r="W40" s="27" t="s">
        <v>126</v>
      </c>
      <c r="X40" s="18" t="s">
        <v>113</v>
      </c>
      <c r="Y40" s="18" t="s">
        <v>91</v>
      </c>
      <c r="Z40" s="18" t="s">
        <v>127</v>
      </c>
      <c r="AA40" s="18" t="s">
        <v>115</v>
      </c>
    </row>
    <row r="41" spans="1:27" ht="55.2" x14ac:dyDescent="0.25">
      <c r="A41" s="11" t="s">
        <v>249</v>
      </c>
      <c r="B41" s="13" t="s">
        <v>250</v>
      </c>
      <c r="C41" s="15">
        <v>43</v>
      </c>
      <c r="D41" s="13" t="s">
        <v>100</v>
      </c>
      <c r="E41" s="24">
        <v>80101604</v>
      </c>
      <c r="F41" s="47" t="s">
        <v>136</v>
      </c>
      <c r="G41" s="50" t="s">
        <v>109</v>
      </c>
      <c r="H41" s="18" t="s">
        <v>130</v>
      </c>
      <c r="I41" s="27">
        <v>8</v>
      </c>
      <c r="J41" s="27" t="s">
        <v>88</v>
      </c>
      <c r="K41" s="27" t="s">
        <v>124</v>
      </c>
      <c r="L41" s="27" t="s">
        <v>125</v>
      </c>
      <c r="M41" s="30">
        <v>62214280</v>
      </c>
      <c r="N41" s="30">
        <v>62214280</v>
      </c>
      <c r="O41" s="27" t="s">
        <v>35</v>
      </c>
      <c r="P41" s="27" t="s">
        <v>36</v>
      </c>
      <c r="Q41" s="28">
        <v>1</v>
      </c>
      <c r="R41" s="27" t="s">
        <v>50</v>
      </c>
      <c r="S41" s="31"/>
      <c r="T41" s="27" t="s">
        <v>110</v>
      </c>
      <c r="U41" s="27" t="s">
        <v>111</v>
      </c>
      <c r="V41" s="27" t="s">
        <v>112</v>
      </c>
      <c r="W41" s="27" t="s">
        <v>126</v>
      </c>
      <c r="X41" s="18" t="s">
        <v>113</v>
      </c>
      <c r="Y41" s="18" t="s">
        <v>91</v>
      </c>
      <c r="Z41" s="18" t="s">
        <v>127</v>
      </c>
      <c r="AA41" s="18" t="s">
        <v>115</v>
      </c>
    </row>
    <row r="42" spans="1:27" ht="55.2" x14ac:dyDescent="0.25">
      <c r="A42" s="11" t="s">
        <v>249</v>
      </c>
      <c r="B42" s="13" t="s">
        <v>250</v>
      </c>
      <c r="C42" s="15">
        <v>44</v>
      </c>
      <c r="D42" s="13" t="s">
        <v>100</v>
      </c>
      <c r="E42" s="24">
        <v>80101604</v>
      </c>
      <c r="F42" s="47" t="s">
        <v>137</v>
      </c>
      <c r="G42" s="18" t="s">
        <v>109</v>
      </c>
      <c r="H42" s="18" t="s">
        <v>129</v>
      </c>
      <c r="I42" s="27">
        <v>8</v>
      </c>
      <c r="J42" s="27" t="s">
        <v>88</v>
      </c>
      <c r="K42" s="27" t="s">
        <v>124</v>
      </c>
      <c r="L42" s="27" t="s">
        <v>125</v>
      </c>
      <c r="M42" s="30">
        <v>62214280</v>
      </c>
      <c r="N42" s="30">
        <v>62214280</v>
      </c>
      <c r="O42" s="27" t="s">
        <v>35</v>
      </c>
      <c r="P42" s="27" t="s">
        <v>36</v>
      </c>
      <c r="Q42" s="28">
        <v>1</v>
      </c>
      <c r="R42" s="27" t="s">
        <v>50</v>
      </c>
      <c r="S42" s="31"/>
      <c r="T42" s="27" t="s">
        <v>110</v>
      </c>
      <c r="U42" s="27" t="s">
        <v>111</v>
      </c>
      <c r="V42" s="27" t="s">
        <v>112</v>
      </c>
      <c r="W42" s="27" t="s">
        <v>126</v>
      </c>
      <c r="X42" s="18" t="s">
        <v>113</v>
      </c>
      <c r="Y42" s="18" t="s">
        <v>91</v>
      </c>
      <c r="Z42" s="18" t="s">
        <v>127</v>
      </c>
      <c r="AA42" s="18" t="s">
        <v>115</v>
      </c>
    </row>
    <row r="43" spans="1:27" ht="55.2" x14ac:dyDescent="0.25">
      <c r="A43" s="11" t="s">
        <v>249</v>
      </c>
      <c r="B43" s="13" t="s">
        <v>250</v>
      </c>
      <c r="C43" s="15">
        <v>45</v>
      </c>
      <c r="D43" s="13" t="s">
        <v>100</v>
      </c>
      <c r="E43" s="24">
        <v>80101604</v>
      </c>
      <c r="F43" s="47" t="s">
        <v>138</v>
      </c>
      <c r="G43" s="18" t="s">
        <v>109</v>
      </c>
      <c r="H43" s="18" t="s">
        <v>129</v>
      </c>
      <c r="I43" s="27">
        <v>10</v>
      </c>
      <c r="J43" s="27" t="s">
        <v>88</v>
      </c>
      <c r="K43" s="27" t="s">
        <v>124</v>
      </c>
      <c r="L43" s="27" t="s">
        <v>125</v>
      </c>
      <c r="M43" s="30">
        <v>59305270</v>
      </c>
      <c r="N43" s="30">
        <v>59305270</v>
      </c>
      <c r="O43" s="27" t="s">
        <v>35</v>
      </c>
      <c r="P43" s="27" t="s">
        <v>36</v>
      </c>
      <c r="Q43" s="28">
        <v>1</v>
      </c>
      <c r="R43" s="27" t="s">
        <v>50</v>
      </c>
      <c r="S43" s="31"/>
      <c r="T43" s="27" t="s">
        <v>110</v>
      </c>
      <c r="U43" s="27" t="s">
        <v>111</v>
      </c>
      <c r="V43" s="27" t="s">
        <v>112</v>
      </c>
      <c r="W43" s="27" t="s">
        <v>126</v>
      </c>
      <c r="X43" s="18" t="s">
        <v>113</v>
      </c>
      <c r="Y43" s="18" t="s">
        <v>91</v>
      </c>
      <c r="Z43" s="18" t="s">
        <v>127</v>
      </c>
      <c r="AA43" s="18" t="s">
        <v>115</v>
      </c>
    </row>
    <row r="44" spans="1:27" ht="55.2" x14ac:dyDescent="0.25">
      <c r="A44" s="11" t="s">
        <v>249</v>
      </c>
      <c r="B44" s="13" t="s">
        <v>250</v>
      </c>
      <c r="C44" s="15">
        <v>46</v>
      </c>
      <c r="D44" s="13" t="s">
        <v>100</v>
      </c>
      <c r="E44" s="24">
        <v>80101604</v>
      </c>
      <c r="F44" s="47" t="s">
        <v>139</v>
      </c>
      <c r="G44" s="50" t="s">
        <v>109</v>
      </c>
      <c r="H44" s="18" t="s">
        <v>130</v>
      </c>
      <c r="I44" s="27">
        <v>8</v>
      </c>
      <c r="J44" s="27" t="s">
        <v>88</v>
      </c>
      <c r="K44" s="27" t="s">
        <v>124</v>
      </c>
      <c r="L44" s="27" t="s">
        <v>125</v>
      </c>
      <c r="M44" s="30">
        <v>47444216</v>
      </c>
      <c r="N44" s="30">
        <v>47444216</v>
      </c>
      <c r="O44" s="27" t="s">
        <v>35</v>
      </c>
      <c r="P44" s="27" t="s">
        <v>36</v>
      </c>
      <c r="Q44" s="28">
        <v>1</v>
      </c>
      <c r="R44" s="27" t="s">
        <v>50</v>
      </c>
      <c r="S44" s="31"/>
      <c r="T44" s="27" t="s">
        <v>110</v>
      </c>
      <c r="U44" s="27" t="s">
        <v>111</v>
      </c>
      <c r="V44" s="27" t="s">
        <v>112</v>
      </c>
      <c r="W44" s="27" t="s">
        <v>126</v>
      </c>
      <c r="X44" s="18" t="s">
        <v>113</v>
      </c>
      <c r="Y44" s="18" t="s">
        <v>91</v>
      </c>
      <c r="Z44" s="18" t="s">
        <v>127</v>
      </c>
      <c r="AA44" s="18" t="s">
        <v>115</v>
      </c>
    </row>
    <row r="45" spans="1:27" ht="55.2" x14ac:dyDescent="0.25">
      <c r="A45" s="11" t="s">
        <v>249</v>
      </c>
      <c r="B45" s="13" t="s">
        <v>250</v>
      </c>
      <c r="C45" s="15">
        <v>47</v>
      </c>
      <c r="D45" s="13" t="s">
        <v>100</v>
      </c>
      <c r="E45" s="24">
        <v>80101604</v>
      </c>
      <c r="F45" s="47" t="s">
        <v>139</v>
      </c>
      <c r="G45" s="50" t="s">
        <v>109</v>
      </c>
      <c r="H45" s="18" t="s">
        <v>130</v>
      </c>
      <c r="I45" s="27">
        <v>8</v>
      </c>
      <c r="J45" s="27" t="s">
        <v>88</v>
      </c>
      <c r="K45" s="27" t="s">
        <v>124</v>
      </c>
      <c r="L45" s="27" t="s">
        <v>125</v>
      </c>
      <c r="M45" s="30">
        <v>47444216</v>
      </c>
      <c r="N45" s="30">
        <v>47444216</v>
      </c>
      <c r="O45" s="27" t="s">
        <v>35</v>
      </c>
      <c r="P45" s="27" t="s">
        <v>36</v>
      </c>
      <c r="Q45" s="28">
        <v>1</v>
      </c>
      <c r="R45" s="27" t="s">
        <v>50</v>
      </c>
      <c r="S45" s="31"/>
      <c r="T45" s="27" t="s">
        <v>110</v>
      </c>
      <c r="U45" s="27" t="s">
        <v>111</v>
      </c>
      <c r="V45" s="27" t="s">
        <v>112</v>
      </c>
      <c r="W45" s="27" t="s">
        <v>126</v>
      </c>
      <c r="X45" s="18" t="s">
        <v>113</v>
      </c>
      <c r="Y45" s="18" t="s">
        <v>91</v>
      </c>
      <c r="Z45" s="18" t="s">
        <v>127</v>
      </c>
      <c r="AA45" s="18" t="s">
        <v>115</v>
      </c>
    </row>
    <row r="46" spans="1:27" ht="55.2" x14ac:dyDescent="0.25">
      <c r="A46" s="11" t="s">
        <v>249</v>
      </c>
      <c r="B46" s="13" t="s">
        <v>250</v>
      </c>
      <c r="C46" s="15">
        <v>48</v>
      </c>
      <c r="D46" s="13" t="s">
        <v>100</v>
      </c>
      <c r="E46" s="24">
        <v>80101604</v>
      </c>
      <c r="F46" s="47" t="s">
        <v>139</v>
      </c>
      <c r="G46" s="50" t="s">
        <v>109</v>
      </c>
      <c r="H46" s="18" t="s">
        <v>130</v>
      </c>
      <c r="I46" s="27">
        <v>8</v>
      </c>
      <c r="J46" s="27" t="s">
        <v>88</v>
      </c>
      <c r="K46" s="27" t="s">
        <v>124</v>
      </c>
      <c r="L46" s="27" t="s">
        <v>125</v>
      </c>
      <c r="M46" s="30">
        <v>47444216</v>
      </c>
      <c r="N46" s="30">
        <v>47444216</v>
      </c>
      <c r="O46" s="27" t="s">
        <v>35</v>
      </c>
      <c r="P46" s="27" t="s">
        <v>36</v>
      </c>
      <c r="Q46" s="28">
        <v>1</v>
      </c>
      <c r="R46" s="27" t="s">
        <v>50</v>
      </c>
      <c r="S46" s="31"/>
      <c r="T46" s="27" t="s">
        <v>110</v>
      </c>
      <c r="U46" s="27" t="s">
        <v>111</v>
      </c>
      <c r="V46" s="27" t="s">
        <v>112</v>
      </c>
      <c r="W46" s="27" t="s">
        <v>126</v>
      </c>
      <c r="X46" s="18" t="s">
        <v>113</v>
      </c>
      <c r="Y46" s="18" t="s">
        <v>91</v>
      </c>
      <c r="Z46" s="18" t="s">
        <v>127</v>
      </c>
      <c r="AA46" s="18" t="s">
        <v>115</v>
      </c>
    </row>
    <row r="47" spans="1:27" ht="55.2" x14ac:dyDescent="0.25">
      <c r="A47" s="11" t="s">
        <v>249</v>
      </c>
      <c r="B47" s="13" t="s">
        <v>250</v>
      </c>
      <c r="C47" s="15">
        <v>49</v>
      </c>
      <c r="D47" s="13" t="s">
        <v>100</v>
      </c>
      <c r="E47" s="24">
        <v>80101604</v>
      </c>
      <c r="F47" s="47" t="s">
        <v>139</v>
      </c>
      <c r="G47" s="50" t="s">
        <v>109</v>
      </c>
      <c r="H47" s="18" t="s">
        <v>130</v>
      </c>
      <c r="I47" s="27">
        <v>8</v>
      </c>
      <c r="J47" s="27" t="s">
        <v>88</v>
      </c>
      <c r="K47" s="27" t="s">
        <v>124</v>
      </c>
      <c r="L47" s="27" t="s">
        <v>125</v>
      </c>
      <c r="M47" s="30">
        <v>47444216</v>
      </c>
      <c r="N47" s="30">
        <v>47444216</v>
      </c>
      <c r="O47" s="27" t="s">
        <v>35</v>
      </c>
      <c r="P47" s="27" t="s">
        <v>36</v>
      </c>
      <c r="Q47" s="28">
        <v>1</v>
      </c>
      <c r="R47" s="27" t="s">
        <v>50</v>
      </c>
      <c r="S47" s="31"/>
      <c r="T47" s="27" t="s">
        <v>110</v>
      </c>
      <c r="U47" s="27" t="s">
        <v>111</v>
      </c>
      <c r="V47" s="27" t="s">
        <v>112</v>
      </c>
      <c r="W47" s="27" t="s">
        <v>126</v>
      </c>
      <c r="X47" s="18" t="s">
        <v>113</v>
      </c>
      <c r="Y47" s="18" t="s">
        <v>91</v>
      </c>
      <c r="Z47" s="18" t="s">
        <v>127</v>
      </c>
      <c r="AA47" s="18" t="s">
        <v>115</v>
      </c>
    </row>
    <row r="48" spans="1:27" ht="55.2" x14ac:dyDescent="0.25">
      <c r="A48" s="11" t="s">
        <v>249</v>
      </c>
      <c r="B48" s="13" t="s">
        <v>250</v>
      </c>
      <c r="C48" s="15">
        <v>56</v>
      </c>
      <c r="D48" s="13" t="s">
        <v>100</v>
      </c>
      <c r="E48" s="24">
        <v>80101604</v>
      </c>
      <c r="F48" s="47" t="s">
        <v>143</v>
      </c>
      <c r="G48" s="18" t="s">
        <v>144</v>
      </c>
      <c r="H48" s="18" t="s">
        <v>144</v>
      </c>
      <c r="I48" s="27">
        <v>6</v>
      </c>
      <c r="J48" s="27" t="s">
        <v>88</v>
      </c>
      <c r="K48" s="27" t="s">
        <v>49</v>
      </c>
      <c r="L48" s="27" t="s">
        <v>125</v>
      </c>
      <c r="M48" s="30">
        <v>75271782</v>
      </c>
      <c r="N48" s="30">
        <v>75271782</v>
      </c>
      <c r="O48" s="27" t="s">
        <v>35</v>
      </c>
      <c r="P48" s="27" t="s">
        <v>36</v>
      </c>
      <c r="Q48" s="28">
        <v>1</v>
      </c>
      <c r="R48" s="27" t="s">
        <v>50</v>
      </c>
      <c r="S48" s="31"/>
      <c r="T48" s="27" t="s">
        <v>94</v>
      </c>
      <c r="U48" s="27" t="s">
        <v>94</v>
      </c>
      <c r="V48" s="27" t="s">
        <v>95</v>
      </c>
      <c r="W48" s="27" t="s">
        <v>94</v>
      </c>
      <c r="X48" s="18" t="s">
        <v>113</v>
      </c>
      <c r="Y48" s="18" t="s">
        <v>91</v>
      </c>
      <c r="Z48" s="18" t="s">
        <v>127</v>
      </c>
      <c r="AA48" s="18" t="s">
        <v>115</v>
      </c>
    </row>
    <row r="49" spans="1:27" ht="69" x14ac:dyDescent="0.25">
      <c r="A49" s="11" t="s">
        <v>249</v>
      </c>
      <c r="B49" s="13" t="s">
        <v>250</v>
      </c>
      <c r="C49" s="15">
        <v>57</v>
      </c>
      <c r="D49" s="13" t="s">
        <v>100</v>
      </c>
      <c r="E49" s="24">
        <v>80101604</v>
      </c>
      <c r="F49" s="47" t="s">
        <v>145</v>
      </c>
      <c r="G49" s="18" t="s">
        <v>144</v>
      </c>
      <c r="H49" s="18" t="s">
        <v>144</v>
      </c>
      <c r="I49" s="27">
        <v>6</v>
      </c>
      <c r="J49" s="27" t="s">
        <v>88</v>
      </c>
      <c r="K49" s="27" t="s">
        <v>49</v>
      </c>
      <c r="L49" s="27" t="s">
        <v>125</v>
      </c>
      <c r="M49" s="30">
        <v>53815290</v>
      </c>
      <c r="N49" s="30">
        <v>53815290</v>
      </c>
      <c r="O49" s="27" t="s">
        <v>35</v>
      </c>
      <c r="P49" s="27" t="s">
        <v>36</v>
      </c>
      <c r="Q49" s="28">
        <v>1</v>
      </c>
      <c r="R49" s="27" t="s">
        <v>50</v>
      </c>
      <c r="S49" s="31"/>
      <c r="T49" s="27" t="s">
        <v>94</v>
      </c>
      <c r="U49" s="27" t="s">
        <v>94</v>
      </c>
      <c r="V49" s="27" t="s">
        <v>95</v>
      </c>
      <c r="W49" s="27" t="s">
        <v>94</v>
      </c>
      <c r="X49" s="18" t="s">
        <v>113</v>
      </c>
      <c r="Y49" s="18" t="s">
        <v>91</v>
      </c>
      <c r="Z49" s="18" t="s">
        <v>127</v>
      </c>
      <c r="AA49" s="18" t="s">
        <v>115</v>
      </c>
    </row>
    <row r="50" spans="1:27" ht="55.2" x14ac:dyDescent="0.25">
      <c r="A50" s="11" t="s">
        <v>249</v>
      </c>
      <c r="B50" s="13" t="s">
        <v>250</v>
      </c>
      <c r="C50" s="15">
        <v>58</v>
      </c>
      <c r="D50" s="13" t="s">
        <v>100</v>
      </c>
      <c r="E50" s="24">
        <v>80101604</v>
      </c>
      <c r="F50" s="47" t="s">
        <v>146</v>
      </c>
      <c r="G50" s="18" t="s">
        <v>144</v>
      </c>
      <c r="H50" s="18" t="s">
        <v>144</v>
      </c>
      <c r="I50" s="27">
        <v>6</v>
      </c>
      <c r="J50" s="27" t="s">
        <v>88</v>
      </c>
      <c r="K50" s="27" t="s">
        <v>49</v>
      </c>
      <c r="L50" s="27" t="s">
        <v>125</v>
      </c>
      <c r="M50" s="30">
        <v>53815290</v>
      </c>
      <c r="N50" s="30">
        <v>53815290</v>
      </c>
      <c r="O50" s="27" t="s">
        <v>35</v>
      </c>
      <c r="P50" s="27" t="s">
        <v>36</v>
      </c>
      <c r="Q50" s="28">
        <v>1</v>
      </c>
      <c r="R50" s="27" t="s">
        <v>50</v>
      </c>
      <c r="S50" s="31"/>
      <c r="T50" s="27" t="s">
        <v>94</v>
      </c>
      <c r="U50" s="27" t="s">
        <v>94</v>
      </c>
      <c r="V50" s="27" t="s">
        <v>95</v>
      </c>
      <c r="W50" s="27" t="s">
        <v>94</v>
      </c>
      <c r="X50" s="18" t="s">
        <v>113</v>
      </c>
      <c r="Y50" s="18" t="s">
        <v>91</v>
      </c>
      <c r="Z50" s="18" t="s">
        <v>127</v>
      </c>
      <c r="AA50" s="18" t="s">
        <v>115</v>
      </c>
    </row>
    <row r="51" spans="1:27" ht="55.2" x14ac:dyDescent="0.25">
      <c r="A51" s="11" t="s">
        <v>249</v>
      </c>
      <c r="B51" s="13" t="s">
        <v>250</v>
      </c>
      <c r="C51" s="15">
        <v>59</v>
      </c>
      <c r="D51" s="13" t="s">
        <v>100</v>
      </c>
      <c r="E51" s="24">
        <v>80101604</v>
      </c>
      <c r="F51" s="47" t="s">
        <v>147</v>
      </c>
      <c r="G51" s="18" t="s">
        <v>144</v>
      </c>
      <c r="H51" s="18" t="s">
        <v>144</v>
      </c>
      <c r="I51" s="27">
        <v>6</v>
      </c>
      <c r="J51" s="27" t="s">
        <v>88</v>
      </c>
      <c r="K51" s="27" t="s">
        <v>49</v>
      </c>
      <c r="L51" s="27" t="s">
        <v>125</v>
      </c>
      <c r="M51" s="30">
        <v>53815290</v>
      </c>
      <c r="N51" s="30">
        <v>53815290</v>
      </c>
      <c r="O51" s="27" t="s">
        <v>35</v>
      </c>
      <c r="P51" s="27" t="s">
        <v>36</v>
      </c>
      <c r="Q51" s="28">
        <v>1</v>
      </c>
      <c r="R51" s="27" t="s">
        <v>50</v>
      </c>
      <c r="S51" s="31"/>
      <c r="T51" s="27" t="s">
        <v>94</v>
      </c>
      <c r="U51" s="27" t="s">
        <v>94</v>
      </c>
      <c r="V51" s="27" t="s">
        <v>95</v>
      </c>
      <c r="W51" s="27" t="s">
        <v>94</v>
      </c>
      <c r="X51" s="18" t="s">
        <v>113</v>
      </c>
      <c r="Y51" s="18" t="s">
        <v>91</v>
      </c>
      <c r="Z51" s="18" t="s">
        <v>127</v>
      </c>
      <c r="AA51" s="18" t="s">
        <v>115</v>
      </c>
    </row>
    <row r="52" spans="1:27" ht="55.2" x14ac:dyDescent="0.25">
      <c r="A52" s="11" t="s">
        <v>249</v>
      </c>
      <c r="B52" s="13" t="s">
        <v>250</v>
      </c>
      <c r="C52" s="15">
        <v>60</v>
      </c>
      <c r="D52" s="13" t="s">
        <v>100</v>
      </c>
      <c r="E52" s="24">
        <v>80101604</v>
      </c>
      <c r="F52" s="47" t="s">
        <v>148</v>
      </c>
      <c r="G52" s="18" t="s">
        <v>144</v>
      </c>
      <c r="H52" s="18" t="s">
        <v>144</v>
      </c>
      <c r="I52" s="27">
        <v>6</v>
      </c>
      <c r="J52" s="27" t="s">
        <v>88</v>
      </c>
      <c r="K52" s="27" t="s">
        <v>49</v>
      </c>
      <c r="L52" s="27" t="s">
        <v>125</v>
      </c>
      <c r="M52" s="30">
        <v>173797596</v>
      </c>
      <c r="N52" s="30">
        <v>173797596</v>
      </c>
      <c r="O52" s="27" t="s">
        <v>35</v>
      </c>
      <c r="P52" s="27" t="s">
        <v>36</v>
      </c>
      <c r="Q52" s="28">
        <v>9</v>
      </c>
      <c r="R52" s="27" t="s">
        <v>50</v>
      </c>
      <c r="S52" s="31"/>
      <c r="T52" s="27" t="s">
        <v>94</v>
      </c>
      <c r="U52" s="27" t="s">
        <v>94</v>
      </c>
      <c r="V52" s="27" t="s">
        <v>95</v>
      </c>
      <c r="W52" s="27" t="s">
        <v>94</v>
      </c>
      <c r="X52" s="18" t="s">
        <v>113</v>
      </c>
      <c r="Y52" s="18" t="s">
        <v>91</v>
      </c>
      <c r="Z52" s="18" t="s">
        <v>127</v>
      </c>
      <c r="AA52" s="18" t="s">
        <v>115</v>
      </c>
    </row>
    <row r="53" spans="1:27" ht="55.2" x14ac:dyDescent="0.25">
      <c r="A53" s="11" t="s">
        <v>249</v>
      </c>
      <c r="B53" s="13" t="s">
        <v>250</v>
      </c>
      <c r="C53" s="15">
        <v>61</v>
      </c>
      <c r="D53" s="13" t="s">
        <v>100</v>
      </c>
      <c r="E53" s="24">
        <v>80101604</v>
      </c>
      <c r="F53" s="47" t="s">
        <v>149</v>
      </c>
      <c r="G53" s="18" t="s">
        <v>144</v>
      </c>
      <c r="H53" s="18" t="s">
        <v>144</v>
      </c>
      <c r="I53" s="27">
        <v>6</v>
      </c>
      <c r="J53" s="27" t="s">
        <v>88</v>
      </c>
      <c r="K53" s="27" t="s">
        <v>49</v>
      </c>
      <c r="L53" s="27" t="s">
        <v>125</v>
      </c>
      <c r="M53" s="30">
        <v>44993316</v>
      </c>
      <c r="N53" s="30">
        <v>44993316</v>
      </c>
      <c r="O53" s="27" t="s">
        <v>35</v>
      </c>
      <c r="P53" s="27" t="s">
        <v>36</v>
      </c>
      <c r="Q53" s="28">
        <v>2</v>
      </c>
      <c r="R53" s="27" t="s">
        <v>50</v>
      </c>
      <c r="S53" s="31"/>
      <c r="T53" s="27" t="s">
        <v>94</v>
      </c>
      <c r="U53" s="27" t="s">
        <v>94</v>
      </c>
      <c r="V53" s="27" t="s">
        <v>95</v>
      </c>
      <c r="W53" s="27" t="s">
        <v>94</v>
      </c>
      <c r="X53" s="18" t="s">
        <v>113</v>
      </c>
      <c r="Y53" s="18" t="s">
        <v>91</v>
      </c>
      <c r="Z53" s="18" t="s">
        <v>127</v>
      </c>
      <c r="AA53" s="18" t="s">
        <v>115</v>
      </c>
    </row>
    <row r="54" spans="1:27" ht="55.2" x14ac:dyDescent="0.25">
      <c r="A54" s="11" t="s">
        <v>249</v>
      </c>
      <c r="B54" s="13" t="s">
        <v>250</v>
      </c>
      <c r="C54" s="15">
        <v>62</v>
      </c>
      <c r="D54" s="13" t="s">
        <v>100</v>
      </c>
      <c r="E54" s="24">
        <v>80101604</v>
      </c>
      <c r="F54" s="47" t="s">
        <v>150</v>
      </c>
      <c r="G54" s="18" t="s">
        <v>144</v>
      </c>
      <c r="H54" s="18" t="s">
        <v>144</v>
      </c>
      <c r="I54" s="27">
        <v>6</v>
      </c>
      <c r="J54" s="27" t="s">
        <v>88</v>
      </c>
      <c r="K54" s="27" t="s">
        <v>49</v>
      </c>
      <c r="L54" s="27" t="s">
        <v>125</v>
      </c>
      <c r="M54" s="30">
        <v>24503508</v>
      </c>
      <c r="N54" s="30">
        <v>24503508</v>
      </c>
      <c r="O54" s="27" t="s">
        <v>35</v>
      </c>
      <c r="P54" s="27" t="s">
        <v>36</v>
      </c>
      <c r="Q54" s="28">
        <v>2</v>
      </c>
      <c r="R54" s="27" t="s">
        <v>50</v>
      </c>
      <c r="S54" s="31"/>
      <c r="T54" s="27" t="s">
        <v>94</v>
      </c>
      <c r="U54" s="27" t="s">
        <v>94</v>
      </c>
      <c r="V54" s="27" t="s">
        <v>95</v>
      </c>
      <c r="W54" s="27" t="s">
        <v>94</v>
      </c>
      <c r="X54" s="18" t="s">
        <v>113</v>
      </c>
      <c r="Y54" s="18" t="s">
        <v>91</v>
      </c>
      <c r="Z54" s="18" t="s">
        <v>127</v>
      </c>
      <c r="AA54" s="18" t="s">
        <v>115</v>
      </c>
    </row>
    <row r="55" spans="1:27" ht="55.2" x14ac:dyDescent="0.25">
      <c r="A55" s="11" t="s">
        <v>249</v>
      </c>
      <c r="B55" s="13" t="s">
        <v>250</v>
      </c>
      <c r="C55" s="15">
        <v>63</v>
      </c>
      <c r="D55" s="13" t="s">
        <v>100</v>
      </c>
      <c r="E55" s="24">
        <v>80101604</v>
      </c>
      <c r="F55" s="47" t="s">
        <v>151</v>
      </c>
      <c r="G55" s="18" t="s">
        <v>144</v>
      </c>
      <c r="H55" s="18" t="s">
        <v>144</v>
      </c>
      <c r="I55" s="27">
        <v>6</v>
      </c>
      <c r="J55" s="27" t="s">
        <v>88</v>
      </c>
      <c r="K55" s="27" t="s">
        <v>49</v>
      </c>
      <c r="L55" s="27" t="s">
        <v>125</v>
      </c>
      <c r="M55" s="30">
        <v>25933932</v>
      </c>
      <c r="N55" s="30">
        <v>25933932</v>
      </c>
      <c r="O55" s="27" t="s">
        <v>35</v>
      </c>
      <c r="P55" s="27" t="s">
        <v>36</v>
      </c>
      <c r="Q55" s="28">
        <v>2</v>
      </c>
      <c r="R55" s="27" t="s">
        <v>50</v>
      </c>
      <c r="S55" s="31"/>
      <c r="T55" s="27" t="s">
        <v>94</v>
      </c>
      <c r="U55" s="27" t="s">
        <v>94</v>
      </c>
      <c r="V55" s="27" t="s">
        <v>95</v>
      </c>
      <c r="W55" s="27" t="s">
        <v>94</v>
      </c>
      <c r="X55" s="18" t="s">
        <v>113</v>
      </c>
      <c r="Y55" s="18" t="s">
        <v>91</v>
      </c>
      <c r="Z55" s="18" t="s">
        <v>127</v>
      </c>
      <c r="AA55" s="18" t="s">
        <v>115</v>
      </c>
    </row>
    <row r="56" spans="1:27" ht="55.2" x14ac:dyDescent="0.25">
      <c r="A56" s="11" t="s">
        <v>249</v>
      </c>
      <c r="B56" s="13" t="s">
        <v>250</v>
      </c>
      <c r="C56" s="15">
        <v>64</v>
      </c>
      <c r="D56" s="13" t="s">
        <v>100</v>
      </c>
      <c r="E56" s="24">
        <v>80101604</v>
      </c>
      <c r="F56" s="47" t="s">
        <v>152</v>
      </c>
      <c r="G56" s="18" t="s">
        <v>144</v>
      </c>
      <c r="H56" s="18" t="s">
        <v>144</v>
      </c>
      <c r="I56" s="27">
        <v>6</v>
      </c>
      <c r="J56" s="27" t="s">
        <v>88</v>
      </c>
      <c r="K56" s="27" t="s">
        <v>49</v>
      </c>
      <c r="L56" s="27" t="s">
        <v>125</v>
      </c>
      <c r="M56" s="30">
        <v>66039048</v>
      </c>
      <c r="N56" s="30">
        <v>66039048</v>
      </c>
      <c r="O56" s="27" t="s">
        <v>35</v>
      </c>
      <c r="P56" s="27" t="s">
        <v>36</v>
      </c>
      <c r="Q56" s="28">
        <v>4</v>
      </c>
      <c r="R56" s="27" t="s">
        <v>50</v>
      </c>
      <c r="S56" s="31"/>
      <c r="T56" s="27" t="s">
        <v>94</v>
      </c>
      <c r="U56" s="27" t="s">
        <v>94</v>
      </c>
      <c r="V56" s="27" t="s">
        <v>95</v>
      </c>
      <c r="W56" s="27" t="s">
        <v>94</v>
      </c>
      <c r="X56" s="18" t="s">
        <v>113</v>
      </c>
      <c r="Y56" s="18" t="s">
        <v>91</v>
      </c>
      <c r="Z56" s="18" t="s">
        <v>127</v>
      </c>
      <c r="AA56" s="18" t="s">
        <v>115</v>
      </c>
    </row>
    <row r="57" spans="1:27" ht="55.2" x14ac:dyDescent="0.25">
      <c r="A57" s="11" t="s">
        <v>249</v>
      </c>
      <c r="B57" s="13" t="s">
        <v>250</v>
      </c>
      <c r="C57" s="15">
        <v>65</v>
      </c>
      <c r="D57" s="13" t="s">
        <v>100</v>
      </c>
      <c r="E57" s="24">
        <v>80101604</v>
      </c>
      <c r="F57" s="47" t="s">
        <v>153</v>
      </c>
      <c r="G57" s="18" t="s">
        <v>144</v>
      </c>
      <c r="H57" s="18" t="s">
        <v>144</v>
      </c>
      <c r="I57" s="27">
        <v>3</v>
      </c>
      <c r="J57" s="27" t="s">
        <v>88</v>
      </c>
      <c r="K57" s="27" t="s">
        <v>49</v>
      </c>
      <c r="L57" s="27" t="s">
        <v>125</v>
      </c>
      <c r="M57" s="30">
        <v>17791581</v>
      </c>
      <c r="N57" s="30">
        <v>17791581</v>
      </c>
      <c r="O57" s="27" t="s">
        <v>35</v>
      </c>
      <c r="P57" s="27" t="s">
        <v>36</v>
      </c>
      <c r="Q57" s="28">
        <v>1</v>
      </c>
      <c r="R57" s="27" t="s">
        <v>50</v>
      </c>
      <c r="S57" s="31"/>
      <c r="T57" s="27" t="s">
        <v>94</v>
      </c>
      <c r="U57" s="27" t="s">
        <v>94</v>
      </c>
      <c r="V57" s="27" t="s">
        <v>95</v>
      </c>
      <c r="W57" s="27" t="s">
        <v>94</v>
      </c>
      <c r="X57" s="18" t="s">
        <v>113</v>
      </c>
      <c r="Y57" s="18" t="s">
        <v>91</v>
      </c>
      <c r="Z57" s="18" t="s">
        <v>127</v>
      </c>
      <c r="AA57" s="18" t="s">
        <v>115</v>
      </c>
    </row>
    <row r="58" spans="1:27" ht="55.2" x14ac:dyDescent="0.25">
      <c r="A58" s="11" t="s">
        <v>249</v>
      </c>
      <c r="B58" s="13" t="s">
        <v>250</v>
      </c>
      <c r="C58" s="15">
        <v>66</v>
      </c>
      <c r="D58" s="13" t="s">
        <v>100</v>
      </c>
      <c r="E58" s="24">
        <v>80101604</v>
      </c>
      <c r="F58" s="47" t="s">
        <v>154</v>
      </c>
      <c r="G58" s="18" t="s">
        <v>144</v>
      </c>
      <c r="H58" s="18" t="s">
        <v>144</v>
      </c>
      <c r="I58" s="27">
        <v>6</v>
      </c>
      <c r="J58" s="27" t="s">
        <v>88</v>
      </c>
      <c r="K58" s="27" t="s">
        <v>49</v>
      </c>
      <c r="L58" s="27" t="s">
        <v>125</v>
      </c>
      <c r="M58" s="30">
        <v>30754302</v>
      </c>
      <c r="N58" s="30">
        <v>30754302</v>
      </c>
      <c r="O58" s="27" t="s">
        <v>35</v>
      </c>
      <c r="P58" s="27" t="s">
        <v>36</v>
      </c>
      <c r="Q58" s="28">
        <v>1</v>
      </c>
      <c r="R58" s="27" t="s">
        <v>50</v>
      </c>
      <c r="S58" s="31"/>
      <c r="T58" s="27" t="s">
        <v>94</v>
      </c>
      <c r="U58" s="27" t="s">
        <v>94</v>
      </c>
      <c r="V58" s="27" t="s">
        <v>95</v>
      </c>
      <c r="W58" s="27" t="s">
        <v>94</v>
      </c>
      <c r="X58" s="18" t="s">
        <v>113</v>
      </c>
      <c r="Y58" s="18" t="s">
        <v>91</v>
      </c>
      <c r="Z58" s="18" t="s">
        <v>127</v>
      </c>
      <c r="AA58" s="18" t="s">
        <v>115</v>
      </c>
    </row>
    <row r="59" spans="1:27" ht="55.2" x14ac:dyDescent="0.25">
      <c r="A59" s="11" t="s">
        <v>249</v>
      </c>
      <c r="B59" s="13" t="s">
        <v>250</v>
      </c>
      <c r="C59" s="15">
        <v>67</v>
      </c>
      <c r="D59" s="13" t="s">
        <v>100</v>
      </c>
      <c r="E59" s="24">
        <v>80101604</v>
      </c>
      <c r="F59" s="47" t="s">
        <v>155</v>
      </c>
      <c r="G59" s="18" t="s">
        <v>144</v>
      </c>
      <c r="H59" s="18" t="s">
        <v>144</v>
      </c>
      <c r="I59" s="27">
        <v>6</v>
      </c>
      <c r="J59" s="27" t="s">
        <v>88</v>
      </c>
      <c r="K59" s="27" t="s">
        <v>49</v>
      </c>
      <c r="L59" s="27" t="s">
        <v>125</v>
      </c>
      <c r="M59" s="30">
        <v>61508604</v>
      </c>
      <c r="N59" s="30">
        <v>61508604</v>
      </c>
      <c r="O59" s="27" t="s">
        <v>35</v>
      </c>
      <c r="P59" s="27" t="s">
        <v>36</v>
      </c>
      <c r="Q59" s="28">
        <v>2</v>
      </c>
      <c r="R59" s="27" t="s">
        <v>50</v>
      </c>
      <c r="S59" s="31"/>
      <c r="T59" s="27" t="s">
        <v>94</v>
      </c>
      <c r="U59" s="27" t="s">
        <v>94</v>
      </c>
      <c r="V59" s="27" t="s">
        <v>95</v>
      </c>
      <c r="W59" s="27" t="s">
        <v>94</v>
      </c>
      <c r="X59" s="18" t="s">
        <v>113</v>
      </c>
      <c r="Y59" s="18" t="s">
        <v>91</v>
      </c>
      <c r="Z59" s="18" t="s">
        <v>127</v>
      </c>
      <c r="AA59" s="18" t="s">
        <v>115</v>
      </c>
    </row>
    <row r="60" spans="1:27" ht="55.2" x14ac:dyDescent="0.25">
      <c r="A60" s="11" t="s">
        <v>249</v>
      </c>
      <c r="B60" s="13" t="s">
        <v>250</v>
      </c>
      <c r="C60" s="15">
        <v>68</v>
      </c>
      <c r="D60" s="13" t="s">
        <v>100</v>
      </c>
      <c r="E60" s="24">
        <v>80101604</v>
      </c>
      <c r="F60" s="47" t="s">
        <v>156</v>
      </c>
      <c r="G60" s="18" t="s">
        <v>144</v>
      </c>
      <c r="H60" s="18" t="s">
        <v>144</v>
      </c>
      <c r="I60" s="27">
        <v>6</v>
      </c>
      <c r="J60" s="27" t="s">
        <v>88</v>
      </c>
      <c r="K60" s="27" t="s">
        <v>49</v>
      </c>
      <c r="L60" s="27" t="s">
        <v>125</v>
      </c>
      <c r="M60" s="30">
        <v>35583162</v>
      </c>
      <c r="N60" s="30">
        <v>35583162</v>
      </c>
      <c r="O60" s="27" t="s">
        <v>35</v>
      </c>
      <c r="P60" s="27" t="s">
        <v>36</v>
      </c>
      <c r="Q60" s="28">
        <v>1</v>
      </c>
      <c r="R60" s="27" t="s">
        <v>50</v>
      </c>
      <c r="S60" s="31"/>
      <c r="T60" s="27" t="s">
        <v>94</v>
      </c>
      <c r="U60" s="27" t="s">
        <v>94</v>
      </c>
      <c r="V60" s="27" t="s">
        <v>95</v>
      </c>
      <c r="W60" s="27" t="s">
        <v>94</v>
      </c>
      <c r="X60" s="18" t="s">
        <v>113</v>
      </c>
      <c r="Y60" s="18" t="s">
        <v>91</v>
      </c>
      <c r="Z60" s="18" t="s">
        <v>127</v>
      </c>
      <c r="AA60" s="18" t="s">
        <v>115</v>
      </c>
    </row>
    <row r="61" spans="1:27" ht="55.2" x14ac:dyDescent="0.25">
      <c r="A61" s="11" t="s">
        <v>249</v>
      </c>
      <c r="B61" s="13" t="s">
        <v>250</v>
      </c>
      <c r="C61" s="15">
        <v>69</v>
      </c>
      <c r="D61" s="13" t="s">
        <v>100</v>
      </c>
      <c r="E61" s="24">
        <v>80101604</v>
      </c>
      <c r="F61" s="47" t="s">
        <v>157</v>
      </c>
      <c r="G61" s="18" t="s">
        <v>144</v>
      </c>
      <c r="H61" s="18" t="s">
        <v>144</v>
      </c>
      <c r="I61" s="27">
        <v>6</v>
      </c>
      <c r="J61" s="27" t="s">
        <v>88</v>
      </c>
      <c r="K61" s="27" t="s">
        <v>49</v>
      </c>
      <c r="L61" s="27" t="s">
        <v>125</v>
      </c>
      <c r="M61" s="30">
        <v>413037480</v>
      </c>
      <c r="N61" s="30">
        <v>413037480</v>
      </c>
      <c r="O61" s="27" t="s">
        <v>35</v>
      </c>
      <c r="P61" s="27" t="s">
        <v>36</v>
      </c>
      <c r="Q61" s="28">
        <v>10</v>
      </c>
      <c r="R61" s="27" t="s">
        <v>50</v>
      </c>
      <c r="S61" s="31"/>
      <c r="T61" s="27" t="s">
        <v>94</v>
      </c>
      <c r="U61" s="27" t="s">
        <v>94</v>
      </c>
      <c r="V61" s="27" t="s">
        <v>95</v>
      </c>
      <c r="W61" s="27" t="s">
        <v>94</v>
      </c>
      <c r="X61" s="18" t="s">
        <v>113</v>
      </c>
      <c r="Y61" s="18" t="s">
        <v>91</v>
      </c>
      <c r="Z61" s="18" t="s">
        <v>127</v>
      </c>
      <c r="AA61" s="18" t="s">
        <v>115</v>
      </c>
    </row>
    <row r="62" spans="1:27" ht="55.2" x14ac:dyDescent="0.25">
      <c r="A62" s="11" t="s">
        <v>249</v>
      </c>
      <c r="B62" s="13" t="s">
        <v>250</v>
      </c>
      <c r="C62" s="15">
        <v>70</v>
      </c>
      <c r="D62" s="13" t="s">
        <v>100</v>
      </c>
      <c r="E62" s="24">
        <v>80101604</v>
      </c>
      <c r="F62" s="47" t="s">
        <v>158</v>
      </c>
      <c r="G62" s="18" t="s">
        <v>144</v>
      </c>
      <c r="H62" s="18" t="s">
        <v>144</v>
      </c>
      <c r="I62" s="27">
        <v>6</v>
      </c>
      <c r="J62" s="27" t="s">
        <v>88</v>
      </c>
      <c r="K62" s="27" t="s">
        <v>49</v>
      </c>
      <c r="L62" s="27" t="s">
        <v>125</v>
      </c>
      <c r="M62" s="30">
        <v>49529286</v>
      </c>
      <c r="N62" s="30">
        <v>49529286</v>
      </c>
      <c r="O62" s="27" t="s">
        <v>35</v>
      </c>
      <c r="P62" s="27" t="s">
        <v>36</v>
      </c>
      <c r="Q62" s="28">
        <v>3</v>
      </c>
      <c r="R62" s="27" t="s">
        <v>50</v>
      </c>
      <c r="S62" s="31"/>
      <c r="T62" s="27" t="s">
        <v>94</v>
      </c>
      <c r="U62" s="27" t="s">
        <v>94</v>
      </c>
      <c r="V62" s="27" t="s">
        <v>95</v>
      </c>
      <c r="W62" s="27" t="s">
        <v>94</v>
      </c>
      <c r="X62" s="18" t="s">
        <v>113</v>
      </c>
      <c r="Y62" s="18" t="s">
        <v>91</v>
      </c>
      <c r="Z62" s="18" t="s">
        <v>127</v>
      </c>
      <c r="AA62" s="18" t="s">
        <v>115</v>
      </c>
    </row>
    <row r="63" spans="1:27" ht="55.2" x14ac:dyDescent="0.25">
      <c r="A63" s="11" t="s">
        <v>249</v>
      </c>
      <c r="B63" s="13" t="s">
        <v>250</v>
      </c>
      <c r="C63" s="15">
        <v>71</v>
      </c>
      <c r="D63" s="13" t="s">
        <v>100</v>
      </c>
      <c r="E63" s="24">
        <v>80101604</v>
      </c>
      <c r="F63" s="47" t="s">
        <v>159</v>
      </c>
      <c r="G63" s="18" t="s">
        <v>144</v>
      </c>
      <c r="H63" s="18" t="s">
        <v>144</v>
      </c>
      <c r="I63" s="27">
        <v>6</v>
      </c>
      <c r="J63" s="27" t="s">
        <v>88</v>
      </c>
      <c r="K63" s="27" t="s">
        <v>49</v>
      </c>
      <c r="L63" s="27" t="s">
        <v>125</v>
      </c>
      <c r="M63" s="30">
        <v>51867864</v>
      </c>
      <c r="N63" s="30">
        <v>51867864</v>
      </c>
      <c r="O63" s="27" t="s">
        <v>35</v>
      </c>
      <c r="P63" s="28" t="s">
        <v>36</v>
      </c>
      <c r="Q63" s="28">
        <v>4</v>
      </c>
      <c r="R63" s="27" t="s">
        <v>50</v>
      </c>
      <c r="S63" s="31"/>
      <c r="T63" s="27" t="s">
        <v>94</v>
      </c>
      <c r="U63" s="27" t="s">
        <v>94</v>
      </c>
      <c r="V63" s="27" t="s">
        <v>95</v>
      </c>
      <c r="W63" s="27" t="s">
        <v>94</v>
      </c>
      <c r="X63" s="18" t="s">
        <v>113</v>
      </c>
      <c r="Y63" s="18" t="s">
        <v>91</v>
      </c>
      <c r="Z63" s="18" t="s">
        <v>127</v>
      </c>
      <c r="AA63" s="18" t="s">
        <v>115</v>
      </c>
    </row>
    <row r="64" spans="1:27" ht="55.2" x14ac:dyDescent="0.25">
      <c r="A64" s="11" t="s">
        <v>249</v>
      </c>
      <c r="B64" s="13" t="s">
        <v>250</v>
      </c>
      <c r="C64" s="15">
        <v>72</v>
      </c>
      <c r="D64" s="13" t="s">
        <v>100</v>
      </c>
      <c r="E64" s="24">
        <v>80101604</v>
      </c>
      <c r="F64" s="47" t="s">
        <v>160</v>
      </c>
      <c r="G64" s="18" t="s">
        <v>144</v>
      </c>
      <c r="H64" s="18" t="s">
        <v>144</v>
      </c>
      <c r="I64" s="27">
        <v>6</v>
      </c>
      <c r="J64" s="27" t="s">
        <v>88</v>
      </c>
      <c r="K64" s="27" t="s">
        <v>49</v>
      </c>
      <c r="L64" s="27" t="s">
        <v>125</v>
      </c>
      <c r="M64" s="30">
        <v>51867864</v>
      </c>
      <c r="N64" s="30">
        <v>51867864</v>
      </c>
      <c r="O64" s="27" t="s">
        <v>35</v>
      </c>
      <c r="P64" s="28" t="s">
        <v>36</v>
      </c>
      <c r="Q64" s="28">
        <v>4</v>
      </c>
      <c r="R64" s="27" t="s">
        <v>50</v>
      </c>
      <c r="S64" s="31"/>
      <c r="T64" s="27" t="s">
        <v>94</v>
      </c>
      <c r="U64" s="27" t="s">
        <v>94</v>
      </c>
      <c r="V64" s="27" t="s">
        <v>95</v>
      </c>
      <c r="W64" s="27" t="s">
        <v>94</v>
      </c>
      <c r="X64" s="18" t="s">
        <v>113</v>
      </c>
      <c r="Y64" s="18" t="s">
        <v>91</v>
      </c>
      <c r="Z64" s="18" t="s">
        <v>127</v>
      </c>
      <c r="AA64" s="18" t="s">
        <v>115</v>
      </c>
    </row>
    <row r="65" spans="1:27" ht="55.2" x14ac:dyDescent="0.25">
      <c r="A65" s="11" t="s">
        <v>249</v>
      </c>
      <c r="B65" s="13" t="s">
        <v>250</v>
      </c>
      <c r="C65" s="15">
        <v>73</v>
      </c>
      <c r="D65" s="13" t="s">
        <v>100</v>
      </c>
      <c r="E65" s="24">
        <v>80101604</v>
      </c>
      <c r="F65" s="47" t="s">
        <v>161</v>
      </c>
      <c r="G65" s="18" t="s">
        <v>144</v>
      </c>
      <c r="H65" s="18" t="s">
        <v>144</v>
      </c>
      <c r="I65" s="27">
        <v>6</v>
      </c>
      <c r="J65" s="27" t="s">
        <v>88</v>
      </c>
      <c r="K65" s="27" t="s">
        <v>49</v>
      </c>
      <c r="L65" s="27" t="s">
        <v>125</v>
      </c>
      <c r="M65" s="30">
        <v>173797596</v>
      </c>
      <c r="N65" s="30">
        <v>173797596</v>
      </c>
      <c r="O65" s="27" t="s">
        <v>35</v>
      </c>
      <c r="P65" s="28" t="s">
        <v>36</v>
      </c>
      <c r="Q65" s="28">
        <v>9</v>
      </c>
      <c r="R65" s="27" t="s">
        <v>50</v>
      </c>
      <c r="S65" s="31"/>
      <c r="T65" s="27" t="s">
        <v>94</v>
      </c>
      <c r="U65" s="27" t="s">
        <v>94</v>
      </c>
      <c r="V65" s="27" t="s">
        <v>95</v>
      </c>
      <c r="W65" s="27" t="s">
        <v>94</v>
      </c>
      <c r="X65" s="18" t="s">
        <v>113</v>
      </c>
      <c r="Y65" s="18" t="s">
        <v>91</v>
      </c>
      <c r="Z65" s="18" t="s">
        <v>127</v>
      </c>
      <c r="AA65" s="18" t="s">
        <v>115</v>
      </c>
    </row>
    <row r="66" spans="1:27" ht="55.2" x14ac:dyDescent="0.25">
      <c r="A66" s="11" t="s">
        <v>249</v>
      </c>
      <c r="B66" s="13" t="s">
        <v>250</v>
      </c>
      <c r="C66" s="15">
        <v>74</v>
      </c>
      <c r="D66" s="13" t="s">
        <v>100</v>
      </c>
      <c r="E66" s="24">
        <v>80101604</v>
      </c>
      <c r="F66" s="47" t="s">
        <v>162</v>
      </c>
      <c r="G66" s="18" t="s">
        <v>144</v>
      </c>
      <c r="H66" s="18" t="s">
        <v>144</v>
      </c>
      <c r="I66" s="27">
        <v>6</v>
      </c>
      <c r="J66" s="27" t="s">
        <v>88</v>
      </c>
      <c r="K66" s="27" t="s">
        <v>49</v>
      </c>
      <c r="L66" s="27" t="s">
        <v>125</v>
      </c>
      <c r="M66" s="30">
        <v>22496658</v>
      </c>
      <c r="N66" s="30">
        <v>22496658</v>
      </c>
      <c r="O66" s="27" t="s">
        <v>35</v>
      </c>
      <c r="P66" s="28" t="s">
        <v>36</v>
      </c>
      <c r="Q66" s="28">
        <v>1</v>
      </c>
      <c r="R66" s="27" t="s">
        <v>50</v>
      </c>
      <c r="S66" s="31"/>
      <c r="T66" s="27" t="s">
        <v>94</v>
      </c>
      <c r="U66" s="27" t="s">
        <v>94</v>
      </c>
      <c r="V66" s="27" t="s">
        <v>95</v>
      </c>
      <c r="W66" s="27" t="s">
        <v>94</v>
      </c>
      <c r="X66" s="18" t="s">
        <v>113</v>
      </c>
      <c r="Y66" s="18" t="s">
        <v>91</v>
      </c>
      <c r="Z66" s="18" t="s">
        <v>127</v>
      </c>
      <c r="AA66" s="18" t="s">
        <v>115</v>
      </c>
    </row>
    <row r="67" spans="1:27" ht="69" x14ac:dyDescent="0.25">
      <c r="A67" s="11" t="s">
        <v>249</v>
      </c>
      <c r="B67" s="13" t="s">
        <v>250</v>
      </c>
      <c r="C67" s="15">
        <v>75</v>
      </c>
      <c r="D67" s="13" t="s">
        <v>100</v>
      </c>
      <c r="E67" s="24">
        <v>80101604</v>
      </c>
      <c r="F67" s="47" t="s">
        <v>163</v>
      </c>
      <c r="G67" s="18" t="s">
        <v>144</v>
      </c>
      <c r="H67" s="18" t="s">
        <v>144</v>
      </c>
      <c r="I67" s="27">
        <v>6</v>
      </c>
      <c r="J67" s="27" t="s">
        <v>88</v>
      </c>
      <c r="K67" s="27" t="s">
        <v>49</v>
      </c>
      <c r="L67" s="27" t="s">
        <v>125</v>
      </c>
      <c r="M67" s="30">
        <v>24503508</v>
      </c>
      <c r="N67" s="30">
        <v>24503508</v>
      </c>
      <c r="O67" s="27" t="s">
        <v>35</v>
      </c>
      <c r="P67" s="28" t="s">
        <v>36</v>
      </c>
      <c r="Q67" s="28">
        <v>2</v>
      </c>
      <c r="R67" s="27" t="s">
        <v>50</v>
      </c>
      <c r="S67" s="31"/>
      <c r="T67" s="27" t="s">
        <v>94</v>
      </c>
      <c r="U67" s="27" t="s">
        <v>94</v>
      </c>
      <c r="V67" s="27" t="s">
        <v>95</v>
      </c>
      <c r="W67" s="27" t="s">
        <v>94</v>
      </c>
      <c r="X67" s="18" t="s">
        <v>113</v>
      </c>
      <c r="Y67" s="18" t="s">
        <v>91</v>
      </c>
      <c r="Z67" s="18" t="s">
        <v>127</v>
      </c>
      <c r="AA67" s="18" t="s">
        <v>115</v>
      </c>
    </row>
    <row r="68" spans="1:27" ht="55.2" x14ac:dyDescent="0.25">
      <c r="A68" s="11" t="s">
        <v>249</v>
      </c>
      <c r="B68" s="13" t="s">
        <v>250</v>
      </c>
      <c r="C68" s="15">
        <v>76</v>
      </c>
      <c r="D68" s="13" t="s">
        <v>100</v>
      </c>
      <c r="E68" s="24">
        <v>80101604</v>
      </c>
      <c r="F68" s="47" t="s">
        <v>164</v>
      </c>
      <c r="G68" s="18" t="s">
        <v>144</v>
      </c>
      <c r="H68" s="18" t="s">
        <v>144</v>
      </c>
      <c r="I68" s="27">
        <v>6</v>
      </c>
      <c r="J68" s="27" t="s">
        <v>88</v>
      </c>
      <c r="K68" s="27" t="s">
        <v>49</v>
      </c>
      <c r="L68" s="27" t="s">
        <v>125</v>
      </c>
      <c r="M68" s="30">
        <v>25933932</v>
      </c>
      <c r="N68" s="30">
        <v>25933932</v>
      </c>
      <c r="O68" s="27" t="s">
        <v>35</v>
      </c>
      <c r="P68" s="28" t="s">
        <v>36</v>
      </c>
      <c r="Q68" s="28">
        <v>2</v>
      </c>
      <c r="R68" s="27" t="s">
        <v>50</v>
      </c>
      <c r="S68" s="31"/>
      <c r="T68" s="27" t="s">
        <v>94</v>
      </c>
      <c r="U68" s="27" t="s">
        <v>94</v>
      </c>
      <c r="V68" s="27" t="s">
        <v>95</v>
      </c>
      <c r="W68" s="27" t="s">
        <v>94</v>
      </c>
      <c r="X68" s="18" t="s">
        <v>113</v>
      </c>
      <c r="Y68" s="18" t="s">
        <v>91</v>
      </c>
      <c r="Z68" s="18" t="s">
        <v>127</v>
      </c>
      <c r="AA68" s="18" t="s">
        <v>115</v>
      </c>
    </row>
    <row r="69" spans="1:27" ht="55.2" x14ac:dyDescent="0.25">
      <c r="A69" s="11" t="s">
        <v>249</v>
      </c>
      <c r="B69" s="13" t="s">
        <v>250</v>
      </c>
      <c r="C69" s="15">
        <v>77</v>
      </c>
      <c r="D69" s="13" t="s">
        <v>100</v>
      </c>
      <c r="E69" s="24">
        <v>80101604</v>
      </c>
      <c r="F69" s="47" t="s">
        <v>131</v>
      </c>
      <c r="G69" s="49" t="s">
        <v>109</v>
      </c>
      <c r="H69" s="18" t="s">
        <v>109</v>
      </c>
      <c r="I69" s="27">
        <v>6</v>
      </c>
      <c r="J69" s="27" t="s">
        <v>88</v>
      </c>
      <c r="K69" s="27" t="s">
        <v>124</v>
      </c>
      <c r="L69" s="27" t="s">
        <v>125</v>
      </c>
      <c r="M69" s="30">
        <v>41303748</v>
      </c>
      <c r="N69" s="30">
        <v>41303748</v>
      </c>
      <c r="O69" s="27" t="s">
        <v>35</v>
      </c>
      <c r="P69" s="28" t="s">
        <v>36</v>
      </c>
      <c r="Q69" s="28">
        <v>1</v>
      </c>
      <c r="R69" s="27" t="s">
        <v>50</v>
      </c>
      <c r="S69" s="31"/>
      <c r="T69" s="27" t="s">
        <v>110</v>
      </c>
      <c r="U69" s="27" t="s">
        <v>111</v>
      </c>
      <c r="V69" s="27" t="s">
        <v>112</v>
      </c>
      <c r="W69" s="27" t="s">
        <v>126</v>
      </c>
      <c r="X69" s="18" t="s">
        <v>113</v>
      </c>
      <c r="Y69" s="18" t="s">
        <v>91</v>
      </c>
      <c r="Z69" s="18" t="s">
        <v>127</v>
      </c>
      <c r="AA69" s="18" t="s">
        <v>115</v>
      </c>
    </row>
    <row r="70" spans="1:27" ht="55.2" x14ac:dyDescent="0.25">
      <c r="A70" s="11" t="s">
        <v>249</v>
      </c>
      <c r="B70" s="13" t="s">
        <v>250</v>
      </c>
      <c r="C70" s="15">
        <v>78</v>
      </c>
      <c r="D70" s="13" t="s">
        <v>100</v>
      </c>
      <c r="E70" s="24">
        <v>80101604</v>
      </c>
      <c r="F70" s="47" t="s">
        <v>131</v>
      </c>
      <c r="G70" s="49" t="s">
        <v>109</v>
      </c>
      <c r="H70" s="18" t="s">
        <v>130</v>
      </c>
      <c r="I70" s="27">
        <v>6</v>
      </c>
      <c r="J70" s="27" t="s">
        <v>88</v>
      </c>
      <c r="K70" s="27" t="s">
        <v>124</v>
      </c>
      <c r="L70" s="27" t="s">
        <v>125</v>
      </c>
      <c r="M70" s="30">
        <v>41303748</v>
      </c>
      <c r="N70" s="30">
        <v>41303748</v>
      </c>
      <c r="O70" s="27" t="s">
        <v>35</v>
      </c>
      <c r="P70" s="28" t="s">
        <v>36</v>
      </c>
      <c r="Q70" s="28">
        <v>1</v>
      </c>
      <c r="R70" s="27" t="s">
        <v>50</v>
      </c>
      <c r="S70" s="31"/>
      <c r="T70" s="27" t="s">
        <v>110</v>
      </c>
      <c r="U70" s="27" t="s">
        <v>111</v>
      </c>
      <c r="V70" s="27" t="s">
        <v>112</v>
      </c>
      <c r="W70" s="27" t="s">
        <v>126</v>
      </c>
      <c r="X70" s="18" t="s">
        <v>113</v>
      </c>
      <c r="Y70" s="18" t="s">
        <v>91</v>
      </c>
      <c r="Z70" s="18" t="s">
        <v>127</v>
      </c>
      <c r="AA70" s="18" t="s">
        <v>115</v>
      </c>
    </row>
    <row r="71" spans="1:27" ht="55.2" x14ac:dyDescent="0.25">
      <c r="A71" s="11" t="s">
        <v>249</v>
      </c>
      <c r="B71" s="13" t="s">
        <v>250</v>
      </c>
      <c r="C71" s="15">
        <v>79</v>
      </c>
      <c r="D71" s="13" t="s">
        <v>100</v>
      </c>
      <c r="E71" s="24">
        <v>80101604</v>
      </c>
      <c r="F71" s="48" t="s">
        <v>131</v>
      </c>
      <c r="G71" s="49" t="s">
        <v>109</v>
      </c>
      <c r="H71" s="18" t="s">
        <v>130</v>
      </c>
      <c r="I71" s="27">
        <v>6</v>
      </c>
      <c r="J71" s="27" t="s">
        <v>88</v>
      </c>
      <c r="K71" s="27" t="s">
        <v>124</v>
      </c>
      <c r="L71" s="27" t="s">
        <v>125</v>
      </c>
      <c r="M71" s="30">
        <v>41303748</v>
      </c>
      <c r="N71" s="30">
        <v>41303748</v>
      </c>
      <c r="O71" s="27" t="s">
        <v>35</v>
      </c>
      <c r="P71" s="28" t="s">
        <v>36</v>
      </c>
      <c r="Q71" s="28">
        <v>1</v>
      </c>
      <c r="R71" s="27" t="s">
        <v>50</v>
      </c>
      <c r="S71" s="31"/>
      <c r="T71" s="27" t="s">
        <v>110</v>
      </c>
      <c r="U71" s="27" t="s">
        <v>111</v>
      </c>
      <c r="V71" s="27" t="s">
        <v>112</v>
      </c>
      <c r="W71" s="27" t="s">
        <v>126</v>
      </c>
      <c r="X71" s="18" t="s">
        <v>113</v>
      </c>
      <c r="Y71" s="18" t="s">
        <v>91</v>
      </c>
      <c r="Z71" s="18" t="s">
        <v>127</v>
      </c>
      <c r="AA71" s="18" t="s">
        <v>115</v>
      </c>
    </row>
    <row r="72" spans="1:27" ht="55.2" x14ac:dyDescent="0.25">
      <c r="A72" s="11" t="s">
        <v>249</v>
      </c>
      <c r="B72" s="13" t="s">
        <v>250</v>
      </c>
      <c r="C72" s="15">
        <v>80</v>
      </c>
      <c r="D72" s="13" t="s">
        <v>100</v>
      </c>
      <c r="E72" s="24">
        <v>80101604</v>
      </c>
      <c r="F72" s="48" t="s">
        <v>131</v>
      </c>
      <c r="G72" s="49" t="s">
        <v>109</v>
      </c>
      <c r="H72" s="18" t="s">
        <v>109</v>
      </c>
      <c r="I72" s="27">
        <v>6</v>
      </c>
      <c r="J72" s="27" t="s">
        <v>88</v>
      </c>
      <c r="K72" s="27" t="s">
        <v>124</v>
      </c>
      <c r="L72" s="27" t="s">
        <v>125</v>
      </c>
      <c r="M72" s="30">
        <v>41303748</v>
      </c>
      <c r="N72" s="30">
        <v>41303748</v>
      </c>
      <c r="O72" s="27" t="s">
        <v>35</v>
      </c>
      <c r="P72" s="28" t="s">
        <v>36</v>
      </c>
      <c r="Q72" s="28">
        <v>1</v>
      </c>
      <c r="R72" s="27" t="s">
        <v>50</v>
      </c>
      <c r="S72" s="31"/>
      <c r="T72" s="27" t="s">
        <v>110</v>
      </c>
      <c r="U72" s="27" t="s">
        <v>111</v>
      </c>
      <c r="V72" s="27" t="s">
        <v>112</v>
      </c>
      <c r="W72" s="27" t="s">
        <v>126</v>
      </c>
      <c r="X72" s="18" t="s">
        <v>113</v>
      </c>
      <c r="Y72" s="18" t="s">
        <v>91</v>
      </c>
      <c r="Z72" s="18" t="s">
        <v>127</v>
      </c>
      <c r="AA72" s="18" t="s">
        <v>115</v>
      </c>
    </row>
    <row r="73" spans="1:27" ht="55.2" x14ac:dyDescent="0.25">
      <c r="A73" s="11" t="s">
        <v>249</v>
      </c>
      <c r="B73" s="13" t="s">
        <v>250</v>
      </c>
      <c r="C73" s="15">
        <v>81</v>
      </c>
      <c r="D73" s="13" t="s">
        <v>100</v>
      </c>
      <c r="E73" s="24">
        <v>80101604</v>
      </c>
      <c r="F73" s="47" t="s">
        <v>132</v>
      </c>
      <c r="G73" s="18" t="s">
        <v>109</v>
      </c>
      <c r="H73" s="18" t="s">
        <v>129</v>
      </c>
      <c r="I73" s="27">
        <v>8</v>
      </c>
      <c r="J73" s="27" t="s">
        <v>88</v>
      </c>
      <c r="K73" s="27" t="s">
        <v>124</v>
      </c>
      <c r="L73" s="27" t="s">
        <v>125</v>
      </c>
      <c r="M73" s="30">
        <v>81289944</v>
      </c>
      <c r="N73" s="30">
        <v>81289944</v>
      </c>
      <c r="O73" s="27" t="s">
        <v>35</v>
      </c>
      <c r="P73" s="28" t="s">
        <v>36</v>
      </c>
      <c r="Q73" s="28">
        <v>1</v>
      </c>
      <c r="R73" s="27" t="s">
        <v>50</v>
      </c>
      <c r="S73" s="31"/>
      <c r="T73" s="27" t="s">
        <v>110</v>
      </c>
      <c r="U73" s="27" t="s">
        <v>111</v>
      </c>
      <c r="V73" s="27" t="s">
        <v>112</v>
      </c>
      <c r="W73" s="27" t="s">
        <v>126</v>
      </c>
      <c r="X73" s="18" t="s">
        <v>113</v>
      </c>
      <c r="Y73" s="18" t="s">
        <v>91</v>
      </c>
      <c r="Z73" s="18" t="s">
        <v>127</v>
      </c>
      <c r="AA73" s="18" t="s">
        <v>115</v>
      </c>
    </row>
    <row r="74" spans="1:27" ht="55.2" x14ac:dyDescent="0.25">
      <c r="A74" s="11" t="s">
        <v>249</v>
      </c>
      <c r="B74" s="13" t="s">
        <v>250</v>
      </c>
      <c r="C74" s="15">
        <v>82</v>
      </c>
      <c r="D74" s="13" t="s">
        <v>100</v>
      </c>
      <c r="E74" s="24">
        <v>80101604</v>
      </c>
      <c r="F74" s="47" t="s">
        <v>132</v>
      </c>
      <c r="G74" s="18" t="s">
        <v>109</v>
      </c>
      <c r="H74" s="18" t="s">
        <v>129</v>
      </c>
      <c r="I74" s="27">
        <v>8</v>
      </c>
      <c r="J74" s="27" t="s">
        <v>88</v>
      </c>
      <c r="K74" s="27" t="s">
        <v>124</v>
      </c>
      <c r="L74" s="27" t="s">
        <v>125</v>
      </c>
      <c r="M74" s="30">
        <v>81289944</v>
      </c>
      <c r="N74" s="30">
        <v>81289944</v>
      </c>
      <c r="O74" s="27" t="s">
        <v>35</v>
      </c>
      <c r="P74" s="28" t="s">
        <v>36</v>
      </c>
      <c r="Q74" s="28">
        <v>1</v>
      </c>
      <c r="R74" s="27" t="s">
        <v>50</v>
      </c>
      <c r="S74" s="31"/>
      <c r="T74" s="27" t="s">
        <v>110</v>
      </c>
      <c r="U74" s="27" t="s">
        <v>111</v>
      </c>
      <c r="V74" s="27" t="s">
        <v>112</v>
      </c>
      <c r="W74" s="27" t="s">
        <v>126</v>
      </c>
      <c r="X74" s="18" t="s">
        <v>113</v>
      </c>
      <c r="Y74" s="18" t="s">
        <v>91</v>
      </c>
      <c r="Z74" s="18" t="s">
        <v>127</v>
      </c>
      <c r="AA74" s="18" t="s">
        <v>115</v>
      </c>
    </row>
    <row r="75" spans="1:27" ht="55.2" x14ac:dyDescent="0.25">
      <c r="A75" s="11" t="s">
        <v>249</v>
      </c>
      <c r="B75" s="13" t="s">
        <v>250</v>
      </c>
      <c r="C75" s="15">
        <v>83</v>
      </c>
      <c r="D75" s="13" t="s">
        <v>100</v>
      </c>
      <c r="E75" s="24">
        <v>80101604</v>
      </c>
      <c r="F75" s="47" t="s">
        <v>132</v>
      </c>
      <c r="G75" s="18" t="s">
        <v>109</v>
      </c>
      <c r="H75" s="18" t="s">
        <v>129</v>
      </c>
      <c r="I75" s="27">
        <v>8</v>
      </c>
      <c r="J75" s="27" t="s">
        <v>88</v>
      </c>
      <c r="K75" s="27" t="s">
        <v>124</v>
      </c>
      <c r="L75" s="27" t="s">
        <v>125</v>
      </c>
      <c r="M75" s="30">
        <v>81289944</v>
      </c>
      <c r="N75" s="30">
        <v>81289944</v>
      </c>
      <c r="O75" s="27" t="s">
        <v>35</v>
      </c>
      <c r="P75" s="28" t="s">
        <v>36</v>
      </c>
      <c r="Q75" s="28">
        <v>1</v>
      </c>
      <c r="R75" s="27" t="s">
        <v>50</v>
      </c>
      <c r="S75" s="31"/>
      <c r="T75" s="27" t="s">
        <v>110</v>
      </c>
      <c r="U75" s="27" t="s">
        <v>111</v>
      </c>
      <c r="V75" s="27" t="s">
        <v>112</v>
      </c>
      <c r="W75" s="27" t="s">
        <v>126</v>
      </c>
      <c r="X75" s="18" t="s">
        <v>113</v>
      </c>
      <c r="Y75" s="18" t="s">
        <v>91</v>
      </c>
      <c r="Z75" s="18" t="s">
        <v>127</v>
      </c>
      <c r="AA75" s="18" t="s">
        <v>115</v>
      </c>
    </row>
    <row r="76" spans="1:27" ht="55.2" x14ac:dyDescent="0.25">
      <c r="A76" s="11" t="s">
        <v>249</v>
      </c>
      <c r="B76" s="13" t="s">
        <v>250</v>
      </c>
      <c r="C76" s="15">
        <v>84</v>
      </c>
      <c r="D76" s="13" t="s">
        <v>100</v>
      </c>
      <c r="E76" s="24">
        <v>80101604</v>
      </c>
      <c r="F76" s="47" t="s">
        <v>132</v>
      </c>
      <c r="G76" s="18" t="s">
        <v>109</v>
      </c>
      <c r="H76" s="18" t="s">
        <v>129</v>
      </c>
      <c r="I76" s="27">
        <v>8</v>
      </c>
      <c r="J76" s="27" t="s">
        <v>88</v>
      </c>
      <c r="K76" s="27" t="s">
        <v>124</v>
      </c>
      <c r="L76" s="27" t="s">
        <v>125</v>
      </c>
      <c r="M76" s="30">
        <v>81289944</v>
      </c>
      <c r="N76" s="30">
        <v>81289944</v>
      </c>
      <c r="O76" s="27" t="s">
        <v>35</v>
      </c>
      <c r="P76" s="28" t="s">
        <v>36</v>
      </c>
      <c r="Q76" s="28">
        <v>1</v>
      </c>
      <c r="R76" s="27" t="s">
        <v>50</v>
      </c>
      <c r="S76" s="31"/>
      <c r="T76" s="27" t="s">
        <v>110</v>
      </c>
      <c r="U76" s="27" t="s">
        <v>111</v>
      </c>
      <c r="V76" s="27" t="s">
        <v>112</v>
      </c>
      <c r="W76" s="27" t="s">
        <v>126</v>
      </c>
      <c r="X76" s="18" t="s">
        <v>113</v>
      </c>
      <c r="Y76" s="18" t="s">
        <v>91</v>
      </c>
      <c r="Z76" s="18" t="s">
        <v>127</v>
      </c>
      <c r="AA76" s="18" t="s">
        <v>115</v>
      </c>
    </row>
    <row r="77" spans="1:27" ht="55.2" x14ac:dyDescent="0.25">
      <c r="A77" s="11" t="s">
        <v>249</v>
      </c>
      <c r="B77" s="13" t="s">
        <v>250</v>
      </c>
      <c r="C77" s="15">
        <v>86</v>
      </c>
      <c r="D77" s="13" t="s">
        <v>100</v>
      </c>
      <c r="E77" s="24">
        <v>80101604</v>
      </c>
      <c r="F77" s="47" t="s">
        <v>165</v>
      </c>
      <c r="G77" s="18" t="s">
        <v>109</v>
      </c>
      <c r="H77" s="18" t="s">
        <v>129</v>
      </c>
      <c r="I77" s="27">
        <v>10</v>
      </c>
      <c r="J77" s="27" t="s">
        <v>88</v>
      </c>
      <c r="K77" s="27" t="s">
        <v>124</v>
      </c>
      <c r="L77" s="27" t="s">
        <v>125</v>
      </c>
      <c r="M77" s="30">
        <v>77767850</v>
      </c>
      <c r="N77" s="30">
        <v>77767850</v>
      </c>
      <c r="O77" s="27" t="s">
        <v>35</v>
      </c>
      <c r="P77" s="28" t="s">
        <v>36</v>
      </c>
      <c r="Q77" s="28">
        <v>1</v>
      </c>
      <c r="R77" s="27" t="s">
        <v>50</v>
      </c>
      <c r="S77" s="31"/>
      <c r="T77" s="27" t="s">
        <v>110</v>
      </c>
      <c r="U77" s="27" t="s">
        <v>111</v>
      </c>
      <c r="V77" s="27" t="s">
        <v>112</v>
      </c>
      <c r="W77" s="27" t="s">
        <v>126</v>
      </c>
      <c r="X77" s="18" t="s">
        <v>113</v>
      </c>
      <c r="Y77" s="18" t="s">
        <v>91</v>
      </c>
      <c r="Z77" s="18" t="s">
        <v>127</v>
      </c>
      <c r="AA77" s="18" t="s">
        <v>115</v>
      </c>
    </row>
    <row r="78" spans="1:27" ht="69" x14ac:dyDescent="0.25">
      <c r="A78" s="11" t="s">
        <v>249</v>
      </c>
      <c r="B78" s="13" t="s">
        <v>250</v>
      </c>
      <c r="C78" s="15">
        <v>87</v>
      </c>
      <c r="D78" s="13" t="s">
        <v>100</v>
      </c>
      <c r="E78" s="24">
        <v>80101604</v>
      </c>
      <c r="F78" s="47" t="s">
        <v>166</v>
      </c>
      <c r="G78" s="49" t="s">
        <v>109</v>
      </c>
      <c r="H78" s="18" t="s">
        <v>129</v>
      </c>
      <c r="I78" s="27">
        <v>8</v>
      </c>
      <c r="J78" s="27" t="s">
        <v>88</v>
      </c>
      <c r="K78" s="27" t="s">
        <v>124</v>
      </c>
      <c r="L78" s="27" t="s">
        <v>125</v>
      </c>
      <c r="M78" s="30">
        <v>62214280</v>
      </c>
      <c r="N78" s="30">
        <v>62214280</v>
      </c>
      <c r="O78" s="27" t="s">
        <v>35</v>
      </c>
      <c r="P78" s="28" t="s">
        <v>36</v>
      </c>
      <c r="Q78" s="28">
        <v>1</v>
      </c>
      <c r="R78" s="27" t="s">
        <v>50</v>
      </c>
      <c r="S78" s="31"/>
      <c r="T78" s="27" t="s">
        <v>110</v>
      </c>
      <c r="U78" s="27" t="s">
        <v>111</v>
      </c>
      <c r="V78" s="27" t="s">
        <v>112</v>
      </c>
      <c r="W78" s="27" t="s">
        <v>126</v>
      </c>
      <c r="X78" s="18" t="s">
        <v>113</v>
      </c>
      <c r="Y78" s="18" t="s">
        <v>91</v>
      </c>
      <c r="Z78" s="18" t="s">
        <v>127</v>
      </c>
      <c r="AA78" s="18" t="s">
        <v>115</v>
      </c>
    </row>
    <row r="79" spans="1:27" ht="69" x14ac:dyDescent="0.25">
      <c r="A79" s="11" t="s">
        <v>249</v>
      </c>
      <c r="B79" s="13" t="s">
        <v>250</v>
      </c>
      <c r="C79" s="15">
        <v>88</v>
      </c>
      <c r="D79" s="13" t="s">
        <v>100</v>
      </c>
      <c r="E79" s="24">
        <v>80101604</v>
      </c>
      <c r="F79" s="47" t="s">
        <v>166</v>
      </c>
      <c r="G79" s="49" t="s">
        <v>109</v>
      </c>
      <c r="H79" s="18" t="s">
        <v>129</v>
      </c>
      <c r="I79" s="27">
        <v>8</v>
      </c>
      <c r="J79" s="27" t="s">
        <v>88</v>
      </c>
      <c r="K79" s="27" t="s">
        <v>124</v>
      </c>
      <c r="L79" s="27" t="s">
        <v>125</v>
      </c>
      <c r="M79" s="30">
        <v>62214280</v>
      </c>
      <c r="N79" s="30">
        <v>62214280</v>
      </c>
      <c r="O79" s="27" t="s">
        <v>35</v>
      </c>
      <c r="P79" s="28" t="s">
        <v>36</v>
      </c>
      <c r="Q79" s="28">
        <v>1</v>
      </c>
      <c r="R79" s="27" t="s">
        <v>50</v>
      </c>
      <c r="S79" s="31"/>
      <c r="T79" s="27" t="s">
        <v>110</v>
      </c>
      <c r="U79" s="27" t="s">
        <v>111</v>
      </c>
      <c r="V79" s="27" t="s">
        <v>112</v>
      </c>
      <c r="W79" s="27" t="s">
        <v>126</v>
      </c>
      <c r="X79" s="18" t="s">
        <v>113</v>
      </c>
      <c r="Y79" s="18" t="s">
        <v>91</v>
      </c>
      <c r="Z79" s="18" t="s">
        <v>127</v>
      </c>
      <c r="AA79" s="18" t="s">
        <v>115</v>
      </c>
    </row>
    <row r="80" spans="1:27" ht="69" x14ac:dyDescent="0.25">
      <c r="A80" s="11" t="s">
        <v>249</v>
      </c>
      <c r="B80" s="13" t="s">
        <v>250</v>
      </c>
      <c r="C80" s="15">
        <v>89</v>
      </c>
      <c r="D80" s="13" t="s">
        <v>100</v>
      </c>
      <c r="E80" s="24">
        <v>80101604</v>
      </c>
      <c r="F80" s="47" t="s">
        <v>166</v>
      </c>
      <c r="G80" s="49" t="s">
        <v>109</v>
      </c>
      <c r="H80" s="18" t="s">
        <v>129</v>
      </c>
      <c r="I80" s="27">
        <v>8</v>
      </c>
      <c r="J80" s="27" t="s">
        <v>88</v>
      </c>
      <c r="K80" s="27" t="s">
        <v>124</v>
      </c>
      <c r="L80" s="27" t="s">
        <v>125</v>
      </c>
      <c r="M80" s="30">
        <v>62214280</v>
      </c>
      <c r="N80" s="30">
        <v>62214280</v>
      </c>
      <c r="O80" s="27" t="s">
        <v>35</v>
      </c>
      <c r="P80" s="28" t="s">
        <v>36</v>
      </c>
      <c r="Q80" s="28">
        <v>1</v>
      </c>
      <c r="R80" s="27" t="s">
        <v>50</v>
      </c>
      <c r="S80" s="31"/>
      <c r="T80" s="27" t="s">
        <v>110</v>
      </c>
      <c r="U80" s="27" t="s">
        <v>111</v>
      </c>
      <c r="V80" s="27" t="s">
        <v>112</v>
      </c>
      <c r="W80" s="27" t="s">
        <v>126</v>
      </c>
      <c r="X80" s="18" t="s">
        <v>113</v>
      </c>
      <c r="Y80" s="18" t="s">
        <v>91</v>
      </c>
      <c r="Z80" s="18" t="s">
        <v>127</v>
      </c>
      <c r="AA80" s="18" t="s">
        <v>115</v>
      </c>
    </row>
    <row r="81" spans="1:27" ht="69" x14ac:dyDescent="0.25">
      <c r="A81" s="11" t="s">
        <v>249</v>
      </c>
      <c r="B81" s="13" t="s">
        <v>250</v>
      </c>
      <c r="C81" s="15">
        <v>90</v>
      </c>
      <c r="D81" s="13" t="s">
        <v>100</v>
      </c>
      <c r="E81" s="24">
        <v>80101604</v>
      </c>
      <c r="F81" s="47" t="s">
        <v>166</v>
      </c>
      <c r="G81" s="49" t="s">
        <v>109</v>
      </c>
      <c r="H81" s="18" t="s">
        <v>129</v>
      </c>
      <c r="I81" s="27">
        <v>8</v>
      </c>
      <c r="J81" s="27" t="s">
        <v>88</v>
      </c>
      <c r="K81" s="27" t="s">
        <v>124</v>
      </c>
      <c r="L81" s="27" t="s">
        <v>125</v>
      </c>
      <c r="M81" s="30">
        <v>62214280</v>
      </c>
      <c r="N81" s="30">
        <v>62214280</v>
      </c>
      <c r="O81" s="27" t="s">
        <v>35</v>
      </c>
      <c r="P81" s="28" t="s">
        <v>36</v>
      </c>
      <c r="Q81" s="28">
        <v>1</v>
      </c>
      <c r="R81" s="27" t="s">
        <v>50</v>
      </c>
      <c r="S81" s="31"/>
      <c r="T81" s="27" t="s">
        <v>110</v>
      </c>
      <c r="U81" s="27" t="s">
        <v>111</v>
      </c>
      <c r="V81" s="27" t="s">
        <v>112</v>
      </c>
      <c r="W81" s="27" t="s">
        <v>126</v>
      </c>
      <c r="X81" s="18" t="s">
        <v>113</v>
      </c>
      <c r="Y81" s="18" t="s">
        <v>91</v>
      </c>
      <c r="Z81" s="18" t="s">
        <v>127</v>
      </c>
      <c r="AA81" s="18" t="s">
        <v>115</v>
      </c>
    </row>
    <row r="82" spans="1:27" ht="55.2" x14ac:dyDescent="0.25">
      <c r="A82" s="11" t="s">
        <v>249</v>
      </c>
      <c r="B82" s="13" t="s">
        <v>250</v>
      </c>
      <c r="C82" s="15">
        <v>91</v>
      </c>
      <c r="D82" s="13" t="s">
        <v>100</v>
      </c>
      <c r="E82" s="24">
        <v>80101604</v>
      </c>
      <c r="F82" s="47" t="s">
        <v>167</v>
      </c>
      <c r="G82" s="50" t="s">
        <v>109</v>
      </c>
      <c r="H82" s="18" t="s">
        <v>130</v>
      </c>
      <c r="I82" s="27">
        <v>8</v>
      </c>
      <c r="J82" s="27" t="s">
        <v>88</v>
      </c>
      <c r="K82" s="27" t="s">
        <v>124</v>
      </c>
      <c r="L82" s="27" t="s">
        <v>125</v>
      </c>
      <c r="M82" s="30">
        <v>62214280</v>
      </c>
      <c r="N82" s="30">
        <v>62214280</v>
      </c>
      <c r="O82" s="27" t="s">
        <v>35</v>
      </c>
      <c r="P82" s="28" t="s">
        <v>36</v>
      </c>
      <c r="Q82" s="28">
        <v>1</v>
      </c>
      <c r="R82" s="27" t="s">
        <v>50</v>
      </c>
      <c r="S82" s="31"/>
      <c r="T82" s="27" t="s">
        <v>110</v>
      </c>
      <c r="U82" s="27" t="s">
        <v>111</v>
      </c>
      <c r="V82" s="27" t="s">
        <v>112</v>
      </c>
      <c r="W82" s="27" t="s">
        <v>126</v>
      </c>
      <c r="X82" s="18" t="s">
        <v>113</v>
      </c>
      <c r="Y82" s="18" t="s">
        <v>91</v>
      </c>
      <c r="Z82" s="18" t="s">
        <v>127</v>
      </c>
      <c r="AA82" s="18" t="s">
        <v>115</v>
      </c>
    </row>
    <row r="83" spans="1:27" ht="55.2" x14ac:dyDescent="0.25">
      <c r="A83" s="11" t="s">
        <v>249</v>
      </c>
      <c r="B83" s="13" t="s">
        <v>250</v>
      </c>
      <c r="C83" s="15">
        <v>92</v>
      </c>
      <c r="D83" s="13" t="s">
        <v>100</v>
      </c>
      <c r="E83" s="24">
        <v>80101604</v>
      </c>
      <c r="F83" s="47" t="s">
        <v>167</v>
      </c>
      <c r="G83" s="50" t="s">
        <v>109</v>
      </c>
      <c r="H83" s="18" t="s">
        <v>130</v>
      </c>
      <c r="I83" s="27">
        <v>8</v>
      </c>
      <c r="J83" s="27" t="s">
        <v>88</v>
      </c>
      <c r="K83" s="27" t="s">
        <v>124</v>
      </c>
      <c r="L83" s="27" t="s">
        <v>125</v>
      </c>
      <c r="M83" s="30">
        <v>62214280</v>
      </c>
      <c r="N83" s="30">
        <v>62214280</v>
      </c>
      <c r="O83" s="27" t="s">
        <v>35</v>
      </c>
      <c r="P83" s="28" t="s">
        <v>36</v>
      </c>
      <c r="Q83" s="28">
        <v>1</v>
      </c>
      <c r="R83" s="27" t="s">
        <v>50</v>
      </c>
      <c r="S83" s="31"/>
      <c r="T83" s="27" t="s">
        <v>110</v>
      </c>
      <c r="U83" s="27" t="s">
        <v>111</v>
      </c>
      <c r="V83" s="27" t="s">
        <v>112</v>
      </c>
      <c r="W83" s="27" t="s">
        <v>126</v>
      </c>
      <c r="X83" s="18" t="s">
        <v>113</v>
      </c>
      <c r="Y83" s="18" t="s">
        <v>91</v>
      </c>
      <c r="Z83" s="18" t="s">
        <v>127</v>
      </c>
      <c r="AA83" s="18" t="s">
        <v>115</v>
      </c>
    </row>
    <row r="84" spans="1:27" ht="55.2" x14ac:dyDescent="0.25">
      <c r="A84" s="11" t="s">
        <v>249</v>
      </c>
      <c r="B84" s="13" t="s">
        <v>250</v>
      </c>
      <c r="C84" s="15">
        <v>93</v>
      </c>
      <c r="D84" s="13" t="s">
        <v>100</v>
      </c>
      <c r="E84" s="24">
        <v>80101604</v>
      </c>
      <c r="F84" s="47" t="s">
        <v>168</v>
      </c>
      <c r="G84" s="50" t="s">
        <v>109</v>
      </c>
      <c r="H84" s="18" t="s">
        <v>130</v>
      </c>
      <c r="I84" s="27">
        <v>8</v>
      </c>
      <c r="J84" s="27" t="s">
        <v>88</v>
      </c>
      <c r="K84" s="27" t="s">
        <v>124</v>
      </c>
      <c r="L84" s="27" t="s">
        <v>125</v>
      </c>
      <c r="M84" s="30">
        <v>62214280</v>
      </c>
      <c r="N84" s="30">
        <v>62214280</v>
      </c>
      <c r="O84" s="27" t="s">
        <v>35</v>
      </c>
      <c r="P84" s="28" t="s">
        <v>36</v>
      </c>
      <c r="Q84" s="28">
        <v>1</v>
      </c>
      <c r="R84" s="27" t="s">
        <v>50</v>
      </c>
      <c r="S84" s="31"/>
      <c r="T84" s="27" t="s">
        <v>110</v>
      </c>
      <c r="U84" s="27" t="s">
        <v>111</v>
      </c>
      <c r="V84" s="27" t="s">
        <v>112</v>
      </c>
      <c r="W84" s="27" t="s">
        <v>126</v>
      </c>
      <c r="X84" s="18" t="s">
        <v>113</v>
      </c>
      <c r="Y84" s="18" t="s">
        <v>91</v>
      </c>
      <c r="Z84" s="18" t="s">
        <v>127</v>
      </c>
      <c r="AA84" s="18" t="s">
        <v>115</v>
      </c>
    </row>
    <row r="85" spans="1:27" ht="55.2" x14ac:dyDescent="0.25">
      <c r="A85" s="11" t="s">
        <v>249</v>
      </c>
      <c r="B85" s="13" t="s">
        <v>250</v>
      </c>
      <c r="C85" s="15">
        <v>95</v>
      </c>
      <c r="D85" s="13" t="s">
        <v>100</v>
      </c>
      <c r="E85" s="24">
        <v>80101604</v>
      </c>
      <c r="F85" s="47" t="s">
        <v>169</v>
      </c>
      <c r="G85" s="18" t="s">
        <v>109</v>
      </c>
      <c r="H85" s="18" t="s">
        <v>130</v>
      </c>
      <c r="I85" s="27">
        <v>8</v>
      </c>
      <c r="J85" s="27" t="s">
        <v>88</v>
      </c>
      <c r="K85" s="27" t="s">
        <v>124</v>
      </c>
      <c r="L85" s="27" t="s">
        <v>125</v>
      </c>
      <c r="M85" s="30">
        <v>62214280</v>
      </c>
      <c r="N85" s="30">
        <v>62214280</v>
      </c>
      <c r="O85" s="27" t="s">
        <v>35</v>
      </c>
      <c r="P85" s="28" t="s">
        <v>36</v>
      </c>
      <c r="Q85" s="28">
        <v>1</v>
      </c>
      <c r="R85" s="27" t="s">
        <v>50</v>
      </c>
      <c r="S85" s="31"/>
      <c r="T85" s="27" t="s">
        <v>110</v>
      </c>
      <c r="U85" s="27" t="s">
        <v>111</v>
      </c>
      <c r="V85" s="27" t="s">
        <v>112</v>
      </c>
      <c r="W85" s="27" t="s">
        <v>126</v>
      </c>
      <c r="X85" s="18" t="s">
        <v>113</v>
      </c>
      <c r="Y85" s="18" t="s">
        <v>91</v>
      </c>
      <c r="Z85" s="18" t="s">
        <v>127</v>
      </c>
      <c r="AA85" s="18" t="s">
        <v>115</v>
      </c>
    </row>
    <row r="86" spans="1:27" ht="55.2" x14ac:dyDescent="0.25">
      <c r="A86" s="11" t="s">
        <v>249</v>
      </c>
      <c r="B86" s="13" t="s">
        <v>250</v>
      </c>
      <c r="C86" s="15">
        <v>96</v>
      </c>
      <c r="D86" s="13" t="s">
        <v>100</v>
      </c>
      <c r="E86" s="24">
        <v>80101604</v>
      </c>
      <c r="F86" s="47" t="s">
        <v>169</v>
      </c>
      <c r="G86" s="18" t="s">
        <v>109</v>
      </c>
      <c r="H86" s="18" t="s">
        <v>130</v>
      </c>
      <c r="I86" s="27">
        <v>8</v>
      </c>
      <c r="J86" s="27" t="s">
        <v>88</v>
      </c>
      <c r="K86" s="27" t="s">
        <v>124</v>
      </c>
      <c r="L86" s="27" t="s">
        <v>125</v>
      </c>
      <c r="M86" s="30">
        <v>62214280</v>
      </c>
      <c r="N86" s="30">
        <v>62214280</v>
      </c>
      <c r="O86" s="27" t="s">
        <v>35</v>
      </c>
      <c r="P86" s="28" t="s">
        <v>36</v>
      </c>
      <c r="Q86" s="28">
        <v>1</v>
      </c>
      <c r="R86" s="27" t="s">
        <v>50</v>
      </c>
      <c r="S86" s="31"/>
      <c r="T86" s="27" t="s">
        <v>110</v>
      </c>
      <c r="U86" s="27" t="s">
        <v>111</v>
      </c>
      <c r="V86" s="27" t="s">
        <v>112</v>
      </c>
      <c r="W86" s="27" t="s">
        <v>126</v>
      </c>
      <c r="X86" s="18" t="s">
        <v>113</v>
      </c>
      <c r="Y86" s="18" t="s">
        <v>91</v>
      </c>
      <c r="Z86" s="18" t="s">
        <v>127</v>
      </c>
      <c r="AA86" s="18" t="s">
        <v>115</v>
      </c>
    </row>
    <row r="87" spans="1:27" ht="55.2" x14ac:dyDescent="0.25">
      <c r="A87" s="11" t="s">
        <v>249</v>
      </c>
      <c r="B87" s="13" t="s">
        <v>250</v>
      </c>
      <c r="C87" s="15">
        <v>97</v>
      </c>
      <c r="D87" s="13" t="s">
        <v>100</v>
      </c>
      <c r="E87" s="24">
        <v>80101604</v>
      </c>
      <c r="F87" s="47" t="s">
        <v>137</v>
      </c>
      <c r="G87" s="18" t="s">
        <v>109</v>
      </c>
      <c r="H87" s="18" t="s">
        <v>130</v>
      </c>
      <c r="I87" s="27">
        <v>8</v>
      </c>
      <c r="J87" s="27" t="s">
        <v>88</v>
      </c>
      <c r="K87" s="27" t="s">
        <v>124</v>
      </c>
      <c r="L87" s="27" t="s">
        <v>125</v>
      </c>
      <c r="M87" s="30">
        <v>62214280</v>
      </c>
      <c r="N87" s="30">
        <v>62214280</v>
      </c>
      <c r="O87" s="27" t="s">
        <v>35</v>
      </c>
      <c r="P87" s="28" t="s">
        <v>36</v>
      </c>
      <c r="Q87" s="28">
        <v>1</v>
      </c>
      <c r="R87" s="27" t="s">
        <v>50</v>
      </c>
      <c r="S87" s="31"/>
      <c r="T87" s="27" t="s">
        <v>110</v>
      </c>
      <c r="U87" s="27" t="s">
        <v>111</v>
      </c>
      <c r="V87" s="27" t="s">
        <v>112</v>
      </c>
      <c r="W87" s="27" t="s">
        <v>126</v>
      </c>
      <c r="X87" s="18" t="s">
        <v>113</v>
      </c>
      <c r="Y87" s="18" t="s">
        <v>91</v>
      </c>
      <c r="Z87" s="18" t="s">
        <v>127</v>
      </c>
      <c r="AA87" s="18" t="s">
        <v>115</v>
      </c>
    </row>
    <row r="88" spans="1:27" ht="55.2" x14ac:dyDescent="0.25">
      <c r="A88" s="11" t="s">
        <v>249</v>
      </c>
      <c r="B88" s="13" t="s">
        <v>250</v>
      </c>
      <c r="C88" s="15">
        <v>100</v>
      </c>
      <c r="D88" s="13" t="s">
        <v>100</v>
      </c>
      <c r="E88" s="24">
        <v>80101604</v>
      </c>
      <c r="F88" s="47" t="s">
        <v>170</v>
      </c>
      <c r="G88" s="18" t="s">
        <v>109</v>
      </c>
      <c r="H88" s="18" t="s">
        <v>129</v>
      </c>
      <c r="I88" s="27">
        <v>10</v>
      </c>
      <c r="J88" s="27" t="s">
        <v>88</v>
      </c>
      <c r="K88" s="27" t="s">
        <v>124</v>
      </c>
      <c r="L88" s="27" t="s">
        <v>125</v>
      </c>
      <c r="M88" s="30">
        <v>51257170</v>
      </c>
      <c r="N88" s="30">
        <v>51257170</v>
      </c>
      <c r="O88" s="27" t="s">
        <v>35</v>
      </c>
      <c r="P88" s="28" t="s">
        <v>36</v>
      </c>
      <c r="Q88" s="28">
        <v>1</v>
      </c>
      <c r="R88" s="27" t="s">
        <v>50</v>
      </c>
      <c r="S88" s="31"/>
      <c r="T88" s="27" t="s">
        <v>110</v>
      </c>
      <c r="U88" s="27" t="s">
        <v>111</v>
      </c>
      <c r="V88" s="27" t="s">
        <v>112</v>
      </c>
      <c r="W88" s="27" t="s">
        <v>126</v>
      </c>
      <c r="X88" s="18" t="s">
        <v>113</v>
      </c>
      <c r="Y88" s="18" t="s">
        <v>91</v>
      </c>
      <c r="Z88" s="18" t="s">
        <v>127</v>
      </c>
      <c r="AA88" s="18" t="s">
        <v>115</v>
      </c>
    </row>
    <row r="89" spans="1:27" ht="55.2" x14ac:dyDescent="0.25">
      <c r="A89" s="11" t="s">
        <v>249</v>
      </c>
      <c r="B89" s="13" t="s">
        <v>250</v>
      </c>
      <c r="C89" s="15">
        <v>105</v>
      </c>
      <c r="D89" s="13" t="s">
        <v>100</v>
      </c>
      <c r="E89" s="24">
        <v>80101604</v>
      </c>
      <c r="F89" s="47" t="s">
        <v>171</v>
      </c>
      <c r="G89" s="50" t="s">
        <v>109</v>
      </c>
      <c r="H89" s="18" t="s">
        <v>130</v>
      </c>
      <c r="I89" s="27">
        <v>8</v>
      </c>
      <c r="J89" s="27" t="s">
        <v>88</v>
      </c>
      <c r="K89" s="27" t="s">
        <v>124</v>
      </c>
      <c r="L89" s="27" t="s">
        <v>125</v>
      </c>
      <c r="M89" s="30">
        <v>47444216</v>
      </c>
      <c r="N89" s="30">
        <v>47444216</v>
      </c>
      <c r="O89" s="27" t="s">
        <v>35</v>
      </c>
      <c r="P89" s="28" t="s">
        <v>36</v>
      </c>
      <c r="Q89" s="28">
        <v>1</v>
      </c>
      <c r="R89" s="27" t="s">
        <v>50</v>
      </c>
      <c r="S89" s="31"/>
      <c r="T89" s="27" t="s">
        <v>110</v>
      </c>
      <c r="U89" s="27" t="s">
        <v>111</v>
      </c>
      <c r="V89" s="27" t="s">
        <v>112</v>
      </c>
      <c r="W89" s="27" t="s">
        <v>126</v>
      </c>
      <c r="X89" s="18" t="s">
        <v>113</v>
      </c>
      <c r="Y89" s="18" t="s">
        <v>91</v>
      </c>
      <c r="Z89" s="18" t="s">
        <v>127</v>
      </c>
      <c r="AA89" s="18" t="s">
        <v>115</v>
      </c>
    </row>
    <row r="90" spans="1:27" ht="55.2" x14ac:dyDescent="0.25">
      <c r="A90" s="11" t="s">
        <v>249</v>
      </c>
      <c r="B90" s="13" t="s">
        <v>250</v>
      </c>
      <c r="C90" s="15">
        <v>106</v>
      </c>
      <c r="D90" s="13" t="s">
        <v>100</v>
      </c>
      <c r="E90" s="24">
        <v>80101604</v>
      </c>
      <c r="F90" s="47" t="s">
        <v>171</v>
      </c>
      <c r="G90" s="50" t="s">
        <v>109</v>
      </c>
      <c r="H90" s="18" t="s">
        <v>130</v>
      </c>
      <c r="I90" s="27">
        <v>8</v>
      </c>
      <c r="J90" s="27" t="s">
        <v>88</v>
      </c>
      <c r="K90" s="27" t="s">
        <v>124</v>
      </c>
      <c r="L90" s="27" t="s">
        <v>125</v>
      </c>
      <c r="M90" s="30">
        <v>47444216</v>
      </c>
      <c r="N90" s="30">
        <v>47444216</v>
      </c>
      <c r="O90" s="27" t="s">
        <v>35</v>
      </c>
      <c r="P90" s="28" t="s">
        <v>36</v>
      </c>
      <c r="Q90" s="28">
        <v>1</v>
      </c>
      <c r="R90" s="27" t="s">
        <v>50</v>
      </c>
      <c r="S90" s="31"/>
      <c r="T90" s="27" t="s">
        <v>110</v>
      </c>
      <c r="U90" s="27" t="s">
        <v>111</v>
      </c>
      <c r="V90" s="27" t="s">
        <v>112</v>
      </c>
      <c r="W90" s="27" t="s">
        <v>126</v>
      </c>
      <c r="X90" s="18" t="s">
        <v>113</v>
      </c>
      <c r="Y90" s="18" t="s">
        <v>91</v>
      </c>
      <c r="Z90" s="18" t="s">
        <v>127</v>
      </c>
      <c r="AA90" s="18" t="s">
        <v>115</v>
      </c>
    </row>
    <row r="91" spans="1:27" ht="55.2" x14ac:dyDescent="0.25">
      <c r="A91" s="11" t="s">
        <v>249</v>
      </c>
      <c r="B91" s="13" t="s">
        <v>250</v>
      </c>
      <c r="C91" s="15">
        <v>107</v>
      </c>
      <c r="D91" s="13" t="s">
        <v>100</v>
      </c>
      <c r="E91" s="24">
        <v>80101604</v>
      </c>
      <c r="F91" s="47" t="s">
        <v>171</v>
      </c>
      <c r="G91" s="50" t="s">
        <v>109</v>
      </c>
      <c r="H91" s="18" t="s">
        <v>130</v>
      </c>
      <c r="I91" s="27">
        <v>8</v>
      </c>
      <c r="J91" s="27" t="s">
        <v>88</v>
      </c>
      <c r="K91" s="27" t="s">
        <v>124</v>
      </c>
      <c r="L91" s="27" t="s">
        <v>125</v>
      </c>
      <c r="M91" s="30">
        <v>47444216</v>
      </c>
      <c r="N91" s="30">
        <v>47444216</v>
      </c>
      <c r="O91" s="27" t="s">
        <v>35</v>
      </c>
      <c r="P91" s="28" t="s">
        <v>36</v>
      </c>
      <c r="Q91" s="28">
        <v>1</v>
      </c>
      <c r="R91" s="27" t="s">
        <v>50</v>
      </c>
      <c r="S91" s="31"/>
      <c r="T91" s="27" t="s">
        <v>110</v>
      </c>
      <c r="U91" s="27" t="s">
        <v>111</v>
      </c>
      <c r="V91" s="27" t="s">
        <v>112</v>
      </c>
      <c r="W91" s="27" t="s">
        <v>126</v>
      </c>
      <c r="X91" s="18" t="s">
        <v>113</v>
      </c>
      <c r="Y91" s="18" t="s">
        <v>91</v>
      </c>
      <c r="Z91" s="18" t="s">
        <v>127</v>
      </c>
      <c r="AA91" s="18" t="s">
        <v>115</v>
      </c>
    </row>
    <row r="92" spans="1:27" ht="55.2" x14ac:dyDescent="0.25">
      <c r="A92" s="11" t="s">
        <v>249</v>
      </c>
      <c r="B92" s="13" t="s">
        <v>250</v>
      </c>
      <c r="C92" s="15">
        <v>108</v>
      </c>
      <c r="D92" s="13" t="s">
        <v>100</v>
      </c>
      <c r="E92" s="24">
        <v>80101604</v>
      </c>
      <c r="F92" s="47" t="s">
        <v>171</v>
      </c>
      <c r="G92" s="50" t="s">
        <v>109</v>
      </c>
      <c r="H92" s="18" t="s">
        <v>130</v>
      </c>
      <c r="I92" s="27">
        <v>8</v>
      </c>
      <c r="J92" s="27" t="s">
        <v>88</v>
      </c>
      <c r="K92" s="27" t="s">
        <v>124</v>
      </c>
      <c r="L92" s="27" t="s">
        <v>125</v>
      </c>
      <c r="M92" s="30">
        <v>47444216</v>
      </c>
      <c r="N92" s="30">
        <v>47444216</v>
      </c>
      <c r="O92" s="27" t="s">
        <v>35</v>
      </c>
      <c r="P92" s="28" t="s">
        <v>36</v>
      </c>
      <c r="Q92" s="28">
        <v>1</v>
      </c>
      <c r="R92" s="27" t="s">
        <v>50</v>
      </c>
      <c r="S92" s="31"/>
      <c r="T92" s="27" t="s">
        <v>110</v>
      </c>
      <c r="U92" s="27" t="s">
        <v>111</v>
      </c>
      <c r="V92" s="27" t="s">
        <v>112</v>
      </c>
      <c r="W92" s="27" t="s">
        <v>126</v>
      </c>
      <c r="X92" s="18" t="s">
        <v>113</v>
      </c>
      <c r="Y92" s="18" t="s">
        <v>91</v>
      </c>
      <c r="Z92" s="18" t="s">
        <v>127</v>
      </c>
      <c r="AA92" s="18" t="s">
        <v>115</v>
      </c>
    </row>
    <row r="93" spans="1:27" ht="55.2" x14ac:dyDescent="0.25">
      <c r="A93" s="11" t="s">
        <v>249</v>
      </c>
      <c r="B93" s="13" t="s">
        <v>250</v>
      </c>
      <c r="C93" s="15">
        <v>109</v>
      </c>
      <c r="D93" s="13" t="s">
        <v>100</v>
      </c>
      <c r="E93" s="24">
        <v>80101604</v>
      </c>
      <c r="F93" s="47" t="s">
        <v>171</v>
      </c>
      <c r="G93" s="50" t="s">
        <v>109</v>
      </c>
      <c r="H93" s="18" t="s">
        <v>130</v>
      </c>
      <c r="I93" s="27">
        <v>8</v>
      </c>
      <c r="J93" s="27" t="s">
        <v>88</v>
      </c>
      <c r="K93" s="27" t="s">
        <v>124</v>
      </c>
      <c r="L93" s="27" t="s">
        <v>125</v>
      </c>
      <c r="M93" s="30">
        <v>47444216</v>
      </c>
      <c r="N93" s="30">
        <v>47444216</v>
      </c>
      <c r="O93" s="27" t="s">
        <v>35</v>
      </c>
      <c r="P93" s="28" t="s">
        <v>36</v>
      </c>
      <c r="Q93" s="28">
        <v>1</v>
      </c>
      <c r="R93" s="27" t="s">
        <v>50</v>
      </c>
      <c r="S93" s="31"/>
      <c r="T93" s="27" t="s">
        <v>110</v>
      </c>
      <c r="U93" s="27" t="s">
        <v>111</v>
      </c>
      <c r="V93" s="27" t="s">
        <v>112</v>
      </c>
      <c r="W93" s="27" t="s">
        <v>126</v>
      </c>
      <c r="X93" s="18" t="s">
        <v>113</v>
      </c>
      <c r="Y93" s="18" t="s">
        <v>91</v>
      </c>
      <c r="Z93" s="18" t="s">
        <v>127</v>
      </c>
      <c r="AA93" s="18" t="s">
        <v>115</v>
      </c>
    </row>
    <row r="94" spans="1:27" ht="55.2" x14ac:dyDescent="0.25">
      <c r="A94" s="11" t="s">
        <v>249</v>
      </c>
      <c r="B94" s="13" t="s">
        <v>250</v>
      </c>
      <c r="C94" s="15">
        <v>110</v>
      </c>
      <c r="D94" s="13" t="s">
        <v>100</v>
      </c>
      <c r="E94" s="24">
        <v>80101604</v>
      </c>
      <c r="F94" s="47" t="s">
        <v>140</v>
      </c>
      <c r="G94" s="49" t="s">
        <v>109</v>
      </c>
      <c r="H94" s="50" t="s">
        <v>130</v>
      </c>
      <c r="I94" s="27">
        <v>8</v>
      </c>
      <c r="J94" s="27" t="s">
        <v>88</v>
      </c>
      <c r="K94" s="27" t="s">
        <v>124</v>
      </c>
      <c r="L94" s="27" t="s">
        <v>125</v>
      </c>
      <c r="M94" s="30">
        <v>47444216</v>
      </c>
      <c r="N94" s="30">
        <v>47444216</v>
      </c>
      <c r="O94" s="27" t="s">
        <v>35</v>
      </c>
      <c r="P94" s="28" t="s">
        <v>36</v>
      </c>
      <c r="Q94" s="28">
        <v>1</v>
      </c>
      <c r="R94" s="27" t="s">
        <v>50</v>
      </c>
      <c r="S94" s="31"/>
      <c r="T94" s="27" t="s">
        <v>110</v>
      </c>
      <c r="U94" s="27" t="s">
        <v>111</v>
      </c>
      <c r="V94" s="27" t="s">
        <v>112</v>
      </c>
      <c r="W94" s="27" t="s">
        <v>126</v>
      </c>
      <c r="X94" s="18" t="s">
        <v>113</v>
      </c>
      <c r="Y94" s="18" t="s">
        <v>91</v>
      </c>
      <c r="Z94" s="18" t="s">
        <v>127</v>
      </c>
      <c r="AA94" s="18" t="s">
        <v>115</v>
      </c>
    </row>
    <row r="95" spans="1:27" ht="55.2" x14ac:dyDescent="0.25">
      <c r="A95" s="11" t="s">
        <v>249</v>
      </c>
      <c r="B95" s="13" t="s">
        <v>250</v>
      </c>
      <c r="C95" s="15">
        <v>111</v>
      </c>
      <c r="D95" s="13" t="s">
        <v>100</v>
      </c>
      <c r="E95" s="24">
        <v>80101604</v>
      </c>
      <c r="F95" s="47" t="s">
        <v>140</v>
      </c>
      <c r="G95" s="49" t="s">
        <v>109</v>
      </c>
      <c r="H95" s="50" t="s">
        <v>130</v>
      </c>
      <c r="I95" s="27">
        <v>8</v>
      </c>
      <c r="J95" s="27" t="s">
        <v>88</v>
      </c>
      <c r="K95" s="27" t="s">
        <v>124</v>
      </c>
      <c r="L95" s="27" t="s">
        <v>125</v>
      </c>
      <c r="M95" s="30">
        <v>47444216</v>
      </c>
      <c r="N95" s="30">
        <v>47444216</v>
      </c>
      <c r="O95" s="27" t="s">
        <v>35</v>
      </c>
      <c r="P95" s="28" t="s">
        <v>36</v>
      </c>
      <c r="Q95" s="28">
        <v>1</v>
      </c>
      <c r="R95" s="27" t="s">
        <v>50</v>
      </c>
      <c r="S95" s="31"/>
      <c r="T95" s="27" t="s">
        <v>110</v>
      </c>
      <c r="U95" s="27" t="s">
        <v>111</v>
      </c>
      <c r="V95" s="27" t="s">
        <v>112</v>
      </c>
      <c r="W95" s="27" t="s">
        <v>126</v>
      </c>
      <c r="X95" s="18" t="s">
        <v>113</v>
      </c>
      <c r="Y95" s="18" t="s">
        <v>91</v>
      </c>
      <c r="Z95" s="18" t="s">
        <v>127</v>
      </c>
      <c r="AA95" s="18" t="s">
        <v>115</v>
      </c>
    </row>
    <row r="96" spans="1:27" ht="55.2" x14ac:dyDescent="0.25">
      <c r="A96" s="11" t="s">
        <v>249</v>
      </c>
      <c r="B96" s="13" t="s">
        <v>250</v>
      </c>
      <c r="C96" s="15">
        <v>112</v>
      </c>
      <c r="D96" s="13" t="s">
        <v>100</v>
      </c>
      <c r="E96" s="24">
        <v>80101604</v>
      </c>
      <c r="F96" s="47" t="s">
        <v>140</v>
      </c>
      <c r="G96" s="49" t="s">
        <v>109</v>
      </c>
      <c r="H96" s="50" t="s">
        <v>130</v>
      </c>
      <c r="I96" s="27">
        <v>8</v>
      </c>
      <c r="J96" s="27" t="s">
        <v>88</v>
      </c>
      <c r="K96" s="27" t="s">
        <v>124</v>
      </c>
      <c r="L96" s="27" t="s">
        <v>125</v>
      </c>
      <c r="M96" s="30">
        <v>47444216</v>
      </c>
      <c r="N96" s="30">
        <v>47444216</v>
      </c>
      <c r="O96" s="27" t="s">
        <v>35</v>
      </c>
      <c r="P96" s="28" t="s">
        <v>36</v>
      </c>
      <c r="Q96" s="28">
        <v>1</v>
      </c>
      <c r="R96" s="27" t="s">
        <v>50</v>
      </c>
      <c r="S96" s="31"/>
      <c r="T96" s="27" t="s">
        <v>110</v>
      </c>
      <c r="U96" s="27" t="s">
        <v>111</v>
      </c>
      <c r="V96" s="27" t="s">
        <v>112</v>
      </c>
      <c r="W96" s="27" t="s">
        <v>126</v>
      </c>
      <c r="X96" s="18" t="s">
        <v>113</v>
      </c>
      <c r="Y96" s="18" t="s">
        <v>91</v>
      </c>
      <c r="Z96" s="18" t="s">
        <v>127</v>
      </c>
      <c r="AA96" s="18" t="s">
        <v>115</v>
      </c>
    </row>
    <row r="97" spans="1:27" ht="55.2" x14ac:dyDescent="0.25">
      <c r="A97" s="11" t="s">
        <v>249</v>
      </c>
      <c r="B97" s="13" t="s">
        <v>250</v>
      </c>
      <c r="C97" s="15">
        <v>113</v>
      </c>
      <c r="D97" s="13" t="s">
        <v>100</v>
      </c>
      <c r="E97" s="24">
        <v>80101604</v>
      </c>
      <c r="F97" s="47" t="s">
        <v>140</v>
      </c>
      <c r="G97" s="49" t="s">
        <v>109</v>
      </c>
      <c r="H97" s="50" t="s">
        <v>130</v>
      </c>
      <c r="I97" s="27">
        <v>8</v>
      </c>
      <c r="J97" s="27" t="s">
        <v>88</v>
      </c>
      <c r="K97" s="27" t="s">
        <v>124</v>
      </c>
      <c r="L97" s="27" t="s">
        <v>125</v>
      </c>
      <c r="M97" s="30">
        <v>47444216</v>
      </c>
      <c r="N97" s="30">
        <v>47444216</v>
      </c>
      <c r="O97" s="27" t="s">
        <v>35</v>
      </c>
      <c r="P97" s="28" t="s">
        <v>36</v>
      </c>
      <c r="Q97" s="28">
        <v>1</v>
      </c>
      <c r="R97" s="27" t="s">
        <v>50</v>
      </c>
      <c r="S97" s="31"/>
      <c r="T97" s="27" t="s">
        <v>110</v>
      </c>
      <c r="U97" s="27" t="s">
        <v>111</v>
      </c>
      <c r="V97" s="27" t="s">
        <v>112</v>
      </c>
      <c r="W97" s="27" t="s">
        <v>126</v>
      </c>
      <c r="X97" s="18" t="s">
        <v>113</v>
      </c>
      <c r="Y97" s="18" t="s">
        <v>91</v>
      </c>
      <c r="Z97" s="18" t="s">
        <v>127</v>
      </c>
      <c r="AA97" s="18" t="s">
        <v>115</v>
      </c>
    </row>
    <row r="98" spans="1:27" ht="55.2" x14ac:dyDescent="0.25">
      <c r="A98" s="11" t="s">
        <v>249</v>
      </c>
      <c r="B98" s="13" t="s">
        <v>250</v>
      </c>
      <c r="C98" s="15">
        <v>114</v>
      </c>
      <c r="D98" s="13" t="s">
        <v>100</v>
      </c>
      <c r="E98" s="24">
        <v>80101604</v>
      </c>
      <c r="F98" s="47" t="s">
        <v>140</v>
      </c>
      <c r="G98" s="49" t="s">
        <v>109</v>
      </c>
      <c r="H98" s="50" t="s">
        <v>130</v>
      </c>
      <c r="I98" s="27">
        <v>8</v>
      </c>
      <c r="J98" s="27" t="s">
        <v>88</v>
      </c>
      <c r="K98" s="27" t="s">
        <v>124</v>
      </c>
      <c r="L98" s="27" t="s">
        <v>125</v>
      </c>
      <c r="M98" s="30">
        <v>47444216</v>
      </c>
      <c r="N98" s="30">
        <v>47444216</v>
      </c>
      <c r="O98" s="27" t="s">
        <v>35</v>
      </c>
      <c r="P98" s="28" t="s">
        <v>36</v>
      </c>
      <c r="Q98" s="28">
        <v>1</v>
      </c>
      <c r="R98" s="27" t="s">
        <v>50</v>
      </c>
      <c r="S98" s="31"/>
      <c r="T98" s="27" t="s">
        <v>110</v>
      </c>
      <c r="U98" s="27" t="s">
        <v>111</v>
      </c>
      <c r="V98" s="27" t="s">
        <v>112</v>
      </c>
      <c r="W98" s="27" t="s">
        <v>126</v>
      </c>
      <c r="X98" s="18" t="s">
        <v>113</v>
      </c>
      <c r="Y98" s="18" t="s">
        <v>91</v>
      </c>
      <c r="Z98" s="18" t="s">
        <v>127</v>
      </c>
      <c r="AA98" s="18" t="s">
        <v>115</v>
      </c>
    </row>
    <row r="99" spans="1:27" ht="55.2" x14ac:dyDescent="0.25">
      <c r="A99" s="11" t="s">
        <v>249</v>
      </c>
      <c r="B99" s="13" t="s">
        <v>250</v>
      </c>
      <c r="C99" s="15">
        <v>115</v>
      </c>
      <c r="D99" s="13" t="s">
        <v>100</v>
      </c>
      <c r="E99" s="24">
        <v>80101604</v>
      </c>
      <c r="F99" s="47" t="s">
        <v>140</v>
      </c>
      <c r="G99" s="49" t="s">
        <v>109</v>
      </c>
      <c r="H99" s="50" t="s">
        <v>130</v>
      </c>
      <c r="I99" s="27">
        <v>8</v>
      </c>
      <c r="J99" s="27" t="s">
        <v>88</v>
      </c>
      <c r="K99" s="27" t="s">
        <v>124</v>
      </c>
      <c r="L99" s="27" t="s">
        <v>125</v>
      </c>
      <c r="M99" s="30">
        <v>47444216</v>
      </c>
      <c r="N99" s="30">
        <v>47444216</v>
      </c>
      <c r="O99" s="27" t="s">
        <v>35</v>
      </c>
      <c r="P99" s="28" t="s">
        <v>36</v>
      </c>
      <c r="Q99" s="28">
        <v>1</v>
      </c>
      <c r="R99" s="27" t="s">
        <v>50</v>
      </c>
      <c r="S99" s="31"/>
      <c r="T99" s="27" t="s">
        <v>110</v>
      </c>
      <c r="U99" s="27" t="s">
        <v>111</v>
      </c>
      <c r="V99" s="27" t="s">
        <v>112</v>
      </c>
      <c r="W99" s="27" t="s">
        <v>126</v>
      </c>
      <c r="X99" s="18" t="s">
        <v>113</v>
      </c>
      <c r="Y99" s="18" t="s">
        <v>91</v>
      </c>
      <c r="Z99" s="18" t="s">
        <v>127</v>
      </c>
      <c r="AA99" s="18" t="s">
        <v>115</v>
      </c>
    </row>
    <row r="100" spans="1:27" ht="55.2" x14ac:dyDescent="0.25">
      <c r="A100" s="11" t="s">
        <v>249</v>
      </c>
      <c r="B100" s="13" t="s">
        <v>250</v>
      </c>
      <c r="C100" s="15">
        <v>116</v>
      </c>
      <c r="D100" s="13" t="s">
        <v>100</v>
      </c>
      <c r="E100" s="24">
        <v>80101604</v>
      </c>
      <c r="F100" s="47" t="s">
        <v>140</v>
      </c>
      <c r="G100" s="49" t="s">
        <v>109</v>
      </c>
      <c r="H100" s="50" t="s">
        <v>130</v>
      </c>
      <c r="I100" s="27">
        <v>8</v>
      </c>
      <c r="J100" s="27" t="s">
        <v>88</v>
      </c>
      <c r="K100" s="27" t="s">
        <v>124</v>
      </c>
      <c r="L100" s="27" t="s">
        <v>125</v>
      </c>
      <c r="M100" s="30">
        <v>47444216</v>
      </c>
      <c r="N100" s="30">
        <v>47444216</v>
      </c>
      <c r="O100" s="27" t="s">
        <v>35</v>
      </c>
      <c r="P100" s="28" t="s">
        <v>36</v>
      </c>
      <c r="Q100" s="28">
        <v>1</v>
      </c>
      <c r="R100" s="27" t="s">
        <v>50</v>
      </c>
      <c r="S100" s="31"/>
      <c r="T100" s="27" t="s">
        <v>110</v>
      </c>
      <c r="U100" s="27" t="s">
        <v>111</v>
      </c>
      <c r="V100" s="27" t="s">
        <v>112</v>
      </c>
      <c r="W100" s="27" t="s">
        <v>126</v>
      </c>
      <c r="X100" s="18" t="s">
        <v>113</v>
      </c>
      <c r="Y100" s="18" t="s">
        <v>91</v>
      </c>
      <c r="Z100" s="18" t="s">
        <v>127</v>
      </c>
      <c r="AA100" s="18" t="s">
        <v>115</v>
      </c>
    </row>
    <row r="101" spans="1:27" ht="55.2" x14ac:dyDescent="0.25">
      <c r="A101" s="11" t="s">
        <v>249</v>
      </c>
      <c r="B101" s="13" t="s">
        <v>250</v>
      </c>
      <c r="C101" s="15">
        <v>117</v>
      </c>
      <c r="D101" s="13" t="s">
        <v>100</v>
      </c>
      <c r="E101" s="24">
        <v>80101604</v>
      </c>
      <c r="F101" s="47" t="s">
        <v>140</v>
      </c>
      <c r="G101" s="49" t="s">
        <v>109</v>
      </c>
      <c r="H101" s="50" t="s">
        <v>130</v>
      </c>
      <c r="I101" s="27">
        <v>8</v>
      </c>
      <c r="J101" s="27" t="s">
        <v>88</v>
      </c>
      <c r="K101" s="27" t="s">
        <v>124</v>
      </c>
      <c r="L101" s="27" t="s">
        <v>125</v>
      </c>
      <c r="M101" s="30">
        <v>47444216</v>
      </c>
      <c r="N101" s="30">
        <v>47444216</v>
      </c>
      <c r="O101" s="27" t="s">
        <v>35</v>
      </c>
      <c r="P101" s="28" t="s">
        <v>36</v>
      </c>
      <c r="Q101" s="28">
        <v>1</v>
      </c>
      <c r="R101" s="27" t="s">
        <v>50</v>
      </c>
      <c r="S101" s="31"/>
      <c r="T101" s="27" t="s">
        <v>110</v>
      </c>
      <c r="U101" s="27" t="s">
        <v>111</v>
      </c>
      <c r="V101" s="27" t="s">
        <v>112</v>
      </c>
      <c r="W101" s="27" t="s">
        <v>126</v>
      </c>
      <c r="X101" s="18" t="s">
        <v>113</v>
      </c>
      <c r="Y101" s="18" t="s">
        <v>91</v>
      </c>
      <c r="Z101" s="18" t="s">
        <v>127</v>
      </c>
      <c r="AA101" s="18" t="s">
        <v>115</v>
      </c>
    </row>
    <row r="102" spans="1:27" ht="55.2" x14ac:dyDescent="0.25">
      <c r="A102" s="11" t="s">
        <v>249</v>
      </c>
      <c r="B102" s="13" t="s">
        <v>250</v>
      </c>
      <c r="C102" s="15">
        <v>118</v>
      </c>
      <c r="D102" s="13" t="s">
        <v>100</v>
      </c>
      <c r="E102" s="24">
        <v>80101604</v>
      </c>
      <c r="F102" s="47" t="s">
        <v>172</v>
      </c>
      <c r="G102" s="18" t="s">
        <v>109</v>
      </c>
      <c r="H102" s="18" t="s">
        <v>130</v>
      </c>
      <c r="I102" s="27">
        <v>8</v>
      </c>
      <c r="J102" s="27" t="s">
        <v>88</v>
      </c>
      <c r="K102" s="27" t="s">
        <v>124</v>
      </c>
      <c r="L102" s="27" t="s">
        <v>125</v>
      </c>
      <c r="M102" s="30">
        <v>41005736</v>
      </c>
      <c r="N102" s="30">
        <v>41005736</v>
      </c>
      <c r="O102" s="27" t="s">
        <v>35</v>
      </c>
      <c r="P102" s="28" t="s">
        <v>36</v>
      </c>
      <c r="Q102" s="28">
        <v>1</v>
      </c>
      <c r="R102" s="27" t="s">
        <v>50</v>
      </c>
      <c r="S102" s="31"/>
      <c r="T102" s="27" t="s">
        <v>110</v>
      </c>
      <c r="U102" s="27" t="s">
        <v>111</v>
      </c>
      <c r="V102" s="27" t="s">
        <v>112</v>
      </c>
      <c r="W102" s="27" t="s">
        <v>126</v>
      </c>
      <c r="X102" s="18" t="s">
        <v>113</v>
      </c>
      <c r="Y102" s="18" t="s">
        <v>91</v>
      </c>
      <c r="Z102" s="18" t="s">
        <v>127</v>
      </c>
      <c r="AA102" s="18" t="s">
        <v>115</v>
      </c>
    </row>
    <row r="103" spans="1:27" ht="55.2" x14ac:dyDescent="0.25">
      <c r="A103" s="11" t="s">
        <v>249</v>
      </c>
      <c r="B103" s="13" t="s">
        <v>250</v>
      </c>
      <c r="C103" s="15">
        <v>119</v>
      </c>
      <c r="D103" s="13" t="s">
        <v>100</v>
      </c>
      <c r="E103" s="24">
        <v>80101604</v>
      </c>
      <c r="F103" s="47" t="s">
        <v>173</v>
      </c>
      <c r="G103" s="18" t="s">
        <v>109</v>
      </c>
      <c r="H103" s="18" t="s">
        <v>130</v>
      </c>
      <c r="I103" s="27">
        <v>8</v>
      </c>
      <c r="J103" s="27" t="s">
        <v>88</v>
      </c>
      <c r="K103" s="27" t="s">
        <v>124</v>
      </c>
      <c r="L103" s="27" t="s">
        <v>125</v>
      </c>
      <c r="M103" s="30">
        <v>41005736</v>
      </c>
      <c r="N103" s="30">
        <v>41005736</v>
      </c>
      <c r="O103" s="27" t="s">
        <v>35</v>
      </c>
      <c r="P103" s="28" t="s">
        <v>36</v>
      </c>
      <c r="Q103" s="28">
        <v>1</v>
      </c>
      <c r="R103" s="27" t="s">
        <v>50</v>
      </c>
      <c r="S103" s="31"/>
      <c r="T103" s="27" t="s">
        <v>110</v>
      </c>
      <c r="U103" s="27" t="s">
        <v>111</v>
      </c>
      <c r="V103" s="27" t="s">
        <v>112</v>
      </c>
      <c r="W103" s="27" t="s">
        <v>126</v>
      </c>
      <c r="X103" s="18" t="s">
        <v>113</v>
      </c>
      <c r="Y103" s="18" t="s">
        <v>91</v>
      </c>
      <c r="Z103" s="18" t="s">
        <v>127</v>
      </c>
      <c r="AA103" s="18" t="s">
        <v>115</v>
      </c>
    </row>
    <row r="104" spans="1:27" ht="55.2" x14ac:dyDescent="0.25">
      <c r="A104" s="11" t="s">
        <v>249</v>
      </c>
      <c r="B104" s="13" t="s">
        <v>250</v>
      </c>
      <c r="C104" s="15">
        <v>120</v>
      </c>
      <c r="D104" s="13" t="s">
        <v>100</v>
      </c>
      <c r="E104" s="24">
        <v>80101604</v>
      </c>
      <c r="F104" s="47" t="s">
        <v>174</v>
      </c>
      <c r="G104" s="18" t="s">
        <v>109</v>
      </c>
      <c r="H104" s="18" t="s">
        <v>130</v>
      </c>
      <c r="I104" s="27">
        <v>8</v>
      </c>
      <c r="J104" s="27" t="s">
        <v>88</v>
      </c>
      <c r="K104" s="27" t="s">
        <v>124</v>
      </c>
      <c r="L104" s="27" t="s">
        <v>125</v>
      </c>
      <c r="M104" s="30">
        <v>41005736</v>
      </c>
      <c r="N104" s="30">
        <v>41005736</v>
      </c>
      <c r="O104" s="27" t="s">
        <v>35</v>
      </c>
      <c r="P104" s="28" t="s">
        <v>36</v>
      </c>
      <c r="Q104" s="28">
        <v>1</v>
      </c>
      <c r="R104" s="27" t="s">
        <v>50</v>
      </c>
      <c r="S104" s="31"/>
      <c r="T104" s="27" t="s">
        <v>110</v>
      </c>
      <c r="U104" s="27" t="s">
        <v>111</v>
      </c>
      <c r="V104" s="27" t="s">
        <v>112</v>
      </c>
      <c r="W104" s="27" t="s">
        <v>126</v>
      </c>
      <c r="X104" s="18" t="s">
        <v>113</v>
      </c>
      <c r="Y104" s="18" t="s">
        <v>91</v>
      </c>
      <c r="Z104" s="18" t="s">
        <v>127</v>
      </c>
      <c r="AA104" s="18" t="s">
        <v>115</v>
      </c>
    </row>
    <row r="105" spans="1:27" ht="55.2" x14ac:dyDescent="0.25">
      <c r="A105" s="11" t="s">
        <v>249</v>
      </c>
      <c r="B105" s="13" t="s">
        <v>250</v>
      </c>
      <c r="C105" s="15">
        <v>121</v>
      </c>
      <c r="D105" s="13" t="s">
        <v>100</v>
      </c>
      <c r="E105" s="24">
        <v>80101604</v>
      </c>
      <c r="F105" s="47" t="s">
        <v>175</v>
      </c>
      <c r="G105" s="18" t="s">
        <v>109</v>
      </c>
      <c r="H105" s="18" t="s">
        <v>130</v>
      </c>
      <c r="I105" s="27">
        <v>9</v>
      </c>
      <c r="J105" s="27" t="s">
        <v>88</v>
      </c>
      <c r="K105" s="27" t="s">
        <v>124</v>
      </c>
      <c r="L105" s="27" t="s">
        <v>125</v>
      </c>
      <c r="M105" s="30">
        <v>69991065</v>
      </c>
      <c r="N105" s="30">
        <v>69991065</v>
      </c>
      <c r="O105" s="27" t="s">
        <v>35</v>
      </c>
      <c r="P105" s="28" t="s">
        <v>36</v>
      </c>
      <c r="Q105" s="28">
        <v>1</v>
      </c>
      <c r="R105" s="27" t="s">
        <v>50</v>
      </c>
      <c r="S105" s="31"/>
      <c r="T105" s="27" t="s">
        <v>110</v>
      </c>
      <c r="U105" s="27" t="s">
        <v>111</v>
      </c>
      <c r="V105" s="27" t="s">
        <v>112</v>
      </c>
      <c r="W105" s="27" t="s">
        <v>126</v>
      </c>
      <c r="X105" s="18" t="s">
        <v>113</v>
      </c>
      <c r="Y105" s="18" t="s">
        <v>91</v>
      </c>
      <c r="Z105" s="18" t="s">
        <v>127</v>
      </c>
      <c r="AA105" s="18" t="s">
        <v>115</v>
      </c>
    </row>
    <row r="106" spans="1:27" ht="55.2" x14ac:dyDescent="0.25">
      <c r="A106" s="11" t="s">
        <v>249</v>
      </c>
      <c r="B106" s="13" t="s">
        <v>250</v>
      </c>
      <c r="C106" s="15">
        <v>122</v>
      </c>
      <c r="D106" s="13" t="s">
        <v>100</v>
      </c>
      <c r="E106" s="24">
        <v>81101512</v>
      </c>
      <c r="F106" s="47" t="s">
        <v>176</v>
      </c>
      <c r="G106" s="18" t="s">
        <v>109</v>
      </c>
      <c r="H106" s="18" t="s">
        <v>123</v>
      </c>
      <c r="I106" s="27">
        <v>8</v>
      </c>
      <c r="J106" s="27" t="s">
        <v>88</v>
      </c>
      <c r="K106" s="27" t="s">
        <v>124</v>
      </c>
      <c r="L106" s="27" t="s">
        <v>125</v>
      </c>
      <c r="M106" s="30">
        <v>14219763411</v>
      </c>
      <c r="N106" s="30">
        <v>14219763411</v>
      </c>
      <c r="O106" s="27" t="s">
        <v>35</v>
      </c>
      <c r="P106" s="28" t="s">
        <v>36</v>
      </c>
      <c r="Q106" s="28">
        <v>1</v>
      </c>
      <c r="R106" s="27"/>
      <c r="S106" s="31"/>
      <c r="T106" s="27" t="s">
        <v>50</v>
      </c>
      <c r="U106" s="27" t="s">
        <v>110</v>
      </c>
      <c r="V106" s="27" t="s">
        <v>111</v>
      </c>
      <c r="W106" s="27" t="s">
        <v>112</v>
      </c>
      <c r="X106" s="18" t="s">
        <v>126</v>
      </c>
      <c r="Y106" s="18" t="s">
        <v>113</v>
      </c>
      <c r="Z106" s="18" t="s">
        <v>91</v>
      </c>
      <c r="AA106" s="18" t="s">
        <v>127</v>
      </c>
    </row>
    <row r="107" spans="1:27" ht="55.2" x14ac:dyDescent="0.25">
      <c r="A107" s="11" t="s">
        <v>249</v>
      </c>
      <c r="B107" s="12"/>
      <c r="C107" s="15">
        <v>123</v>
      </c>
      <c r="D107" s="13" t="s">
        <v>100</v>
      </c>
      <c r="E107" s="24">
        <v>80161501</v>
      </c>
      <c r="F107" s="47" t="s">
        <v>177</v>
      </c>
      <c r="G107" s="18" t="s">
        <v>109</v>
      </c>
      <c r="H107" s="18" t="s">
        <v>109</v>
      </c>
      <c r="I107" s="27">
        <v>8</v>
      </c>
      <c r="J107" s="27" t="s">
        <v>88</v>
      </c>
      <c r="K107" s="27" t="s">
        <v>49</v>
      </c>
      <c r="L107" s="27" t="s">
        <v>178</v>
      </c>
      <c r="M107" s="30">
        <v>14982632</v>
      </c>
      <c r="N107" s="30">
        <v>14982632</v>
      </c>
      <c r="O107" s="27" t="s">
        <v>35</v>
      </c>
      <c r="P107" s="28" t="s">
        <v>36</v>
      </c>
      <c r="Q107" s="28">
        <v>1</v>
      </c>
      <c r="R107" s="27" t="s">
        <v>50</v>
      </c>
      <c r="S107" s="31"/>
      <c r="T107" s="27" t="s">
        <v>94</v>
      </c>
      <c r="U107" s="27" t="s">
        <v>94</v>
      </c>
      <c r="V107" s="27" t="s">
        <v>95</v>
      </c>
      <c r="W107" s="27" t="s">
        <v>94</v>
      </c>
      <c r="X107" s="18" t="s">
        <v>41</v>
      </c>
      <c r="Y107" s="18" t="s">
        <v>91</v>
      </c>
      <c r="Z107" s="18" t="s">
        <v>103</v>
      </c>
      <c r="AA107" s="18" t="s">
        <v>74</v>
      </c>
    </row>
    <row r="108" spans="1:27" ht="41.4" x14ac:dyDescent="0.25">
      <c r="A108" s="11" t="s">
        <v>249</v>
      </c>
      <c r="B108" s="12"/>
      <c r="C108" s="15">
        <v>124</v>
      </c>
      <c r="D108" s="13" t="s">
        <v>100</v>
      </c>
      <c r="E108" s="24">
        <v>80161501</v>
      </c>
      <c r="F108" s="47" t="s">
        <v>179</v>
      </c>
      <c r="G108" s="18" t="s">
        <v>109</v>
      </c>
      <c r="H108" s="18" t="s">
        <v>109</v>
      </c>
      <c r="I108" s="27">
        <v>8</v>
      </c>
      <c r="J108" s="27" t="s">
        <v>88</v>
      </c>
      <c r="K108" s="27" t="s">
        <v>49</v>
      </c>
      <c r="L108" s="27" t="s">
        <v>178</v>
      </c>
      <c r="M108" s="30">
        <v>22013016</v>
      </c>
      <c r="N108" s="30">
        <v>22013016</v>
      </c>
      <c r="O108" s="27" t="s">
        <v>35</v>
      </c>
      <c r="P108" s="28" t="s">
        <v>36</v>
      </c>
      <c r="Q108" s="28">
        <v>1</v>
      </c>
      <c r="R108" s="27" t="s">
        <v>50</v>
      </c>
      <c r="S108" s="31"/>
      <c r="T108" s="27" t="s">
        <v>94</v>
      </c>
      <c r="U108" s="27" t="s">
        <v>94</v>
      </c>
      <c r="V108" s="27" t="s">
        <v>95</v>
      </c>
      <c r="W108" s="27" t="s">
        <v>94</v>
      </c>
      <c r="X108" s="18" t="s">
        <v>41</v>
      </c>
      <c r="Y108" s="18" t="s">
        <v>91</v>
      </c>
      <c r="Z108" s="18" t="s">
        <v>103</v>
      </c>
      <c r="AA108" s="18" t="s">
        <v>74</v>
      </c>
    </row>
    <row r="109" spans="1:27" ht="55.2" x14ac:dyDescent="0.25">
      <c r="A109" s="11" t="s">
        <v>249</v>
      </c>
      <c r="B109" s="12"/>
      <c r="C109" s="15">
        <v>125</v>
      </c>
      <c r="D109" s="13" t="s">
        <v>100</v>
      </c>
      <c r="E109" s="24">
        <v>80161501</v>
      </c>
      <c r="F109" s="47" t="s">
        <v>180</v>
      </c>
      <c r="G109" s="18" t="s">
        <v>109</v>
      </c>
      <c r="H109" s="18" t="s">
        <v>109</v>
      </c>
      <c r="I109" s="27">
        <v>8</v>
      </c>
      <c r="J109" s="27" t="s">
        <v>88</v>
      </c>
      <c r="K109" s="27" t="s">
        <v>49</v>
      </c>
      <c r="L109" s="27" t="s">
        <v>178</v>
      </c>
      <c r="M109" s="30">
        <v>25747792</v>
      </c>
      <c r="N109" s="30">
        <v>25747792</v>
      </c>
      <c r="O109" s="27" t="s">
        <v>35</v>
      </c>
      <c r="P109" s="28" t="s">
        <v>36</v>
      </c>
      <c r="Q109" s="28">
        <v>1</v>
      </c>
      <c r="R109" s="27" t="s">
        <v>50</v>
      </c>
      <c r="S109" s="31"/>
      <c r="T109" s="27" t="s">
        <v>94</v>
      </c>
      <c r="U109" s="27" t="s">
        <v>94</v>
      </c>
      <c r="V109" s="27" t="s">
        <v>95</v>
      </c>
      <c r="W109" s="27" t="s">
        <v>94</v>
      </c>
      <c r="X109" s="18" t="s">
        <v>41</v>
      </c>
      <c r="Y109" s="18" t="s">
        <v>91</v>
      </c>
      <c r="Z109" s="18" t="s">
        <v>103</v>
      </c>
      <c r="AA109" s="18" t="s">
        <v>74</v>
      </c>
    </row>
    <row r="110" spans="1:27" ht="55.2" x14ac:dyDescent="0.25">
      <c r="A110" s="11" t="s">
        <v>249</v>
      </c>
      <c r="B110" s="12"/>
      <c r="C110" s="15">
        <v>126</v>
      </c>
      <c r="D110" s="13" t="s">
        <v>100</v>
      </c>
      <c r="E110" s="24">
        <v>80161501</v>
      </c>
      <c r="F110" s="47" t="s">
        <v>181</v>
      </c>
      <c r="G110" s="49" t="s">
        <v>109</v>
      </c>
      <c r="H110" s="18" t="s">
        <v>109</v>
      </c>
      <c r="I110" s="27">
        <v>8</v>
      </c>
      <c r="J110" s="27" t="s">
        <v>88</v>
      </c>
      <c r="K110" s="27" t="s">
        <v>49</v>
      </c>
      <c r="L110" s="27" t="s">
        <v>178</v>
      </c>
      <c r="M110" s="30">
        <v>47444216</v>
      </c>
      <c r="N110" s="30">
        <v>47444216</v>
      </c>
      <c r="O110" s="27" t="s">
        <v>35</v>
      </c>
      <c r="P110" s="28" t="s">
        <v>36</v>
      </c>
      <c r="Q110" s="28">
        <v>1</v>
      </c>
      <c r="R110" s="27" t="s">
        <v>50</v>
      </c>
      <c r="S110" s="31"/>
      <c r="T110" s="27" t="s">
        <v>94</v>
      </c>
      <c r="U110" s="27" t="s">
        <v>94</v>
      </c>
      <c r="V110" s="27" t="s">
        <v>95</v>
      </c>
      <c r="W110" s="27" t="s">
        <v>94</v>
      </c>
      <c r="X110" s="18" t="s">
        <v>41</v>
      </c>
      <c r="Y110" s="18" t="s">
        <v>91</v>
      </c>
      <c r="Z110" s="18" t="s">
        <v>103</v>
      </c>
      <c r="AA110" s="18" t="s">
        <v>74</v>
      </c>
    </row>
    <row r="111" spans="1:27" ht="41.4" x14ac:dyDescent="0.25">
      <c r="A111" s="11" t="s">
        <v>249</v>
      </c>
      <c r="B111" s="12"/>
      <c r="C111" s="15">
        <v>127</v>
      </c>
      <c r="D111" s="13" t="s">
        <v>100</v>
      </c>
      <c r="E111" s="24">
        <v>80161501</v>
      </c>
      <c r="F111" s="47" t="s">
        <v>182</v>
      </c>
      <c r="G111" s="18" t="s">
        <v>109</v>
      </c>
      <c r="H111" s="18" t="s">
        <v>109</v>
      </c>
      <c r="I111" s="27">
        <v>10</v>
      </c>
      <c r="J111" s="27" t="s">
        <v>88</v>
      </c>
      <c r="K111" s="27" t="s">
        <v>49</v>
      </c>
      <c r="L111" s="27" t="s">
        <v>34</v>
      </c>
      <c r="M111" s="30">
        <v>27516270</v>
      </c>
      <c r="N111" s="30">
        <v>27516270</v>
      </c>
      <c r="O111" s="27" t="s">
        <v>35</v>
      </c>
      <c r="P111" s="28" t="s">
        <v>36</v>
      </c>
      <c r="Q111" s="28">
        <v>1</v>
      </c>
      <c r="R111" s="27" t="s">
        <v>50</v>
      </c>
      <c r="S111" s="31"/>
      <c r="T111" s="27" t="s">
        <v>94</v>
      </c>
      <c r="U111" s="27" t="s">
        <v>94</v>
      </c>
      <c r="V111" s="27" t="s">
        <v>95</v>
      </c>
      <c r="W111" s="27" t="s">
        <v>94</v>
      </c>
      <c r="X111" s="18" t="s">
        <v>41</v>
      </c>
      <c r="Y111" s="18" t="s">
        <v>119</v>
      </c>
      <c r="Z111" s="18" t="s">
        <v>120</v>
      </c>
      <c r="AA111" s="18" t="s">
        <v>121</v>
      </c>
    </row>
    <row r="112" spans="1:27" ht="41.4" x14ac:dyDescent="0.25">
      <c r="A112" s="11" t="s">
        <v>249</v>
      </c>
      <c r="B112" s="12"/>
      <c r="C112" s="15">
        <v>128</v>
      </c>
      <c r="D112" s="13" t="s">
        <v>100</v>
      </c>
      <c r="E112" s="24">
        <v>81101512</v>
      </c>
      <c r="F112" s="47" t="s">
        <v>183</v>
      </c>
      <c r="G112" s="18" t="s">
        <v>109</v>
      </c>
      <c r="H112" s="18" t="s">
        <v>109</v>
      </c>
      <c r="I112" s="27">
        <v>11</v>
      </c>
      <c r="J112" s="27" t="s">
        <v>88</v>
      </c>
      <c r="K112" s="27" t="s">
        <v>49</v>
      </c>
      <c r="L112" s="27" t="s">
        <v>178</v>
      </c>
      <c r="M112" s="30">
        <v>3680000000</v>
      </c>
      <c r="N112" s="30">
        <v>3680000000</v>
      </c>
      <c r="O112" s="27" t="s">
        <v>35</v>
      </c>
      <c r="P112" s="28" t="s">
        <v>36</v>
      </c>
      <c r="Q112" s="28">
        <v>1</v>
      </c>
      <c r="R112" s="27" t="s">
        <v>50</v>
      </c>
      <c r="S112" s="31"/>
      <c r="T112" s="27" t="s">
        <v>94</v>
      </c>
      <c r="U112" s="27" t="s">
        <v>94</v>
      </c>
      <c r="V112" s="27" t="s">
        <v>95</v>
      </c>
      <c r="W112" s="27" t="s">
        <v>94</v>
      </c>
      <c r="X112" s="18" t="s">
        <v>41</v>
      </c>
      <c r="Y112" s="18" t="s">
        <v>91</v>
      </c>
      <c r="Z112" s="18" t="s">
        <v>103</v>
      </c>
      <c r="AA112" s="18" t="s">
        <v>74</v>
      </c>
    </row>
    <row r="113" spans="1:27" ht="82.8" x14ac:dyDescent="0.25">
      <c r="A113" s="11" t="s">
        <v>249</v>
      </c>
      <c r="B113" s="12"/>
      <c r="C113" s="15">
        <v>129</v>
      </c>
      <c r="D113" s="13" t="s">
        <v>100</v>
      </c>
      <c r="E113" s="24">
        <v>81101512</v>
      </c>
      <c r="F113" s="47" t="s">
        <v>184</v>
      </c>
      <c r="G113" s="18" t="s">
        <v>109</v>
      </c>
      <c r="H113" s="18" t="s">
        <v>109</v>
      </c>
      <c r="I113" s="27">
        <v>10</v>
      </c>
      <c r="J113" s="27" t="s">
        <v>88</v>
      </c>
      <c r="K113" s="27" t="s">
        <v>49</v>
      </c>
      <c r="L113" s="27" t="s">
        <v>34</v>
      </c>
      <c r="M113" s="30">
        <v>68839580</v>
      </c>
      <c r="N113" s="30">
        <v>68839580</v>
      </c>
      <c r="O113" s="27" t="s">
        <v>35</v>
      </c>
      <c r="P113" s="28" t="s">
        <v>36</v>
      </c>
      <c r="Q113" s="28">
        <v>1</v>
      </c>
      <c r="R113" s="27" t="s">
        <v>50</v>
      </c>
      <c r="S113" s="31"/>
      <c r="T113" s="27" t="s">
        <v>94</v>
      </c>
      <c r="U113" s="27" t="s">
        <v>94</v>
      </c>
      <c r="V113" s="27" t="s">
        <v>95</v>
      </c>
      <c r="W113" s="27" t="s">
        <v>94</v>
      </c>
      <c r="X113" s="18" t="s">
        <v>41</v>
      </c>
      <c r="Y113" s="18" t="s">
        <v>91</v>
      </c>
      <c r="Z113" s="18" t="s">
        <v>54</v>
      </c>
      <c r="AA113" s="18" t="s">
        <v>44</v>
      </c>
    </row>
    <row r="114" spans="1:27" ht="82.8" x14ac:dyDescent="0.25">
      <c r="A114" s="11" t="s">
        <v>249</v>
      </c>
      <c r="B114" s="12"/>
      <c r="C114" s="15">
        <v>130</v>
      </c>
      <c r="D114" s="13" t="s">
        <v>100</v>
      </c>
      <c r="E114" s="24">
        <v>81101512</v>
      </c>
      <c r="F114" s="47" t="s">
        <v>185</v>
      </c>
      <c r="G114" s="18" t="s">
        <v>109</v>
      </c>
      <c r="H114" s="18" t="s">
        <v>109</v>
      </c>
      <c r="I114" s="27">
        <v>10</v>
      </c>
      <c r="J114" s="27" t="s">
        <v>88</v>
      </c>
      <c r="K114" s="27" t="s">
        <v>49</v>
      </c>
      <c r="L114" s="27" t="s">
        <v>34</v>
      </c>
      <c r="M114" s="30">
        <v>68839580</v>
      </c>
      <c r="N114" s="30">
        <v>68839580</v>
      </c>
      <c r="O114" s="27" t="s">
        <v>35</v>
      </c>
      <c r="P114" s="28" t="s">
        <v>36</v>
      </c>
      <c r="Q114" s="28">
        <v>1</v>
      </c>
      <c r="R114" s="27" t="s">
        <v>50</v>
      </c>
      <c r="S114" s="31"/>
      <c r="T114" s="27" t="s">
        <v>94</v>
      </c>
      <c r="U114" s="27" t="s">
        <v>94</v>
      </c>
      <c r="V114" s="27" t="s">
        <v>95</v>
      </c>
      <c r="W114" s="27" t="s">
        <v>94</v>
      </c>
      <c r="X114" s="18" t="s">
        <v>41</v>
      </c>
      <c r="Y114" s="18" t="s">
        <v>91</v>
      </c>
      <c r="Z114" s="18" t="s">
        <v>54</v>
      </c>
      <c r="AA114" s="18" t="s">
        <v>44</v>
      </c>
    </row>
    <row r="115" spans="1:27" ht="82.8" x14ac:dyDescent="0.25">
      <c r="A115" s="11" t="s">
        <v>249</v>
      </c>
      <c r="B115" s="12"/>
      <c r="C115" s="15">
        <v>131</v>
      </c>
      <c r="D115" s="13" t="s">
        <v>100</v>
      </c>
      <c r="E115" s="24">
        <v>81101512</v>
      </c>
      <c r="F115" s="47" t="s">
        <v>186</v>
      </c>
      <c r="G115" s="18" t="s">
        <v>109</v>
      </c>
      <c r="H115" s="18" t="s">
        <v>109</v>
      </c>
      <c r="I115" s="27">
        <v>10</v>
      </c>
      <c r="J115" s="27" t="s">
        <v>88</v>
      </c>
      <c r="K115" s="27" t="s">
        <v>49</v>
      </c>
      <c r="L115" s="27" t="s">
        <v>34</v>
      </c>
      <c r="M115" s="30">
        <v>68839580</v>
      </c>
      <c r="N115" s="30">
        <v>68839580</v>
      </c>
      <c r="O115" s="27" t="s">
        <v>35</v>
      </c>
      <c r="P115" s="28" t="s">
        <v>36</v>
      </c>
      <c r="Q115" s="28">
        <v>1</v>
      </c>
      <c r="R115" s="27" t="s">
        <v>50</v>
      </c>
      <c r="S115" s="31"/>
      <c r="T115" s="27" t="s">
        <v>94</v>
      </c>
      <c r="U115" s="27" t="s">
        <v>94</v>
      </c>
      <c r="V115" s="27" t="s">
        <v>95</v>
      </c>
      <c r="W115" s="27" t="s">
        <v>94</v>
      </c>
      <c r="X115" s="18" t="s">
        <v>41</v>
      </c>
      <c r="Y115" s="18" t="s">
        <v>91</v>
      </c>
      <c r="Z115" s="18" t="s">
        <v>54</v>
      </c>
      <c r="AA115" s="18" t="s">
        <v>44</v>
      </c>
    </row>
    <row r="116" spans="1:27" ht="55.2" x14ac:dyDescent="0.25">
      <c r="A116" s="11" t="s">
        <v>249</v>
      </c>
      <c r="B116" s="12"/>
      <c r="C116" s="15">
        <v>132</v>
      </c>
      <c r="D116" s="13" t="s">
        <v>100</v>
      </c>
      <c r="E116" s="24">
        <v>81101512</v>
      </c>
      <c r="F116" s="47" t="s">
        <v>187</v>
      </c>
      <c r="G116" s="18" t="s">
        <v>109</v>
      </c>
      <c r="H116" s="18" t="s">
        <v>109</v>
      </c>
      <c r="I116" s="27">
        <v>4</v>
      </c>
      <c r="J116" s="27" t="s">
        <v>88</v>
      </c>
      <c r="K116" s="27" t="s">
        <v>49</v>
      </c>
      <c r="L116" s="27" t="s">
        <v>34</v>
      </c>
      <c r="M116" s="30">
        <v>124428560</v>
      </c>
      <c r="N116" s="30">
        <v>124428560</v>
      </c>
      <c r="O116" s="27" t="s">
        <v>35</v>
      </c>
      <c r="P116" s="28" t="s">
        <v>36</v>
      </c>
      <c r="Q116" s="28">
        <v>4</v>
      </c>
      <c r="R116" s="27" t="s">
        <v>50</v>
      </c>
      <c r="S116" s="31"/>
      <c r="T116" s="27" t="s">
        <v>94</v>
      </c>
      <c r="U116" s="27" t="s">
        <v>94</v>
      </c>
      <c r="V116" s="27" t="s">
        <v>95</v>
      </c>
      <c r="W116" s="27" t="s">
        <v>94</v>
      </c>
      <c r="X116" s="18" t="s">
        <v>41</v>
      </c>
      <c r="Y116" s="18" t="s">
        <v>91</v>
      </c>
      <c r="Z116" s="18" t="s">
        <v>103</v>
      </c>
      <c r="AA116" s="18" t="s">
        <v>74</v>
      </c>
    </row>
    <row r="117" spans="1:27" ht="41.4" x14ac:dyDescent="0.25">
      <c r="A117" s="11" t="s">
        <v>249</v>
      </c>
      <c r="B117" s="12"/>
      <c r="C117" s="15">
        <v>133</v>
      </c>
      <c r="D117" s="13" t="s">
        <v>100</v>
      </c>
      <c r="E117" s="24">
        <v>80161501</v>
      </c>
      <c r="F117" s="47" t="s">
        <v>188</v>
      </c>
      <c r="G117" s="18" t="s">
        <v>109</v>
      </c>
      <c r="H117" s="18" t="s">
        <v>109</v>
      </c>
      <c r="I117" s="27">
        <v>10</v>
      </c>
      <c r="J117" s="27" t="s">
        <v>88</v>
      </c>
      <c r="K117" s="27" t="s">
        <v>49</v>
      </c>
      <c r="L117" s="27" t="s">
        <v>34</v>
      </c>
      <c r="M117" s="30">
        <v>51257170</v>
      </c>
      <c r="N117" s="30">
        <v>51257170</v>
      </c>
      <c r="O117" s="27" t="s">
        <v>35</v>
      </c>
      <c r="P117" s="28" t="s">
        <v>36</v>
      </c>
      <c r="Q117" s="28">
        <v>1</v>
      </c>
      <c r="R117" s="27" t="s">
        <v>50</v>
      </c>
      <c r="S117" s="31"/>
      <c r="T117" s="27" t="s">
        <v>94</v>
      </c>
      <c r="U117" s="27" t="s">
        <v>94</v>
      </c>
      <c r="V117" s="27" t="s">
        <v>95</v>
      </c>
      <c r="W117" s="27" t="s">
        <v>94</v>
      </c>
      <c r="X117" s="18" t="s">
        <v>41</v>
      </c>
      <c r="Y117" s="18" t="s">
        <v>91</v>
      </c>
      <c r="Z117" s="18" t="s">
        <v>103</v>
      </c>
      <c r="AA117" s="18" t="s">
        <v>74</v>
      </c>
    </row>
    <row r="118" spans="1:27" ht="41.4" x14ac:dyDescent="0.25">
      <c r="A118" s="11" t="s">
        <v>249</v>
      </c>
      <c r="B118" s="12"/>
      <c r="C118" s="15">
        <v>134</v>
      </c>
      <c r="D118" s="13" t="s">
        <v>100</v>
      </c>
      <c r="E118" s="24">
        <v>80161501</v>
      </c>
      <c r="F118" s="47" t="s">
        <v>189</v>
      </c>
      <c r="G118" s="18" t="s">
        <v>109</v>
      </c>
      <c r="H118" s="18" t="s">
        <v>109</v>
      </c>
      <c r="I118" s="27">
        <v>10</v>
      </c>
      <c r="J118" s="27" t="s">
        <v>88</v>
      </c>
      <c r="K118" s="27" t="s">
        <v>49</v>
      </c>
      <c r="L118" s="27" t="s">
        <v>34</v>
      </c>
      <c r="M118" s="30">
        <v>27516270</v>
      </c>
      <c r="N118" s="30">
        <v>27516270</v>
      </c>
      <c r="O118" s="27" t="s">
        <v>35</v>
      </c>
      <c r="P118" s="28" t="s">
        <v>36</v>
      </c>
      <c r="Q118" s="28">
        <v>1</v>
      </c>
      <c r="R118" s="27" t="s">
        <v>50</v>
      </c>
      <c r="S118" s="31"/>
      <c r="T118" s="27" t="s">
        <v>94</v>
      </c>
      <c r="U118" s="27" t="s">
        <v>94</v>
      </c>
      <c r="V118" s="27" t="s">
        <v>95</v>
      </c>
      <c r="W118" s="27" t="s">
        <v>94</v>
      </c>
      <c r="X118" s="18" t="s">
        <v>41</v>
      </c>
      <c r="Y118" s="18" t="s">
        <v>91</v>
      </c>
      <c r="Z118" s="18" t="s">
        <v>103</v>
      </c>
      <c r="AA118" s="18" t="s">
        <v>74</v>
      </c>
    </row>
    <row r="119" spans="1:27" ht="55.2" x14ac:dyDescent="0.25">
      <c r="A119" s="11" t="s">
        <v>249</v>
      </c>
      <c r="B119" s="12"/>
      <c r="C119" s="15">
        <v>135</v>
      </c>
      <c r="D119" s="13" t="s">
        <v>100</v>
      </c>
      <c r="E119" s="24">
        <v>81101512</v>
      </c>
      <c r="F119" s="47" t="s">
        <v>190</v>
      </c>
      <c r="G119" s="18" t="s">
        <v>109</v>
      </c>
      <c r="H119" s="18" t="s">
        <v>109</v>
      </c>
      <c r="I119" s="27">
        <v>10</v>
      </c>
      <c r="J119" s="27" t="s">
        <v>88</v>
      </c>
      <c r="K119" s="27" t="s">
        <v>49</v>
      </c>
      <c r="L119" s="27" t="s">
        <v>34</v>
      </c>
      <c r="M119" s="30">
        <v>77767850</v>
      </c>
      <c r="N119" s="30">
        <v>77767850</v>
      </c>
      <c r="O119" s="27" t="s">
        <v>35</v>
      </c>
      <c r="P119" s="28" t="s">
        <v>36</v>
      </c>
      <c r="Q119" s="28">
        <v>1</v>
      </c>
      <c r="R119" s="27" t="s">
        <v>50</v>
      </c>
      <c r="S119" s="31"/>
      <c r="T119" s="27" t="s">
        <v>94</v>
      </c>
      <c r="U119" s="27" t="s">
        <v>94</v>
      </c>
      <c r="V119" s="27" t="s">
        <v>95</v>
      </c>
      <c r="W119" s="27" t="s">
        <v>94</v>
      </c>
      <c r="X119" s="18" t="s">
        <v>41</v>
      </c>
      <c r="Y119" s="18" t="s">
        <v>91</v>
      </c>
      <c r="Z119" s="18" t="s">
        <v>103</v>
      </c>
      <c r="AA119" s="18" t="s">
        <v>74</v>
      </c>
    </row>
    <row r="120" spans="1:27" ht="41.4" x14ac:dyDescent="0.25">
      <c r="A120" s="11" t="s">
        <v>249</v>
      </c>
      <c r="B120" s="12"/>
      <c r="C120" s="15">
        <v>136</v>
      </c>
      <c r="D120" s="13" t="s">
        <v>100</v>
      </c>
      <c r="E120" s="24">
        <v>80161501</v>
      </c>
      <c r="F120" s="47" t="s">
        <v>191</v>
      </c>
      <c r="G120" s="18" t="s">
        <v>109</v>
      </c>
      <c r="H120" s="18" t="s">
        <v>109</v>
      </c>
      <c r="I120" s="27">
        <v>10</v>
      </c>
      <c r="J120" s="27" t="s">
        <v>88</v>
      </c>
      <c r="K120" s="27" t="s">
        <v>49</v>
      </c>
      <c r="L120" s="27" t="s">
        <v>34</v>
      </c>
      <c r="M120" s="30">
        <v>37131500</v>
      </c>
      <c r="N120" s="30">
        <v>37131500</v>
      </c>
      <c r="O120" s="27" t="s">
        <v>35</v>
      </c>
      <c r="P120" s="28" t="s">
        <v>36</v>
      </c>
      <c r="Q120" s="28">
        <v>1</v>
      </c>
      <c r="R120" s="27" t="s">
        <v>50</v>
      </c>
      <c r="S120" s="31"/>
      <c r="T120" s="27" t="s">
        <v>94</v>
      </c>
      <c r="U120" s="27" t="s">
        <v>94</v>
      </c>
      <c r="V120" s="27" t="s">
        <v>95</v>
      </c>
      <c r="W120" s="27" t="s">
        <v>94</v>
      </c>
      <c r="X120" s="18" t="s">
        <v>41</v>
      </c>
      <c r="Y120" s="18" t="s">
        <v>91</v>
      </c>
      <c r="Z120" s="18" t="s">
        <v>103</v>
      </c>
      <c r="AA120" s="18" t="s">
        <v>74</v>
      </c>
    </row>
    <row r="121" spans="1:27" ht="55.2" x14ac:dyDescent="0.25">
      <c r="A121" s="11" t="s">
        <v>249</v>
      </c>
      <c r="B121" s="12"/>
      <c r="C121" s="15">
        <v>137</v>
      </c>
      <c r="D121" s="13" t="s">
        <v>100</v>
      </c>
      <c r="E121" s="24">
        <v>81101512</v>
      </c>
      <c r="F121" s="47" t="s">
        <v>192</v>
      </c>
      <c r="G121" s="18" t="s">
        <v>109</v>
      </c>
      <c r="H121" s="18" t="s">
        <v>109</v>
      </c>
      <c r="I121" s="27">
        <v>10</v>
      </c>
      <c r="J121" s="27" t="s">
        <v>88</v>
      </c>
      <c r="K121" s="27" t="s">
        <v>49</v>
      </c>
      <c r="L121" s="27" t="s">
        <v>178</v>
      </c>
      <c r="M121" s="30">
        <v>59305270</v>
      </c>
      <c r="N121" s="30">
        <v>59305270</v>
      </c>
      <c r="O121" s="27" t="s">
        <v>35</v>
      </c>
      <c r="P121" s="28" t="s">
        <v>36</v>
      </c>
      <c r="Q121" s="28">
        <v>1</v>
      </c>
      <c r="R121" s="27" t="s">
        <v>50</v>
      </c>
      <c r="S121" s="31"/>
      <c r="T121" s="27" t="s">
        <v>94</v>
      </c>
      <c r="U121" s="27" t="s">
        <v>94</v>
      </c>
      <c r="V121" s="27" t="s">
        <v>95</v>
      </c>
      <c r="W121" s="27" t="s">
        <v>94</v>
      </c>
      <c r="X121" s="18" t="s">
        <v>41</v>
      </c>
      <c r="Y121" s="18" t="s">
        <v>91</v>
      </c>
      <c r="Z121" s="18" t="s">
        <v>103</v>
      </c>
      <c r="AA121" s="18" t="s">
        <v>74</v>
      </c>
    </row>
    <row r="122" spans="1:27" ht="41.4" x14ac:dyDescent="0.25">
      <c r="A122" s="11" t="s">
        <v>249</v>
      </c>
      <c r="B122" s="12"/>
      <c r="C122" s="15">
        <v>138</v>
      </c>
      <c r="D122" s="13" t="s">
        <v>100</v>
      </c>
      <c r="E122" s="24">
        <v>80161501</v>
      </c>
      <c r="F122" s="47" t="s">
        <v>193</v>
      </c>
      <c r="G122" s="18" t="s">
        <v>109</v>
      </c>
      <c r="H122" s="18" t="s">
        <v>109</v>
      </c>
      <c r="I122" s="27">
        <v>10</v>
      </c>
      <c r="J122" s="27" t="s">
        <v>88</v>
      </c>
      <c r="K122" s="27" t="s">
        <v>49</v>
      </c>
      <c r="L122" s="27" t="s">
        <v>178</v>
      </c>
      <c r="M122" s="30">
        <v>74988860</v>
      </c>
      <c r="N122" s="30">
        <v>74988860</v>
      </c>
      <c r="O122" s="27" t="s">
        <v>35</v>
      </c>
      <c r="P122" s="28" t="s">
        <v>36</v>
      </c>
      <c r="Q122" s="28">
        <v>2</v>
      </c>
      <c r="R122" s="27" t="s">
        <v>50</v>
      </c>
      <c r="S122" s="31"/>
      <c r="T122" s="27" t="s">
        <v>94</v>
      </c>
      <c r="U122" s="27" t="s">
        <v>94</v>
      </c>
      <c r="V122" s="27" t="s">
        <v>95</v>
      </c>
      <c r="W122" s="27" t="s">
        <v>94</v>
      </c>
      <c r="X122" s="18" t="s">
        <v>41</v>
      </c>
      <c r="Y122" s="18" t="s">
        <v>91</v>
      </c>
      <c r="Z122" s="18" t="s">
        <v>103</v>
      </c>
      <c r="AA122" s="18" t="s">
        <v>74</v>
      </c>
    </row>
    <row r="123" spans="1:27" ht="41.4" x14ac:dyDescent="0.25">
      <c r="A123" s="11" t="s">
        <v>249</v>
      </c>
      <c r="B123" s="12"/>
      <c r="C123" s="15">
        <v>139</v>
      </c>
      <c r="D123" s="13" t="s">
        <v>100</v>
      </c>
      <c r="E123" s="24">
        <v>80161501</v>
      </c>
      <c r="F123" s="47" t="s">
        <v>194</v>
      </c>
      <c r="G123" s="18" t="s">
        <v>109</v>
      </c>
      <c r="H123" s="18" t="s">
        <v>109</v>
      </c>
      <c r="I123" s="27">
        <v>10</v>
      </c>
      <c r="J123" s="27" t="s">
        <v>88</v>
      </c>
      <c r="K123" s="27" t="s">
        <v>49</v>
      </c>
      <c r="L123" s="27" t="s">
        <v>178</v>
      </c>
      <c r="M123" s="30">
        <v>137679160</v>
      </c>
      <c r="N123" s="30">
        <v>137679160</v>
      </c>
      <c r="O123" s="27" t="s">
        <v>35</v>
      </c>
      <c r="P123" s="28" t="s">
        <v>36</v>
      </c>
      <c r="Q123" s="28">
        <v>2</v>
      </c>
      <c r="R123" s="27" t="s">
        <v>50</v>
      </c>
      <c r="S123" s="31"/>
      <c r="T123" s="27" t="s">
        <v>94</v>
      </c>
      <c r="U123" s="27" t="s">
        <v>94</v>
      </c>
      <c r="V123" s="27" t="s">
        <v>95</v>
      </c>
      <c r="W123" s="27" t="s">
        <v>94</v>
      </c>
      <c r="X123" s="18" t="s">
        <v>41</v>
      </c>
      <c r="Y123" s="18" t="s">
        <v>91</v>
      </c>
      <c r="Z123" s="18" t="s">
        <v>103</v>
      </c>
      <c r="AA123" s="18" t="s">
        <v>74</v>
      </c>
    </row>
    <row r="124" spans="1:27" ht="55.2" x14ac:dyDescent="0.25">
      <c r="A124" s="11" t="s">
        <v>249</v>
      </c>
      <c r="B124" s="12"/>
      <c r="C124" s="15">
        <v>141</v>
      </c>
      <c r="D124" s="13" t="s">
        <v>100</v>
      </c>
      <c r="E124" s="24">
        <v>81141601</v>
      </c>
      <c r="F124" s="47" t="s">
        <v>196</v>
      </c>
      <c r="G124" s="18" t="s">
        <v>109</v>
      </c>
      <c r="H124" s="18" t="s">
        <v>109</v>
      </c>
      <c r="I124" s="27">
        <v>10</v>
      </c>
      <c r="J124" s="27" t="s">
        <v>88</v>
      </c>
      <c r="K124" s="27" t="s">
        <v>197</v>
      </c>
      <c r="L124" s="27" t="s">
        <v>178</v>
      </c>
      <c r="M124" s="30">
        <v>1000000000</v>
      </c>
      <c r="N124" s="30">
        <v>1000000000</v>
      </c>
      <c r="O124" s="27" t="s">
        <v>35</v>
      </c>
      <c r="P124" s="28" t="s">
        <v>36</v>
      </c>
      <c r="Q124" s="28">
        <v>1</v>
      </c>
      <c r="R124" s="27" t="s">
        <v>50</v>
      </c>
      <c r="S124" s="31"/>
      <c r="T124" s="27" t="s">
        <v>94</v>
      </c>
      <c r="U124" s="27" t="s">
        <v>94</v>
      </c>
      <c r="V124" s="27" t="s">
        <v>95</v>
      </c>
      <c r="W124" s="27" t="s">
        <v>94</v>
      </c>
      <c r="X124" s="18" t="s">
        <v>41</v>
      </c>
      <c r="Y124" s="18" t="s">
        <v>91</v>
      </c>
      <c r="Z124" s="18" t="s">
        <v>103</v>
      </c>
      <c r="AA124" s="18" t="s">
        <v>74</v>
      </c>
    </row>
    <row r="125" spans="1:27" ht="27.6" x14ac:dyDescent="0.25">
      <c r="A125" s="11" t="s">
        <v>249</v>
      </c>
      <c r="B125" s="12"/>
      <c r="C125" s="15">
        <v>142</v>
      </c>
      <c r="D125" s="13" t="s">
        <v>100</v>
      </c>
      <c r="E125" s="24">
        <v>81141504</v>
      </c>
      <c r="F125" s="47" t="s">
        <v>198</v>
      </c>
      <c r="G125" s="18" t="s">
        <v>109</v>
      </c>
      <c r="H125" s="18" t="s">
        <v>109</v>
      </c>
      <c r="I125" s="27">
        <v>10</v>
      </c>
      <c r="J125" s="27" t="s">
        <v>88</v>
      </c>
      <c r="K125" s="27" t="s">
        <v>33</v>
      </c>
      <c r="L125" s="27" t="s">
        <v>34</v>
      </c>
      <c r="M125" s="30">
        <v>40000000</v>
      </c>
      <c r="N125" s="30">
        <v>40000000</v>
      </c>
      <c r="O125" s="27" t="s">
        <v>35</v>
      </c>
      <c r="P125" s="28" t="s">
        <v>36</v>
      </c>
      <c r="Q125" s="28">
        <v>1</v>
      </c>
      <c r="R125" s="27" t="s">
        <v>50</v>
      </c>
      <c r="S125" s="31"/>
      <c r="T125" s="27" t="s">
        <v>94</v>
      </c>
      <c r="U125" s="27" t="s">
        <v>94</v>
      </c>
      <c r="V125" s="27" t="s">
        <v>95</v>
      </c>
      <c r="W125" s="27" t="s">
        <v>94</v>
      </c>
      <c r="X125" s="18" t="s">
        <v>41</v>
      </c>
      <c r="Y125" s="18" t="s">
        <v>91</v>
      </c>
      <c r="Z125" s="18" t="s">
        <v>103</v>
      </c>
      <c r="AA125" s="18" t="s">
        <v>74</v>
      </c>
    </row>
    <row r="126" spans="1:27" ht="41.4" x14ac:dyDescent="0.25">
      <c r="A126" s="11" t="s">
        <v>249</v>
      </c>
      <c r="B126" s="12"/>
      <c r="C126" s="15">
        <v>143</v>
      </c>
      <c r="D126" s="13" t="s">
        <v>100</v>
      </c>
      <c r="E126" s="24">
        <v>81101512</v>
      </c>
      <c r="F126" s="47" t="s">
        <v>199</v>
      </c>
      <c r="G126" s="18" t="s">
        <v>109</v>
      </c>
      <c r="H126" s="18" t="s">
        <v>109</v>
      </c>
      <c r="I126" s="27">
        <v>10</v>
      </c>
      <c r="J126" s="27" t="s">
        <v>88</v>
      </c>
      <c r="K126" s="27" t="s">
        <v>33</v>
      </c>
      <c r="L126" s="27" t="s">
        <v>34</v>
      </c>
      <c r="M126" s="30">
        <v>40883670</v>
      </c>
      <c r="N126" s="30">
        <v>40883670</v>
      </c>
      <c r="O126" s="27" t="s">
        <v>35</v>
      </c>
      <c r="P126" s="28" t="s">
        <v>36</v>
      </c>
      <c r="Q126" s="28">
        <v>1</v>
      </c>
      <c r="R126" s="27" t="s">
        <v>50</v>
      </c>
      <c r="S126" s="31"/>
      <c r="T126" s="27" t="s">
        <v>94</v>
      </c>
      <c r="U126" s="27" t="s">
        <v>94</v>
      </c>
      <c r="V126" s="27" t="s">
        <v>95</v>
      </c>
      <c r="W126" s="27" t="s">
        <v>94</v>
      </c>
      <c r="X126" s="18" t="s">
        <v>41</v>
      </c>
      <c r="Y126" s="18" t="s">
        <v>91</v>
      </c>
      <c r="Z126" s="18" t="s">
        <v>103</v>
      </c>
      <c r="AA126" s="18" t="s">
        <v>74</v>
      </c>
    </row>
    <row r="127" spans="1:27" ht="69" x14ac:dyDescent="0.25">
      <c r="A127" s="11" t="s">
        <v>249</v>
      </c>
      <c r="B127" s="12"/>
      <c r="C127" s="15">
        <v>144</v>
      </c>
      <c r="D127" s="13" t="s">
        <v>100</v>
      </c>
      <c r="E127" s="24">
        <v>81101512</v>
      </c>
      <c r="F127" s="47" t="s">
        <v>200</v>
      </c>
      <c r="G127" s="18" t="s">
        <v>109</v>
      </c>
      <c r="H127" s="18" t="s">
        <v>109</v>
      </c>
      <c r="I127" s="27">
        <v>10</v>
      </c>
      <c r="J127" s="27" t="s">
        <v>88</v>
      </c>
      <c r="K127" s="27" t="s">
        <v>49</v>
      </c>
      <c r="L127" s="27" t="s">
        <v>178</v>
      </c>
      <c r="M127" s="30">
        <v>153771480</v>
      </c>
      <c r="N127" s="30">
        <v>153771480</v>
      </c>
      <c r="O127" s="27" t="s">
        <v>35</v>
      </c>
      <c r="P127" s="28" t="s">
        <v>36</v>
      </c>
      <c r="Q127" s="28">
        <v>3</v>
      </c>
      <c r="R127" s="27" t="s">
        <v>50</v>
      </c>
      <c r="S127" s="31"/>
      <c r="T127" s="27" t="s">
        <v>94</v>
      </c>
      <c r="U127" s="27" t="s">
        <v>94</v>
      </c>
      <c r="V127" s="27" t="s">
        <v>95</v>
      </c>
      <c r="W127" s="27" t="s">
        <v>94</v>
      </c>
      <c r="X127" s="18" t="s">
        <v>41</v>
      </c>
      <c r="Y127" s="18" t="s">
        <v>91</v>
      </c>
      <c r="Z127" s="18" t="s">
        <v>103</v>
      </c>
      <c r="AA127" s="18" t="s">
        <v>74</v>
      </c>
    </row>
    <row r="128" spans="1:27" ht="55.2" x14ac:dyDescent="0.25">
      <c r="A128" s="11" t="s">
        <v>249</v>
      </c>
      <c r="B128" s="12"/>
      <c r="C128" s="15">
        <v>145</v>
      </c>
      <c r="D128" s="13" t="s">
        <v>100</v>
      </c>
      <c r="E128" s="24">
        <v>81141601</v>
      </c>
      <c r="F128" s="47" t="s">
        <v>201</v>
      </c>
      <c r="G128" s="18" t="s">
        <v>109</v>
      </c>
      <c r="H128" s="18" t="s">
        <v>109</v>
      </c>
      <c r="I128" s="27">
        <v>10</v>
      </c>
      <c r="J128" s="27" t="s">
        <v>88</v>
      </c>
      <c r="K128" s="27" t="s">
        <v>197</v>
      </c>
      <c r="L128" s="27" t="s">
        <v>178</v>
      </c>
      <c r="M128" s="30">
        <v>2192428860</v>
      </c>
      <c r="N128" s="30">
        <v>2192428860</v>
      </c>
      <c r="O128" s="27" t="s">
        <v>35</v>
      </c>
      <c r="P128" s="28" t="s">
        <v>36</v>
      </c>
      <c r="Q128" s="28">
        <v>1</v>
      </c>
      <c r="R128" s="27" t="s">
        <v>50</v>
      </c>
      <c r="S128" s="31"/>
      <c r="T128" s="27" t="s">
        <v>50</v>
      </c>
      <c r="U128" s="27" t="s">
        <v>94</v>
      </c>
      <c r="V128" s="27" t="s">
        <v>94</v>
      </c>
      <c r="W128" s="27" t="s">
        <v>95</v>
      </c>
      <c r="X128" s="18" t="s">
        <v>94</v>
      </c>
      <c r="Y128" s="18" t="s">
        <v>41</v>
      </c>
      <c r="Z128" s="18" t="s">
        <v>91</v>
      </c>
      <c r="AA128" s="18" t="s">
        <v>103</v>
      </c>
    </row>
    <row r="129" spans="1:27" ht="55.2" x14ac:dyDescent="0.25">
      <c r="A129" s="11" t="s">
        <v>249</v>
      </c>
      <c r="B129" s="12"/>
      <c r="C129" s="15">
        <v>146</v>
      </c>
      <c r="D129" s="13" t="s">
        <v>100</v>
      </c>
      <c r="E129" s="24">
        <v>81141601</v>
      </c>
      <c r="F129" s="47" t="s">
        <v>201</v>
      </c>
      <c r="G129" s="18" t="s">
        <v>109</v>
      </c>
      <c r="H129" s="18" t="s">
        <v>109</v>
      </c>
      <c r="I129" s="27">
        <v>10</v>
      </c>
      <c r="J129" s="27" t="s">
        <v>88</v>
      </c>
      <c r="K129" s="27" t="s">
        <v>197</v>
      </c>
      <c r="L129" s="27" t="s">
        <v>34</v>
      </c>
      <c r="M129" s="30">
        <v>1498665717</v>
      </c>
      <c r="N129" s="30">
        <v>1498665717</v>
      </c>
      <c r="O129" s="27" t="s">
        <v>35</v>
      </c>
      <c r="P129" s="28" t="s">
        <v>36</v>
      </c>
      <c r="Q129" s="28">
        <v>1</v>
      </c>
      <c r="R129" s="27" t="s">
        <v>50</v>
      </c>
      <c r="S129" s="31"/>
      <c r="T129" s="27" t="s">
        <v>50</v>
      </c>
      <c r="U129" s="27" t="s">
        <v>94</v>
      </c>
      <c r="V129" s="27" t="s">
        <v>94</v>
      </c>
      <c r="W129" s="27" t="s">
        <v>95</v>
      </c>
      <c r="X129" s="18" t="s">
        <v>94</v>
      </c>
      <c r="Y129" s="18" t="s">
        <v>41</v>
      </c>
      <c r="Z129" s="18" t="s">
        <v>91</v>
      </c>
      <c r="AA129" s="18" t="s">
        <v>103</v>
      </c>
    </row>
    <row r="130" spans="1:27" ht="27.6" x14ac:dyDescent="0.25">
      <c r="A130" s="11" t="s">
        <v>249</v>
      </c>
      <c r="B130" s="12"/>
      <c r="C130" s="15">
        <v>147</v>
      </c>
      <c r="D130" s="13" t="s">
        <v>100</v>
      </c>
      <c r="E130" s="24">
        <v>80161501</v>
      </c>
      <c r="F130" s="47" t="s">
        <v>202</v>
      </c>
      <c r="G130" s="18" t="s">
        <v>109</v>
      </c>
      <c r="H130" s="18" t="s">
        <v>109</v>
      </c>
      <c r="I130" s="27">
        <v>10</v>
      </c>
      <c r="J130" s="27" t="s">
        <v>88</v>
      </c>
      <c r="K130" s="27" t="s">
        <v>49</v>
      </c>
      <c r="L130" s="27" t="s">
        <v>34</v>
      </c>
      <c r="M130" s="30">
        <v>68839580</v>
      </c>
      <c r="N130" s="30">
        <v>68839580</v>
      </c>
      <c r="O130" s="27" t="s">
        <v>35</v>
      </c>
      <c r="P130" s="28" t="s">
        <v>36</v>
      </c>
      <c r="Q130" s="28">
        <v>1</v>
      </c>
      <c r="R130" s="27" t="s">
        <v>50</v>
      </c>
      <c r="S130" s="31"/>
      <c r="T130" s="27" t="s">
        <v>50</v>
      </c>
      <c r="U130" s="27" t="s">
        <v>94</v>
      </c>
      <c r="V130" s="27" t="s">
        <v>94</v>
      </c>
      <c r="W130" s="27" t="s">
        <v>95</v>
      </c>
      <c r="X130" s="18" t="s">
        <v>94</v>
      </c>
      <c r="Y130" s="18" t="s">
        <v>41</v>
      </c>
      <c r="Z130" s="18" t="s">
        <v>119</v>
      </c>
      <c r="AA130" s="18" t="s">
        <v>120</v>
      </c>
    </row>
    <row r="131" spans="1:27" ht="55.2" x14ac:dyDescent="0.25">
      <c r="A131" s="11" t="s">
        <v>249</v>
      </c>
      <c r="B131" s="12"/>
      <c r="C131" s="15">
        <v>148</v>
      </c>
      <c r="D131" s="13" t="s">
        <v>100</v>
      </c>
      <c r="E131" s="24">
        <v>80161501</v>
      </c>
      <c r="F131" s="47" t="s">
        <v>203</v>
      </c>
      <c r="G131" s="18" t="s">
        <v>109</v>
      </c>
      <c r="H131" s="18" t="s">
        <v>109</v>
      </c>
      <c r="I131" s="27">
        <v>10</v>
      </c>
      <c r="J131" s="27" t="s">
        <v>88</v>
      </c>
      <c r="K131" s="27" t="s">
        <v>49</v>
      </c>
      <c r="L131" s="27" t="s">
        <v>34</v>
      </c>
      <c r="M131" s="30">
        <v>203220000</v>
      </c>
      <c r="N131" s="30">
        <v>203220000</v>
      </c>
      <c r="O131" s="27" t="s">
        <v>35</v>
      </c>
      <c r="P131" s="28" t="s">
        <v>36</v>
      </c>
      <c r="Q131" s="28">
        <v>2</v>
      </c>
      <c r="R131" s="27" t="s">
        <v>50</v>
      </c>
      <c r="S131" s="31"/>
      <c r="T131" s="27" t="s">
        <v>50</v>
      </c>
      <c r="U131" s="27" t="s">
        <v>94</v>
      </c>
      <c r="V131" s="27" t="s">
        <v>94</v>
      </c>
      <c r="W131" s="27" t="s">
        <v>95</v>
      </c>
      <c r="X131" s="18" t="s">
        <v>94</v>
      </c>
      <c r="Y131" s="18" t="s">
        <v>41</v>
      </c>
      <c r="Z131" s="18" t="s">
        <v>91</v>
      </c>
      <c r="AA131" s="18" t="s">
        <v>103</v>
      </c>
    </row>
    <row r="132" spans="1:27" ht="69" x14ac:dyDescent="0.25">
      <c r="A132" s="11" t="s">
        <v>249</v>
      </c>
      <c r="B132" s="12"/>
      <c r="C132" s="15">
        <v>149</v>
      </c>
      <c r="D132" s="13" t="s">
        <v>100</v>
      </c>
      <c r="E132" s="24">
        <v>80161501</v>
      </c>
      <c r="F132" s="47" t="s">
        <v>204</v>
      </c>
      <c r="G132" s="18" t="s">
        <v>109</v>
      </c>
      <c r="H132" s="18" t="s">
        <v>109</v>
      </c>
      <c r="I132" s="29">
        <v>10</v>
      </c>
      <c r="J132" s="27" t="s">
        <v>88</v>
      </c>
      <c r="K132" s="27" t="s">
        <v>49</v>
      </c>
      <c r="L132" s="27" t="s">
        <v>34</v>
      </c>
      <c r="M132" s="30">
        <v>51257170</v>
      </c>
      <c r="N132" s="30">
        <v>51257170</v>
      </c>
      <c r="O132" s="27" t="s">
        <v>35</v>
      </c>
      <c r="P132" s="28" t="s">
        <v>36</v>
      </c>
      <c r="Q132" s="28">
        <v>1</v>
      </c>
      <c r="R132" s="27" t="s">
        <v>50</v>
      </c>
      <c r="S132" s="31"/>
      <c r="T132" s="27" t="s">
        <v>50</v>
      </c>
      <c r="U132" s="27" t="s">
        <v>94</v>
      </c>
      <c r="V132" s="27" t="s">
        <v>94</v>
      </c>
      <c r="W132" s="27" t="s">
        <v>95</v>
      </c>
      <c r="X132" s="18" t="s">
        <v>94</v>
      </c>
      <c r="Y132" s="18" t="s">
        <v>41</v>
      </c>
      <c r="Z132" s="18" t="s">
        <v>91</v>
      </c>
      <c r="AA132" s="18" t="s">
        <v>103</v>
      </c>
    </row>
    <row r="133" spans="1:27" ht="82.8" x14ac:dyDescent="0.25">
      <c r="A133" s="11" t="s">
        <v>249</v>
      </c>
      <c r="B133" s="12"/>
      <c r="C133" s="15">
        <v>150</v>
      </c>
      <c r="D133" s="13" t="s">
        <v>100</v>
      </c>
      <c r="E133" s="24">
        <v>80161501</v>
      </c>
      <c r="F133" s="47" t="s">
        <v>205</v>
      </c>
      <c r="G133" s="18" t="s">
        <v>109</v>
      </c>
      <c r="H133" s="18" t="s">
        <v>109</v>
      </c>
      <c r="I133" s="29">
        <v>10</v>
      </c>
      <c r="J133" s="27" t="s">
        <v>88</v>
      </c>
      <c r="K133" s="27" t="s">
        <v>49</v>
      </c>
      <c r="L133" s="27" t="s">
        <v>34</v>
      </c>
      <c r="M133" s="30">
        <v>51257170</v>
      </c>
      <c r="N133" s="30">
        <v>51257170</v>
      </c>
      <c r="O133" s="27" t="s">
        <v>35</v>
      </c>
      <c r="P133" s="28" t="s">
        <v>36</v>
      </c>
      <c r="Q133" s="28">
        <v>1</v>
      </c>
      <c r="R133" s="27" t="s">
        <v>50</v>
      </c>
      <c r="S133" s="31"/>
      <c r="T133" s="27" t="s">
        <v>50</v>
      </c>
      <c r="U133" s="27" t="s">
        <v>94</v>
      </c>
      <c r="V133" s="27" t="s">
        <v>94</v>
      </c>
      <c r="W133" s="27" t="s">
        <v>95</v>
      </c>
      <c r="X133" s="18" t="s">
        <v>94</v>
      </c>
      <c r="Y133" s="18" t="s">
        <v>41</v>
      </c>
      <c r="Z133" s="18" t="s">
        <v>91</v>
      </c>
      <c r="AA133" s="18" t="s">
        <v>103</v>
      </c>
    </row>
    <row r="134" spans="1:27" ht="55.2" x14ac:dyDescent="0.25">
      <c r="A134" s="11" t="s">
        <v>249</v>
      </c>
      <c r="B134" s="12"/>
      <c r="C134" s="15">
        <v>151</v>
      </c>
      <c r="D134" s="13" t="s">
        <v>100</v>
      </c>
      <c r="E134" s="24">
        <v>80161501</v>
      </c>
      <c r="F134" s="47" t="s">
        <v>206</v>
      </c>
      <c r="G134" s="18" t="s">
        <v>109</v>
      </c>
      <c r="H134" s="18" t="s">
        <v>109</v>
      </c>
      <c r="I134" s="29">
        <v>10</v>
      </c>
      <c r="J134" s="27" t="s">
        <v>88</v>
      </c>
      <c r="K134" s="27" t="s">
        <v>49</v>
      </c>
      <c r="L134" s="27" t="s">
        <v>34</v>
      </c>
      <c r="M134" s="30">
        <v>77767850</v>
      </c>
      <c r="N134" s="30">
        <v>77767850</v>
      </c>
      <c r="O134" s="27" t="s">
        <v>35</v>
      </c>
      <c r="P134" s="28" t="s">
        <v>36</v>
      </c>
      <c r="Q134" s="28">
        <v>1</v>
      </c>
      <c r="R134" s="27" t="s">
        <v>50</v>
      </c>
      <c r="S134" s="31"/>
      <c r="T134" s="27" t="s">
        <v>50</v>
      </c>
      <c r="U134" s="27" t="s">
        <v>94</v>
      </c>
      <c r="V134" s="27" t="s">
        <v>94</v>
      </c>
      <c r="W134" s="27" t="s">
        <v>95</v>
      </c>
      <c r="X134" s="18" t="s">
        <v>94</v>
      </c>
      <c r="Y134" s="18" t="s">
        <v>41</v>
      </c>
      <c r="Z134" s="18" t="s">
        <v>91</v>
      </c>
      <c r="AA134" s="18" t="s">
        <v>103</v>
      </c>
    </row>
    <row r="135" spans="1:27" ht="41.4" x14ac:dyDescent="0.25">
      <c r="A135" s="11" t="s">
        <v>249</v>
      </c>
      <c r="B135" s="12"/>
      <c r="C135" s="15">
        <v>152</v>
      </c>
      <c r="D135" s="13" t="s">
        <v>100</v>
      </c>
      <c r="E135" s="24">
        <v>80161501</v>
      </c>
      <c r="F135" s="47" t="s">
        <v>207</v>
      </c>
      <c r="G135" s="18" t="s">
        <v>109</v>
      </c>
      <c r="H135" s="18" t="s">
        <v>109</v>
      </c>
      <c r="I135" s="27">
        <v>10</v>
      </c>
      <c r="J135" s="27" t="s">
        <v>88</v>
      </c>
      <c r="K135" s="27" t="s">
        <v>49</v>
      </c>
      <c r="L135" s="27" t="s">
        <v>178</v>
      </c>
      <c r="M135" s="30">
        <v>77767850</v>
      </c>
      <c r="N135" s="30">
        <v>77767850</v>
      </c>
      <c r="O135" s="27" t="s">
        <v>35</v>
      </c>
      <c r="P135" s="28" t="s">
        <v>36</v>
      </c>
      <c r="Q135" s="28">
        <v>1</v>
      </c>
      <c r="R135" s="27" t="s">
        <v>50</v>
      </c>
      <c r="S135" s="31"/>
      <c r="T135" s="27" t="s">
        <v>50</v>
      </c>
      <c r="U135" s="27" t="s">
        <v>94</v>
      </c>
      <c r="V135" s="27" t="s">
        <v>94</v>
      </c>
      <c r="W135" s="27" t="s">
        <v>95</v>
      </c>
      <c r="X135" s="18" t="s">
        <v>94</v>
      </c>
      <c r="Y135" s="18" t="s">
        <v>41</v>
      </c>
      <c r="Z135" s="18" t="s">
        <v>91</v>
      </c>
      <c r="AA135" s="18" t="s">
        <v>103</v>
      </c>
    </row>
    <row r="136" spans="1:27" ht="41.4" x14ac:dyDescent="0.25">
      <c r="A136" s="11" t="s">
        <v>249</v>
      </c>
      <c r="B136" s="12"/>
      <c r="C136" s="15">
        <v>153</v>
      </c>
      <c r="D136" s="13" t="s">
        <v>100</v>
      </c>
      <c r="E136" s="24">
        <v>80161501</v>
      </c>
      <c r="F136" s="47" t="s">
        <v>208</v>
      </c>
      <c r="G136" s="49" t="s">
        <v>109</v>
      </c>
      <c r="H136" s="18" t="s">
        <v>109</v>
      </c>
      <c r="I136" s="29">
        <v>10</v>
      </c>
      <c r="J136" s="27" t="s">
        <v>88</v>
      </c>
      <c r="K136" s="27" t="s">
        <v>49</v>
      </c>
      <c r="L136" s="27" t="s">
        <v>34</v>
      </c>
      <c r="M136" s="30">
        <v>77767850</v>
      </c>
      <c r="N136" s="30">
        <v>77767850</v>
      </c>
      <c r="O136" s="27" t="s">
        <v>35</v>
      </c>
      <c r="P136" s="28" t="s">
        <v>36</v>
      </c>
      <c r="Q136" s="28">
        <v>1</v>
      </c>
      <c r="R136" s="27" t="s">
        <v>50</v>
      </c>
      <c r="S136" s="31"/>
      <c r="T136" s="27" t="s">
        <v>50</v>
      </c>
      <c r="U136" s="27" t="s">
        <v>94</v>
      </c>
      <c r="V136" s="27" t="s">
        <v>94</v>
      </c>
      <c r="W136" s="27" t="s">
        <v>95</v>
      </c>
      <c r="X136" s="18" t="s">
        <v>94</v>
      </c>
      <c r="Y136" s="18" t="s">
        <v>41</v>
      </c>
      <c r="Z136" s="18" t="s">
        <v>91</v>
      </c>
      <c r="AA136" s="18" t="s">
        <v>103</v>
      </c>
    </row>
    <row r="137" spans="1:27" ht="55.2" x14ac:dyDescent="0.25">
      <c r="A137" s="11" t="s">
        <v>249</v>
      </c>
      <c r="B137" s="12"/>
      <c r="C137" s="15">
        <v>154</v>
      </c>
      <c r="D137" s="13" t="s">
        <v>100</v>
      </c>
      <c r="E137" s="24">
        <v>80161501</v>
      </c>
      <c r="F137" s="47" t="s">
        <v>209</v>
      </c>
      <c r="G137" s="18" t="s">
        <v>109</v>
      </c>
      <c r="H137" s="18" t="s">
        <v>109</v>
      </c>
      <c r="I137" s="29">
        <v>3</v>
      </c>
      <c r="J137" s="27" t="s">
        <v>88</v>
      </c>
      <c r="K137" s="27" t="s">
        <v>49</v>
      </c>
      <c r="L137" s="27" t="s">
        <v>178</v>
      </c>
      <c r="M137" s="30">
        <v>17793000</v>
      </c>
      <c r="N137" s="30">
        <v>17793000</v>
      </c>
      <c r="O137" s="27" t="s">
        <v>35</v>
      </c>
      <c r="P137" s="28" t="s">
        <v>36</v>
      </c>
      <c r="Q137" s="28">
        <v>1</v>
      </c>
      <c r="R137" s="27" t="s">
        <v>50</v>
      </c>
      <c r="S137" s="31"/>
      <c r="T137" s="27" t="s">
        <v>50</v>
      </c>
      <c r="U137" s="27" t="s">
        <v>94</v>
      </c>
      <c r="V137" s="27" t="s">
        <v>94</v>
      </c>
      <c r="W137" s="27" t="s">
        <v>95</v>
      </c>
      <c r="X137" s="18" t="s">
        <v>94</v>
      </c>
      <c r="Y137" s="18" t="s">
        <v>41</v>
      </c>
      <c r="Z137" s="18" t="s">
        <v>91</v>
      </c>
      <c r="AA137" s="18" t="s">
        <v>103</v>
      </c>
    </row>
    <row r="138" spans="1:27" ht="55.2" x14ac:dyDescent="0.25">
      <c r="A138" s="11" t="s">
        <v>249</v>
      </c>
      <c r="B138" s="12"/>
      <c r="C138" s="15">
        <v>156</v>
      </c>
      <c r="D138" s="13" t="s">
        <v>100</v>
      </c>
      <c r="E138" s="24">
        <v>80161501</v>
      </c>
      <c r="F138" s="47" t="s">
        <v>211</v>
      </c>
      <c r="G138" s="18" t="s">
        <v>109</v>
      </c>
      <c r="H138" s="18" t="s">
        <v>109</v>
      </c>
      <c r="I138" s="29">
        <v>3</v>
      </c>
      <c r="J138" s="27" t="s">
        <v>88</v>
      </c>
      <c r="K138" s="27" t="s">
        <v>49</v>
      </c>
      <c r="L138" s="27" t="s">
        <v>178</v>
      </c>
      <c r="M138" s="30">
        <v>17793000</v>
      </c>
      <c r="N138" s="30">
        <v>17793000</v>
      </c>
      <c r="O138" s="27" t="s">
        <v>35</v>
      </c>
      <c r="P138" s="28" t="s">
        <v>36</v>
      </c>
      <c r="Q138" s="28">
        <v>1</v>
      </c>
      <c r="R138" s="27" t="s">
        <v>50</v>
      </c>
      <c r="S138" s="31"/>
      <c r="T138" s="27" t="s">
        <v>50</v>
      </c>
      <c r="U138" s="27" t="s">
        <v>94</v>
      </c>
      <c r="V138" s="27" t="s">
        <v>94</v>
      </c>
      <c r="W138" s="27" t="s">
        <v>95</v>
      </c>
      <c r="X138" s="18" t="s">
        <v>94</v>
      </c>
      <c r="Y138" s="18" t="s">
        <v>41</v>
      </c>
      <c r="Z138" s="18" t="s">
        <v>91</v>
      </c>
      <c r="AA138" s="18" t="s">
        <v>103</v>
      </c>
    </row>
    <row r="139" spans="1:27" ht="55.2" x14ac:dyDescent="0.25">
      <c r="A139" s="11" t="s">
        <v>249</v>
      </c>
      <c r="B139" s="12"/>
      <c r="C139" s="15">
        <v>159</v>
      </c>
      <c r="D139" s="13" t="s">
        <v>100</v>
      </c>
      <c r="E139" s="24">
        <v>80161501</v>
      </c>
      <c r="F139" s="47" t="s">
        <v>214</v>
      </c>
      <c r="G139" s="18" t="s">
        <v>109</v>
      </c>
      <c r="H139" s="18" t="s">
        <v>109</v>
      </c>
      <c r="I139" s="29">
        <v>4</v>
      </c>
      <c r="J139" s="27" t="s">
        <v>88</v>
      </c>
      <c r="K139" s="27" t="s">
        <v>49</v>
      </c>
      <c r="L139" s="27" t="s">
        <v>178</v>
      </c>
      <c r="M139" s="30">
        <v>23724000</v>
      </c>
      <c r="N139" s="30">
        <v>23724000</v>
      </c>
      <c r="O139" s="27" t="s">
        <v>35</v>
      </c>
      <c r="P139" s="28" t="s">
        <v>36</v>
      </c>
      <c r="Q139" s="28">
        <v>1</v>
      </c>
      <c r="R139" s="27" t="s">
        <v>50</v>
      </c>
      <c r="S139" s="31"/>
      <c r="T139" s="27" t="s">
        <v>50</v>
      </c>
      <c r="U139" s="27" t="s">
        <v>94</v>
      </c>
      <c r="V139" s="27" t="s">
        <v>94</v>
      </c>
      <c r="W139" s="27" t="s">
        <v>95</v>
      </c>
      <c r="X139" s="18" t="s">
        <v>94</v>
      </c>
      <c r="Y139" s="18" t="s">
        <v>41</v>
      </c>
      <c r="Z139" s="18" t="s">
        <v>91</v>
      </c>
      <c r="AA139" s="18" t="s">
        <v>103</v>
      </c>
    </row>
    <row r="140" spans="1:27" ht="55.2" x14ac:dyDescent="0.25">
      <c r="A140" s="11" t="s">
        <v>249</v>
      </c>
      <c r="B140" s="12"/>
      <c r="C140" s="15">
        <v>160</v>
      </c>
      <c r="D140" s="13" t="s">
        <v>100</v>
      </c>
      <c r="E140" s="24">
        <v>80161501</v>
      </c>
      <c r="F140" s="47" t="s">
        <v>215</v>
      </c>
      <c r="G140" s="18" t="s">
        <v>109</v>
      </c>
      <c r="H140" s="18" t="s">
        <v>109</v>
      </c>
      <c r="I140" s="29">
        <v>4</v>
      </c>
      <c r="J140" s="27" t="s">
        <v>88</v>
      </c>
      <c r="K140" s="27" t="s">
        <v>49</v>
      </c>
      <c r="L140" s="27" t="s">
        <v>178</v>
      </c>
      <c r="M140" s="30">
        <v>47448000</v>
      </c>
      <c r="N140" s="30">
        <v>47448000</v>
      </c>
      <c r="O140" s="27" t="s">
        <v>35</v>
      </c>
      <c r="P140" s="28" t="s">
        <v>36</v>
      </c>
      <c r="Q140" s="28">
        <v>2</v>
      </c>
      <c r="R140" s="27" t="s">
        <v>50</v>
      </c>
      <c r="S140" s="31"/>
      <c r="T140" s="27" t="s">
        <v>50</v>
      </c>
      <c r="U140" s="27" t="s">
        <v>94</v>
      </c>
      <c r="V140" s="27" t="s">
        <v>94</v>
      </c>
      <c r="W140" s="27" t="s">
        <v>95</v>
      </c>
      <c r="X140" s="18" t="s">
        <v>94</v>
      </c>
      <c r="Y140" s="18" t="s">
        <v>41</v>
      </c>
      <c r="Z140" s="18" t="s">
        <v>91</v>
      </c>
      <c r="AA140" s="18" t="s">
        <v>103</v>
      </c>
    </row>
    <row r="141" spans="1:27" ht="55.2" x14ac:dyDescent="0.25">
      <c r="A141" s="11" t="s">
        <v>249</v>
      </c>
      <c r="B141" s="12"/>
      <c r="C141" s="15">
        <v>161</v>
      </c>
      <c r="D141" s="13" t="s">
        <v>100</v>
      </c>
      <c r="E141" s="24">
        <v>80161501</v>
      </c>
      <c r="F141" s="47" t="s">
        <v>216</v>
      </c>
      <c r="G141" s="18" t="s">
        <v>109</v>
      </c>
      <c r="H141" s="18" t="s">
        <v>109</v>
      </c>
      <c r="I141" s="29">
        <v>4</v>
      </c>
      <c r="J141" s="27" t="s">
        <v>88</v>
      </c>
      <c r="K141" s="27" t="s">
        <v>49</v>
      </c>
      <c r="L141" s="27" t="s">
        <v>178</v>
      </c>
      <c r="M141" s="30">
        <v>23724000</v>
      </c>
      <c r="N141" s="30">
        <v>23724000</v>
      </c>
      <c r="O141" s="27" t="s">
        <v>35</v>
      </c>
      <c r="P141" s="28" t="s">
        <v>36</v>
      </c>
      <c r="Q141" s="28">
        <v>1</v>
      </c>
      <c r="R141" s="27" t="s">
        <v>50</v>
      </c>
      <c r="S141" s="31"/>
      <c r="T141" s="27" t="s">
        <v>50</v>
      </c>
      <c r="U141" s="27" t="s">
        <v>94</v>
      </c>
      <c r="V141" s="27" t="s">
        <v>94</v>
      </c>
      <c r="W141" s="27" t="s">
        <v>95</v>
      </c>
      <c r="X141" s="18" t="s">
        <v>94</v>
      </c>
      <c r="Y141" s="18" t="s">
        <v>41</v>
      </c>
      <c r="Z141" s="18" t="s">
        <v>91</v>
      </c>
      <c r="AA141" s="18" t="s">
        <v>103</v>
      </c>
    </row>
    <row r="142" spans="1:27" ht="55.2" x14ac:dyDescent="0.25">
      <c r="A142" s="11" t="s">
        <v>249</v>
      </c>
      <c r="B142" s="12"/>
      <c r="C142" s="15">
        <v>172</v>
      </c>
      <c r="D142" s="13" t="s">
        <v>100</v>
      </c>
      <c r="E142" s="24">
        <v>80161501</v>
      </c>
      <c r="F142" s="47" t="s">
        <v>227</v>
      </c>
      <c r="G142" s="49" t="s">
        <v>109</v>
      </c>
      <c r="H142" s="18" t="s">
        <v>109</v>
      </c>
      <c r="I142" s="27">
        <v>105</v>
      </c>
      <c r="J142" s="27" t="s">
        <v>32</v>
      </c>
      <c r="K142" s="27" t="s">
        <v>49</v>
      </c>
      <c r="L142" s="27" t="s">
        <v>178</v>
      </c>
      <c r="M142" s="30">
        <v>20758500</v>
      </c>
      <c r="N142" s="30">
        <v>20758500</v>
      </c>
      <c r="O142" s="27" t="s">
        <v>35</v>
      </c>
      <c r="P142" s="28" t="s">
        <v>36</v>
      </c>
      <c r="Q142" s="28">
        <v>1</v>
      </c>
      <c r="R142" s="27" t="s">
        <v>50</v>
      </c>
      <c r="S142" s="31"/>
      <c r="T142" s="27" t="s">
        <v>50</v>
      </c>
      <c r="U142" s="27" t="s">
        <v>94</v>
      </c>
      <c r="V142" s="27" t="s">
        <v>94</v>
      </c>
      <c r="W142" s="27" t="s">
        <v>95</v>
      </c>
      <c r="X142" s="18" t="s">
        <v>94</v>
      </c>
      <c r="Y142" s="18" t="s">
        <v>41</v>
      </c>
      <c r="Z142" s="18" t="s">
        <v>91</v>
      </c>
      <c r="AA142" s="18" t="s">
        <v>103</v>
      </c>
    </row>
    <row r="143" spans="1:27" ht="55.2" x14ac:dyDescent="0.25">
      <c r="A143" s="11" t="s">
        <v>249</v>
      </c>
      <c r="B143" s="12"/>
      <c r="C143" s="15">
        <v>174</v>
      </c>
      <c r="D143" s="13" t="s">
        <v>100</v>
      </c>
      <c r="E143" s="24">
        <v>80161501</v>
      </c>
      <c r="F143" s="47" t="s">
        <v>229</v>
      </c>
      <c r="G143" s="18" t="s">
        <v>109</v>
      </c>
      <c r="H143" s="18" t="s">
        <v>109</v>
      </c>
      <c r="I143" s="29">
        <v>5</v>
      </c>
      <c r="J143" s="27" t="s">
        <v>88</v>
      </c>
      <c r="K143" s="27" t="s">
        <v>49</v>
      </c>
      <c r="L143" s="27" t="s">
        <v>178</v>
      </c>
      <c r="M143" s="30">
        <v>44850000</v>
      </c>
      <c r="N143" s="30">
        <v>44850000</v>
      </c>
      <c r="O143" s="27" t="s">
        <v>35</v>
      </c>
      <c r="P143" s="28" t="s">
        <v>36</v>
      </c>
      <c r="Q143" s="28">
        <v>1</v>
      </c>
      <c r="R143" s="27" t="s">
        <v>50</v>
      </c>
      <c r="S143" s="31"/>
      <c r="T143" s="27" t="s">
        <v>50</v>
      </c>
      <c r="U143" s="27" t="s">
        <v>94</v>
      </c>
      <c r="V143" s="27" t="s">
        <v>94</v>
      </c>
      <c r="W143" s="27" t="s">
        <v>95</v>
      </c>
      <c r="X143" s="18" t="s">
        <v>94</v>
      </c>
      <c r="Y143" s="18" t="s">
        <v>41</v>
      </c>
      <c r="Z143" s="18" t="s">
        <v>91</v>
      </c>
      <c r="AA143" s="18" t="s">
        <v>103</v>
      </c>
    </row>
    <row r="144" spans="1:27" ht="55.2" x14ac:dyDescent="0.25">
      <c r="A144" s="11" t="s">
        <v>249</v>
      </c>
      <c r="B144" s="12"/>
      <c r="C144" s="15">
        <v>176</v>
      </c>
      <c r="D144" s="13" t="s">
        <v>100</v>
      </c>
      <c r="E144" s="24">
        <v>80161501</v>
      </c>
      <c r="F144" s="47" t="s">
        <v>231</v>
      </c>
      <c r="G144" s="18" t="s">
        <v>109</v>
      </c>
      <c r="H144" s="18" t="s">
        <v>109</v>
      </c>
      <c r="I144" s="29">
        <v>5</v>
      </c>
      <c r="J144" s="27" t="s">
        <v>88</v>
      </c>
      <c r="K144" s="27" t="s">
        <v>49</v>
      </c>
      <c r="L144" s="27" t="s">
        <v>178</v>
      </c>
      <c r="M144" s="30">
        <v>87540000</v>
      </c>
      <c r="N144" s="30">
        <v>87540000</v>
      </c>
      <c r="O144" s="27" t="s">
        <v>35</v>
      </c>
      <c r="P144" s="28" t="s">
        <v>36</v>
      </c>
      <c r="Q144" s="28">
        <v>6</v>
      </c>
      <c r="R144" s="27" t="s">
        <v>50</v>
      </c>
      <c r="S144" s="31"/>
      <c r="T144" s="27" t="s">
        <v>50</v>
      </c>
      <c r="U144" s="27" t="s">
        <v>94</v>
      </c>
      <c r="V144" s="27" t="s">
        <v>94</v>
      </c>
      <c r="W144" s="27" t="s">
        <v>95</v>
      </c>
      <c r="X144" s="18" t="s">
        <v>94</v>
      </c>
      <c r="Y144" s="18" t="s">
        <v>41</v>
      </c>
      <c r="Z144" s="18" t="s">
        <v>91</v>
      </c>
      <c r="AA144" s="18" t="s">
        <v>103</v>
      </c>
    </row>
    <row r="145" spans="1:27" ht="55.2" x14ac:dyDescent="0.25">
      <c r="A145" s="11" t="s">
        <v>249</v>
      </c>
      <c r="B145" s="12"/>
      <c r="C145" s="15">
        <v>178</v>
      </c>
      <c r="D145" s="13" t="s">
        <v>100</v>
      </c>
      <c r="E145" s="24">
        <v>80161501</v>
      </c>
      <c r="F145" s="47" t="s">
        <v>233</v>
      </c>
      <c r="G145" s="18" t="s">
        <v>109</v>
      </c>
      <c r="H145" s="18" t="s">
        <v>109</v>
      </c>
      <c r="I145" s="29">
        <v>5</v>
      </c>
      <c r="J145" s="27" t="s">
        <v>88</v>
      </c>
      <c r="K145" s="27" t="s">
        <v>49</v>
      </c>
      <c r="L145" s="27" t="s">
        <v>178</v>
      </c>
      <c r="M145" s="30">
        <v>25630000</v>
      </c>
      <c r="N145" s="30">
        <v>25630000</v>
      </c>
      <c r="O145" s="27" t="s">
        <v>35</v>
      </c>
      <c r="P145" s="28" t="s">
        <v>36</v>
      </c>
      <c r="Q145" s="28">
        <v>1</v>
      </c>
      <c r="R145" s="27" t="s">
        <v>50</v>
      </c>
      <c r="S145" s="31"/>
      <c r="T145" s="27" t="s">
        <v>50</v>
      </c>
      <c r="U145" s="27" t="s">
        <v>94</v>
      </c>
      <c r="V145" s="27" t="s">
        <v>94</v>
      </c>
      <c r="W145" s="27" t="s">
        <v>95</v>
      </c>
      <c r="X145" s="18" t="s">
        <v>94</v>
      </c>
      <c r="Y145" s="18" t="s">
        <v>41</v>
      </c>
      <c r="Z145" s="18" t="s">
        <v>91</v>
      </c>
      <c r="AA145" s="18" t="s">
        <v>103</v>
      </c>
    </row>
    <row r="146" spans="1:27" ht="55.2" x14ac:dyDescent="0.25">
      <c r="A146" s="11" t="s">
        <v>249</v>
      </c>
      <c r="B146" s="12"/>
      <c r="C146" s="15">
        <v>179</v>
      </c>
      <c r="D146" s="13" t="s">
        <v>100</v>
      </c>
      <c r="E146" s="24">
        <v>80161501</v>
      </c>
      <c r="F146" s="47" t="s">
        <v>234</v>
      </c>
      <c r="G146" s="18" t="s">
        <v>109</v>
      </c>
      <c r="H146" s="18" t="s">
        <v>109</v>
      </c>
      <c r="I146" s="29">
        <v>5</v>
      </c>
      <c r="J146" s="27" t="s">
        <v>88</v>
      </c>
      <c r="K146" s="27" t="s">
        <v>49</v>
      </c>
      <c r="L146" s="27" t="s">
        <v>178</v>
      </c>
      <c r="M146" s="30">
        <v>14590000</v>
      </c>
      <c r="N146" s="30">
        <v>14590000</v>
      </c>
      <c r="O146" s="27" t="s">
        <v>35</v>
      </c>
      <c r="P146" s="28" t="s">
        <v>36</v>
      </c>
      <c r="Q146" s="28">
        <v>1</v>
      </c>
      <c r="R146" s="27" t="s">
        <v>50</v>
      </c>
      <c r="S146" s="31"/>
      <c r="T146" s="27" t="s">
        <v>50</v>
      </c>
      <c r="U146" s="27" t="s">
        <v>94</v>
      </c>
      <c r="V146" s="27" t="s">
        <v>94</v>
      </c>
      <c r="W146" s="27" t="s">
        <v>95</v>
      </c>
      <c r="X146" s="18" t="s">
        <v>94</v>
      </c>
      <c r="Y146" s="18" t="s">
        <v>41</v>
      </c>
      <c r="Z146" s="18" t="s">
        <v>91</v>
      </c>
      <c r="AA146" s="18" t="s">
        <v>103</v>
      </c>
    </row>
    <row r="147" spans="1:27" ht="41.4" x14ac:dyDescent="0.25">
      <c r="A147" s="11" t="s">
        <v>249</v>
      </c>
      <c r="B147" s="12"/>
      <c r="C147" s="15">
        <v>181</v>
      </c>
      <c r="D147" s="13" t="s">
        <v>100</v>
      </c>
      <c r="E147" s="24">
        <v>80161501</v>
      </c>
      <c r="F147" s="47" t="s">
        <v>236</v>
      </c>
      <c r="G147" s="18" t="s">
        <v>109</v>
      </c>
      <c r="H147" s="18" t="s">
        <v>109</v>
      </c>
      <c r="I147" s="29">
        <v>2</v>
      </c>
      <c r="J147" s="27" t="s">
        <v>88</v>
      </c>
      <c r="K147" s="27" t="s">
        <v>49</v>
      </c>
      <c r="L147" s="27" t="s">
        <v>34</v>
      </c>
      <c r="M147" s="30">
        <v>7500000</v>
      </c>
      <c r="N147" s="30">
        <v>7500000</v>
      </c>
      <c r="O147" s="27" t="s">
        <v>35</v>
      </c>
      <c r="P147" s="28" t="s">
        <v>36</v>
      </c>
      <c r="Q147" s="28">
        <v>1</v>
      </c>
      <c r="R147" s="27" t="s">
        <v>50</v>
      </c>
      <c r="S147" s="31"/>
      <c r="T147" s="27" t="s">
        <v>50</v>
      </c>
      <c r="U147" s="27" t="s">
        <v>94</v>
      </c>
      <c r="V147" s="27" t="s">
        <v>94</v>
      </c>
      <c r="W147" s="27" t="s">
        <v>95</v>
      </c>
      <c r="X147" s="18" t="s">
        <v>94</v>
      </c>
      <c r="Y147" s="18" t="s">
        <v>41</v>
      </c>
      <c r="Z147" s="18" t="s">
        <v>91</v>
      </c>
      <c r="AA147" s="18" t="s">
        <v>103</v>
      </c>
    </row>
    <row r="148" spans="1:27" ht="55.2" x14ac:dyDescent="0.25">
      <c r="A148" s="11" t="s">
        <v>249</v>
      </c>
      <c r="B148" s="12"/>
      <c r="C148" s="15">
        <v>182</v>
      </c>
      <c r="D148" s="13" t="s">
        <v>100</v>
      </c>
      <c r="E148" s="24">
        <v>80161501</v>
      </c>
      <c r="F148" s="47" t="s">
        <v>237</v>
      </c>
      <c r="G148" s="18" t="s">
        <v>109</v>
      </c>
      <c r="H148" s="18" t="s">
        <v>109</v>
      </c>
      <c r="I148" s="29">
        <v>2</v>
      </c>
      <c r="J148" s="27" t="s">
        <v>88</v>
      </c>
      <c r="K148" s="27" t="s">
        <v>49</v>
      </c>
      <c r="L148" s="27" t="s">
        <v>34</v>
      </c>
      <c r="M148" s="30">
        <v>11862000</v>
      </c>
      <c r="N148" s="30">
        <v>11862000</v>
      </c>
      <c r="O148" s="27" t="s">
        <v>35</v>
      </c>
      <c r="P148" s="28" t="s">
        <v>36</v>
      </c>
      <c r="Q148" s="28">
        <v>1</v>
      </c>
      <c r="R148" s="27" t="s">
        <v>50</v>
      </c>
      <c r="S148" s="31"/>
      <c r="T148" s="27" t="s">
        <v>50</v>
      </c>
      <c r="U148" s="27" t="s">
        <v>94</v>
      </c>
      <c r="V148" s="27" t="s">
        <v>94</v>
      </c>
      <c r="W148" s="27" t="s">
        <v>95</v>
      </c>
      <c r="X148" s="18" t="s">
        <v>94</v>
      </c>
      <c r="Y148" s="18" t="s">
        <v>41</v>
      </c>
      <c r="Z148" s="18" t="s">
        <v>91</v>
      </c>
      <c r="AA148" s="18" t="s">
        <v>103</v>
      </c>
    </row>
    <row r="149" spans="1:27" ht="55.2" x14ac:dyDescent="0.25">
      <c r="A149" s="11" t="s">
        <v>249</v>
      </c>
      <c r="B149" s="12"/>
      <c r="C149" s="15">
        <v>183</v>
      </c>
      <c r="D149" s="13" t="s">
        <v>100</v>
      </c>
      <c r="E149" s="24">
        <v>80161501</v>
      </c>
      <c r="F149" s="47" t="s">
        <v>238</v>
      </c>
      <c r="G149" s="18" t="s">
        <v>109</v>
      </c>
      <c r="H149" s="18" t="s">
        <v>109</v>
      </c>
      <c r="I149" s="27">
        <v>10</v>
      </c>
      <c r="J149" s="27" t="s">
        <v>88</v>
      </c>
      <c r="K149" s="27" t="s">
        <v>49</v>
      </c>
      <c r="L149" s="27" t="s">
        <v>34</v>
      </c>
      <c r="M149" s="30">
        <v>64380000</v>
      </c>
      <c r="N149" s="30">
        <v>64380000</v>
      </c>
      <c r="O149" s="27" t="s">
        <v>35</v>
      </c>
      <c r="P149" s="28" t="s">
        <v>36</v>
      </c>
      <c r="Q149" s="28">
        <v>2</v>
      </c>
      <c r="R149" s="27" t="s">
        <v>50</v>
      </c>
      <c r="S149" s="31"/>
      <c r="T149" s="27" t="s">
        <v>50</v>
      </c>
      <c r="U149" s="27" t="s">
        <v>94</v>
      </c>
      <c r="V149" s="27" t="s">
        <v>94</v>
      </c>
      <c r="W149" s="27" t="s">
        <v>95</v>
      </c>
      <c r="X149" s="18" t="s">
        <v>94</v>
      </c>
      <c r="Y149" s="18" t="s">
        <v>41</v>
      </c>
      <c r="Z149" s="18" t="s">
        <v>91</v>
      </c>
      <c r="AA149" s="18" t="s">
        <v>54</v>
      </c>
    </row>
    <row r="150" spans="1:27" ht="55.2" x14ac:dyDescent="0.25">
      <c r="A150" s="11" t="s">
        <v>249</v>
      </c>
      <c r="B150" s="12"/>
      <c r="C150" s="15">
        <v>184</v>
      </c>
      <c r="D150" s="13" t="s">
        <v>100</v>
      </c>
      <c r="E150" s="24">
        <v>80161501</v>
      </c>
      <c r="F150" s="47" t="s">
        <v>239</v>
      </c>
      <c r="G150" s="18" t="s">
        <v>109</v>
      </c>
      <c r="H150" s="18" t="s">
        <v>109</v>
      </c>
      <c r="I150" s="27">
        <v>10</v>
      </c>
      <c r="J150" s="27" t="s">
        <v>88</v>
      </c>
      <c r="K150" s="27" t="s">
        <v>49</v>
      </c>
      <c r="L150" s="27" t="s">
        <v>34</v>
      </c>
      <c r="M150" s="30">
        <v>64380000</v>
      </c>
      <c r="N150" s="30">
        <v>64380000</v>
      </c>
      <c r="O150" s="27" t="s">
        <v>35</v>
      </c>
      <c r="P150" s="28" t="s">
        <v>36</v>
      </c>
      <c r="Q150" s="28">
        <v>2</v>
      </c>
      <c r="R150" s="27" t="s">
        <v>50</v>
      </c>
      <c r="S150" s="31"/>
      <c r="T150" s="27" t="s">
        <v>50</v>
      </c>
      <c r="U150" s="27" t="s">
        <v>94</v>
      </c>
      <c r="V150" s="27" t="s">
        <v>94</v>
      </c>
      <c r="W150" s="27" t="s">
        <v>95</v>
      </c>
      <c r="X150" s="18" t="s">
        <v>94</v>
      </c>
      <c r="Y150" s="18" t="s">
        <v>41</v>
      </c>
      <c r="Z150" s="18" t="s">
        <v>91</v>
      </c>
      <c r="AA150" s="18" t="s">
        <v>103</v>
      </c>
    </row>
    <row r="151" spans="1:27" ht="55.2" x14ac:dyDescent="0.25">
      <c r="A151" s="11" t="s">
        <v>249</v>
      </c>
      <c r="B151" s="12"/>
      <c r="C151" s="15">
        <v>185</v>
      </c>
      <c r="D151" s="13" t="s">
        <v>100</v>
      </c>
      <c r="E151" s="24">
        <v>80161501</v>
      </c>
      <c r="F151" s="47" t="s">
        <v>240</v>
      </c>
      <c r="G151" s="18" t="s">
        <v>109</v>
      </c>
      <c r="H151" s="18" t="s">
        <v>109</v>
      </c>
      <c r="I151" s="27">
        <v>10</v>
      </c>
      <c r="J151" s="27" t="s">
        <v>88</v>
      </c>
      <c r="K151" s="27" t="s">
        <v>49</v>
      </c>
      <c r="L151" s="27" t="s">
        <v>178</v>
      </c>
      <c r="M151" s="30">
        <v>32190000</v>
      </c>
      <c r="N151" s="30">
        <v>32190000</v>
      </c>
      <c r="O151" s="27" t="s">
        <v>35</v>
      </c>
      <c r="P151" s="28" t="s">
        <v>36</v>
      </c>
      <c r="Q151" s="28">
        <v>1</v>
      </c>
      <c r="R151" s="27" t="s">
        <v>50</v>
      </c>
      <c r="S151" s="31"/>
      <c r="T151" s="27" t="s">
        <v>94</v>
      </c>
      <c r="U151" s="27" t="s">
        <v>94</v>
      </c>
      <c r="V151" s="27" t="s">
        <v>95</v>
      </c>
      <c r="W151" s="27" t="s">
        <v>94</v>
      </c>
      <c r="X151" s="18" t="s">
        <v>41</v>
      </c>
      <c r="Y151" s="18" t="s">
        <v>91</v>
      </c>
      <c r="Z151" s="18" t="s">
        <v>54</v>
      </c>
      <c r="AA151" s="18" t="s">
        <v>44</v>
      </c>
    </row>
    <row r="152" spans="1:27" ht="55.2" x14ac:dyDescent="0.25">
      <c r="A152" s="11" t="s">
        <v>249</v>
      </c>
      <c r="B152" s="12"/>
      <c r="C152" s="15">
        <v>186</v>
      </c>
      <c r="D152" s="13" t="s">
        <v>100</v>
      </c>
      <c r="E152" s="24">
        <v>80161501</v>
      </c>
      <c r="F152" s="48" t="s">
        <v>241</v>
      </c>
      <c r="G152" s="18" t="s">
        <v>109</v>
      </c>
      <c r="H152" s="18" t="s">
        <v>109</v>
      </c>
      <c r="I152" s="27">
        <v>10</v>
      </c>
      <c r="J152" s="27" t="s">
        <v>88</v>
      </c>
      <c r="K152" s="27" t="s">
        <v>49</v>
      </c>
      <c r="L152" s="27" t="s">
        <v>178</v>
      </c>
      <c r="M152" s="30">
        <v>64380000</v>
      </c>
      <c r="N152" s="30">
        <v>64380000</v>
      </c>
      <c r="O152" s="27" t="s">
        <v>35</v>
      </c>
      <c r="P152" s="28" t="s">
        <v>36</v>
      </c>
      <c r="Q152" s="28">
        <v>2</v>
      </c>
      <c r="R152" s="27" t="s">
        <v>50</v>
      </c>
      <c r="S152" s="31"/>
      <c r="T152" s="27" t="s">
        <v>94</v>
      </c>
      <c r="U152" s="27" t="s">
        <v>94</v>
      </c>
      <c r="V152" s="27" t="s">
        <v>95</v>
      </c>
      <c r="W152" s="27" t="s">
        <v>94</v>
      </c>
      <c r="X152" s="18" t="s">
        <v>41</v>
      </c>
      <c r="Y152" s="18" t="s">
        <v>91</v>
      </c>
      <c r="Z152" s="18" t="s">
        <v>54</v>
      </c>
      <c r="AA152" s="18" t="s">
        <v>44</v>
      </c>
    </row>
    <row r="153" spans="1:27" ht="41.4" x14ac:dyDescent="0.25">
      <c r="A153" s="11" t="s">
        <v>249</v>
      </c>
      <c r="B153" s="12"/>
      <c r="C153" s="15">
        <v>187</v>
      </c>
      <c r="D153" s="13" t="s">
        <v>100</v>
      </c>
      <c r="E153" s="24">
        <v>80161501</v>
      </c>
      <c r="F153" s="47" t="s">
        <v>242</v>
      </c>
      <c r="G153" s="18" t="s">
        <v>109</v>
      </c>
      <c r="H153" s="18" t="s">
        <v>109</v>
      </c>
      <c r="I153" s="29">
        <v>7</v>
      </c>
      <c r="J153" s="27" t="s">
        <v>88</v>
      </c>
      <c r="K153" s="27" t="s">
        <v>49</v>
      </c>
      <c r="L153" s="27" t="s">
        <v>178</v>
      </c>
      <c r="M153" s="30">
        <v>225330000</v>
      </c>
      <c r="N153" s="30">
        <v>225330000</v>
      </c>
      <c r="O153" s="27" t="s">
        <v>35</v>
      </c>
      <c r="P153" s="28" t="s">
        <v>36</v>
      </c>
      <c r="Q153" s="28">
        <v>10</v>
      </c>
      <c r="R153" s="27" t="s">
        <v>50</v>
      </c>
      <c r="S153" s="31"/>
      <c r="T153" s="27" t="s">
        <v>94</v>
      </c>
      <c r="U153" s="27" t="s">
        <v>94</v>
      </c>
      <c r="V153" s="27" t="s">
        <v>95</v>
      </c>
      <c r="W153" s="27" t="s">
        <v>94</v>
      </c>
      <c r="X153" s="18" t="s">
        <v>41</v>
      </c>
      <c r="Y153" s="18" t="s">
        <v>91</v>
      </c>
      <c r="Z153" s="18" t="s">
        <v>103</v>
      </c>
      <c r="AA153" s="18" t="s">
        <v>74</v>
      </c>
    </row>
    <row r="154" spans="1:27" ht="55.2" x14ac:dyDescent="0.25">
      <c r="A154" s="11" t="s">
        <v>249</v>
      </c>
      <c r="B154" s="12"/>
      <c r="C154" s="15">
        <v>188</v>
      </c>
      <c r="D154" s="13" t="s">
        <v>100</v>
      </c>
      <c r="E154" s="24">
        <v>80161501</v>
      </c>
      <c r="F154" s="47" t="s">
        <v>243</v>
      </c>
      <c r="G154" s="18" t="s">
        <v>109</v>
      </c>
      <c r="H154" s="18" t="s">
        <v>109</v>
      </c>
      <c r="I154" s="29">
        <v>7</v>
      </c>
      <c r="J154" s="27" t="s">
        <v>88</v>
      </c>
      <c r="K154" s="27" t="s">
        <v>49</v>
      </c>
      <c r="L154" s="27" t="s">
        <v>178</v>
      </c>
      <c r="M154" s="30">
        <v>38528000</v>
      </c>
      <c r="N154" s="30">
        <v>38528000</v>
      </c>
      <c r="O154" s="27" t="s">
        <v>35</v>
      </c>
      <c r="P154" s="28" t="s">
        <v>36</v>
      </c>
      <c r="Q154" s="28">
        <v>2</v>
      </c>
      <c r="R154" s="27" t="s">
        <v>50</v>
      </c>
      <c r="S154" s="31"/>
      <c r="T154" s="27" t="s">
        <v>94</v>
      </c>
      <c r="U154" s="27" t="s">
        <v>94</v>
      </c>
      <c r="V154" s="27" t="s">
        <v>95</v>
      </c>
      <c r="W154" s="27" t="s">
        <v>94</v>
      </c>
      <c r="X154" s="18" t="s">
        <v>41</v>
      </c>
      <c r="Y154" s="18" t="s">
        <v>91</v>
      </c>
      <c r="Z154" s="18" t="s">
        <v>103</v>
      </c>
      <c r="AA154" s="18" t="s">
        <v>74</v>
      </c>
    </row>
    <row r="155" spans="1:27" ht="55.2" x14ac:dyDescent="0.25">
      <c r="A155" s="11" t="s">
        <v>249</v>
      </c>
      <c r="B155" s="12"/>
      <c r="C155" s="15">
        <v>189</v>
      </c>
      <c r="D155" s="13" t="s">
        <v>100</v>
      </c>
      <c r="E155" s="24">
        <v>80161501</v>
      </c>
      <c r="F155" s="47" t="s">
        <v>244</v>
      </c>
      <c r="G155" s="18" t="s">
        <v>109</v>
      </c>
      <c r="H155" s="18" t="s">
        <v>109</v>
      </c>
      <c r="I155" s="29">
        <v>7</v>
      </c>
      <c r="J155" s="27" t="s">
        <v>88</v>
      </c>
      <c r="K155" s="27" t="s">
        <v>49</v>
      </c>
      <c r="L155" s="27" t="s">
        <v>178</v>
      </c>
      <c r="M155" s="30">
        <v>51996000</v>
      </c>
      <c r="N155" s="30">
        <v>51996000</v>
      </c>
      <c r="O155" s="27" t="s">
        <v>35</v>
      </c>
      <c r="P155" s="28" t="s">
        <v>36</v>
      </c>
      <c r="Q155" s="28">
        <v>2</v>
      </c>
      <c r="R155" s="27" t="s">
        <v>50</v>
      </c>
      <c r="S155" s="31"/>
      <c r="T155" s="27" t="s">
        <v>94</v>
      </c>
      <c r="U155" s="27" t="s">
        <v>94</v>
      </c>
      <c r="V155" s="27" t="s">
        <v>95</v>
      </c>
      <c r="W155" s="27" t="s">
        <v>94</v>
      </c>
      <c r="X155" s="18" t="s">
        <v>41</v>
      </c>
      <c r="Y155" s="18" t="s">
        <v>91</v>
      </c>
      <c r="Z155" s="18" t="s">
        <v>103</v>
      </c>
      <c r="AA155" s="18" t="s">
        <v>74</v>
      </c>
    </row>
    <row r="156" spans="1:27" ht="82.8" x14ac:dyDescent="0.25">
      <c r="A156" s="11" t="s">
        <v>249</v>
      </c>
      <c r="B156" s="12"/>
      <c r="C156" s="15">
        <v>190</v>
      </c>
      <c r="D156" s="13" t="s">
        <v>100</v>
      </c>
      <c r="E156" s="24">
        <v>80161501</v>
      </c>
      <c r="F156" s="47" t="s">
        <v>245</v>
      </c>
      <c r="G156" s="18" t="s">
        <v>109</v>
      </c>
      <c r="H156" s="18" t="s">
        <v>109</v>
      </c>
      <c r="I156" s="29">
        <v>10</v>
      </c>
      <c r="J156" s="27" t="s">
        <v>88</v>
      </c>
      <c r="K156" s="27" t="s">
        <v>49</v>
      </c>
      <c r="L156" s="27" t="s">
        <v>178</v>
      </c>
      <c r="M156" s="30">
        <v>155535700</v>
      </c>
      <c r="N156" s="30">
        <v>155535700</v>
      </c>
      <c r="O156" s="27" t="s">
        <v>35</v>
      </c>
      <c r="P156" s="28" t="s">
        <v>36</v>
      </c>
      <c r="Q156" s="28">
        <v>2</v>
      </c>
      <c r="R156" s="27" t="s">
        <v>50</v>
      </c>
      <c r="S156" s="31"/>
      <c r="T156" s="27" t="s">
        <v>94</v>
      </c>
      <c r="U156" s="27" t="s">
        <v>94</v>
      </c>
      <c r="V156" s="27" t="s">
        <v>95</v>
      </c>
      <c r="W156" s="27" t="s">
        <v>94</v>
      </c>
      <c r="X156" s="18" t="s">
        <v>41</v>
      </c>
      <c r="Y156" s="18" t="s">
        <v>91</v>
      </c>
      <c r="Z156" s="18" t="s">
        <v>103</v>
      </c>
      <c r="AA156" s="18" t="s">
        <v>74</v>
      </c>
    </row>
    <row r="157" spans="1:27" ht="55.2" x14ac:dyDescent="0.25">
      <c r="A157" s="11" t="s">
        <v>249</v>
      </c>
      <c r="B157" s="12"/>
      <c r="C157" s="15">
        <v>191</v>
      </c>
      <c r="D157" s="13" t="s">
        <v>100</v>
      </c>
      <c r="E157" s="24">
        <v>80161501</v>
      </c>
      <c r="F157" s="47" t="s">
        <v>246</v>
      </c>
      <c r="G157" s="18" t="s">
        <v>109</v>
      </c>
      <c r="H157" s="18" t="s">
        <v>109</v>
      </c>
      <c r="I157" s="29">
        <v>315</v>
      </c>
      <c r="J157" s="27" t="s">
        <v>32</v>
      </c>
      <c r="K157" s="27" t="s">
        <v>49</v>
      </c>
      <c r="L157" s="27" t="s">
        <v>178</v>
      </c>
      <c r="M157" s="30">
        <v>269100143</v>
      </c>
      <c r="N157" s="30">
        <v>269100143</v>
      </c>
      <c r="O157" s="27" t="s">
        <v>35</v>
      </c>
      <c r="P157" s="28" t="s">
        <v>36</v>
      </c>
      <c r="Q157" s="28">
        <v>5</v>
      </c>
      <c r="R157" s="27" t="s">
        <v>50</v>
      </c>
      <c r="S157" s="31"/>
      <c r="T157" s="27" t="s">
        <v>94</v>
      </c>
      <c r="U157" s="27" t="s">
        <v>94</v>
      </c>
      <c r="V157" s="27" t="s">
        <v>95</v>
      </c>
      <c r="W157" s="27" t="s">
        <v>94</v>
      </c>
      <c r="X157" s="18" t="s">
        <v>41</v>
      </c>
      <c r="Y157" s="18" t="s">
        <v>91</v>
      </c>
      <c r="Z157" s="18" t="s">
        <v>103</v>
      </c>
      <c r="AA157" s="18" t="s">
        <v>74</v>
      </c>
    </row>
    <row r="158" spans="1:27" ht="69" x14ac:dyDescent="0.25">
      <c r="A158" s="11" t="s">
        <v>249</v>
      </c>
      <c r="B158" s="12"/>
      <c r="C158" s="15">
        <v>192</v>
      </c>
      <c r="D158" s="13" t="s">
        <v>100</v>
      </c>
      <c r="E158" s="24">
        <v>80161501</v>
      </c>
      <c r="F158" s="47" t="s">
        <v>247</v>
      </c>
      <c r="G158" s="18" t="s">
        <v>109</v>
      </c>
      <c r="H158" s="18" t="s">
        <v>109</v>
      </c>
      <c r="I158" s="29">
        <v>315</v>
      </c>
      <c r="J158" s="27" t="s">
        <v>32</v>
      </c>
      <c r="K158" s="27" t="s">
        <v>49</v>
      </c>
      <c r="L158" s="27" t="s">
        <v>178</v>
      </c>
      <c r="M158" s="30">
        <v>53820029</v>
      </c>
      <c r="N158" s="30">
        <v>53820029</v>
      </c>
      <c r="O158" s="27" t="s">
        <v>35</v>
      </c>
      <c r="P158" s="28" t="s">
        <v>36</v>
      </c>
      <c r="Q158" s="28">
        <v>1</v>
      </c>
      <c r="R158" s="27" t="s">
        <v>50</v>
      </c>
      <c r="S158" s="31"/>
      <c r="T158" s="27" t="s">
        <v>94</v>
      </c>
      <c r="U158" s="27" t="s">
        <v>94</v>
      </c>
      <c r="V158" s="27" t="s">
        <v>95</v>
      </c>
      <c r="W158" s="27" t="s">
        <v>94</v>
      </c>
      <c r="X158" s="18" t="s">
        <v>41</v>
      </c>
      <c r="Y158" s="18" t="s">
        <v>91</v>
      </c>
      <c r="Z158" s="18" t="s">
        <v>103</v>
      </c>
      <c r="AA158" s="18" t="s">
        <v>74</v>
      </c>
    </row>
    <row r="159" spans="1:27" ht="55.2" x14ac:dyDescent="0.25">
      <c r="A159" s="11" t="s">
        <v>249</v>
      </c>
      <c r="B159" s="13" t="s">
        <v>250</v>
      </c>
      <c r="C159" s="15">
        <v>37</v>
      </c>
      <c r="D159" s="13" t="s">
        <v>100</v>
      </c>
      <c r="E159" s="24">
        <v>80101604</v>
      </c>
      <c r="F159" s="48" t="s">
        <v>131</v>
      </c>
      <c r="G159" s="18" t="s">
        <v>109</v>
      </c>
      <c r="H159" s="18" t="s">
        <v>130</v>
      </c>
      <c r="I159" s="27">
        <v>3</v>
      </c>
      <c r="J159" s="27" t="s">
        <v>88</v>
      </c>
      <c r="K159" s="27" t="s">
        <v>124</v>
      </c>
      <c r="L159" s="27" t="s">
        <v>125</v>
      </c>
      <c r="M159" s="30">
        <v>20651874</v>
      </c>
      <c r="N159" s="30">
        <v>20651874</v>
      </c>
      <c r="O159" s="27" t="s">
        <v>35</v>
      </c>
      <c r="P159" s="27" t="s">
        <v>36</v>
      </c>
      <c r="Q159" s="28">
        <v>1</v>
      </c>
      <c r="R159" s="27" t="s">
        <v>50</v>
      </c>
      <c r="S159" s="31"/>
      <c r="T159" s="27" t="s">
        <v>110</v>
      </c>
      <c r="U159" s="27" t="s">
        <v>111</v>
      </c>
      <c r="V159" s="27" t="s">
        <v>112</v>
      </c>
      <c r="W159" s="27" t="s">
        <v>126</v>
      </c>
      <c r="X159" s="18" t="s">
        <v>113</v>
      </c>
      <c r="Y159" s="18" t="s">
        <v>91</v>
      </c>
      <c r="Z159" s="18" t="s">
        <v>127</v>
      </c>
      <c r="AA159" s="18" t="s">
        <v>115</v>
      </c>
    </row>
    <row r="160" spans="1:27" ht="55.2" x14ac:dyDescent="0.25">
      <c r="A160" s="11" t="s">
        <v>249</v>
      </c>
      <c r="B160" s="13" t="s">
        <v>250</v>
      </c>
      <c r="C160" s="15">
        <v>38</v>
      </c>
      <c r="D160" s="13" t="s">
        <v>100</v>
      </c>
      <c r="E160" s="24">
        <v>80101604</v>
      </c>
      <c r="F160" s="48" t="s">
        <v>131</v>
      </c>
      <c r="G160" s="18" t="s">
        <v>109</v>
      </c>
      <c r="H160" s="18" t="s">
        <v>130</v>
      </c>
      <c r="I160" s="27">
        <v>3</v>
      </c>
      <c r="J160" s="27" t="s">
        <v>88</v>
      </c>
      <c r="K160" s="27" t="s">
        <v>124</v>
      </c>
      <c r="L160" s="27" t="s">
        <v>125</v>
      </c>
      <c r="M160" s="30">
        <v>20651874</v>
      </c>
      <c r="N160" s="30">
        <v>20651874</v>
      </c>
      <c r="O160" s="27" t="s">
        <v>35</v>
      </c>
      <c r="P160" s="27" t="s">
        <v>36</v>
      </c>
      <c r="Q160" s="28">
        <v>1</v>
      </c>
      <c r="R160" s="27" t="s">
        <v>50</v>
      </c>
      <c r="S160" s="31"/>
      <c r="T160" s="27" t="s">
        <v>110</v>
      </c>
      <c r="U160" s="27" t="s">
        <v>111</v>
      </c>
      <c r="V160" s="27" t="s">
        <v>112</v>
      </c>
      <c r="W160" s="27" t="s">
        <v>126</v>
      </c>
      <c r="X160" s="18" t="s">
        <v>113</v>
      </c>
      <c r="Y160" s="18" t="s">
        <v>91</v>
      </c>
      <c r="Z160" s="18" t="s">
        <v>127</v>
      </c>
      <c r="AA160" s="18" t="s">
        <v>115</v>
      </c>
    </row>
    <row r="161" spans="1:27" ht="55.2" x14ac:dyDescent="0.25">
      <c r="A161" s="11" t="s">
        <v>249</v>
      </c>
      <c r="B161" s="13" t="s">
        <v>250</v>
      </c>
      <c r="C161" s="15">
        <v>39</v>
      </c>
      <c r="D161" s="13" t="s">
        <v>100</v>
      </c>
      <c r="E161" s="24">
        <v>80101604</v>
      </c>
      <c r="F161" s="48" t="s">
        <v>132</v>
      </c>
      <c r="G161" s="18" t="s">
        <v>109</v>
      </c>
      <c r="H161" s="18" t="s">
        <v>129</v>
      </c>
      <c r="I161" s="27">
        <v>8</v>
      </c>
      <c r="J161" s="27" t="s">
        <v>88</v>
      </c>
      <c r="K161" s="27" t="s">
        <v>124</v>
      </c>
      <c r="L161" s="27" t="s">
        <v>125</v>
      </c>
      <c r="M161" s="30">
        <v>81289944</v>
      </c>
      <c r="N161" s="30">
        <v>81289944</v>
      </c>
      <c r="O161" s="27" t="s">
        <v>35</v>
      </c>
      <c r="P161" s="27" t="s">
        <v>36</v>
      </c>
      <c r="Q161" s="28">
        <v>1</v>
      </c>
      <c r="R161" s="27" t="s">
        <v>50</v>
      </c>
      <c r="S161" s="31"/>
      <c r="T161" s="27" t="s">
        <v>110</v>
      </c>
      <c r="U161" s="27" t="s">
        <v>111</v>
      </c>
      <c r="V161" s="27" t="s">
        <v>112</v>
      </c>
      <c r="W161" s="27" t="s">
        <v>126</v>
      </c>
      <c r="X161" s="18" t="s">
        <v>113</v>
      </c>
      <c r="Y161" s="18" t="s">
        <v>91</v>
      </c>
      <c r="Z161" s="18" t="s">
        <v>127</v>
      </c>
      <c r="AA161" s="18" t="s">
        <v>115</v>
      </c>
    </row>
    <row r="162" spans="1:27" ht="55.2" x14ac:dyDescent="0.25">
      <c r="A162" s="11" t="s">
        <v>249</v>
      </c>
      <c r="B162" s="13" t="s">
        <v>250</v>
      </c>
      <c r="C162" s="15">
        <v>41</v>
      </c>
      <c r="D162" s="13" t="s">
        <v>100</v>
      </c>
      <c r="E162" s="24">
        <v>80101604</v>
      </c>
      <c r="F162" s="48" t="s">
        <v>134</v>
      </c>
      <c r="G162" s="50" t="s">
        <v>109</v>
      </c>
      <c r="H162" s="18" t="s">
        <v>129</v>
      </c>
      <c r="I162" s="27">
        <v>10</v>
      </c>
      <c r="J162" s="27" t="s">
        <v>88</v>
      </c>
      <c r="K162" s="27" t="s">
        <v>124</v>
      </c>
      <c r="L162" s="27" t="s">
        <v>125</v>
      </c>
      <c r="M162" s="30">
        <v>77767850</v>
      </c>
      <c r="N162" s="30">
        <v>77767850</v>
      </c>
      <c r="O162" s="27" t="s">
        <v>35</v>
      </c>
      <c r="P162" s="27" t="s">
        <v>36</v>
      </c>
      <c r="Q162" s="28">
        <v>1</v>
      </c>
      <c r="R162" s="27" t="s">
        <v>50</v>
      </c>
      <c r="S162" s="31"/>
      <c r="T162" s="27" t="s">
        <v>110</v>
      </c>
      <c r="U162" s="27" t="s">
        <v>111</v>
      </c>
      <c r="V162" s="27" t="s">
        <v>112</v>
      </c>
      <c r="W162" s="27" t="s">
        <v>126</v>
      </c>
      <c r="X162" s="18" t="s">
        <v>113</v>
      </c>
      <c r="Y162" s="18" t="s">
        <v>91</v>
      </c>
      <c r="Z162" s="18" t="s">
        <v>127</v>
      </c>
      <c r="AA162" s="18" t="s">
        <v>115</v>
      </c>
    </row>
    <row r="163" spans="1:27" ht="69" x14ac:dyDescent="0.25">
      <c r="A163" s="11" t="s">
        <v>249</v>
      </c>
      <c r="B163" s="13" t="s">
        <v>250</v>
      </c>
      <c r="C163" s="15">
        <v>42</v>
      </c>
      <c r="D163" s="13" t="s">
        <v>100</v>
      </c>
      <c r="E163" s="24">
        <v>80101604</v>
      </c>
      <c r="F163" s="48" t="s">
        <v>135</v>
      </c>
      <c r="G163" s="50" t="s">
        <v>109</v>
      </c>
      <c r="H163" s="18" t="s">
        <v>129</v>
      </c>
      <c r="I163" s="27">
        <v>8</v>
      </c>
      <c r="J163" s="27" t="s">
        <v>88</v>
      </c>
      <c r="K163" s="27" t="s">
        <v>124</v>
      </c>
      <c r="L163" s="27" t="s">
        <v>125</v>
      </c>
      <c r="M163" s="30">
        <v>62214280</v>
      </c>
      <c r="N163" s="30">
        <v>62214280</v>
      </c>
      <c r="O163" s="27" t="s">
        <v>35</v>
      </c>
      <c r="P163" s="27" t="s">
        <v>36</v>
      </c>
      <c r="Q163" s="28">
        <v>1</v>
      </c>
      <c r="R163" s="27" t="s">
        <v>50</v>
      </c>
      <c r="S163" s="31"/>
      <c r="T163" s="27" t="s">
        <v>110</v>
      </c>
      <c r="U163" s="27" t="s">
        <v>111</v>
      </c>
      <c r="V163" s="27" t="s">
        <v>112</v>
      </c>
      <c r="W163" s="27" t="s">
        <v>126</v>
      </c>
      <c r="X163" s="18" t="s">
        <v>113</v>
      </c>
      <c r="Y163" s="18" t="s">
        <v>91</v>
      </c>
      <c r="Z163" s="18" t="s">
        <v>127</v>
      </c>
      <c r="AA163" s="18" t="s">
        <v>115</v>
      </c>
    </row>
    <row r="164" spans="1:27" ht="55.2" x14ac:dyDescent="0.25">
      <c r="A164" s="11" t="s">
        <v>249</v>
      </c>
      <c r="B164" s="13" t="s">
        <v>250</v>
      </c>
      <c r="C164" s="15">
        <v>50</v>
      </c>
      <c r="D164" s="13" t="s">
        <v>100</v>
      </c>
      <c r="E164" s="24">
        <v>80101604</v>
      </c>
      <c r="F164" s="48" t="s">
        <v>139</v>
      </c>
      <c r="G164" s="18" t="s">
        <v>109</v>
      </c>
      <c r="H164" s="18" t="s">
        <v>130</v>
      </c>
      <c r="I164" s="27">
        <v>8</v>
      </c>
      <c r="J164" s="27" t="s">
        <v>88</v>
      </c>
      <c r="K164" s="27" t="s">
        <v>124</v>
      </c>
      <c r="L164" s="27" t="s">
        <v>125</v>
      </c>
      <c r="M164" s="30">
        <v>47444216</v>
      </c>
      <c r="N164" s="30">
        <v>47444216</v>
      </c>
      <c r="O164" s="27" t="s">
        <v>35</v>
      </c>
      <c r="P164" s="27" t="s">
        <v>36</v>
      </c>
      <c r="Q164" s="28">
        <v>1</v>
      </c>
      <c r="R164" s="27" t="s">
        <v>50</v>
      </c>
      <c r="S164" s="31"/>
      <c r="T164" s="27" t="s">
        <v>110</v>
      </c>
      <c r="U164" s="27" t="s">
        <v>111</v>
      </c>
      <c r="V164" s="27" t="s">
        <v>112</v>
      </c>
      <c r="W164" s="27" t="s">
        <v>126</v>
      </c>
      <c r="X164" s="18" t="s">
        <v>113</v>
      </c>
      <c r="Y164" s="18" t="s">
        <v>91</v>
      </c>
      <c r="Z164" s="18" t="s">
        <v>127</v>
      </c>
      <c r="AA164" s="18" t="s">
        <v>115</v>
      </c>
    </row>
    <row r="165" spans="1:27" ht="55.2" x14ac:dyDescent="0.25">
      <c r="A165" s="11" t="s">
        <v>249</v>
      </c>
      <c r="B165" s="13" t="s">
        <v>250</v>
      </c>
      <c r="C165" s="15">
        <v>51</v>
      </c>
      <c r="D165" s="13" t="s">
        <v>100</v>
      </c>
      <c r="E165" s="24">
        <v>80101604</v>
      </c>
      <c r="F165" s="48" t="s">
        <v>139</v>
      </c>
      <c r="G165" s="18" t="s">
        <v>109</v>
      </c>
      <c r="H165" s="18" t="s">
        <v>130</v>
      </c>
      <c r="I165" s="27">
        <v>8</v>
      </c>
      <c r="J165" s="27" t="s">
        <v>88</v>
      </c>
      <c r="K165" s="27" t="s">
        <v>124</v>
      </c>
      <c r="L165" s="27" t="s">
        <v>125</v>
      </c>
      <c r="M165" s="30">
        <v>47444216</v>
      </c>
      <c r="N165" s="30">
        <v>47444216</v>
      </c>
      <c r="O165" s="27" t="s">
        <v>35</v>
      </c>
      <c r="P165" s="27" t="s">
        <v>36</v>
      </c>
      <c r="Q165" s="28">
        <v>1</v>
      </c>
      <c r="R165" s="27" t="s">
        <v>50</v>
      </c>
      <c r="S165" s="31"/>
      <c r="T165" s="27" t="s">
        <v>110</v>
      </c>
      <c r="U165" s="27" t="s">
        <v>111</v>
      </c>
      <c r="V165" s="27" t="s">
        <v>112</v>
      </c>
      <c r="W165" s="27" t="s">
        <v>126</v>
      </c>
      <c r="X165" s="18" t="s">
        <v>113</v>
      </c>
      <c r="Y165" s="18" t="s">
        <v>91</v>
      </c>
      <c r="Z165" s="18" t="s">
        <v>127</v>
      </c>
      <c r="AA165" s="18" t="s">
        <v>115</v>
      </c>
    </row>
    <row r="166" spans="1:27" ht="55.2" x14ac:dyDescent="0.25">
      <c r="A166" s="11" t="s">
        <v>249</v>
      </c>
      <c r="B166" s="13" t="s">
        <v>250</v>
      </c>
      <c r="C166" s="15">
        <v>52</v>
      </c>
      <c r="D166" s="13" t="s">
        <v>100</v>
      </c>
      <c r="E166" s="24">
        <v>80101604</v>
      </c>
      <c r="F166" s="48" t="s">
        <v>139</v>
      </c>
      <c r="G166" s="18" t="s">
        <v>109</v>
      </c>
      <c r="H166" s="18" t="s">
        <v>130</v>
      </c>
      <c r="I166" s="27">
        <v>8</v>
      </c>
      <c r="J166" s="27" t="s">
        <v>88</v>
      </c>
      <c r="K166" s="27" t="s">
        <v>124</v>
      </c>
      <c r="L166" s="27" t="s">
        <v>125</v>
      </c>
      <c r="M166" s="30">
        <v>47444216</v>
      </c>
      <c r="N166" s="30">
        <v>47444216</v>
      </c>
      <c r="O166" s="27" t="s">
        <v>35</v>
      </c>
      <c r="P166" s="27" t="s">
        <v>36</v>
      </c>
      <c r="Q166" s="28">
        <v>1</v>
      </c>
      <c r="R166" s="27" t="s">
        <v>50</v>
      </c>
      <c r="S166" s="31"/>
      <c r="T166" s="27" t="s">
        <v>110</v>
      </c>
      <c r="U166" s="27" t="s">
        <v>111</v>
      </c>
      <c r="V166" s="27" t="s">
        <v>112</v>
      </c>
      <c r="W166" s="27" t="s">
        <v>126</v>
      </c>
      <c r="X166" s="18" t="s">
        <v>113</v>
      </c>
      <c r="Y166" s="18" t="s">
        <v>91</v>
      </c>
      <c r="Z166" s="18" t="s">
        <v>127</v>
      </c>
      <c r="AA166" s="18" t="s">
        <v>115</v>
      </c>
    </row>
    <row r="167" spans="1:27" ht="55.2" x14ac:dyDescent="0.25">
      <c r="A167" s="11" t="s">
        <v>249</v>
      </c>
      <c r="B167" s="13" t="s">
        <v>250</v>
      </c>
      <c r="C167" s="15">
        <v>53</v>
      </c>
      <c r="D167" s="13" t="s">
        <v>100</v>
      </c>
      <c r="E167" s="24">
        <v>80101604</v>
      </c>
      <c r="F167" s="48" t="s">
        <v>139</v>
      </c>
      <c r="G167" s="18" t="s">
        <v>109</v>
      </c>
      <c r="H167" s="18" t="s">
        <v>130</v>
      </c>
      <c r="I167" s="27">
        <v>8</v>
      </c>
      <c r="J167" s="27" t="s">
        <v>88</v>
      </c>
      <c r="K167" s="27" t="s">
        <v>124</v>
      </c>
      <c r="L167" s="27" t="s">
        <v>125</v>
      </c>
      <c r="M167" s="30">
        <v>47444216</v>
      </c>
      <c r="N167" s="30">
        <v>47444216</v>
      </c>
      <c r="O167" s="27" t="s">
        <v>35</v>
      </c>
      <c r="P167" s="27" t="s">
        <v>36</v>
      </c>
      <c r="Q167" s="28">
        <v>1</v>
      </c>
      <c r="R167" s="27" t="s">
        <v>50</v>
      </c>
      <c r="S167" s="31"/>
      <c r="T167" s="27" t="s">
        <v>110</v>
      </c>
      <c r="U167" s="27" t="s">
        <v>111</v>
      </c>
      <c r="V167" s="27" t="s">
        <v>112</v>
      </c>
      <c r="W167" s="27" t="s">
        <v>126</v>
      </c>
      <c r="X167" s="18" t="s">
        <v>113</v>
      </c>
      <c r="Y167" s="18" t="s">
        <v>91</v>
      </c>
      <c r="Z167" s="18" t="s">
        <v>127</v>
      </c>
      <c r="AA167" s="18" t="s">
        <v>115</v>
      </c>
    </row>
    <row r="168" spans="1:27" ht="55.2" x14ac:dyDescent="0.25">
      <c r="A168" s="11" t="s">
        <v>249</v>
      </c>
      <c r="B168" s="13" t="s">
        <v>250</v>
      </c>
      <c r="C168" s="15">
        <v>54</v>
      </c>
      <c r="D168" s="13" t="s">
        <v>100</v>
      </c>
      <c r="E168" s="24">
        <v>80101604</v>
      </c>
      <c r="F168" s="48" t="s">
        <v>140</v>
      </c>
      <c r="G168" s="49" t="s">
        <v>109</v>
      </c>
      <c r="H168" s="18" t="s">
        <v>130</v>
      </c>
      <c r="I168" s="27">
        <v>8</v>
      </c>
      <c r="J168" s="27" t="s">
        <v>88</v>
      </c>
      <c r="K168" s="27" t="s">
        <v>124</v>
      </c>
      <c r="L168" s="27" t="s">
        <v>125</v>
      </c>
      <c r="M168" s="30">
        <v>47444216</v>
      </c>
      <c r="N168" s="30">
        <v>47444216</v>
      </c>
      <c r="O168" s="27" t="s">
        <v>35</v>
      </c>
      <c r="P168" s="27" t="s">
        <v>36</v>
      </c>
      <c r="Q168" s="28">
        <v>1</v>
      </c>
      <c r="R168" s="27" t="s">
        <v>50</v>
      </c>
      <c r="S168" s="31"/>
      <c r="T168" s="27" t="s">
        <v>110</v>
      </c>
      <c r="U168" s="27" t="s">
        <v>111</v>
      </c>
      <c r="V168" s="27" t="s">
        <v>112</v>
      </c>
      <c r="W168" s="27" t="s">
        <v>126</v>
      </c>
      <c r="X168" s="18" t="s">
        <v>113</v>
      </c>
      <c r="Y168" s="18" t="s">
        <v>91</v>
      </c>
      <c r="Z168" s="18" t="s">
        <v>127</v>
      </c>
      <c r="AA168" s="18" t="s">
        <v>115</v>
      </c>
    </row>
    <row r="169" spans="1:27" ht="55.2" x14ac:dyDescent="0.25">
      <c r="A169" s="11" t="s">
        <v>249</v>
      </c>
      <c r="B169" s="13" t="s">
        <v>250</v>
      </c>
      <c r="C169" s="15">
        <v>55</v>
      </c>
      <c r="D169" s="13" t="s">
        <v>100</v>
      </c>
      <c r="E169" s="24">
        <v>80101504</v>
      </c>
      <c r="F169" s="48" t="s">
        <v>141</v>
      </c>
      <c r="G169" s="18" t="s">
        <v>109</v>
      </c>
      <c r="H169" s="18" t="s">
        <v>129</v>
      </c>
      <c r="I169" s="27">
        <v>345</v>
      </c>
      <c r="J169" s="27" t="s">
        <v>32</v>
      </c>
      <c r="K169" s="27" t="s">
        <v>124</v>
      </c>
      <c r="L169" s="27" t="s">
        <v>125</v>
      </c>
      <c r="M169" s="30">
        <v>89433027.5</v>
      </c>
      <c r="N169" s="30">
        <v>89433027.5</v>
      </c>
      <c r="O169" s="27" t="s">
        <v>35</v>
      </c>
      <c r="P169" s="27" t="s">
        <v>36</v>
      </c>
      <c r="Q169" s="28">
        <v>1</v>
      </c>
      <c r="R169" s="27" t="s">
        <v>50</v>
      </c>
      <c r="S169" s="31"/>
      <c r="T169" s="27" t="s">
        <v>110</v>
      </c>
      <c r="U169" s="27" t="s">
        <v>111</v>
      </c>
      <c r="V169" s="27" t="s">
        <v>112</v>
      </c>
      <c r="W169" s="27" t="s">
        <v>126</v>
      </c>
      <c r="X169" s="18" t="s">
        <v>113</v>
      </c>
      <c r="Y169" s="18" t="s">
        <v>91</v>
      </c>
      <c r="Z169" s="18" t="s">
        <v>142</v>
      </c>
      <c r="AA169" s="18" t="s">
        <v>115</v>
      </c>
    </row>
    <row r="170" spans="1:27" ht="55.2" x14ac:dyDescent="0.25">
      <c r="A170" s="11" t="s">
        <v>249</v>
      </c>
      <c r="B170" s="13" t="s">
        <v>250</v>
      </c>
      <c r="C170" s="15">
        <v>85</v>
      </c>
      <c r="D170" s="13" t="s">
        <v>100</v>
      </c>
      <c r="E170" s="24">
        <v>80101604</v>
      </c>
      <c r="F170" s="48" t="s">
        <v>133</v>
      </c>
      <c r="G170" s="18" t="s">
        <v>109</v>
      </c>
      <c r="H170" s="18" t="s">
        <v>129</v>
      </c>
      <c r="I170" s="27">
        <v>10</v>
      </c>
      <c r="J170" s="27" t="s">
        <v>88</v>
      </c>
      <c r="K170" s="27" t="s">
        <v>124</v>
      </c>
      <c r="L170" s="27" t="s">
        <v>125</v>
      </c>
      <c r="M170" s="30">
        <v>77767850</v>
      </c>
      <c r="N170" s="30">
        <v>77767850</v>
      </c>
      <c r="O170" s="27" t="s">
        <v>35</v>
      </c>
      <c r="P170" s="28" t="s">
        <v>36</v>
      </c>
      <c r="Q170" s="28">
        <v>1</v>
      </c>
      <c r="R170" s="27" t="s">
        <v>50</v>
      </c>
      <c r="S170" s="31"/>
      <c r="T170" s="27" t="s">
        <v>110</v>
      </c>
      <c r="U170" s="27" t="s">
        <v>111</v>
      </c>
      <c r="V170" s="27" t="s">
        <v>112</v>
      </c>
      <c r="W170" s="27" t="s">
        <v>126</v>
      </c>
      <c r="X170" s="18" t="s">
        <v>113</v>
      </c>
      <c r="Y170" s="18" t="s">
        <v>91</v>
      </c>
      <c r="Z170" s="18" t="s">
        <v>127</v>
      </c>
      <c r="AA170" s="18" t="s">
        <v>115</v>
      </c>
    </row>
    <row r="171" spans="1:27" ht="55.2" x14ac:dyDescent="0.25">
      <c r="A171" s="11" t="s">
        <v>249</v>
      </c>
      <c r="B171" s="13" t="s">
        <v>250</v>
      </c>
      <c r="C171" s="15">
        <v>94</v>
      </c>
      <c r="D171" s="13" t="s">
        <v>100</v>
      </c>
      <c r="E171" s="24">
        <v>80101604</v>
      </c>
      <c r="F171" s="48" t="s">
        <v>136</v>
      </c>
      <c r="G171" s="18" t="s">
        <v>109</v>
      </c>
      <c r="H171" s="18" t="s">
        <v>130</v>
      </c>
      <c r="I171" s="27">
        <v>8</v>
      </c>
      <c r="J171" s="27" t="s">
        <v>88</v>
      </c>
      <c r="K171" s="27" t="s">
        <v>124</v>
      </c>
      <c r="L171" s="27" t="s">
        <v>125</v>
      </c>
      <c r="M171" s="30">
        <v>62214280</v>
      </c>
      <c r="N171" s="30">
        <v>62214280</v>
      </c>
      <c r="O171" s="27" t="s">
        <v>35</v>
      </c>
      <c r="P171" s="28" t="s">
        <v>36</v>
      </c>
      <c r="Q171" s="28">
        <v>1</v>
      </c>
      <c r="R171" s="27" t="s">
        <v>50</v>
      </c>
      <c r="S171" s="31"/>
      <c r="T171" s="27" t="s">
        <v>110</v>
      </c>
      <c r="U171" s="27" t="s">
        <v>111</v>
      </c>
      <c r="V171" s="27" t="s">
        <v>112</v>
      </c>
      <c r="W171" s="27" t="s">
        <v>126</v>
      </c>
      <c r="X171" s="18" t="s">
        <v>113</v>
      </c>
      <c r="Y171" s="18" t="s">
        <v>91</v>
      </c>
      <c r="Z171" s="18" t="s">
        <v>127</v>
      </c>
      <c r="AA171" s="18" t="s">
        <v>115</v>
      </c>
    </row>
    <row r="172" spans="1:27" ht="55.2" x14ac:dyDescent="0.25">
      <c r="A172" s="11" t="s">
        <v>249</v>
      </c>
      <c r="B172" s="13" t="s">
        <v>250</v>
      </c>
      <c r="C172" s="15">
        <v>98</v>
      </c>
      <c r="D172" s="13" t="s">
        <v>100</v>
      </c>
      <c r="E172" s="24">
        <v>80101604</v>
      </c>
      <c r="F172" s="48" t="s">
        <v>137</v>
      </c>
      <c r="G172" s="18" t="s">
        <v>109</v>
      </c>
      <c r="H172" s="18" t="s">
        <v>130</v>
      </c>
      <c r="I172" s="27">
        <v>8</v>
      </c>
      <c r="J172" s="27" t="s">
        <v>88</v>
      </c>
      <c r="K172" s="27" t="s">
        <v>124</v>
      </c>
      <c r="L172" s="27" t="s">
        <v>125</v>
      </c>
      <c r="M172" s="30">
        <v>62214280</v>
      </c>
      <c r="N172" s="30">
        <v>62214280</v>
      </c>
      <c r="O172" s="27" t="s">
        <v>35</v>
      </c>
      <c r="P172" s="28" t="s">
        <v>36</v>
      </c>
      <c r="Q172" s="28">
        <v>1</v>
      </c>
      <c r="R172" s="27" t="s">
        <v>50</v>
      </c>
      <c r="S172" s="31"/>
      <c r="T172" s="27" t="s">
        <v>110</v>
      </c>
      <c r="U172" s="27" t="s">
        <v>111</v>
      </c>
      <c r="V172" s="27" t="s">
        <v>112</v>
      </c>
      <c r="W172" s="27" t="s">
        <v>126</v>
      </c>
      <c r="X172" s="18" t="s">
        <v>113</v>
      </c>
      <c r="Y172" s="18" t="s">
        <v>91</v>
      </c>
      <c r="Z172" s="18" t="s">
        <v>127</v>
      </c>
      <c r="AA172" s="18" t="s">
        <v>115</v>
      </c>
    </row>
    <row r="173" spans="1:27" ht="55.2" x14ac:dyDescent="0.25">
      <c r="A173" s="11" t="s">
        <v>249</v>
      </c>
      <c r="B173" s="13" t="s">
        <v>250</v>
      </c>
      <c r="C173" s="15">
        <v>99</v>
      </c>
      <c r="D173" s="13" t="s">
        <v>100</v>
      </c>
      <c r="E173" s="24">
        <v>80101604</v>
      </c>
      <c r="F173" s="48" t="s">
        <v>138</v>
      </c>
      <c r="G173" s="18" t="s">
        <v>109</v>
      </c>
      <c r="H173" s="18" t="s">
        <v>129</v>
      </c>
      <c r="I173" s="27">
        <v>10</v>
      </c>
      <c r="J173" s="27" t="s">
        <v>88</v>
      </c>
      <c r="K173" s="27" t="s">
        <v>124</v>
      </c>
      <c r="L173" s="27" t="s">
        <v>125</v>
      </c>
      <c r="M173" s="30">
        <v>59305270</v>
      </c>
      <c r="N173" s="30">
        <v>59305270</v>
      </c>
      <c r="O173" s="27" t="s">
        <v>35</v>
      </c>
      <c r="P173" s="28" t="s">
        <v>36</v>
      </c>
      <c r="Q173" s="28">
        <v>1</v>
      </c>
      <c r="R173" s="27" t="s">
        <v>50</v>
      </c>
      <c r="S173" s="31"/>
      <c r="T173" s="27" t="s">
        <v>110</v>
      </c>
      <c r="U173" s="27" t="s">
        <v>111</v>
      </c>
      <c r="V173" s="27" t="s">
        <v>112</v>
      </c>
      <c r="W173" s="27" t="s">
        <v>126</v>
      </c>
      <c r="X173" s="18" t="s">
        <v>113</v>
      </c>
      <c r="Y173" s="18" t="s">
        <v>91</v>
      </c>
      <c r="Z173" s="18" t="s">
        <v>127</v>
      </c>
      <c r="AA173" s="18" t="s">
        <v>115</v>
      </c>
    </row>
    <row r="174" spans="1:27" ht="55.2" x14ac:dyDescent="0.25">
      <c r="A174" s="11" t="s">
        <v>249</v>
      </c>
      <c r="B174" s="13" t="s">
        <v>250</v>
      </c>
      <c r="C174" s="15">
        <v>101</v>
      </c>
      <c r="D174" s="13" t="s">
        <v>100</v>
      </c>
      <c r="E174" s="24">
        <v>80101604</v>
      </c>
      <c r="F174" s="48" t="s">
        <v>139</v>
      </c>
      <c r="G174" s="18" t="s">
        <v>109</v>
      </c>
      <c r="H174" s="18" t="s">
        <v>130</v>
      </c>
      <c r="I174" s="27">
        <v>8</v>
      </c>
      <c r="J174" s="27" t="s">
        <v>88</v>
      </c>
      <c r="K174" s="27" t="s">
        <v>124</v>
      </c>
      <c r="L174" s="27" t="s">
        <v>125</v>
      </c>
      <c r="M174" s="30">
        <v>47444216</v>
      </c>
      <c r="N174" s="30">
        <v>47444216</v>
      </c>
      <c r="O174" s="27" t="s">
        <v>35</v>
      </c>
      <c r="P174" s="28" t="s">
        <v>36</v>
      </c>
      <c r="Q174" s="28">
        <v>1</v>
      </c>
      <c r="R174" s="27" t="s">
        <v>50</v>
      </c>
      <c r="S174" s="31"/>
      <c r="T174" s="27" t="s">
        <v>110</v>
      </c>
      <c r="U174" s="27" t="s">
        <v>111</v>
      </c>
      <c r="V174" s="27" t="s">
        <v>112</v>
      </c>
      <c r="W174" s="27" t="s">
        <v>126</v>
      </c>
      <c r="X174" s="18" t="s">
        <v>113</v>
      </c>
      <c r="Y174" s="18" t="s">
        <v>91</v>
      </c>
      <c r="Z174" s="18" t="s">
        <v>127</v>
      </c>
      <c r="AA174" s="18" t="s">
        <v>115</v>
      </c>
    </row>
    <row r="175" spans="1:27" ht="55.2" x14ac:dyDescent="0.25">
      <c r="A175" s="11" t="s">
        <v>249</v>
      </c>
      <c r="B175" s="13" t="s">
        <v>250</v>
      </c>
      <c r="C175" s="15">
        <v>102</v>
      </c>
      <c r="D175" s="13" t="s">
        <v>100</v>
      </c>
      <c r="E175" s="24">
        <v>80101604</v>
      </c>
      <c r="F175" s="48" t="s">
        <v>139</v>
      </c>
      <c r="G175" s="18" t="s">
        <v>109</v>
      </c>
      <c r="H175" s="18" t="s">
        <v>130</v>
      </c>
      <c r="I175" s="27">
        <v>8</v>
      </c>
      <c r="J175" s="27" t="s">
        <v>88</v>
      </c>
      <c r="K175" s="27" t="s">
        <v>124</v>
      </c>
      <c r="L175" s="27" t="s">
        <v>125</v>
      </c>
      <c r="M175" s="30">
        <v>47444216</v>
      </c>
      <c r="N175" s="30">
        <v>47444216</v>
      </c>
      <c r="O175" s="27" t="s">
        <v>35</v>
      </c>
      <c r="P175" s="28" t="s">
        <v>36</v>
      </c>
      <c r="Q175" s="28">
        <v>1</v>
      </c>
      <c r="R175" s="27" t="s">
        <v>50</v>
      </c>
      <c r="S175" s="31"/>
      <c r="T175" s="27" t="s">
        <v>110</v>
      </c>
      <c r="U175" s="27" t="s">
        <v>111</v>
      </c>
      <c r="V175" s="27" t="s">
        <v>112</v>
      </c>
      <c r="W175" s="27" t="s">
        <v>126</v>
      </c>
      <c r="X175" s="18" t="s">
        <v>113</v>
      </c>
      <c r="Y175" s="18" t="s">
        <v>91</v>
      </c>
      <c r="Z175" s="18" t="s">
        <v>127</v>
      </c>
      <c r="AA175" s="18" t="s">
        <v>115</v>
      </c>
    </row>
    <row r="176" spans="1:27" ht="55.2" x14ac:dyDescent="0.25">
      <c r="A176" s="11" t="s">
        <v>249</v>
      </c>
      <c r="B176" s="13" t="s">
        <v>250</v>
      </c>
      <c r="C176" s="15">
        <v>103</v>
      </c>
      <c r="D176" s="13" t="s">
        <v>100</v>
      </c>
      <c r="E176" s="24">
        <v>80101604</v>
      </c>
      <c r="F176" s="48" t="s">
        <v>139</v>
      </c>
      <c r="G176" s="18" t="s">
        <v>109</v>
      </c>
      <c r="H176" s="18" t="s">
        <v>130</v>
      </c>
      <c r="I176" s="27">
        <v>8</v>
      </c>
      <c r="J176" s="27" t="s">
        <v>88</v>
      </c>
      <c r="K176" s="27" t="s">
        <v>124</v>
      </c>
      <c r="L176" s="27" t="s">
        <v>125</v>
      </c>
      <c r="M176" s="30">
        <v>47444216</v>
      </c>
      <c r="N176" s="30">
        <v>47444216</v>
      </c>
      <c r="O176" s="27" t="s">
        <v>35</v>
      </c>
      <c r="P176" s="28" t="s">
        <v>36</v>
      </c>
      <c r="Q176" s="28">
        <v>1</v>
      </c>
      <c r="R176" s="27" t="s">
        <v>50</v>
      </c>
      <c r="S176" s="31"/>
      <c r="T176" s="27" t="s">
        <v>110</v>
      </c>
      <c r="U176" s="27" t="s">
        <v>111</v>
      </c>
      <c r="V176" s="27" t="s">
        <v>112</v>
      </c>
      <c r="W176" s="27" t="s">
        <v>126</v>
      </c>
      <c r="X176" s="18" t="s">
        <v>113</v>
      </c>
      <c r="Y176" s="18" t="s">
        <v>91</v>
      </c>
      <c r="Z176" s="18" t="s">
        <v>127</v>
      </c>
      <c r="AA176" s="18" t="s">
        <v>115</v>
      </c>
    </row>
    <row r="177" spans="1:27" ht="55.2" x14ac:dyDescent="0.25">
      <c r="A177" s="11" t="s">
        <v>249</v>
      </c>
      <c r="B177" s="13" t="s">
        <v>250</v>
      </c>
      <c r="C177" s="15">
        <v>104</v>
      </c>
      <c r="D177" s="13" t="s">
        <v>100</v>
      </c>
      <c r="E177" s="24">
        <v>80101604</v>
      </c>
      <c r="F177" s="48" t="s">
        <v>139</v>
      </c>
      <c r="G177" s="18" t="s">
        <v>109</v>
      </c>
      <c r="H177" s="18" t="s">
        <v>130</v>
      </c>
      <c r="I177" s="27">
        <v>8</v>
      </c>
      <c r="J177" s="27" t="s">
        <v>88</v>
      </c>
      <c r="K177" s="27" t="s">
        <v>124</v>
      </c>
      <c r="L177" s="27" t="s">
        <v>125</v>
      </c>
      <c r="M177" s="30">
        <v>47444216</v>
      </c>
      <c r="N177" s="30">
        <v>47444216</v>
      </c>
      <c r="O177" s="27" t="s">
        <v>35</v>
      </c>
      <c r="P177" s="28" t="s">
        <v>36</v>
      </c>
      <c r="Q177" s="28">
        <v>1</v>
      </c>
      <c r="R177" s="27" t="s">
        <v>50</v>
      </c>
      <c r="S177" s="31"/>
      <c r="T177" s="27" t="s">
        <v>110</v>
      </c>
      <c r="U177" s="27" t="s">
        <v>111</v>
      </c>
      <c r="V177" s="27" t="s">
        <v>112</v>
      </c>
      <c r="W177" s="27" t="s">
        <v>126</v>
      </c>
      <c r="X177" s="18" t="s">
        <v>113</v>
      </c>
      <c r="Y177" s="18" t="s">
        <v>91</v>
      </c>
      <c r="Z177" s="18" t="s">
        <v>127</v>
      </c>
      <c r="AA177" s="18" t="s">
        <v>115</v>
      </c>
    </row>
    <row r="178" spans="1:27" ht="41.4" x14ac:dyDescent="0.25">
      <c r="A178" s="11" t="s">
        <v>249</v>
      </c>
      <c r="B178" s="12"/>
      <c r="C178" s="15">
        <v>140</v>
      </c>
      <c r="D178" s="13" t="s">
        <v>100</v>
      </c>
      <c r="E178" s="24">
        <v>81101512</v>
      </c>
      <c r="F178" s="48" t="s">
        <v>195</v>
      </c>
      <c r="G178" s="18" t="s">
        <v>109</v>
      </c>
      <c r="H178" s="18" t="s">
        <v>109</v>
      </c>
      <c r="I178" s="27">
        <v>10</v>
      </c>
      <c r="J178" s="27" t="s">
        <v>88</v>
      </c>
      <c r="K178" s="27" t="s">
        <v>49</v>
      </c>
      <c r="L178" s="27" t="s">
        <v>178</v>
      </c>
      <c r="M178" s="30">
        <v>59305270</v>
      </c>
      <c r="N178" s="30">
        <v>59305270</v>
      </c>
      <c r="O178" s="27" t="s">
        <v>35</v>
      </c>
      <c r="P178" s="28" t="s">
        <v>36</v>
      </c>
      <c r="Q178" s="28">
        <v>1</v>
      </c>
      <c r="R178" s="27" t="s">
        <v>50</v>
      </c>
      <c r="S178" s="31"/>
      <c r="T178" s="27" t="s">
        <v>94</v>
      </c>
      <c r="U178" s="27" t="s">
        <v>94</v>
      </c>
      <c r="V178" s="27" t="s">
        <v>95</v>
      </c>
      <c r="W178" s="27" t="s">
        <v>94</v>
      </c>
      <c r="X178" s="18" t="s">
        <v>41</v>
      </c>
      <c r="Y178" s="18" t="s">
        <v>91</v>
      </c>
      <c r="Z178" s="18" t="s">
        <v>103</v>
      </c>
      <c r="AA178" s="18" t="s">
        <v>74</v>
      </c>
    </row>
    <row r="179" spans="1:27" ht="41.4" x14ac:dyDescent="0.25">
      <c r="A179" s="11" t="s">
        <v>249</v>
      </c>
      <c r="B179" s="12"/>
      <c r="C179" s="15">
        <v>155</v>
      </c>
      <c r="D179" s="13" t="s">
        <v>100</v>
      </c>
      <c r="E179" s="24">
        <v>80161501</v>
      </c>
      <c r="F179" s="48" t="s">
        <v>210</v>
      </c>
      <c r="G179" s="18" t="s">
        <v>109</v>
      </c>
      <c r="H179" s="18" t="s">
        <v>109</v>
      </c>
      <c r="I179" s="29">
        <v>3</v>
      </c>
      <c r="J179" s="27" t="s">
        <v>88</v>
      </c>
      <c r="K179" s="27" t="s">
        <v>49</v>
      </c>
      <c r="L179" s="27" t="s">
        <v>178</v>
      </c>
      <c r="M179" s="30">
        <v>11250000</v>
      </c>
      <c r="N179" s="30">
        <v>11250000</v>
      </c>
      <c r="O179" s="27" t="s">
        <v>35</v>
      </c>
      <c r="P179" s="28" t="s">
        <v>36</v>
      </c>
      <c r="Q179" s="28">
        <v>1</v>
      </c>
      <c r="R179" s="27" t="s">
        <v>50</v>
      </c>
      <c r="S179" s="31"/>
      <c r="T179" s="27" t="s">
        <v>50</v>
      </c>
      <c r="U179" s="27" t="s">
        <v>94</v>
      </c>
      <c r="V179" s="27" t="s">
        <v>94</v>
      </c>
      <c r="W179" s="27" t="s">
        <v>95</v>
      </c>
      <c r="X179" s="18" t="s">
        <v>94</v>
      </c>
      <c r="Y179" s="18" t="s">
        <v>41</v>
      </c>
      <c r="Z179" s="18" t="s">
        <v>91</v>
      </c>
      <c r="AA179" s="18" t="s">
        <v>103</v>
      </c>
    </row>
    <row r="180" spans="1:27" ht="55.2" x14ac:dyDescent="0.25">
      <c r="A180" s="11" t="s">
        <v>249</v>
      </c>
      <c r="B180" s="12"/>
      <c r="C180" s="15">
        <v>157</v>
      </c>
      <c r="D180" s="13" t="s">
        <v>100</v>
      </c>
      <c r="E180" s="24">
        <v>80161501</v>
      </c>
      <c r="F180" s="48" t="s">
        <v>212</v>
      </c>
      <c r="G180" s="18" t="s">
        <v>109</v>
      </c>
      <c r="H180" s="18" t="s">
        <v>109</v>
      </c>
      <c r="I180" s="29">
        <v>5</v>
      </c>
      <c r="J180" s="27" t="s">
        <v>88</v>
      </c>
      <c r="K180" s="27" t="s">
        <v>49</v>
      </c>
      <c r="L180" s="27" t="s">
        <v>178</v>
      </c>
      <c r="M180" s="30">
        <v>118620000</v>
      </c>
      <c r="N180" s="30">
        <v>118620000</v>
      </c>
      <c r="O180" s="27" t="s">
        <v>35</v>
      </c>
      <c r="P180" s="28" t="s">
        <v>36</v>
      </c>
      <c r="Q180" s="28">
        <v>4</v>
      </c>
      <c r="R180" s="27" t="s">
        <v>50</v>
      </c>
      <c r="S180" s="31"/>
      <c r="T180" s="27" t="s">
        <v>50</v>
      </c>
      <c r="U180" s="27" t="s">
        <v>94</v>
      </c>
      <c r="V180" s="27" t="s">
        <v>94</v>
      </c>
      <c r="W180" s="27" t="s">
        <v>95</v>
      </c>
      <c r="X180" s="18" t="s">
        <v>94</v>
      </c>
      <c r="Y180" s="18" t="s">
        <v>41</v>
      </c>
      <c r="Z180" s="18" t="s">
        <v>91</v>
      </c>
      <c r="AA180" s="18" t="s">
        <v>103</v>
      </c>
    </row>
    <row r="181" spans="1:27" ht="41.4" x14ac:dyDescent="0.25">
      <c r="A181" s="11" t="s">
        <v>249</v>
      </c>
      <c r="B181" s="12"/>
      <c r="C181" s="15">
        <v>158</v>
      </c>
      <c r="D181" s="13" t="s">
        <v>100</v>
      </c>
      <c r="E181" s="24">
        <v>80161501</v>
      </c>
      <c r="F181" s="48" t="s">
        <v>213</v>
      </c>
      <c r="G181" s="18" t="s">
        <v>109</v>
      </c>
      <c r="H181" s="18" t="s">
        <v>109</v>
      </c>
      <c r="I181" s="29">
        <v>5</v>
      </c>
      <c r="J181" s="27" t="s">
        <v>88</v>
      </c>
      <c r="K181" s="27" t="s">
        <v>49</v>
      </c>
      <c r="L181" s="27" t="s">
        <v>178</v>
      </c>
      <c r="M181" s="30">
        <v>10810000</v>
      </c>
      <c r="N181" s="30">
        <v>10810000</v>
      </c>
      <c r="O181" s="27" t="s">
        <v>35</v>
      </c>
      <c r="P181" s="28" t="s">
        <v>36</v>
      </c>
      <c r="Q181" s="28">
        <v>1</v>
      </c>
      <c r="R181" s="27" t="s">
        <v>50</v>
      </c>
      <c r="S181" s="31"/>
      <c r="T181" s="27" t="s">
        <v>50</v>
      </c>
      <c r="U181" s="27" t="s">
        <v>94</v>
      </c>
      <c r="V181" s="27" t="s">
        <v>94</v>
      </c>
      <c r="W181" s="27" t="s">
        <v>95</v>
      </c>
      <c r="X181" s="18" t="s">
        <v>94</v>
      </c>
      <c r="Y181" s="18" t="s">
        <v>41</v>
      </c>
      <c r="Z181" s="18" t="s">
        <v>91</v>
      </c>
      <c r="AA181" s="18" t="s">
        <v>103</v>
      </c>
    </row>
    <row r="182" spans="1:27" ht="55.2" x14ac:dyDescent="0.25">
      <c r="A182" s="11" t="s">
        <v>249</v>
      </c>
      <c r="B182" s="12"/>
      <c r="C182" s="15">
        <v>162</v>
      </c>
      <c r="D182" s="13" t="s">
        <v>100</v>
      </c>
      <c r="E182" s="24">
        <v>80161501</v>
      </c>
      <c r="F182" s="48" t="s">
        <v>217</v>
      </c>
      <c r="G182" s="18" t="s">
        <v>109</v>
      </c>
      <c r="H182" s="18" t="s">
        <v>109</v>
      </c>
      <c r="I182" s="29">
        <v>4</v>
      </c>
      <c r="J182" s="27" t="s">
        <v>88</v>
      </c>
      <c r="K182" s="27" t="s">
        <v>49</v>
      </c>
      <c r="L182" s="27" t="s">
        <v>178</v>
      </c>
      <c r="M182" s="30">
        <v>22016000</v>
      </c>
      <c r="N182" s="30">
        <v>22016000</v>
      </c>
      <c r="O182" s="27" t="s">
        <v>35</v>
      </c>
      <c r="P182" s="28" t="s">
        <v>36</v>
      </c>
      <c r="Q182" s="28">
        <v>2</v>
      </c>
      <c r="R182" s="27" t="s">
        <v>50</v>
      </c>
      <c r="S182" s="31"/>
      <c r="T182" s="27" t="s">
        <v>50</v>
      </c>
      <c r="U182" s="27" t="s">
        <v>94</v>
      </c>
      <c r="V182" s="27" t="s">
        <v>94</v>
      </c>
      <c r="W182" s="27" t="s">
        <v>95</v>
      </c>
      <c r="X182" s="18" t="s">
        <v>94</v>
      </c>
      <c r="Y182" s="18" t="s">
        <v>41</v>
      </c>
      <c r="Z182" s="18" t="s">
        <v>91</v>
      </c>
      <c r="AA182" s="18" t="s">
        <v>103</v>
      </c>
    </row>
    <row r="183" spans="1:27" ht="55.2" x14ac:dyDescent="0.25">
      <c r="A183" s="11" t="s">
        <v>249</v>
      </c>
      <c r="B183" s="12"/>
      <c r="C183" s="15">
        <v>163</v>
      </c>
      <c r="D183" s="13" t="s">
        <v>100</v>
      </c>
      <c r="E183" s="24">
        <v>80161501</v>
      </c>
      <c r="F183" s="48" t="s">
        <v>218</v>
      </c>
      <c r="G183" s="18" t="s">
        <v>109</v>
      </c>
      <c r="H183" s="18" t="s">
        <v>109</v>
      </c>
      <c r="I183" s="29">
        <v>4</v>
      </c>
      <c r="J183" s="27" t="s">
        <v>88</v>
      </c>
      <c r="K183" s="27" t="s">
        <v>49</v>
      </c>
      <c r="L183" s="27" t="s">
        <v>178</v>
      </c>
      <c r="M183" s="30">
        <v>41008000</v>
      </c>
      <c r="N183" s="30">
        <v>41008000</v>
      </c>
      <c r="O183" s="27" t="s">
        <v>35</v>
      </c>
      <c r="P183" s="28" t="s">
        <v>36</v>
      </c>
      <c r="Q183" s="28">
        <v>2</v>
      </c>
      <c r="R183" s="27" t="s">
        <v>50</v>
      </c>
      <c r="S183" s="31"/>
      <c r="T183" s="27" t="s">
        <v>50</v>
      </c>
      <c r="U183" s="27" t="s">
        <v>94</v>
      </c>
      <c r="V183" s="27" t="s">
        <v>94</v>
      </c>
      <c r="W183" s="27" t="s">
        <v>95</v>
      </c>
      <c r="X183" s="18" t="s">
        <v>94</v>
      </c>
      <c r="Y183" s="18" t="s">
        <v>41</v>
      </c>
      <c r="Z183" s="18" t="s">
        <v>91</v>
      </c>
      <c r="AA183" s="18" t="s">
        <v>103</v>
      </c>
    </row>
    <row r="184" spans="1:27" ht="41.4" x14ac:dyDescent="0.25">
      <c r="A184" s="11" t="s">
        <v>249</v>
      </c>
      <c r="B184" s="12"/>
      <c r="C184" s="15">
        <v>164</v>
      </c>
      <c r="D184" s="13" t="s">
        <v>100</v>
      </c>
      <c r="E184" s="24">
        <v>80161501</v>
      </c>
      <c r="F184" s="48" t="s">
        <v>219</v>
      </c>
      <c r="G184" s="18" t="s">
        <v>109</v>
      </c>
      <c r="H184" s="18" t="s">
        <v>109</v>
      </c>
      <c r="I184" s="27">
        <v>105</v>
      </c>
      <c r="J184" s="27" t="s">
        <v>32</v>
      </c>
      <c r="K184" s="27" t="s">
        <v>49</v>
      </c>
      <c r="L184" s="27" t="s">
        <v>178</v>
      </c>
      <c r="M184" s="30">
        <v>13671000</v>
      </c>
      <c r="N184" s="30">
        <v>13671000</v>
      </c>
      <c r="O184" s="27" t="s">
        <v>35</v>
      </c>
      <c r="P184" s="28" t="s">
        <v>36</v>
      </c>
      <c r="Q184" s="28">
        <v>2</v>
      </c>
      <c r="R184" s="27" t="s">
        <v>50</v>
      </c>
      <c r="S184" s="31"/>
      <c r="T184" s="27" t="s">
        <v>50</v>
      </c>
      <c r="U184" s="27" t="s">
        <v>94</v>
      </c>
      <c r="V184" s="27" t="s">
        <v>94</v>
      </c>
      <c r="W184" s="27" t="s">
        <v>95</v>
      </c>
      <c r="X184" s="18" t="s">
        <v>94</v>
      </c>
      <c r="Y184" s="18" t="s">
        <v>41</v>
      </c>
      <c r="Z184" s="18" t="s">
        <v>91</v>
      </c>
      <c r="AA184" s="18" t="s">
        <v>103</v>
      </c>
    </row>
    <row r="185" spans="1:27" ht="55.2" x14ac:dyDescent="0.25">
      <c r="A185" s="11" t="s">
        <v>249</v>
      </c>
      <c r="B185" s="12"/>
      <c r="C185" s="15">
        <v>165</v>
      </c>
      <c r="D185" s="13" t="s">
        <v>100</v>
      </c>
      <c r="E185" s="24">
        <v>80161501</v>
      </c>
      <c r="F185" s="48" t="s">
        <v>220</v>
      </c>
      <c r="G185" s="18" t="s">
        <v>109</v>
      </c>
      <c r="H185" s="18" t="s">
        <v>109</v>
      </c>
      <c r="I185" s="27">
        <v>105</v>
      </c>
      <c r="J185" s="27" t="s">
        <v>32</v>
      </c>
      <c r="K185" s="27" t="s">
        <v>49</v>
      </c>
      <c r="L185" s="27" t="s">
        <v>178</v>
      </c>
      <c r="M185" s="30">
        <v>20758500</v>
      </c>
      <c r="N185" s="30">
        <v>20758500</v>
      </c>
      <c r="O185" s="27" t="s">
        <v>35</v>
      </c>
      <c r="P185" s="28" t="s">
        <v>36</v>
      </c>
      <c r="Q185" s="28">
        <v>1</v>
      </c>
      <c r="R185" s="27" t="s">
        <v>50</v>
      </c>
      <c r="S185" s="31"/>
      <c r="T185" s="27" t="s">
        <v>50</v>
      </c>
      <c r="U185" s="27" t="s">
        <v>94</v>
      </c>
      <c r="V185" s="27" t="s">
        <v>94</v>
      </c>
      <c r="W185" s="27" t="s">
        <v>95</v>
      </c>
      <c r="X185" s="18" t="s">
        <v>94</v>
      </c>
      <c r="Y185" s="18" t="s">
        <v>41</v>
      </c>
      <c r="Z185" s="18" t="s">
        <v>91</v>
      </c>
      <c r="AA185" s="18" t="s">
        <v>103</v>
      </c>
    </row>
    <row r="186" spans="1:27" ht="55.2" x14ac:dyDescent="0.25">
      <c r="A186" s="11" t="s">
        <v>249</v>
      </c>
      <c r="B186" s="12"/>
      <c r="C186" s="15">
        <v>166</v>
      </c>
      <c r="D186" s="13" t="s">
        <v>100</v>
      </c>
      <c r="E186" s="24">
        <v>80161501</v>
      </c>
      <c r="F186" s="48" t="s">
        <v>221</v>
      </c>
      <c r="G186" s="49" t="s">
        <v>109</v>
      </c>
      <c r="H186" s="18" t="s">
        <v>109</v>
      </c>
      <c r="I186" s="27">
        <v>105</v>
      </c>
      <c r="J186" s="27" t="s">
        <v>32</v>
      </c>
      <c r="K186" s="27" t="s">
        <v>49</v>
      </c>
      <c r="L186" s="27" t="s">
        <v>178</v>
      </c>
      <c r="M186" s="30">
        <v>12999000</v>
      </c>
      <c r="N186" s="30">
        <v>12999000</v>
      </c>
      <c r="O186" s="27" t="s">
        <v>35</v>
      </c>
      <c r="P186" s="28" t="s">
        <v>36</v>
      </c>
      <c r="Q186" s="28">
        <v>1</v>
      </c>
      <c r="R186" s="27" t="s">
        <v>50</v>
      </c>
      <c r="S186" s="31"/>
      <c r="T186" s="27" t="s">
        <v>50</v>
      </c>
      <c r="U186" s="27" t="s">
        <v>94</v>
      </c>
      <c r="V186" s="27" t="s">
        <v>94</v>
      </c>
      <c r="W186" s="27" t="s">
        <v>95</v>
      </c>
      <c r="X186" s="18" t="s">
        <v>94</v>
      </c>
      <c r="Y186" s="18" t="s">
        <v>41</v>
      </c>
      <c r="Z186" s="18" t="s">
        <v>91</v>
      </c>
      <c r="AA186" s="18" t="s">
        <v>103</v>
      </c>
    </row>
    <row r="187" spans="1:27" ht="55.2" x14ac:dyDescent="0.25">
      <c r="A187" s="11" t="s">
        <v>249</v>
      </c>
      <c r="B187" s="12"/>
      <c r="C187" s="15">
        <v>167</v>
      </c>
      <c r="D187" s="13" t="s">
        <v>100</v>
      </c>
      <c r="E187" s="24">
        <v>80161501</v>
      </c>
      <c r="F187" s="48" t="s">
        <v>222</v>
      </c>
      <c r="G187" s="49" t="s">
        <v>109</v>
      </c>
      <c r="H187" s="18" t="s">
        <v>109</v>
      </c>
      <c r="I187" s="27">
        <v>105</v>
      </c>
      <c r="J187" s="27" t="s">
        <v>32</v>
      </c>
      <c r="K187" s="27" t="s">
        <v>49</v>
      </c>
      <c r="L187" s="27" t="s">
        <v>178</v>
      </c>
      <c r="M187" s="30">
        <v>20758500</v>
      </c>
      <c r="N187" s="30">
        <v>20758500</v>
      </c>
      <c r="O187" s="27" t="s">
        <v>35</v>
      </c>
      <c r="P187" s="28" t="s">
        <v>36</v>
      </c>
      <c r="Q187" s="28">
        <v>1</v>
      </c>
      <c r="R187" s="27" t="s">
        <v>50</v>
      </c>
      <c r="S187" s="31"/>
      <c r="T187" s="27" t="s">
        <v>50</v>
      </c>
      <c r="U187" s="27" t="s">
        <v>94</v>
      </c>
      <c r="V187" s="27" t="s">
        <v>94</v>
      </c>
      <c r="W187" s="27" t="s">
        <v>95</v>
      </c>
      <c r="X187" s="18" t="s">
        <v>94</v>
      </c>
      <c r="Y187" s="18" t="s">
        <v>41</v>
      </c>
      <c r="Z187" s="18" t="s">
        <v>91</v>
      </c>
      <c r="AA187" s="18" t="s">
        <v>103</v>
      </c>
    </row>
    <row r="188" spans="1:27" ht="55.2" x14ac:dyDescent="0.25">
      <c r="A188" s="11" t="s">
        <v>249</v>
      </c>
      <c r="B188" s="12"/>
      <c r="C188" s="15">
        <v>168</v>
      </c>
      <c r="D188" s="13" t="s">
        <v>100</v>
      </c>
      <c r="E188" s="24">
        <v>80161501</v>
      </c>
      <c r="F188" s="48" t="s">
        <v>223</v>
      </c>
      <c r="G188" s="49" t="s">
        <v>109</v>
      </c>
      <c r="H188" s="18" t="s">
        <v>109</v>
      </c>
      <c r="I188" s="27">
        <v>105</v>
      </c>
      <c r="J188" s="27" t="s">
        <v>32</v>
      </c>
      <c r="K188" s="27" t="s">
        <v>49</v>
      </c>
      <c r="L188" s="27" t="s">
        <v>178</v>
      </c>
      <c r="M188" s="30">
        <v>17941000</v>
      </c>
      <c r="N188" s="30">
        <v>17941000</v>
      </c>
      <c r="O188" s="27" t="s">
        <v>35</v>
      </c>
      <c r="P188" s="28" t="s">
        <v>36</v>
      </c>
      <c r="Q188" s="28">
        <v>1</v>
      </c>
      <c r="R188" s="27" t="s">
        <v>50</v>
      </c>
      <c r="S188" s="31"/>
      <c r="T188" s="27" t="s">
        <v>50</v>
      </c>
      <c r="U188" s="27" t="s">
        <v>94</v>
      </c>
      <c r="V188" s="27" t="s">
        <v>94</v>
      </c>
      <c r="W188" s="27" t="s">
        <v>95</v>
      </c>
      <c r="X188" s="18" t="s">
        <v>94</v>
      </c>
      <c r="Y188" s="18" t="s">
        <v>41</v>
      </c>
      <c r="Z188" s="18" t="s">
        <v>91</v>
      </c>
      <c r="AA188" s="18" t="s">
        <v>103</v>
      </c>
    </row>
    <row r="189" spans="1:27" ht="41.4" x14ac:dyDescent="0.25">
      <c r="A189" s="11" t="s">
        <v>249</v>
      </c>
      <c r="B189" s="12"/>
      <c r="C189" s="15">
        <v>169</v>
      </c>
      <c r="D189" s="13" t="s">
        <v>100</v>
      </c>
      <c r="E189" s="24">
        <v>80161501</v>
      </c>
      <c r="F189" s="48" t="s">
        <v>224</v>
      </c>
      <c r="G189" s="49" t="s">
        <v>109</v>
      </c>
      <c r="H189" s="18" t="s">
        <v>109</v>
      </c>
      <c r="I189" s="27">
        <v>105</v>
      </c>
      <c r="J189" s="27" t="s">
        <v>32</v>
      </c>
      <c r="K189" s="27" t="s">
        <v>49</v>
      </c>
      <c r="L189" s="27" t="s">
        <v>178</v>
      </c>
      <c r="M189" s="30">
        <v>45066000</v>
      </c>
      <c r="N189" s="30">
        <v>45066000</v>
      </c>
      <c r="O189" s="27" t="s">
        <v>35</v>
      </c>
      <c r="P189" s="28" t="s">
        <v>36</v>
      </c>
      <c r="Q189" s="28">
        <v>4</v>
      </c>
      <c r="R189" s="27" t="s">
        <v>50</v>
      </c>
      <c r="S189" s="31"/>
      <c r="T189" s="27" t="s">
        <v>50</v>
      </c>
      <c r="U189" s="27" t="s">
        <v>94</v>
      </c>
      <c r="V189" s="27" t="s">
        <v>94</v>
      </c>
      <c r="W189" s="27" t="s">
        <v>95</v>
      </c>
      <c r="X189" s="18" t="s">
        <v>94</v>
      </c>
      <c r="Y189" s="18" t="s">
        <v>41</v>
      </c>
      <c r="Z189" s="18" t="s">
        <v>91</v>
      </c>
      <c r="AA189" s="18" t="s">
        <v>103</v>
      </c>
    </row>
    <row r="190" spans="1:27" ht="55.2" x14ac:dyDescent="0.25">
      <c r="A190" s="11" t="s">
        <v>249</v>
      </c>
      <c r="B190" s="12"/>
      <c r="C190" s="15">
        <v>170</v>
      </c>
      <c r="D190" s="13" t="s">
        <v>100</v>
      </c>
      <c r="E190" s="24">
        <v>80161501</v>
      </c>
      <c r="F190" s="48" t="s">
        <v>225</v>
      </c>
      <c r="G190" s="49" t="s">
        <v>109</v>
      </c>
      <c r="H190" s="18" t="s">
        <v>109</v>
      </c>
      <c r="I190" s="27">
        <v>105</v>
      </c>
      <c r="J190" s="27" t="s">
        <v>32</v>
      </c>
      <c r="K190" s="27" t="s">
        <v>49</v>
      </c>
      <c r="L190" s="27" t="s">
        <v>178</v>
      </c>
      <c r="M190" s="30">
        <v>10213000</v>
      </c>
      <c r="N190" s="30">
        <v>10213000</v>
      </c>
      <c r="O190" s="27" t="s">
        <v>35</v>
      </c>
      <c r="P190" s="28" t="s">
        <v>36</v>
      </c>
      <c r="Q190" s="28">
        <v>1</v>
      </c>
      <c r="R190" s="27" t="s">
        <v>50</v>
      </c>
      <c r="S190" s="31"/>
      <c r="T190" s="27" t="s">
        <v>50</v>
      </c>
      <c r="U190" s="27" t="s">
        <v>94</v>
      </c>
      <c r="V190" s="27" t="s">
        <v>94</v>
      </c>
      <c r="W190" s="27" t="s">
        <v>95</v>
      </c>
      <c r="X190" s="18" t="s">
        <v>94</v>
      </c>
      <c r="Y190" s="18" t="s">
        <v>41</v>
      </c>
      <c r="Z190" s="18" t="s">
        <v>91</v>
      </c>
      <c r="AA190" s="18" t="s">
        <v>103</v>
      </c>
    </row>
    <row r="191" spans="1:27" ht="41.4" x14ac:dyDescent="0.25">
      <c r="A191" s="11" t="s">
        <v>249</v>
      </c>
      <c r="B191" s="12"/>
      <c r="C191" s="15">
        <v>171</v>
      </c>
      <c r="D191" s="13" t="s">
        <v>100</v>
      </c>
      <c r="E191" s="24">
        <v>80161501</v>
      </c>
      <c r="F191" s="48" t="s">
        <v>226</v>
      </c>
      <c r="G191" s="49" t="s">
        <v>109</v>
      </c>
      <c r="H191" s="18" t="s">
        <v>109</v>
      </c>
      <c r="I191" s="27">
        <v>105</v>
      </c>
      <c r="J191" s="27" t="s">
        <v>32</v>
      </c>
      <c r="K191" s="27" t="s">
        <v>49</v>
      </c>
      <c r="L191" s="27" t="s">
        <v>178</v>
      </c>
      <c r="M191" s="30">
        <v>13125000</v>
      </c>
      <c r="N191" s="30">
        <v>13125000</v>
      </c>
      <c r="O191" s="27" t="s">
        <v>35</v>
      </c>
      <c r="P191" s="28" t="s">
        <v>36</v>
      </c>
      <c r="Q191" s="28">
        <v>1</v>
      </c>
      <c r="R191" s="27" t="s">
        <v>50</v>
      </c>
      <c r="S191" s="31"/>
      <c r="T191" s="27" t="s">
        <v>50</v>
      </c>
      <c r="U191" s="27" t="s">
        <v>94</v>
      </c>
      <c r="V191" s="27" t="s">
        <v>94</v>
      </c>
      <c r="W191" s="27" t="s">
        <v>95</v>
      </c>
      <c r="X191" s="18" t="s">
        <v>94</v>
      </c>
      <c r="Y191" s="18" t="s">
        <v>41</v>
      </c>
      <c r="Z191" s="18" t="s">
        <v>91</v>
      </c>
      <c r="AA191" s="18" t="s">
        <v>103</v>
      </c>
    </row>
    <row r="192" spans="1:27" ht="55.2" x14ac:dyDescent="0.25">
      <c r="A192" s="11" t="s">
        <v>249</v>
      </c>
      <c r="B192" s="12"/>
      <c r="C192" s="15">
        <v>173</v>
      </c>
      <c r="D192" s="13" t="s">
        <v>100</v>
      </c>
      <c r="E192" s="24">
        <v>80161501</v>
      </c>
      <c r="F192" s="48" t="s">
        <v>228</v>
      </c>
      <c r="G192" s="18" t="s">
        <v>109</v>
      </c>
      <c r="H192" s="18" t="s">
        <v>109</v>
      </c>
      <c r="I192" s="29">
        <v>5</v>
      </c>
      <c r="J192" s="27" t="s">
        <v>88</v>
      </c>
      <c r="K192" s="27" t="s">
        <v>49</v>
      </c>
      <c r="L192" s="27" t="s">
        <v>178</v>
      </c>
      <c r="M192" s="30">
        <v>29655000</v>
      </c>
      <c r="N192" s="30">
        <v>29655000</v>
      </c>
      <c r="O192" s="27" t="s">
        <v>35</v>
      </c>
      <c r="P192" s="28" t="s">
        <v>36</v>
      </c>
      <c r="Q192" s="28">
        <v>1</v>
      </c>
      <c r="R192" s="27" t="s">
        <v>50</v>
      </c>
      <c r="S192" s="31"/>
      <c r="T192" s="27" t="s">
        <v>50</v>
      </c>
      <c r="U192" s="27" t="s">
        <v>94</v>
      </c>
      <c r="V192" s="27" t="s">
        <v>94</v>
      </c>
      <c r="W192" s="27" t="s">
        <v>95</v>
      </c>
      <c r="X192" s="18" t="s">
        <v>94</v>
      </c>
      <c r="Y192" s="18" t="s">
        <v>41</v>
      </c>
      <c r="Z192" s="18" t="s">
        <v>91</v>
      </c>
      <c r="AA192" s="18" t="s">
        <v>103</v>
      </c>
    </row>
    <row r="193" spans="1:27" ht="55.2" x14ac:dyDescent="0.25">
      <c r="A193" s="11" t="s">
        <v>249</v>
      </c>
      <c r="B193" s="12"/>
      <c r="C193" s="15">
        <v>175</v>
      </c>
      <c r="D193" s="13" t="s">
        <v>100</v>
      </c>
      <c r="E193" s="24">
        <v>80161501</v>
      </c>
      <c r="F193" s="48" t="s">
        <v>230</v>
      </c>
      <c r="G193" s="18" t="s">
        <v>109</v>
      </c>
      <c r="H193" s="18" t="s">
        <v>109</v>
      </c>
      <c r="I193" s="29">
        <v>5</v>
      </c>
      <c r="J193" s="27" t="s">
        <v>88</v>
      </c>
      <c r="K193" s="27" t="s">
        <v>49</v>
      </c>
      <c r="L193" s="27" t="s">
        <v>178</v>
      </c>
      <c r="M193" s="30">
        <v>41280000</v>
      </c>
      <c r="N193" s="30">
        <v>41280000</v>
      </c>
      <c r="O193" s="27" t="s">
        <v>35</v>
      </c>
      <c r="P193" s="28" t="s">
        <v>36</v>
      </c>
      <c r="Q193" s="28">
        <v>3</v>
      </c>
      <c r="R193" s="27" t="s">
        <v>50</v>
      </c>
      <c r="S193" s="31"/>
      <c r="T193" s="27" t="s">
        <v>50</v>
      </c>
      <c r="U193" s="27" t="s">
        <v>94</v>
      </c>
      <c r="V193" s="27" t="s">
        <v>94</v>
      </c>
      <c r="W193" s="27" t="s">
        <v>95</v>
      </c>
      <c r="X193" s="18" t="s">
        <v>94</v>
      </c>
      <c r="Y193" s="18" t="s">
        <v>41</v>
      </c>
      <c r="Z193" s="18" t="s">
        <v>91</v>
      </c>
      <c r="AA193" s="18" t="s">
        <v>103</v>
      </c>
    </row>
    <row r="194" spans="1:27" ht="55.2" x14ac:dyDescent="0.25">
      <c r="A194" s="11" t="s">
        <v>249</v>
      </c>
      <c r="B194" s="12"/>
      <c r="C194" s="15">
        <v>177</v>
      </c>
      <c r="D194" s="13" t="s">
        <v>100</v>
      </c>
      <c r="E194" s="24">
        <v>80161501</v>
      </c>
      <c r="F194" s="48" t="s">
        <v>232</v>
      </c>
      <c r="G194" s="18" t="s">
        <v>109</v>
      </c>
      <c r="H194" s="18" t="s">
        <v>109</v>
      </c>
      <c r="I194" s="29">
        <v>5</v>
      </c>
      <c r="J194" s="27" t="s">
        <v>88</v>
      </c>
      <c r="K194" s="27" t="s">
        <v>49</v>
      </c>
      <c r="L194" s="27" t="s">
        <v>178</v>
      </c>
      <c r="M194" s="30">
        <v>29655000</v>
      </c>
      <c r="N194" s="30">
        <v>29655000</v>
      </c>
      <c r="O194" s="27" t="s">
        <v>35</v>
      </c>
      <c r="P194" s="28" t="s">
        <v>36</v>
      </c>
      <c r="Q194" s="28">
        <v>1</v>
      </c>
      <c r="R194" s="27" t="s">
        <v>50</v>
      </c>
      <c r="S194" s="31"/>
      <c r="T194" s="27" t="s">
        <v>50</v>
      </c>
      <c r="U194" s="27" t="s">
        <v>94</v>
      </c>
      <c r="V194" s="27" t="s">
        <v>94</v>
      </c>
      <c r="W194" s="27" t="s">
        <v>95</v>
      </c>
      <c r="X194" s="18" t="s">
        <v>94</v>
      </c>
      <c r="Y194" s="18" t="s">
        <v>41</v>
      </c>
      <c r="Z194" s="18" t="s">
        <v>91</v>
      </c>
      <c r="AA194" s="18" t="s">
        <v>103</v>
      </c>
    </row>
    <row r="195" spans="1:27" ht="55.2" x14ac:dyDescent="0.25">
      <c r="A195" s="11" t="s">
        <v>249</v>
      </c>
      <c r="B195" s="12"/>
      <c r="C195" s="15">
        <v>180</v>
      </c>
      <c r="D195" s="13" t="s">
        <v>100</v>
      </c>
      <c r="E195" s="24">
        <v>80161501</v>
      </c>
      <c r="F195" s="48" t="s">
        <v>235</v>
      </c>
      <c r="G195" s="18" t="s">
        <v>109</v>
      </c>
      <c r="H195" s="18" t="s">
        <v>109</v>
      </c>
      <c r="I195" s="29">
        <v>2</v>
      </c>
      <c r="J195" s="27" t="s">
        <v>88</v>
      </c>
      <c r="K195" s="27" t="s">
        <v>49</v>
      </c>
      <c r="L195" s="27" t="s">
        <v>34</v>
      </c>
      <c r="M195" s="30">
        <v>5504000</v>
      </c>
      <c r="N195" s="30">
        <v>5504000</v>
      </c>
      <c r="O195" s="27" t="s">
        <v>35</v>
      </c>
      <c r="P195" s="28" t="s">
        <v>36</v>
      </c>
      <c r="Q195" s="28">
        <v>1</v>
      </c>
      <c r="R195" s="27" t="s">
        <v>50</v>
      </c>
      <c r="S195" s="31"/>
      <c r="T195" s="27" t="s">
        <v>50</v>
      </c>
      <c r="U195" s="27" t="s">
        <v>94</v>
      </c>
      <c r="V195" s="27" t="s">
        <v>94</v>
      </c>
      <c r="W195" s="27" t="s">
        <v>95</v>
      </c>
      <c r="X195" s="18" t="s">
        <v>94</v>
      </c>
      <c r="Y195" s="18" t="s">
        <v>41</v>
      </c>
      <c r="Z195" s="18" t="s">
        <v>91</v>
      </c>
      <c r="AA195" s="18" t="s">
        <v>103</v>
      </c>
    </row>
    <row r="196" spans="1:27" ht="41.4" x14ac:dyDescent="0.25">
      <c r="A196" s="11" t="s">
        <v>249</v>
      </c>
      <c r="B196" s="12"/>
      <c r="C196" s="15">
        <v>193</v>
      </c>
      <c r="D196" s="13" t="s">
        <v>100</v>
      </c>
      <c r="E196" s="24">
        <v>80161501</v>
      </c>
      <c r="F196" s="48" t="s">
        <v>248</v>
      </c>
      <c r="G196" s="18" t="s">
        <v>109</v>
      </c>
      <c r="H196" s="18" t="s">
        <v>109</v>
      </c>
      <c r="I196" s="27">
        <v>6</v>
      </c>
      <c r="J196" s="27" t="s">
        <v>88</v>
      </c>
      <c r="K196" s="27" t="s">
        <v>49</v>
      </c>
      <c r="L196" s="27" t="s">
        <v>178</v>
      </c>
      <c r="M196" s="30">
        <v>22496658</v>
      </c>
      <c r="N196" s="30">
        <v>22496658</v>
      </c>
      <c r="O196" s="27" t="s">
        <v>35</v>
      </c>
      <c r="P196" s="28" t="s">
        <v>36</v>
      </c>
      <c r="Q196" s="28">
        <v>1</v>
      </c>
      <c r="R196" s="27" t="s">
        <v>50</v>
      </c>
      <c r="S196" s="31"/>
      <c r="T196" s="27" t="s">
        <v>94</v>
      </c>
      <c r="U196" s="27" t="s">
        <v>94</v>
      </c>
      <c r="V196" s="27" t="s">
        <v>95</v>
      </c>
      <c r="W196" s="27" t="s">
        <v>94</v>
      </c>
      <c r="X196" s="18" t="s">
        <v>41</v>
      </c>
      <c r="Y196" s="18" t="s">
        <v>91</v>
      </c>
      <c r="Z196" s="51" t="s">
        <v>259</v>
      </c>
      <c r="AA196" s="51" t="s">
        <v>44</v>
      </c>
    </row>
    <row r="197" spans="1:27" s="33" customFormat="1" ht="68.25" customHeight="1" x14ac:dyDescent="0.25">
      <c r="A197" s="18" t="s">
        <v>253</v>
      </c>
      <c r="B197" s="15"/>
      <c r="C197" s="13">
        <v>194</v>
      </c>
      <c r="D197" s="13" t="s">
        <v>45</v>
      </c>
      <c r="E197" s="36">
        <v>80161501</v>
      </c>
      <c r="F197" s="37" t="s">
        <v>254</v>
      </c>
      <c r="G197" s="35" t="s">
        <v>30</v>
      </c>
      <c r="H197" s="35" t="s">
        <v>30</v>
      </c>
      <c r="I197" s="29">
        <v>105</v>
      </c>
      <c r="J197" s="27" t="s">
        <v>32</v>
      </c>
      <c r="K197" s="27" t="s">
        <v>49</v>
      </c>
      <c r="L197" s="27" t="s">
        <v>34</v>
      </c>
      <c r="M197" s="30">
        <v>5853000</v>
      </c>
      <c r="N197" s="30">
        <v>5853000</v>
      </c>
      <c r="O197" s="27" t="s">
        <v>35</v>
      </c>
      <c r="P197" s="28" t="s">
        <v>36</v>
      </c>
      <c r="Q197" s="28">
        <v>1</v>
      </c>
      <c r="R197" s="27" t="s">
        <v>50</v>
      </c>
      <c r="S197" s="19">
        <f>+M197/Q197/I197*30</f>
        <v>1672285.7142857143</v>
      </c>
      <c r="T197" s="27" t="s">
        <v>94</v>
      </c>
      <c r="U197" s="35" t="s">
        <v>251</v>
      </c>
      <c r="V197" s="35" t="s">
        <v>39</v>
      </c>
      <c r="W197" s="35" t="s">
        <v>252</v>
      </c>
      <c r="X197" s="18" t="s">
        <v>41</v>
      </c>
      <c r="Y197" s="18" t="s">
        <v>91</v>
      </c>
      <c r="Z197" s="18" t="s">
        <v>103</v>
      </c>
      <c r="AA197" s="18" t="s">
        <v>74</v>
      </c>
    </row>
    <row r="198" spans="1:27" ht="69" x14ac:dyDescent="0.25">
      <c r="A198" s="57" t="s">
        <v>56</v>
      </c>
      <c r="D198" s="58" t="s">
        <v>45</v>
      </c>
      <c r="E198" s="59">
        <v>80161501</v>
      </c>
      <c r="F198" s="60" t="s">
        <v>260</v>
      </c>
      <c r="G198" s="35" t="s">
        <v>30</v>
      </c>
      <c r="H198" s="35" t="s">
        <v>30</v>
      </c>
      <c r="I198" s="64">
        <v>90</v>
      </c>
      <c r="J198" s="27" t="s">
        <v>32</v>
      </c>
      <c r="K198" s="53" t="s">
        <v>49</v>
      </c>
      <c r="L198" s="27" t="s">
        <v>34</v>
      </c>
      <c r="M198" s="55">
        <v>38628000</v>
      </c>
      <c r="N198" s="55">
        <v>38628000</v>
      </c>
      <c r="O198" s="54" t="s">
        <v>35</v>
      </c>
      <c r="P198" s="54" t="s">
        <v>36</v>
      </c>
      <c r="Q198" s="61">
        <v>4</v>
      </c>
      <c r="R198" s="53" t="s">
        <v>50</v>
      </c>
      <c r="S198" s="62">
        <f t="shared" ref="S198:S202" si="1">+M198/Q198/I198*30</f>
        <v>3219000</v>
      </c>
      <c r="T198" s="53" t="s">
        <v>94</v>
      </c>
      <c r="U198" s="53" t="s">
        <v>261</v>
      </c>
      <c r="V198" s="53" t="s">
        <v>261</v>
      </c>
      <c r="W198" s="53" t="s">
        <v>261</v>
      </c>
      <c r="X198" s="63" t="s">
        <v>41</v>
      </c>
      <c r="Y198" s="63" t="s">
        <v>91</v>
      </c>
      <c r="Z198" s="63" t="s">
        <v>54</v>
      </c>
      <c r="AA198" s="63" t="s">
        <v>44</v>
      </c>
    </row>
    <row r="199" spans="1:27" ht="69" x14ac:dyDescent="0.25">
      <c r="A199" s="57" t="s">
        <v>56</v>
      </c>
      <c r="D199" s="58" t="s">
        <v>45</v>
      </c>
      <c r="E199" s="59">
        <v>80161501</v>
      </c>
      <c r="F199" s="60" t="s">
        <v>262</v>
      </c>
      <c r="G199" s="35" t="s">
        <v>30</v>
      </c>
      <c r="H199" s="35" t="s">
        <v>30</v>
      </c>
      <c r="I199" s="64">
        <v>90</v>
      </c>
      <c r="J199" s="27" t="s">
        <v>32</v>
      </c>
      <c r="K199" s="53" t="s">
        <v>49</v>
      </c>
      <c r="L199" s="27" t="s">
        <v>34</v>
      </c>
      <c r="M199" s="55">
        <v>11142000</v>
      </c>
      <c r="N199" s="55">
        <v>11142000</v>
      </c>
      <c r="O199" s="54" t="s">
        <v>35</v>
      </c>
      <c r="P199" s="54" t="s">
        <v>36</v>
      </c>
      <c r="Q199" s="61">
        <v>1</v>
      </c>
      <c r="R199" s="53" t="s">
        <v>50</v>
      </c>
      <c r="S199" s="62">
        <f t="shared" si="1"/>
        <v>3714000</v>
      </c>
      <c r="T199" s="53" t="s">
        <v>94</v>
      </c>
      <c r="U199" s="53" t="s">
        <v>261</v>
      </c>
      <c r="V199" s="53" t="s">
        <v>261</v>
      </c>
      <c r="W199" s="53" t="s">
        <v>261</v>
      </c>
      <c r="X199" s="63" t="s">
        <v>41</v>
      </c>
      <c r="Y199" s="63" t="s">
        <v>91</v>
      </c>
      <c r="Z199" s="63" t="s">
        <v>54</v>
      </c>
      <c r="AA199" s="63" t="s">
        <v>44</v>
      </c>
    </row>
    <row r="200" spans="1:27" ht="55.2" x14ac:dyDescent="0.25">
      <c r="A200" s="57" t="s">
        <v>56</v>
      </c>
      <c r="D200" s="58" t="s">
        <v>45</v>
      </c>
      <c r="E200" s="59">
        <v>80161501</v>
      </c>
      <c r="F200" s="60" t="s">
        <v>263</v>
      </c>
      <c r="G200" s="35" t="s">
        <v>30</v>
      </c>
      <c r="H200" s="35" t="s">
        <v>30</v>
      </c>
      <c r="I200" s="64">
        <v>90</v>
      </c>
      <c r="J200" s="27" t="s">
        <v>32</v>
      </c>
      <c r="K200" s="53" t="s">
        <v>49</v>
      </c>
      <c r="L200" s="27" t="s">
        <v>34</v>
      </c>
      <c r="M200" s="55">
        <v>11718000</v>
      </c>
      <c r="N200" s="55">
        <v>11718000</v>
      </c>
      <c r="O200" s="54" t="s">
        <v>35</v>
      </c>
      <c r="P200" s="54" t="s">
        <v>36</v>
      </c>
      <c r="Q200" s="61">
        <v>2</v>
      </c>
      <c r="R200" s="53" t="s">
        <v>50</v>
      </c>
      <c r="S200" s="62">
        <f t="shared" si="1"/>
        <v>1953000</v>
      </c>
      <c r="T200" s="53" t="s">
        <v>94</v>
      </c>
      <c r="U200" s="53" t="s">
        <v>261</v>
      </c>
      <c r="V200" s="53" t="s">
        <v>261</v>
      </c>
      <c r="W200" s="53" t="s">
        <v>261</v>
      </c>
      <c r="X200" s="63" t="s">
        <v>41</v>
      </c>
      <c r="Y200" s="63" t="s">
        <v>91</v>
      </c>
      <c r="Z200" s="63" t="s">
        <v>54</v>
      </c>
      <c r="AA200" s="63" t="s">
        <v>44</v>
      </c>
    </row>
    <row r="201" spans="1:27" ht="69" x14ac:dyDescent="0.25">
      <c r="A201" s="57" t="s">
        <v>56</v>
      </c>
      <c r="D201" s="58" t="s">
        <v>45</v>
      </c>
      <c r="E201" s="59">
        <v>80161501</v>
      </c>
      <c r="F201" s="60" t="s">
        <v>264</v>
      </c>
      <c r="G201" s="35" t="s">
        <v>30</v>
      </c>
      <c r="H201" s="35" t="s">
        <v>30</v>
      </c>
      <c r="I201" s="64">
        <v>90</v>
      </c>
      <c r="J201" s="27" t="s">
        <v>32</v>
      </c>
      <c r="K201" s="53" t="s">
        <v>49</v>
      </c>
      <c r="L201" s="27" t="s">
        <v>34</v>
      </c>
      <c r="M201" s="55">
        <v>12972000</v>
      </c>
      <c r="N201" s="55">
        <v>12972000</v>
      </c>
      <c r="O201" s="54" t="s">
        <v>35</v>
      </c>
      <c r="P201" s="54" t="s">
        <v>36</v>
      </c>
      <c r="Q201" s="61">
        <v>2</v>
      </c>
      <c r="R201" s="53" t="s">
        <v>50</v>
      </c>
      <c r="S201" s="62">
        <f t="shared" si="1"/>
        <v>2162000</v>
      </c>
      <c r="T201" s="53" t="s">
        <v>94</v>
      </c>
      <c r="U201" s="53" t="s">
        <v>261</v>
      </c>
      <c r="V201" s="53" t="s">
        <v>261</v>
      </c>
      <c r="W201" s="53" t="s">
        <v>261</v>
      </c>
      <c r="X201" s="63" t="s">
        <v>41</v>
      </c>
      <c r="Y201" s="63" t="s">
        <v>91</v>
      </c>
      <c r="Z201" s="63" t="s">
        <v>54</v>
      </c>
      <c r="AA201" s="63" t="s">
        <v>44</v>
      </c>
    </row>
    <row r="202" spans="1:27" ht="69" x14ac:dyDescent="0.25">
      <c r="A202" s="57" t="s">
        <v>56</v>
      </c>
      <c r="D202" s="58" t="s">
        <v>45</v>
      </c>
      <c r="E202" s="59">
        <v>80161501</v>
      </c>
      <c r="F202" s="60" t="s">
        <v>265</v>
      </c>
      <c r="G202" s="35" t="s">
        <v>30</v>
      </c>
      <c r="H202" s="35" t="s">
        <v>30</v>
      </c>
      <c r="I202" s="64">
        <v>90</v>
      </c>
      <c r="J202" s="27" t="s">
        <v>32</v>
      </c>
      <c r="K202" s="53" t="s">
        <v>49</v>
      </c>
      <c r="L202" s="27" t="s">
        <v>34</v>
      </c>
      <c r="M202" s="55">
        <v>8256000</v>
      </c>
      <c r="N202" s="55">
        <v>8256000</v>
      </c>
      <c r="O202" s="54" t="s">
        <v>35</v>
      </c>
      <c r="P202" s="54" t="s">
        <v>36</v>
      </c>
      <c r="Q202" s="61">
        <v>1</v>
      </c>
      <c r="R202" s="53" t="s">
        <v>50</v>
      </c>
      <c r="S202" s="62">
        <f t="shared" si="1"/>
        <v>2752000</v>
      </c>
      <c r="T202" s="53" t="s">
        <v>94</v>
      </c>
      <c r="U202" s="53" t="s">
        <v>261</v>
      </c>
      <c r="V202" s="53" t="s">
        <v>261</v>
      </c>
      <c r="W202" s="53" t="s">
        <v>261</v>
      </c>
      <c r="X202" s="63" t="s">
        <v>41</v>
      </c>
      <c r="Y202" s="63" t="s">
        <v>91</v>
      </c>
      <c r="Z202" s="63" t="s">
        <v>54</v>
      </c>
      <c r="AA202" s="63" t="s">
        <v>44</v>
      </c>
    </row>
    <row r="203" spans="1:27" x14ac:dyDescent="0.25">
      <c r="J203" s="27"/>
      <c r="M203" s="56"/>
      <c r="N203" s="56"/>
    </row>
    <row r="205" spans="1:27" x14ac:dyDescent="0.25">
      <c r="G205" s="33"/>
    </row>
  </sheetData>
  <autoFilter ref="A3:AB197"/>
  <mergeCells count="2">
    <mergeCell ref="A1:B2"/>
    <mergeCell ref="C1:AB2"/>
  </mergeCell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'C://D:/Users/Lenovo/Desktop/[DICIEMBRE -2.xlsx]Datos'!#REF!</xm:f>
          </x14:formula1>
          <xm:sqref>A3:B3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3"/>
  <sheetViews>
    <sheetView workbookViewId="0">
      <selection activeCell="A7" sqref="A7"/>
    </sheetView>
  </sheetViews>
  <sheetFormatPr baseColWidth="10" defaultRowHeight="14.4" x14ac:dyDescent="0.3"/>
  <cols>
    <col min="1" max="1" width="42.6640625" bestFit="1" customWidth="1"/>
    <col min="2" max="2" width="8.33203125" bestFit="1" customWidth="1"/>
    <col min="3" max="3" width="24.44140625" bestFit="1" customWidth="1"/>
    <col min="4" max="4" width="17" bestFit="1" customWidth="1"/>
    <col min="5" max="5" width="6.88671875" customWidth="1"/>
    <col min="6" max="6" width="29.44140625" bestFit="1" customWidth="1"/>
    <col min="7" max="7" width="22" bestFit="1" customWidth="1"/>
  </cols>
  <sheetData>
    <row r="3" spans="1:4" x14ac:dyDescent="0.3">
      <c r="A3" s="38" t="s">
        <v>1</v>
      </c>
      <c r="B3" s="38" t="s">
        <v>46</v>
      </c>
      <c r="C3" t="s">
        <v>256</v>
      </c>
      <c r="D3" t="s">
        <v>257</v>
      </c>
    </row>
    <row r="4" spans="1:4" x14ac:dyDescent="0.3">
      <c r="A4" t="s">
        <v>249</v>
      </c>
      <c r="C4">
        <v>173</v>
      </c>
      <c r="D4">
        <v>289</v>
      </c>
    </row>
    <row r="5" spans="1:4" x14ac:dyDescent="0.3">
      <c r="B5" t="s">
        <v>100</v>
      </c>
      <c r="C5">
        <v>166</v>
      </c>
      <c r="D5">
        <v>277</v>
      </c>
    </row>
    <row r="6" spans="1:4" x14ac:dyDescent="0.3">
      <c r="B6" t="s">
        <v>45</v>
      </c>
      <c r="C6">
        <v>7</v>
      </c>
      <c r="D6">
        <v>12</v>
      </c>
    </row>
    <row r="7" spans="1:4" x14ac:dyDescent="0.3">
      <c r="A7" t="s">
        <v>99</v>
      </c>
      <c r="C7">
        <v>2</v>
      </c>
      <c r="D7">
        <v>2</v>
      </c>
    </row>
    <row r="8" spans="1:4" x14ac:dyDescent="0.3">
      <c r="B8" t="s">
        <v>45</v>
      </c>
      <c r="C8">
        <v>2</v>
      </c>
      <c r="D8">
        <v>2</v>
      </c>
    </row>
    <row r="9" spans="1:4" x14ac:dyDescent="0.3">
      <c r="A9" t="s">
        <v>56</v>
      </c>
      <c r="C9">
        <v>2</v>
      </c>
      <c r="D9">
        <v>2</v>
      </c>
    </row>
    <row r="10" spans="1:4" x14ac:dyDescent="0.3">
      <c r="B10" t="s">
        <v>45</v>
      </c>
      <c r="C10">
        <v>2</v>
      </c>
      <c r="D10">
        <v>2</v>
      </c>
    </row>
    <row r="11" spans="1:4" x14ac:dyDescent="0.3">
      <c r="A11" t="s">
        <v>78</v>
      </c>
      <c r="C11">
        <v>4</v>
      </c>
      <c r="D11">
        <v>4</v>
      </c>
    </row>
    <row r="12" spans="1:4" x14ac:dyDescent="0.3">
      <c r="B12" t="s">
        <v>45</v>
      </c>
      <c r="C12">
        <v>4</v>
      </c>
      <c r="D12">
        <v>4</v>
      </c>
    </row>
    <row r="13" spans="1:4" x14ac:dyDescent="0.3">
      <c r="A13" t="s">
        <v>92</v>
      </c>
      <c r="C13">
        <v>1</v>
      </c>
      <c r="D13">
        <v>4</v>
      </c>
    </row>
    <row r="14" spans="1:4" x14ac:dyDescent="0.3">
      <c r="B14" t="s">
        <v>45</v>
      </c>
      <c r="C14">
        <v>1</v>
      </c>
      <c r="D14">
        <v>4</v>
      </c>
    </row>
    <row r="15" spans="1:4" x14ac:dyDescent="0.3">
      <c r="A15" t="s">
        <v>47</v>
      </c>
      <c r="C15">
        <v>1</v>
      </c>
      <c r="D15">
        <v>1</v>
      </c>
    </row>
    <row r="16" spans="1:4" x14ac:dyDescent="0.3">
      <c r="B16" t="s">
        <v>45</v>
      </c>
      <c r="C16">
        <v>1</v>
      </c>
      <c r="D16">
        <v>1</v>
      </c>
    </row>
    <row r="17" spans="1:4" x14ac:dyDescent="0.3">
      <c r="A17" t="s">
        <v>253</v>
      </c>
      <c r="C17">
        <v>1</v>
      </c>
      <c r="D17">
        <v>1</v>
      </c>
    </row>
    <row r="18" spans="1:4" x14ac:dyDescent="0.3">
      <c r="B18" t="s">
        <v>45</v>
      </c>
      <c r="C18">
        <v>1</v>
      </c>
      <c r="D18">
        <v>1</v>
      </c>
    </row>
    <row r="19" spans="1:4" x14ac:dyDescent="0.3">
      <c r="A19" t="s">
        <v>67</v>
      </c>
      <c r="C19">
        <v>7</v>
      </c>
      <c r="D19">
        <v>33</v>
      </c>
    </row>
    <row r="20" spans="1:4" x14ac:dyDescent="0.3">
      <c r="B20" t="s">
        <v>45</v>
      </c>
      <c r="C20">
        <v>7</v>
      </c>
      <c r="D20">
        <v>33</v>
      </c>
    </row>
    <row r="21" spans="1:4" x14ac:dyDescent="0.3">
      <c r="A21" t="s">
        <v>85</v>
      </c>
      <c r="C21">
        <v>3</v>
      </c>
      <c r="D21">
        <v>4</v>
      </c>
    </row>
    <row r="22" spans="1:4" x14ac:dyDescent="0.3">
      <c r="B22" t="s">
        <v>45</v>
      </c>
      <c r="C22">
        <v>3</v>
      </c>
      <c r="D22">
        <v>4</v>
      </c>
    </row>
    <row r="23" spans="1:4" x14ac:dyDescent="0.3">
      <c r="A23" t="s">
        <v>255</v>
      </c>
      <c r="C23">
        <v>194</v>
      </c>
      <c r="D23">
        <v>340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H144"/>
  <sheetViews>
    <sheetView zoomScale="70" zoomScaleNormal="70" workbookViewId="0">
      <selection activeCell="E8" sqref="E8:H25"/>
    </sheetView>
  </sheetViews>
  <sheetFormatPr baseColWidth="10" defaultRowHeight="14.4" x14ac:dyDescent="0.3"/>
  <cols>
    <col min="1" max="1" width="65" customWidth="1"/>
    <col min="2" max="2" width="34.5546875" customWidth="1"/>
    <col min="3" max="3" width="14.109375" customWidth="1"/>
    <col min="4" max="4" width="21.109375" customWidth="1"/>
    <col min="5" max="5" width="59.109375" customWidth="1"/>
    <col min="6" max="6" width="21.33203125" customWidth="1"/>
    <col min="7" max="7" width="13.5546875" customWidth="1"/>
    <col min="8" max="8" width="24.88671875" customWidth="1"/>
    <col min="9" max="9" width="57" customWidth="1"/>
  </cols>
  <sheetData>
    <row r="2" spans="1:8" ht="15" thickBot="1" x14ac:dyDescent="0.35"/>
    <row r="3" spans="1:8" ht="15.6" thickTop="1" thickBot="1" x14ac:dyDescent="0.35">
      <c r="A3" s="332" t="s">
        <v>500</v>
      </c>
      <c r="B3" s="332"/>
    </row>
    <row r="4" spans="1:8" ht="15.6" thickTop="1" thickBot="1" x14ac:dyDescent="0.35">
      <c r="A4" s="171" t="s">
        <v>100</v>
      </c>
      <c r="B4" s="172">
        <v>23</v>
      </c>
    </row>
    <row r="5" spans="1:8" ht="15" thickTop="1" x14ac:dyDescent="0.3">
      <c r="A5" s="173" t="s">
        <v>249</v>
      </c>
      <c r="B5" s="162">
        <v>4</v>
      </c>
    </row>
    <row r="6" spans="1:8" x14ac:dyDescent="0.3">
      <c r="A6" s="173" t="s">
        <v>329</v>
      </c>
      <c r="B6" s="162">
        <v>3</v>
      </c>
    </row>
    <row r="7" spans="1:8" x14ac:dyDescent="0.3">
      <c r="A7" s="173" t="s">
        <v>350</v>
      </c>
      <c r="B7" s="162">
        <v>15</v>
      </c>
    </row>
    <row r="8" spans="1:8" ht="15" thickBot="1" x14ac:dyDescent="0.35">
      <c r="A8" s="173" t="s">
        <v>270</v>
      </c>
      <c r="B8" s="162">
        <v>1</v>
      </c>
      <c r="E8" s="308" t="s">
        <v>532</v>
      </c>
      <c r="F8" s="308" t="s">
        <v>100</v>
      </c>
      <c r="G8" s="308" t="s">
        <v>45</v>
      </c>
      <c r="H8" s="308" t="s">
        <v>641</v>
      </c>
    </row>
    <row r="9" spans="1:8" ht="15.6" thickTop="1" thickBot="1" x14ac:dyDescent="0.35">
      <c r="A9" s="171" t="s">
        <v>45</v>
      </c>
      <c r="B9" s="172">
        <v>121</v>
      </c>
      <c r="E9" s="306" t="s">
        <v>249</v>
      </c>
      <c r="F9" s="309">
        <v>10</v>
      </c>
      <c r="G9" s="309">
        <v>19</v>
      </c>
      <c r="H9" s="309">
        <v>29</v>
      </c>
    </row>
    <row r="10" spans="1:8" ht="15" thickTop="1" x14ac:dyDescent="0.3">
      <c r="A10" s="173" t="s">
        <v>249</v>
      </c>
      <c r="B10" s="162">
        <v>47</v>
      </c>
      <c r="E10" s="306" t="s">
        <v>329</v>
      </c>
      <c r="F10" s="309">
        <v>2</v>
      </c>
      <c r="G10" s="309">
        <v>1</v>
      </c>
      <c r="H10" s="309">
        <v>3</v>
      </c>
    </row>
    <row r="11" spans="1:8" x14ac:dyDescent="0.3">
      <c r="A11" s="173" t="s">
        <v>329</v>
      </c>
      <c r="B11" s="162">
        <v>6</v>
      </c>
      <c r="E11" s="306" t="s">
        <v>472</v>
      </c>
      <c r="F11" s="309"/>
      <c r="G11" s="309">
        <v>1</v>
      </c>
      <c r="H11" s="309">
        <v>1</v>
      </c>
    </row>
    <row r="12" spans="1:8" x14ac:dyDescent="0.3">
      <c r="A12" s="173" t="s">
        <v>472</v>
      </c>
      <c r="B12" s="162">
        <v>2</v>
      </c>
      <c r="E12" s="306" t="s">
        <v>451</v>
      </c>
      <c r="F12" s="309"/>
      <c r="G12" s="309">
        <v>10</v>
      </c>
      <c r="H12" s="309">
        <v>10</v>
      </c>
    </row>
    <row r="13" spans="1:8" x14ac:dyDescent="0.3">
      <c r="A13" s="173" t="s">
        <v>451</v>
      </c>
      <c r="B13" s="162">
        <v>2</v>
      </c>
      <c r="E13" s="306" t="s">
        <v>452</v>
      </c>
      <c r="F13" s="309"/>
      <c r="G13" s="309">
        <v>2</v>
      </c>
      <c r="H13" s="309">
        <v>2</v>
      </c>
    </row>
    <row r="14" spans="1:8" x14ac:dyDescent="0.3">
      <c r="A14" s="173" t="s">
        <v>452</v>
      </c>
      <c r="B14" s="162">
        <v>2</v>
      </c>
      <c r="E14" s="306" t="s">
        <v>453</v>
      </c>
      <c r="F14" s="309">
        <v>1</v>
      </c>
      <c r="G14" s="309">
        <v>1</v>
      </c>
      <c r="H14" s="309">
        <v>2</v>
      </c>
    </row>
    <row r="15" spans="1:8" x14ac:dyDescent="0.3">
      <c r="A15" s="173" t="s">
        <v>453</v>
      </c>
      <c r="B15" s="162">
        <v>2</v>
      </c>
      <c r="E15" s="306" t="s">
        <v>56</v>
      </c>
      <c r="F15" s="309"/>
      <c r="G15" s="309">
        <v>1</v>
      </c>
      <c r="H15" s="309">
        <v>1</v>
      </c>
    </row>
    <row r="16" spans="1:8" x14ac:dyDescent="0.3">
      <c r="A16" s="173" t="s">
        <v>56</v>
      </c>
      <c r="B16" s="162">
        <v>2</v>
      </c>
      <c r="E16" s="306" t="s">
        <v>92</v>
      </c>
      <c r="F16" s="309"/>
      <c r="G16" s="309">
        <v>2</v>
      </c>
      <c r="H16" s="309">
        <v>2</v>
      </c>
    </row>
    <row r="17" spans="1:8" x14ac:dyDescent="0.3">
      <c r="A17" s="173" t="s">
        <v>454</v>
      </c>
      <c r="B17" s="162">
        <v>2</v>
      </c>
      <c r="E17" s="306" t="s">
        <v>455</v>
      </c>
      <c r="F17" s="309"/>
      <c r="G17" s="309">
        <v>2</v>
      </c>
      <c r="H17" s="309">
        <v>2</v>
      </c>
    </row>
    <row r="18" spans="1:8" x14ac:dyDescent="0.3">
      <c r="A18" s="173" t="s">
        <v>78</v>
      </c>
      <c r="B18" s="162">
        <v>2</v>
      </c>
      <c r="E18" s="306" t="s">
        <v>338</v>
      </c>
      <c r="F18" s="309"/>
      <c r="G18" s="309">
        <v>4</v>
      </c>
      <c r="H18" s="309">
        <v>4</v>
      </c>
    </row>
    <row r="19" spans="1:8" x14ac:dyDescent="0.3">
      <c r="A19" s="173" t="s">
        <v>92</v>
      </c>
      <c r="B19" s="162">
        <v>2</v>
      </c>
      <c r="E19" s="306" t="s">
        <v>456</v>
      </c>
      <c r="F19" s="309">
        <v>1</v>
      </c>
      <c r="G19" s="309">
        <v>1</v>
      </c>
      <c r="H19" s="309">
        <v>2</v>
      </c>
    </row>
    <row r="20" spans="1:8" x14ac:dyDescent="0.3">
      <c r="A20" s="173" t="s">
        <v>47</v>
      </c>
      <c r="B20" s="162">
        <v>2</v>
      </c>
      <c r="E20" s="306" t="s">
        <v>67</v>
      </c>
      <c r="F20" s="309">
        <v>1</v>
      </c>
      <c r="G20" s="309">
        <v>1</v>
      </c>
      <c r="H20" s="309">
        <v>2</v>
      </c>
    </row>
    <row r="21" spans="1:8" x14ac:dyDescent="0.3">
      <c r="A21" s="173" t="s">
        <v>455</v>
      </c>
      <c r="B21" s="162">
        <v>2</v>
      </c>
      <c r="E21" s="306" t="s">
        <v>461</v>
      </c>
      <c r="F21" s="309"/>
      <c r="G21" s="309">
        <v>1</v>
      </c>
      <c r="H21" s="309">
        <v>1</v>
      </c>
    </row>
    <row r="22" spans="1:8" x14ac:dyDescent="0.3">
      <c r="A22" s="173" t="s">
        <v>338</v>
      </c>
      <c r="B22" s="162">
        <v>8</v>
      </c>
      <c r="E22" s="306" t="s">
        <v>462</v>
      </c>
      <c r="F22" s="309">
        <v>1</v>
      </c>
      <c r="G22" s="309">
        <v>1</v>
      </c>
      <c r="H22" s="309">
        <v>2</v>
      </c>
    </row>
    <row r="23" spans="1:8" x14ac:dyDescent="0.3">
      <c r="A23" s="173" t="s">
        <v>456</v>
      </c>
      <c r="B23" s="162">
        <v>2</v>
      </c>
      <c r="E23" s="306" t="s">
        <v>620</v>
      </c>
      <c r="F23" s="309"/>
      <c r="G23" s="309">
        <v>8</v>
      </c>
      <c r="H23" s="309">
        <v>8</v>
      </c>
    </row>
    <row r="24" spans="1:8" x14ac:dyDescent="0.3">
      <c r="A24" s="173" t="s">
        <v>253</v>
      </c>
      <c r="B24" s="162">
        <v>2</v>
      </c>
      <c r="E24" s="306" t="s">
        <v>637</v>
      </c>
      <c r="F24" s="309"/>
      <c r="G24" s="309">
        <v>11</v>
      </c>
      <c r="H24" s="309">
        <v>11</v>
      </c>
    </row>
    <row r="25" spans="1:8" x14ac:dyDescent="0.3">
      <c r="A25" s="173" t="s">
        <v>457</v>
      </c>
      <c r="B25" s="162">
        <v>2</v>
      </c>
      <c r="E25" s="307" t="s">
        <v>641</v>
      </c>
      <c r="F25" s="310">
        <v>16</v>
      </c>
      <c r="G25" s="310">
        <v>66</v>
      </c>
      <c r="H25" s="310">
        <v>82</v>
      </c>
    </row>
    <row r="26" spans="1:8" x14ac:dyDescent="0.3">
      <c r="A26" s="173" t="s">
        <v>67</v>
      </c>
      <c r="B26" s="162">
        <v>11</v>
      </c>
    </row>
    <row r="27" spans="1:8" x14ac:dyDescent="0.3">
      <c r="A27" s="173" t="s">
        <v>458</v>
      </c>
      <c r="B27" s="162">
        <v>2</v>
      </c>
    </row>
    <row r="28" spans="1:8" x14ac:dyDescent="0.3">
      <c r="A28" s="173" t="s">
        <v>459</v>
      </c>
      <c r="B28" s="162">
        <v>2</v>
      </c>
    </row>
    <row r="29" spans="1:8" x14ac:dyDescent="0.3">
      <c r="A29" s="173" t="s">
        <v>85</v>
      </c>
      <c r="B29" s="162">
        <v>3</v>
      </c>
    </row>
    <row r="30" spans="1:8" x14ac:dyDescent="0.3">
      <c r="A30" s="173" t="s">
        <v>290</v>
      </c>
      <c r="B30" s="162">
        <v>5</v>
      </c>
    </row>
    <row r="31" spans="1:8" x14ac:dyDescent="0.3">
      <c r="A31" s="173" t="s">
        <v>460</v>
      </c>
      <c r="B31" s="162">
        <v>2</v>
      </c>
    </row>
    <row r="32" spans="1:8" x14ac:dyDescent="0.3">
      <c r="A32" s="173" t="s">
        <v>461</v>
      </c>
      <c r="B32" s="162">
        <v>2</v>
      </c>
    </row>
    <row r="33" spans="1:7" x14ac:dyDescent="0.3">
      <c r="A33" s="173" t="s">
        <v>462</v>
      </c>
      <c r="B33" s="162">
        <v>2</v>
      </c>
    </row>
    <row r="34" spans="1:7" ht="15" thickBot="1" x14ac:dyDescent="0.35">
      <c r="A34" s="173" t="s">
        <v>270</v>
      </c>
      <c r="B34" s="162">
        <v>5</v>
      </c>
    </row>
    <row r="35" spans="1:7" ht="15.6" thickTop="1" thickBot="1" x14ac:dyDescent="0.35">
      <c r="A35" s="178" t="s">
        <v>534</v>
      </c>
      <c r="B35" s="172">
        <v>144</v>
      </c>
    </row>
    <row r="36" spans="1:7" ht="15" thickTop="1" x14ac:dyDescent="0.3">
      <c r="D36" s="176" t="s">
        <v>526</v>
      </c>
      <c r="E36" s="177" t="s">
        <v>527</v>
      </c>
      <c r="F36" s="176"/>
      <c r="G36" s="176" t="s">
        <v>533</v>
      </c>
    </row>
    <row r="37" spans="1:7" x14ac:dyDescent="0.3">
      <c r="D37" s="177" t="s">
        <v>49</v>
      </c>
      <c r="E37" s="175">
        <v>94</v>
      </c>
      <c r="F37" s="156"/>
      <c r="G37" s="175">
        <v>214</v>
      </c>
    </row>
    <row r="38" spans="1:7" x14ac:dyDescent="0.3">
      <c r="D38" s="177" t="s">
        <v>33</v>
      </c>
      <c r="E38" s="175">
        <v>26</v>
      </c>
      <c r="F38" s="156"/>
      <c r="G38" s="175">
        <v>26</v>
      </c>
    </row>
    <row r="39" spans="1:7" x14ac:dyDescent="0.3">
      <c r="D39" s="177" t="s">
        <v>197</v>
      </c>
      <c r="E39" s="175">
        <v>1</v>
      </c>
      <c r="F39" s="156"/>
      <c r="G39" s="175">
        <v>1</v>
      </c>
    </row>
    <row r="40" spans="1:7" x14ac:dyDescent="0.3">
      <c r="E40" s="156">
        <f>SUM(E37:E39)</f>
        <v>121</v>
      </c>
      <c r="F40" s="156"/>
      <c r="G40" s="156">
        <v>241</v>
      </c>
    </row>
    <row r="42" spans="1:7" x14ac:dyDescent="0.3">
      <c r="A42" s="330" t="s">
        <v>530</v>
      </c>
      <c r="B42" s="331"/>
      <c r="C42" s="331"/>
      <c r="D42" s="331"/>
      <c r="E42" s="331"/>
    </row>
    <row r="43" spans="1:7" ht="15" thickBot="1" x14ac:dyDescent="0.35">
      <c r="A43" s="168"/>
      <c r="B43" s="168"/>
      <c r="C43" s="168"/>
      <c r="D43" s="168"/>
      <c r="E43" s="168"/>
    </row>
    <row r="44" spans="1:7" ht="15.6" thickTop="1" thickBot="1" x14ac:dyDescent="0.35">
      <c r="A44" s="169" t="s">
        <v>532</v>
      </c>
      <c r="B44" s="165" t="s">
        <v>526</v>
      </c>
      <c r="C44" s="166" t="s">
        <v>527</v>
      </c>
      <c r="D44" s="170" t="s">
        <v>528</v>
      </c>
      <c r="E44" s="167" t="s">
        <v>531</v>
      </c>
    </row>
    <row r="45" spans="1:7" ht="15.6" thickTop="1" thickBot="1" x14ac:dyDescent="0.35">
      <c r="A45" s="327" t="s">
        <v>249</v>
      </c>
      <c r="B45" s="174" t="s">
        <v>49</v>
      </c>
      <c r="C45" s="162">
        <v>46</v>
      </c>
      <c r="D45" s="162">
        <v>87</v>
      </c>
      <c r="E45" s="164">
        <v>1816501915</v>
      </c>
      <c r="F45" s="185"/>
    </row>
    <row r="46" spans="1:7" ht="15.6" hidden="1" thickTop="1" thickBot="1" x14ac:dyDescent="0.35">
      <c r="A46" s="329"/>
      <c r="B46" s="174" t="s">
        <v>197</v>
      </c>
      <c r="C46" s="162">
        <v>1</v>
      </c>
      <c r="D46" s="162">
        <v>1</v>
      </c>
      <c r="E46" s="164">
        <v>1850000000</v>
      </c>
    </row>
    <row r="47" spans="1:7" ht="15.6" hidden="1" thickTop="1" thickBot="1" x14ac:dyDescent="0.35">
      <c r="A47" s="163" t="s">
        <v>501</v>
      </c>
      <c r="B47" s="160"/>
      <c r="C47" s="157">
        <v>47</v>
      </c>
      <c r="D47" s="157">
        <v>88</v>
      </c>
      <c r="E47" s="164">
        <f>SUM(E45:E46)</f>
        <v>3666501915</v>
      </c>
    </row>
    <row r="48" spans="1:7" ht="15.6" hidden="1" thickTop="1" thickBot="1" x14ac:dyDescent="0.35">
      <c r="A48" s="327" t="s">
        <v>329</v>
      </c>
      <c r="B48" s="159"/>
      <c r="C48" s="158"/>
      <c r="D48" s="158"/>
      <c r="E48" s="164"/>
    </row>
    <row r="49" spans="1:5" ht="15.6" thickTop="1" thickBot="1" x14ac:dyDescent="0.35">
      <c r="A49" s="328"/>
      <c r="B49" s="161" t="s">
        <v>49</v>
      </c>
      <c r="C49" s="162">
        <v>3</v>
      </c>
      <c r="D49" s="162">
        <v>3</v>
      </c>
      <c r="E49" s="164">
        <v>157498886</v>
      </c>
    </row>
    <row r="50" spans="1:5" ht="15.6" hidden="1" thickTop="1" thickBot="1" x14ac:dyDescent="0.35">
      <c r="A50" s="329"/>
      <c r="B50" s="174" t="s">
        <v>33</v>
      </c>
      <c r="C50" s="162">
        <v>3</v>
      </c>
      <c r="D50" s="162">
        <v>3</v>
      </c>
      <c r="E50" s="164">
        <v>138837667</v>
      </c>
    </row>
    <row r="51" spans="1:5" ht="15.6" hidden="1" thickTop="1" thickBot="1" x14ac:dyDescent="0.35">
      <c r="A51" s="163" t="s">
        <v>502</v>
      </c>
      <c r="B51" s="160"/>
      <c r="C51" s="157">
        <v>6</v>
      </c>
      <c r="D51" s="157">
        <v>6</v>
      </c>
      <c r="E51" s="164">
        <v>296336553</v>
      </c>
    </row>
    <row r="52" spans="1:5" ht="15.6" hidden="1" thickTop="1" thickBot="1" x14ac:dyDescent="0.35">
      <c r="A52" s="327" t="s">
        <v>472</v>
      </c>
      <c r="B52" s="160"/>
      <c r="C52" s="157"/>
      <c r="D52" s="157"/>
      <c r="E52" s="164"/>
    </row>
    <row r="53" spans="1:5" ht="15.6" thickTop="1" thickBot="1" x14ac:dyDescent="0.35">
      <c r="A53" s="329"/>
      <c r="B53" s="161" t="s">
        <v>467</v>
      </c>
      <c r="C53" s="162">
        <v>2</v>
      </c>
      <c r="D53" s="162">
        <v>2</v>
      </c>
      <c r="E53" s="164">
        <v>22000000</v>
      </c>
    </row>
    <row r="54" spans="1:5" ht="15.6" hidden="1" thickTop="1" thickBot="1" x14ac:dyDescent="0.35">
      <c r="A54" s="163" t="s">
        <v>504</v>
      </c>
      <c r="B54" s="160"/>
      <c r="C54" s="157">
        <v>2</v>
      </c>
      <c r="D54" s="157">
        <v>2</v>
      </c>
      <c r="E54" s="164">
        <v>22000000</v>
      </c>
    </row>
    <row r="55" spans="1:5" ht="15.6" hidden="1" thickTop="1" thickBot="1" x14ac:dyDescent="0.35">
      <c r="A55" s="327" t="s">
        <v>451</v>
      </c>
      <c r="B55" s="160"/>
      <c r="C55" s="157"/>
      <c r="D55" s="157"/>
      <c r="E55" s="164"/>
    </row>
    <row r="56" spans="1:5" ht="15.6" thickTop="1" thickBot="1" x14ac:dyDescent="0.35">
      <c r="A56" s="328"/>
      <c r="B56" s="161" t="s">
        <v>49</v>
      </c>
      <c r="C56" s="162">
        <v>1</v>
      </c>
      <c r="D56" s="162">
        <v>5</v>
      </c>
      <c r="E56" s="164">
        <v>19530000</v>
      </c>
    </row>
    <row r="57" spans="1:5" ht="15.6" hidden="1" thickTop="1" thickBot="1" x14ac:dyDescent="0.35">
      <c r="A57" s="329"/>
      <c r="B57" s="161" t="s">
        <v>33</v>
      </c>
      <c r="C57" s="162">
        <v>1</v>
      </c>
      <c r="D57" s="162">
        <v>1</v>
      </c>
      <c r="E57" s="164">
        <v>5000000</v>
      </c>
    </row>
    <row r="58" spans="1:5" ht="15.6" hidden="1" thickTop="1" thickBot="1" x14ac:dyDescent="0.35">
      <c r="A58" s="163" t="s">
        <v>505</v>
      </c>
      <c r="B58" s="160"/>
      <c r="C58" s="157">
        <v>2</v>
      </c>
      <c r="D58" s="157">
        <v>6</v>
      </c>
      <c r="E58" s="164">
        <v>24530000</v>
      </c>
    </row>
    <row r="59" spans="1:5" ht="15.6" hidden="1" thickTop="1" thickBot="1" x14ac:dyDescent="0.35">
      <c r="A59" s="327" t="s">
        <v>452</v>
      </c>
      <c r="B59" s="160"/>
      <c r="C59" s="157"/>
      <c r="D59" s="157"/>
      <c r="E59" s="164"/>
    </row>
    <row r="60" spans="1:5" ht="15.6" thickTop="1" thickBot="1" x14ac:dyDescent="0.35">
      <c r="A60" s="328"/>
      <c r="B60" s="161" t="s">
        <v>49</v>
      </c>
      <c r="C60" s="162">
        <v>1</v>
      </c>
      <c r="D60" s="162">
        <v>4</v>
      </c>
      <c r="E60" s="164">
        <v>15624000</v>
      </c>
    </row>
    <row r="61" spans="1:5" ht="15.6" hidden="1" thickTop="1" thickBot="1" x14ac:dyDescent="0.35">
      <c r="A61" s="329"/>
      <c r="B61" s="161" t="s">
        <v>33</v>
      </c>
      <c r="C61" s="162">
        <v>1</v>
      </c>
      <c r="D61" s="162">
        <v>1</v>
      </c>
      <c r="E61" s="164">
        <v>4000000</v>
      </c>
    </row>
    <row r="62" spans="1:5" ht="15.6" hidden="1" thickTop="1" thickBot="1" x14ac:dyDescent="0.35">
      <c r="A62" s="163" t="s">
        <v>506</v>
      </c>
      <c r="B62" s="160"/>
      <c r="C62" s="157">
        <v>2</v>
      </c>
      <c r="D62" s="157">
        <v>5</v>
      </c>
      <c r="E62" s="164">
        <v>19624000</v>
      </c>
    </row>
    <row r="63" spans="1:5" ht="15.6" hidden="1" thickTop="1" thickBot="1" x14ac:dyDescent="0.35">
      <c r="A63" s="327" t="s">
        <v>453</v>
      </c>
      <c r="B63" s="160"/>
      <c r="C63" s="157"/>
      <c r="D63" s="157"/>
      <c r="E63" s="164"/>
    </row>
    <row r="64" spans="1:5" ht="15.6" thickTop="1" thickBot="1" x14ac:dyDescent="0.35">
      <c r="A64" s="328"/>
      <c r="B64" s="161" t="s">
        <v>49</v>
      </c>
      <c r="C64" s="162">
        <v>1</v>
      </c>
      <c r="D64" s="162">
        <v>5</v>
      </c>
      <c r="E64" s="164">
        <v>19530000</v>
      </c>
    </row>
    <row r="65" spans="1:5" ht="15.6" hidden="1" thickTop="1" thickBot="1" x14ac:dyDescent="0.35">
      <c r="A65" s="329"/>
      <c r="B65" s="161" t="s">
        <v>33</v>
      </c>
      <c r="C65" s="162">
        <v>1</v>
      </c>
      <c r="D65" s="162">
        <v>1</v>
      </c>
      <c r="E65" s="164">
        <v>5000000</v>
      </c>
    </row>
    <row r="66" spans="1:5" ht="15.6" hidden="1" thickTop="1" thickBot="1" x14ac:dyDescent="0.35">
      <c r="A66" s="163" t="s">
        <v>507</v>
      </c>
      <c r="B66" s="160"/>
      <c r="C66" s="157">
        <v>2</v>
      </c>
      <c r="D66" s="157">
        <v>6</v>
      </c>
      <c r="E66" s="164">
        <v>24530000</v>
      </c>
    </row>
    <row r="67" spans="1:5" ht="15.6" hidden="1" thickTop="1" thickBot="1" x14ac:dyDescent="0.35">
      <c r="A67" s="327" t="s">
        <v>56</v>
      </c>
      <c r="B67" s="160"/>
      <c r="C67" s="157"/>
      <c r="D67" s="157"/>
      <c r="E67" s="164"/>
    </row>
    <row r="68" spans="1:5" ht="15.6" thickTop="1" thickBot="1" x14ac:dyDescent="0.35">
      <c r="A68" s="328"/>
      <c r="B68" s="161" t="s">
        <v>49</v>
      </c>
      <c r="C68" s="162">
        <v>1</v>
      </c>
      <c r="D68" s="162">
        <v>7</v>
      </c>
      <c r="E68" s="164">
        <v>27342000</v>
      </c>
    </row>
    <row r="69" spans="1:5" ht="15.6" hidden="1" thickTop="1" thickBot="1" x14ac:dyDescent="0.35">
      <c r="A69" s="329"/>
      <c r="B69" s="161" t="s">
        <v>33</v>
      </c>
      <c r="C69" s="162">
        <v>1</v>
      </c>
      <c r="D69" s="162">
        <v>1</v>
      </c>
      <c r="E69" s="164">
        <v>7000000</v>
      </c>
    </row>
    <row r="70" spans="1:5" ht="15.6" hidden="1" thickTop="1" thickBot="1" x14ac:dyDescent="0.35">
      <c r="A70" s="163" t="s">
        <v>508</v>
      </c>
      <c r="B70" s="160"/>
      <c r="C70" s="157">
        <v>2</v>
      </c>
      <c r="D70" s="157">
        <v>8</v>
      </c>
      <c r="E70" s="164">
        <v>34342000</v>
      </c>
    </row>
    <row r="71" spans="1:5" ht="15.6" hidden="1" thickTop="1" thickBot="1" x14ac:dyDescent="0.35">
      <c r="A71" s="327" t="s">
        <v>454</v>
      </c>
      <c r="B71" s="160"/>
      <c r="C71" s="157"/>
      <c r="D71" s="157"/>
      <c r="E71" s="164"/>
    </row>
    <row r="72" spans="1:5" ht="15.6" thickTop="1" thickBot="1" x14ac:dyDescent="0.35">
      <c r="A72" s="328"/>
      <c r="B72" s="161" t="s">
        <v>49</v>
      </c>
      <c r="C72" s="162">
        <v>1</v>
      </c>
      <c r="D72" s="162">
        <v>3</v>
      </c>
      <c r="E72" s="164">
        <v>11718000</v>
      </c>
    </row>
    <row r="73" spans="1:5" ht="15.6" hidden="1" thickTop="1" thickBot="1" x14ac:dyDescent="0.35">
      <c r="A73" s="329"/>
      <c r="B73" s="161" t="s">
        <v>33</v>
      </c>
      <c r="C73" s="162">
        <v>1</v>
      </c>
      <c r="D73" s="162">
        <v>1</v>
      </c>
      <c r="E73" s="164">
        <v>3000000</v>
      </c>
    </row>
    <row r="74" spans="1:5" ht="15.6" hidden="1" thickTop="1" thickBot="1" x14ac:dyDescent="0.35">
      <c r="A74" s="163" t="s">
        <v>509</v>
      </c>
      <c r="B74" s="160"/>
      <c r="C74" s="157">
        <v>2</v>
      </c>
      <c r="D74" s="157">
        <v>4</v>
      </c>
      <c r="E74" s="164">
        <v>14718000</v>
      </c>
    </row>
    <row r="75" spans="1:5" ht="15.6" hidden="1" thickTop="1" thickBot="1" x14ac:dyDescent="0.35">
      <c r="A75" s="327" t="s">
        <v>78</v>
      </c>
      <c r="B75" s="160"/>
      <c r="C75" s="157"/>
      <c r="D75" s="157"/>
      <c r="E75" s="164"/>
    </row>
    <row r="76" spans="1:5" ht="15.6" thickTop="1" thickBot="1" x14ac:dyDescent="0.35">
      <c r="A76" s="328"/>
      <c r="B76" s="161" t="s">
        <v>49</v>
      </c>
      <c r="C76" s="162">
        <v>1</v>
      </c>
      <c r="D76" s="162">
        <v>4</v>
      </c>
      <c r="E76" s="164">
        <v>15624000</v>
      </c>
    </row>
    <row r="77" spans="1:5" ht="15.6" hidden="1" thickTop="1" thickBot="1" x14ac:dyDescent="0.35">
      <c r="A77" s="329"/>
      <c r="B77" s="161" t="s">
        <v>33</v>
      </c>
      <c r="C77" s="162">
        <v>1</v>
      </c>
      <c r="D77" s="162">
        <v>1</v>
      </c>
      <c r="E77" s="164">
        <v>4000000</v>
      </c>
    </row>
    <row r="78" spans="1:5" ht="15.6" hidden="1" thickTop="1" thickBot="1" x14ac:dyDescent="0.35">
      <c r="A78" s="163" t="s">
        <v>510</v>
      </c>
      <c r="B78" s="160"/>
      <c r="C78" s="157">
        <v>2</v>
      </c>
      <c r="D78" s="157">
        <v>5</v>
      </c>
      <c r="E78" s="164">
        <v>19624000</v>
      </c>
    </row>
    <row r="79" spans="1:5" ht="15.6" hidden="1" thickTop="1" thickBot="1" x14ac:dyDescent="0.35">
      <c r="A79" s="327" t="s">
        <v>92</v>
      </c>
      <c r="B79" s="160"/>
      <c r="C79" s="157"/>
      <c r="D79" s="157"/>
      <c r="E79" s="164"/>
    </row>
    <row r="80" spans="1:5" ht="15.6" thickTop="1" thickBot="1" x14ac:dyDescent="0.35">
      <c r="A80" s="328"/>
      <c r="B80" s="161" t="s">
        <v>49</v>
      </c>
      <c r="C80" s="162">
        <v>1</v>
      </c>
      <c r="D80" s="162">
        <v>3</v>
      </c>
      <c r="E80" s="164">
        <v>11718000</v>
      </c>
    </row>
    <row r="81" spans="1:5" ht="15.6" hidden="1" thickTop="1" thickBot="1" x14ac:dyDescent="0.35">
      <c r="A81" s="329"/>
      <c r="B81" s="161" t="s">
        <v>33</v>
      </c>
      <c r="C81" s="162">
        <v>1</v>
      </c>
      <c r="D81" s="162">
        <v>1</v>
      </c>
      <c r="E81" s="164">
        <v>3000000</v>
      </c>
    </row>
    <row r="82" spans="1:5" ht="15.6" hidden="1" thickTop="1" thickBot="1" x14ac:dyDescent="0.35">
      <c r="A82" s="163" t="s">
        <v>511</v>
      </c>
      <c r="B82" s="160"/>
      <c r="C82" s="157">
        <v>2</v>
      </c>
      <c r="D82" s="157">
        <v>4</v>
      </c>
      <c r="E82" s="164">
        <v>14718000</v>
      </c>
    </row>
    <row r="83" spans="1:5" ht="15.6" hidden="1" thickTop="1" thickBot="1" x14ac:dyDescent="0.35">
      <c r="A83" s="327" t="s">
        <v>47</v>
      </c>
      <c r="B83" s="160"/>
      <c r="C83" s="157"/>
      <c r="D83" s="157"/>
      <c r="E83" s="164"/>
    </row>
    <row r="84" spans="1:5" ht="15.6" thickTop="1" thickBot="1" x14ac:dyDescent="0.35">
      <c r="A84" s="328"/>
      <c r="B84" s="161" t="s">
        <v>49</v>
      </c>
      <c r="C84" s="162">
        <v>1</v>
      </c>
      <c r="D84" s="162">
        <v>3</v>
      </c>
      <c r="E84" s="164">
        <v>11718000</v>
      </c>
    </row>
    <row r="85" spans="1:5" ht="15.6" hidden="1" thickTop="1" thickBot="1" x14ac:dyDescent="0.35">
      <c r="A85" s="329"/>
      <c r="B85" s="161" t="s">
        <v>33</v>
      </c>
      <c r="C85" s="162">
        <v>1</v>
      </c>
      <c r="D85" s="162">
        <v>1</v>
      </c>
      <c r="E85" s="164">
        <v>3000000</v>
      </c>
    </row>
    <row r="86" spans="1:5" ht="15.6" hidden="1" thickTop="1" thickBot="1" x14ac:dyDescent="0.35">
      <c r="A86" s="163" t="s">
        <v>512</v>
      </c>
      <c r="B86" s="160"/>
      <c r="C86" s="157">
        <v>2</v>
      </c>
      <c r="D86" s="157">
        <v>4</v>
      </c>
      <c r="E86" s="164">
        <v>14718000</v>
      </c>
    </row>
    <row r="87" spans="1:5" ht="15.6" hidden="1" thickTop="1" thickBot="1" x14ac:dyDescent="0.35">
      <c r="A87" s="327" t="s">
        <v>455</v>
      </c>
      <c r="B87" s="160"/>
      <c r="C87" s="157"/>
      <c r="D87" s="157"/>
      <c r="E87" s="164"/>
    </row>
    <row r="88" spans="1:5" ht="15.6" thickTop="1" thickBot="1" x14ac:dyDescent="0.35">
      <c r="A88" s="328"/>
      <c r="B88" s="161" t="s">
        <v>49</v>
      </c>
      <c r="C88" s="162">
        <v>1</v>
      </c>
      <c r="D88" s="162">
        <v>3</v>
      </c>
      <c r="E88" s="164">
        <v>11718000</v>
      </c>
    </row>
    <row r="89" spans="1:5" ht="15.6" hidden="1" thickTop="1" thickBot="1" x14ac:dyDescent="0.35">
      <c r="A89" s="329"/>
      <c r="B89" s="161" t="s">
        <v>33</v>
      </c>
      <c r="C89" s="162">
        <v>1</v>
      </c>
      <c r="D89" s="162">
        <v>1</v>
      </c>
      <c r="E89" s="164">
        <v>3000000</v>
      </c>
    </row>
    <row r="90" spans="1:5" ht="15.6" hidden="1" thickTop="1" thickBot="1" x14ac:dyDescent="0.35">
      <c r="A90" s="163" t="s">
        <v>513</v>
      </c>
      <c r="B90" s="160"/>
      <c r="C90" s="157">
        <v>2</v>
      </c>
      <c r="D90" s="157">
        <v>4</v>
      </c>
      <c r="E90" s="164">
        <v>14718000</v>
      </c>
    </row>
    <row r="91" spans="1:5" ht="15.6" hidden="1" thickTop="1" thickBot="1" x14ac:dyDescent="0.35">
      <c r="A91" s="327" t="s">
        <v>338</v>
      </c>
      <c r="B91" s="160"/>
      <c r="C91" s="157"/>
      <c r="D91" s="157"/>
      <c r="E91" s="164"/>
    </row>
    <row r="92" spans="1:5" ht="15.6" thickTop="1" thickBot="1" x14ac:dyDescent="0.35">
      <c r="A92" s="328"/>
      <c r="B92" s="161" t="s">
        <v>49</v>
      </c>
      <c r="C92" s="162">
        <v>7</v>
      </c>
      <c r="D92" s="162">
        <v>21</v>
      </c>
      <c r="E92" s="164">
        <v>136714000</v>
      </c>
    </row>
    <row r="93" spans="1:5" ht="15.6" hidden="1" thickTop="1" thickBot="1" x14ac:dyDescent="0.35">
      <c r="A93" s="329"/>
      <c r="B93" s="161" t="s">
        <v>33</v>
      </c>
      <c r="C93" s="162">
        <v>1</v>
      </c>
      <c r="D93" s="162">
        <v>1</v>
      </c>
      <c r="E93" s="164">
        <v>4000000</v>
      </c>
    </row>
    <row r="94" spans="1:5" ht="15.6" hidden="1" thickTop="1" thickBot="1" x14ac:dyDescent="0.35">
      <c r="A94" s="163" t="s">
        <v>514</v>
      </c>
      <c r="B94" s="160"/>
      <c r="C94" s="157">
        <v>8</v>
      </c>
      <c r="D94" s="157">
        <v>22</v>
      </c>
      <c r="E94" s="164">
        <v>140714000</v>
      </c>
    </row>
    <row r="95" spans="1:5" ht="15.6" hidden="1" thickTop="1" thickBot="1" x14ac:dyDescent="0.35">
      <c r="A95" s="327" t="s">
        <v>456</v>
      </c>
      <c r="B95" s="160"/>
      <c r="C95" s="157"/>
      <c r="D95" s="157"/>
      <c r="E95" s="164"/>
    </row>
    <row r="96" spans="1:5" ht="15.6" thickTop="1" thickBot="1" x14ac:dyDescent="0.35">
      <c r="A96" s="328"/>
      <c r="B96" s="161" t="s">
        <v>49</v>
      </c>
      <c r="C96" s="162">
        <v>1</v>
      </c>
      <c r="D96" s="162">
        <v>4</v>
      </c>
      <c r="E96" s="164">
        <v>15624000</v>
      </c>
    </row>
    <row r="97" spans="1:5" ht="15.6" hidden="1" thickTop="1" thickBot="1" x14ac:dyDescent="0.35">
      <c r="A97" s="329"/>
      <c r="B97" s="161" t="s">
        <v>33</v>
      </c>
      <c r="C97" s="162">
        <v>1</v>
      </c>
      <c r="D97" s="162">
        <v>1</v>
      </c>
      <c r="E97" s="164">
        <v>4000000</v>
      </c>
    </row>
    <row r="98" spans="1:5" ht="15.6" hidden="1" thickTop="1" thickBot="1" x14ac:dyDescent="0.35">
      <c r="A98" s="163" t="s">
        <v>515</v>
      </c>
      <c r="B98" s="160"/>
      <c r="C98" s="157">
        <v>2</v>
      </c>
      <c r="D98" s="157">
        <v>5</v>
      </c>
      <c r="E98" s="164">
        <v>19624000</v>
      </c>
    </row>
    <row r="99" spans="1:5" ht="15.6" hidden="1" thickTop="1" thickBot="1" x14ac:dyDescent="0.35">
      <c r="A99" s="327" t="s">
        <v>253</v>
      </c>
      <c r="B99" s="160"/>
      <c r="C99" s="157"/>
      <c r="D99" s="157"/>
      <c r="E99" s="164"/>
    </row>
    <row r="100" spans="1:5" ht="15.6" thickTop="1" thickBot="1" x14ac:dyDescent="0.35">
      <c r="A100" s="328"/>
      <c r="B100" s="161" t="s">
        <v>49</v>
      </c>
      <c r="C100" s="162">
        <v>1</v>
      </c>
      <c r="D100" s="162">
        <v>3</v>
      </c>
      <c r="E100" s="164">
        <v>11718000</v>
      </c>
    </row>
    <row r="101" spans="1:5" ht="15.6" hidden="1" thickTop="1" thickBot="1" x14ac:dyDescent="0.35">
      <c r="A101" s="329"/>
      <c r="B101" s="161" t="s">
        <v>33</v>
      </c>
      <c r="C101" s="162">
        <v>1</v>
      </c>
      <c r="D101" s="162">
        <v>1</v>
      </c>
      <c r="E101" s="164">
        <v>3000000</v>
      </c>
    </row>
    <row r="102" spans="1:5" ht="15.6" hidden="1" thickTop="1" thickBot="1" x14ac:dyDescent="0.35">
      <c r="A102" s="163" t="s">
        <v>516</v>
      </c>
      <c r="B102" s="160"/>
      <c r="C102" s="157">
        <v>2</v>
      </c>
      <c r="D102" s="157">
        <v>4</v>
      </c>
      <c r="E102" s="164">
        <v>14718000</v>
      </c>
    </row>
    <row r="103" spans="1:5" ht="15.6" hidden="1" thickTop="1" thickBot="1" x14ac:dyDescent="0.35">
      <c r="A103" s="327" t="s">
        <v>457</v>
      </c>
      <c r="B103" s="160"/>
      <c r="C103" s="157"/>
      <c r="D103" s="157"/>
      <c r="E103" s="164"/>
    </row>
    <row r="104" spans="1:5" ht="15.6" thickTop="1" thickBot="1" x14ac:dyDescent="0.35">
      <c r="A104" s="328"/>
      <c r="B104" s="161" t="s">
        <v>49</v>
      </c>
      <c r="C104" s="162">
        <v>1</v>
      </c>
      <c r="D104" s="162">
        <v>3</v>
      </c>
      <c r="E104" s="164">
        <v>11718000</v>
      </c>
    </row>
    <row r="105" spans="1:5" ht="15.6" hidden="1" thickTop="1" thickBot="1" x14ac:dyDescent="0.35">
      <c r="A105" s="329"/>
      <c r="B105" s="161" t="s">
        <v>33</v>
      </c>
      <c r="C105" s="162">
        <v>1</v>
      </c>
      <c r="D105" s="162">
        <v>1</v>
      </c>
      <c r="E105" s="164">
        <v>3000000</v>
      </c>
    </row>
    <row r="106" spans="1:5" ht="15.6" hidden="1" thickTop="1" thickBot="1" x14ac:dyDescent="0.35">
      <c r="A106" s="163" t="s">
        <v>517</v>
      </c>
      <c r="B106" s="160"/>
      <c r="C106" s="157">
        <v>2</v>
      </c>
      <c r="D106" s="157">
        <v>4</v>
      </c>
      <c r="E106" s="164">
        <v>14718000</v>
      </c>
    </row>
    <row r="107" spans="1:5" ht="15.6" hidden="1" thickTop="1" thickBot="1" x14ac:dyDescent="0.35">
      <c r="A107" s="327" t="s">
        <v>67</v>
      </c>
      <c r="B107" s="160"/>
      <c r="C107" s="157"/>
      <c r="D107" s="157"/>
      <c r="E107" s="164"/>
    </row>
    <row r="108" spans="1:5" ht="15.6" thickTop="1" thickBot="1" x14ac:dyDescent="0.35">
      <c r="A108" s="328"/>
      <c r="B108" s="161" t="s">
        <v>49</v>
      </c>
      <c r="C108" s="162">
        <v>10</v>
      </c>
      <c r="D108" s="162">
        <v>20</v>
      </c>
      <c r="E108" s="164">
        <v>103076000</v>
      </c>
    </row>
    <row r="109" spans="1:5" ht="15.6" hidden="1" thickTop="1" thickBot="1" x14ac:dyDescent="0.35">
      <c r="A109" s="329"/>
      <c r="B109" s="161" t="s">
        <v>33</v>
      </c>
      <c r="C109" s="162">
        <v>1</v>
      </c>
      <c r="D109" s="162">
        <v>1</v>
      </c>
      <c r="E109" s="164">
        <v>5000000</v>
      </c>
    </row>
    <row r="110" spans="1:5" ht="15.6" hidden="1" thickTop="1" thickBot="1" x14ac:dyDescent="0.35">
      <c r="A110" s="163" t="s">
        <v>518</v>
      </c>
      <c r="B110" s="160"/>
      <c r="C110" s="157">
        <v>11</v>
      </c>
      <c r="D110" s="157">
        <v>21</v>
      </c>
      <c r="E110" s="164">
        <v>108076000</v>
      </c>
    </row>
    <row r="111" spans="1:5" ht="15.6" hidden="1" thickTop="1" thickBot="1" x14ac:dyDescent="0.35">
      <c r="A111" s="327" t="s">
        <v>458</v>
      </c>
      <c r="B111" s="160"/>
      <c r="C111" s="157"/>
      <c r="D111" s="157"/>
      <c r="E111" s="164"/>
    </row>
    <row r="112" spans="1:5" ht="15.6" thickTop="1" thickBot="1" x14ac:dyDescent="0.35">
      <c r="A112" s="328"/>
      <c r="B112" s="161" t="s">
        <v>49</v>
      </c>
      <c r="C112" s="162">
        <v>1</v>
      </c>
      <c r="D112" s="162">
        <v>7</v>
      </c>
      <c r="E112" s="164">
        <v>27342000</v>
      </c>
    </row>
    <row r="113" spans="1:5" ht="15.6" hidden="1" thickTop="1" thickBot="1" x14ac:dyDescent="0.35">
      <c r="A113" s="329"/>
      <c r="B113" s="161" t="s">
        <v>33</v>
      </c>
      <c r="C113" s="162">
        <v>1</v>
      </c>
      <c r="D113" s="162">
        <v>1</v>
      </c>
      <c r="E113" s="164">
        <v>7000000</v>
      </c>
    </row>
    <row r="114" spans="1:5" ht="15.6" hidden="1" thickTop="1" thickBot="1" x14ac:dyDescent="0.35">
      <c r="A114" s="163" t="s">
        <v>519</v>
      </c>
      <c r="B114" s="160"/>
      <c r="C114" s="157">
        <v>2</v>
      </c>
      <c r="D114" s="157">
        <v>8</v>
      </c>
      <c r="E114" s="164">
        <v>34342000</v>
      </c>
    </row>
    <row r="115" spans="1:5" ht="15.6" hidden="1" thickTop="1" thickBot="1" x14ac:dyDescent="0.35">
      <c r="A115" s="327" t="s">
        <v>459</v>
      </c>
      <c r="B115" s="160"/>
      <c r="C115" s="157"/>
      <c r="D115" s="157"/>
      <c r="E115" s="164"/>
    </row>
    <row r="116" spans="1:5" ht="15.6" thickTop="1" thickBot="1" x14ac:dyDescent="0.35">
      <c r="A116" s="328"/>
      <c r="B116" s="161" t="s">
        <v>49</v>
      </c>
      <c r="C116" s="162">
        <v>1</v>
      </c>
      <c r="D116" s="162">
        <v>4</v>
      </c>
      <c r="E116" s="164">
        <v>15624000</v>
      </c>
    </row>
    <row r="117" spans="1:5" ht="15.6" hidden="1" thickTop="1" thickBot="1" x14ac:dyDescent="0.35">
      <c r="A117" s="329"/>
      <c r="B117" s="161" t="s">
        <v>33</v>
      </c>
      <c r="C117" s="162">
        <v>1</v>
      </c>
      <c r="D117" s="162">
        <v>1</v>
      </c>
      <c r="E117" s="164">
        <v>4000000</v>
      </c>
    </row>
    <row r="118" spans="1:5" ht="15.6" hidden="1" thickTop="1" thickBot="1" x14ac:dyDescent="0.35">
      <c r="A118" s="163" t="s">
        <v>520</v>
      </c>
      <c r="B118" s="160"/>
      <c r="C118" s="157">
        <v>2</v>
      </c>
      <c r="D118" s="157">
        <v>5</v>
      </c>
      <c r="E118" s="164">
        <v>19624000</v>
      </c>
    </row>
    <row r="119" spans="1:5" ht="15.6" hidden="1" thickTop="1" thickBot="1" x14ac:dyDescent="0.35">
      <c r="A119" s="327" t="s">
        <v>85</v>
      </c>
      <c r="B119" s="160"/>
      <c r="C119" s="157"/>
      <c r="D119" s="157"/>
      <c r="E119" s="164"/>
    </row>
    <row r="120" spans="1:5" ht="15.6" thickTop="1" thickBot="1" x14ac:dyDescent="0.35">
      <c r="A120" s="328"/>
      <c r="B120" s="161" t="s">
        <v>49</v>
      </c>
      <c r="C120" s="162">
        <v>2</v>
      </c>
      <c r="D120" s="162">
        <v>4</v>
      </c>
      <c r="E120" s="164">
        <v>21375000</v>
      </c>
    </row>
    <row r="121" spans="1:5" ht="15.6" hidden="1" thickTop="1" thickBot="1" x14ac:dyDescent="0.35">
      <c r="A121" s="329"/>
      <c r="B121" s="161" t="s">
        <v>33</v>
      </c>
      <c r="C121" s="162">
        <v>1</v>
      </c>
      <c r="D121" s="162">
        <v>1</v>
      </c>
      <c r="E121" s="164">
        <v>3000000</v>
      </c>
    </row>
    <row r="122" spans="1:5" ht="15.6" hidden="1" thickTop="1" thickBot="1" x14ac:dyDescent="0.35">
      <c r="A122" s="163" t="s">
        <v>521</v>
      </c>
      <c r="B122" s="160"/>
      <c r="C122" s="157">
        <v>3</v>
      </c>
      <c r="D122" s="157">
        <v>5</v>
      </c>
      <c r="E122" s="164">
        <v>24375000</v>
      </c>
    </row>
    <row r="123" spans="1:5" ht="15.6" hidden="1" thickTop="1" thickBot="1" x14ac:dyDescent="0.35">
      <c r="A123" s="327" t="s">
        <v>290</v>
      </c>
      <c r="B123" s="160"/>
      <c r="C123" s="157"/>
      <c r="D123" s="157"/>
      <c r="E123" s="164"/>
    </row>
    <row r="124" spans="1:5" ht="15.6" thickTop="1" thickBot="1" x14ac:dyDescent="0.35">
      <c r="A124" s="328"/>
      <c r="B124" s="161" t="s">
        <v>49</v>
      </c>
      <c r="C124" s="162">
        <v>4</v>
      </c>
      <c r="D124" s="162">
        <v>2</v>
      </c>
      <c r="E124" s="164">
        <v>28855200</v>
      </c>
    </row>
    <row r="125" spans="1:5" ht="15.6" hidden="1" thickTop="1" thickBot="1" x14ac:dyDescent="0.35">
      <c r="A125" s="329"/>
      <c r="B125" s="161" t="s">
        <v>33</v>
      </c>
      <c r="C125" s="162">
        <v>1</v>
      </c>
      <c r="D125" s="162">
        <v>1</v>
      </c>
      <c r="E125" s="164">
        <v>2000000</v>
      </c>
    </row>
    <row r="126" spans="1:5" ht="15.6" hidden="1" thickTop="1" thickBot="1" x14ac:dyDescent="0.35">
      <c r="A126" s="163" t="s">
        <v>522</v>
      </c>
      <c r="B126" s="160"/>
      <c r="C126" s="157">
        <v>5</v>
      </c>
      <c r="D126" s="157">
        <v>3</v>
      </c>
      <c r="E126" s="164">
        <v>30855200</v>
      </c>
    </row>
    <row r="127" spans="1:5" ht="15.6" hidden="1" thickTop="1" thickBot="1" x14ac:dyDescent="0.35">
      <c r="A127" s="327" t="s">
        <v>460</v>
      </c>
      <c r="B127" s="160"/>
      <c r="C127" s="157"/>
      <c r="D127" s="157"/>
      <c r="E127" s="164"/>
    </row>
    <row r="128" spans="1:5" ht="15.6" thickTop="1" thickBot="1" x14ac:dyDescent="0.35">
      <c r="A128" s="328"/>
      <c r="B128" s="161" t="s">
        <v>49</v>
      </c>
      <c r="C128" s="162">
        <v>1</v>
      </c>
      <c r="D128" s="162">
        <v>4</v>
      </c>
      <c r="E128" s="164">
        <v>15624000</v>
      </c>
    </row>
    <row r="129" spans="1:6" ht="15.6" hidden="1" thickTop="1" thickBot="1" x14ac:dyDescent="0.35">
      <c r="A129" s="329"/>
      <c r="B129" s="161" t="s">
        <v>33</v>
      </c>
      <c r="C129" s="162">
        <v>1</v>
      </c>
      <c r="D129" s="162">
        <v>1</v>
      </c>
      <c r="E129" s="164">
        <v>4000000</v>
      </c>
    </row>
    <row r="130" spans="1:6" ht="15.6" hidden="1" thickTop="1" thickBot="1" x14ac:dyDescent="0.35">
      <c r="A130" s="163" t="s">
        <v>523</v>
      </c>
      <c r="B130" s="160"/>
      <c r="C130" s="157">
        <v>2</v>
      </c>
      <c r="D130" s="157">
        <v>5</v>
      </c>
      <c r="E130" s="164">
        <v>19624000</v>
      </c>
    </row>
    <row r="131" spans="1:6" ht="15.6" hidden="1" thickTop="1" thickBot="1" x14ac:dyDescent="0.35">
      <c r="A131" s="327" t="s">
        <v>461</v>
      </c>
      <c r="B131" s="160"/>
      <c r="C131" s="157"/>
      <c r="D131" s="157"/>
      <c r="E131" s="164"/>
    </row>
    <row r="132" spans="1:6" ht="15.6" thickTop="1" thickBot="1" x14ac:dyDescent="0.35">
      <c r="A132" s="328"/>
      <c r="B132" s="161" t="s">
        <v>49</v>
      </c>
      <c r="C132" s="162">
        <v>1</v>
      </c>
      <c r="D132" s="162">
        <v>2</v>
      </c>
      <c r="E132" s="164">
        <v>7812000</v>
      </c>
    </row>
    <row r="133" spans="1:6" ht="15.6" hidden="1" thickTop="1" thickBot="1" x14ac:dyDescent="0.35">
      <c r="A133" s="329"/>
      <c r="B133" s="161" t="s">
        <v>33</v>
      </c>
      <c r="C133" s="162">
        <v>1</v>
      </c>
      <c r="D133" s="162">
        <v>1</v>
      </c>
      <c r="E133" s="164">
        <v>2000000</v>
      </c>
    </row>
    <row r="134" spans="1:6" ht="15.6" hidden="1" thickTop="1" thickBot="1" x14ac:dyDescent="0.35">
      <c r="A134" s="163" t="s">
        <v>524</v>
      </c>
      <c r="B134" s="160"/>
      <c r="C134" s="157">
        <v>2</v>
      </c>
      <c r="D134" s="157">
        <v>3</v>
      </c>
      <c r="E134" s="164">
        <v>9812000</v>
      </c>
    </row>
    <row r="135" spans="1:6" ht="15.6" hidden="1" thickTop="1" thickBot="1" x14ac:dyDescent="0.35">
      <c r="A135" s="327" t="s">
        <v>462</v>
      </c>
      <c r="B135" s="160"/>
      <c r="C135" s="157"/>
      <c r="D135" s="157"/>
      <c r="E135" s="164"/>
    </row>
    <row r="136" spans="1:6" ht="15.6" thickTop="1" thickBot="1" x14ac:dyDescent="0.35">
      <c r="A136" s="328"/>
      <c r="B136" s="161" t="s">
        <v>49</v>
      </c>
      <c r="C136" s="162">
        <v>1</v>
      </c>
      <c r="D136" s="162">
        <v>4</v>
      </c>
      <c r="E136" s="164">
        <v>15624000</v>
      </c>
    </row>
    <row r="137" spans="1:6" ht="15.6" hidden="1" thickTop="1" thickBot="1" x14ac:dyDescent="0.35">
      <c r="A137" s="329"/>
      <c r="B137" s="161" t="s">
        <v>33</v>
      </c>
      <c r="C137" s="162">
        <v>1</v>
      </c>
      <c r="D137" s="162">
        <v>1</v>
      </c>
      <c r="E137" s="164">
        <v>4000000</v>
      </c>
    </row>
    <row r="138" spans="1:6" ht="15.6" hidden="1" thickTop="1" thickBot="1" x14ac:dyDescent="0.35">
      <c r="A138" s="163" t="s">
        <v>525</v>
      </c>
      <c r="B138" s="160"/>
      <c r="C138" s="157">
        <v>2</v>
      </c>
      <c r="D138" s="157">
        <v>5</v>
      </c>
      <c r="E138" s="164">
        <v>19624000</v>
      </c>
    </row>
    <row r="139" spans="1:6" ht="15.6" hidden="1" thickTop="1" thickBot="1" x14ac:dyDescent="0.35">
      <c r="A139" s="327" t="s">
        <v>270</v>
      </c>
      <c r="B139" s="160"/>
      <c r="C139" s="157"/>
      <c r="D139" s="157"/>
      <c r="E139" s="164"/>
    </row>
    <row r="140" spans="1:6" ht="15.6" thickTop="1" thickBot="1" x14ac:dyDescent="0.35">
      <c r="A140" s="328"/>
      <c r="B140" s="161" t="s">
        <v>49</v>
      </c>
      <c r="C140" s="162">
        <v>3</v>
      </c>
      <c r="D140" s="162">
        <v>7</v>
      </c>
      <c r="E140" s="164">
        <v>30538000</v>
      </c>
    </row>
    <row r="141" spans="1:6" ht="15.6" hidden="1" thickTop="1" thickBot="1" x14ac:dyDescent="0.35">
      <c r="A141" s="329"/>
      <c r="B141" s="161" t="s">
        <v>33</v>
      </c>
      <c r="C141" s="162">
        <v>2</v>
      </c>
      <c r="D141" s="162">
        <v>2</v>
      </c>
      <c r="E141" s="164">
        <v>9900000</v>
      </c>
    </row>
    <row r="142" spans="1:6" ht="15.6" hidden="1" thickTop="1" thickBot="1" x14ac:dyDescent="0.35">
      <c r="A142" s="163" t="s">
        <v>503</v>
      </c>
      <c r="B142" s="160"/>
      <c r="C142" s="157">
        <v>5</v>
      </c>
      <c r="D142" s="157">
        <v>9</v>
      </c>
      <c r="E142" s="164">
        <v>40438000</v>
      </c>
    </row>
    <row r="143" spans="1:6" ht="15.6" hidden="1" thickTop="1" thickBot="1" x14ac:dyDescent="0.35">
      <c r="A143" s="163" t="s">
        <v>529</v>
      </c>
      <c r="B143" s="160"/>
      <c r="C143" s="157">
        <v>121</v>
      </c>
      <c r="D143" s="157">
        <v>241</v>
      </c>
      <c r="E143" s="164">
        <v>3462904668</v>
      </c>
      <c r="F143" s="185"/>
    </row>
    <row r="144" spans="1:6" ht="15" thickTop="1" x14ac:dyDescent="0.3"/>
  </sheetData>
  <autoFilter ref="A44:E143">
    <filterColumn colId="1">
      <filters>
        <filter val="Contratación directa"/>
      </filters>
    </filterColumn>
  </autoFilter>
  <mergeCells count="27">
    <mergeCell ref="A83:A85"/>
    <mergeCell ref="A3:B3"/>
    <mergeCell ref="A48:A50"/>
    <mergeCell ref="A52:A53"/>
    <mergeCell ref="A55:A57"/>
    <mergeCell ref="A59:A61"/>
    <mergeCell ref="A63:A65"/>
    <mergeCell ref="A67:A69"/>
    <mergeCell ref="A71:A73"/>
    <mergeCell ref="A75:A77"/>
    <mergeCell ref="A79:A81"/>
    <mergeCell ref="A135:A137"/>
    <mergeCell ref="A139:A141"/>
    <mergeCell ref="A42:E42"/>
    <mergeCell ref="A45:A46"/>
    <mergeCell ref="A111:A113"/>
    <mergeCell ref="A115:A117"/>
    <mergeCell ref="A119:A121"/>
    <mergeCell ref="A123:A125"/>
    <mergeCell ref="A127:A129"/>
    <mergeCell ref="A131:A133"/>
    <mergeCell ref="A87:A89"/>
    <mergeCell ref="A91:A93"/>
    <mergeCell ref="A95:A97"/>
    <mergeCell ref="A99:A101"/>
    <mergeCell ref="A103:A105"/>
    <mergeCell ref="A107:A10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SUBIR SECOP (2)</vt:lpstr>
      <vt:lpstr>Hoja2</vt:lpstr>
      <vt:lpstr>Hoja3</vt:lpstr>
      <vt:lpstr>MODIFICACION (2)</vt:lpstr>
      <vt:lpstr>FO-GCO-PC01-05 </vt:lpstr>
      <vt:lpstr>PAA</vt:lpstr>
      <vt:lpstr>Hoja4</vt:lpstr>
      <vt:lpstr>INFORME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LIDA CAROLINA ZULETA</cp:lastModifiedBy>
  <dcterms:created xsi:type="dcterms:W3CDTF">2022-09-16T16:00:24Z</dcterms:created>
  <dcterms:modified xsi:type="dcterms:W3CDTF">2022-11-01T13:29:13Z</dcterms:modified>
</cp:coreProperties>
</file>