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4" activeTab="4"/>
  </bookViews>
  <sheets>
    <sheet name="FORMATO PAA (2)" sheetId="13" state="hidden" r:id="rId1"/>
    <sheet name="Hoja3" sheetId="17" state="hidden" r:id="rId2"/>
    <sheet name="SECOP" sheetId="16" state="hidden" r:id="rId3"/>
    <sheet name=" SECOP-1" sheetId="18" state="hidden" r:id="rId4"/>
    <sheet name="FO-GCO-PC01-05" sheetId="11" r:id="rId5"/>
    <sheet name="Rubros" sheetId="6" r:id="rId6"/>
    <sheet name="Recursos" sheetId="5" r:id="rId7"/>
    <sheet name="Productos PEI" sheetId="2" r:id="rId8"/>
    <sheet name="Categorías Gasto" sheetId="3" r:id="rId9"/>
    <sheet name="Roles" sheetId="4" r:id="rId10"/>
  </sheets>
  <definedNames>
    <definedName name="_xlnm._FilterDatabase" localSheetId="3" hidden="1">' SECOP-1'!$A$3:$AG$139</definedName>
    <definedName name="_xlnm._FilterDatabase" localSheetId="4" hidden="1">'FO-GCO-PC01-05'!$A$3:$AG$152</definedName>
    <definedName name="_xlnm._FilterDatabase" localSheetId="0" hidden="1">'FORMATO PAA (2)'!$A$3:$AH$101</definedName>
    <definedName name="_xlnm._FilterDatabase" localSheetId="2" hidden="1">SECOP!$A$1:$AG$139</definedName>
  </definedNames>
  <calcPr calcId="162913"/>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9" i="18" l="1"/>
  <c r="N123" i="18"/>
  <c r="N118" i="18"/>
  <c r="N117" i="18"/>
  <c r="N113" i="18"/>
  <c r="N108" i="18"/>
  <c r="AE99" i="18"/>
  <c r="AE98" i="18"/>
  <c r="N95" i="18"/>
  <c r="AF46" i="18"/>
  <c r="N142" i="11" l="1"/>
  <c r="N136" i="11"/>
  <c r="N131" i="11"/>
  <c r="N130" i="11"/>
  <c r="M126" i="11"/>
  <c r="N124" i="11"/>
  <c r="N121" i="11"/>
  <c r="N117" i="11"/>
  <c r="N115" i="11"/>
  <c r="N110" i="11"/>
  <c r="N107" i="11"/>
  <c r="AE98" i="11"/>
  <c r="AE97" i="11"/>
  <c r="M95" i="11"/>
  <c r="N93" i="11"/>
  <c r="D32" i="17"/>
  <c r="D33" i="17"/>
  <c r="D34" i="17"/>
  <c r="D38" i="17"/>
  <c r="D39" i="17"/>
  <c r="D40" i="17"/>
  <c r="D41" i="17"/>
  <c r="D42" i="17"/>
  <c r="D43" i="17"/>
  <c r="D44" i="17"/>
  <c r="D45" i="17"/>
  <c r="D46" i="17"/>
  <c r="D47" i="17"/>
  <c r="D48" i="17"/>
  <c r="D35" i="17"/>
  <c r="D36" i="17"/>
  <c r="D37" i="17"/>
  <c r="D31" i="17"/>
  <c r="D49" i="17" s="1"/>
  <c r="C49" i="17"/>
  <c r="B49" i="17"/>
  <c r="N129" i="16"/>
  <c r="N123" i="16"/>
  <c r="N118" i="16"/>
  <c r="N117" i="16"/>
  <c r="N113" i="16"/>
  <c r="N108" i="16"/>
  <c r="N95" i="16"/>
  <c r="AF44" i="16"/>
  <c r="N91" i="13"/>
  <c r="N85" i="13"/>
  <c r="N80" i="13"/>
  <c r="N79" i="13"/>
  <c r="M75" i="13"/>
  <c r="N73" i="13"/>
  <c r="N70" i="13"/>
  <c r="N66" i="13"/>
  <c r="N64" i="13"/>
  <c r="N62" i="13"/>
  <c r="N59" i="13"/>
  <c r="N56" i="13"/>
  <c r="M44" i="13"/>
  <c r="N42" i="13"/>
  <c r="M110" i="11" l="1"/>
  <c r="M59" i="13"/>
  <c r="AF44" i="11" l="1"/>
  <c r="C226" i="4"/>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3.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4.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<sst xmlns="http://schemas.openxmlformats.org/spreadsheetml/2006/main" count="18371" uniqueCount="1434">
  <si>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</si>
  <si>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</si>
  <si>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</si>
  <si>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</si>
  <si>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</si>
  <si>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</si>
  <si>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</si>
  <si>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</si>
  <si>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</si>
  <si>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</si>
  <si>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</si>
  <si>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</si>
  <si>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</si>
  <si>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</si>
  <si>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</si>
  <si>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</si>
  <si>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</si>
  <si>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</si>
  <si>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</si>
  <si>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</si>
  <si>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</si>
  <si>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</si>
  <si>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</si>
  <si>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</si>
  <si>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</si>
  <si>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</si>
  <si>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</si>
  <si>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</si>
  <si>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</si>
  <si>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</si>
  <si>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</si>
  <si>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</si>
  <si>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</si>
  <si>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TERRITORIAL HUILA</t>
  </si>
  <si>
    <t>Nuevo</t>
  </si>
  <si>
    <t xml:space="preserve">Prestación de servicios profesionales para desarrollar actividades de soporte, mantenimiento y apoyo en todos los procesos al area de sistema de la Dirección territorial Huila </t>
  </si>
  <si>
    <t>Octubre</t>
  </si>
  <si>
    <t>Mes (s)</t>
  </si>
  <si>
    <t>Contratación directa</t>
  </si>
  <si>
    <t>Presupuesto de entidad nacional</t>
  </si>
  <si>
    <t>No</t>
  </si>
  <si>
    <t>N/A</t>
  </si>
  <si>
    <t xml:space="preserve">Inversión </t>
  </si>
  <si>
    <t xml:space="preserve">DIRECCION DE GESTION CATASTRAL </t>
  </si>
  <si>
    <t>DIRECCION TERRITORIAL HUILA</t>
  </si>
  <si>
    <t>HUILA</t>
  </si>
  <si>
    <t>LUZ ELENA CUCHIMBA</t>
  </si>
  <si>
    <t>Actualización y gestión catastral Nacional</t>
  </si>
  <si>
    <t>Servicio de Información Catastral</t>
  </si>
  <si>
    <t>Ejecutar procesos de conservación catastral a nivel nacional</t>
  </si>
  <si>
    <t>Mutaciones realizadas</t>
  </si>
  <si>
    <t>Lista</t>
  </si>
  <si>
    <t xml:space="preserve">Lista </t>
  </si>
  <si>
    <t>Abierto</t>
  </si>
  <si>
    <t>SUBDIRECCIÓN DE TALENTO HUMANO</t>
  </si>
  <si>
    <t xml:space="preserve">Eliminar </t>
  </si>
  <si>
    <t>Adquisición de servicios profesionales para fortalecer el proceso de inducción y reinducción para servidores del Instituto Geográfico Agustín Codazzi.</t>
  </si>
  <si>
    <t>julio</t>
  </si>
  <si>
    <t>Mínima cuantía</t>
  </si>
  <si>
    <t>NA</t>
  </si>
  <si>
    <t>Secretaria General</t>
  </si>
  <si>
    <t>Subdirección de Talento Humano</t>
  </si>
  <si>
    <t>Sede Central</t>
  </si>
  <si>
    <t>Subdirección de Talento humano</t>
  </si>
  <si>
    <t xml:space="preserve">Fortalecimiento de la gestión institucional del IGAC a nivel Nacional </t>
  </si>
  <si>
    <t>Servicio de Educación informal para la gestión Administrativa</t>
  </si>
  <si>
    <t>Desarrollar actividades de educación informal en competencias laborales y socioemocionales virtuales y presenciales</t>
  </si>
  <si>
    <t>Número de personas Capacitadas</t>
  </si>
  <si>
    <t>Adquisición de servicios para el desarrollo del proceso de reinducción dirigido a los servidores del Instituto Geográfico Agustín Codazzi.</t>
  </si>
  <si>
    <t>octubre</t>
  </si>
  <si>
    <t xml:space="preserve">DIRECCIÓN DE TECNOLOGIAS DE LA INFORMACIÓN Y COMUNICACIONES </t>
  </si>
  <si>
    <t>Eliminar</t>
  </si>
  <si>
    <t>Suministro e implementación (Instalación, configuración, prueba, puesta en funcionamiento y transferencia de conocimiento), soporte y mantenimiento de equipos tecnológicos y sistemas auxiliares para el centro de datos del Instituto Geográfico “Agustín Codazzi” – IGAC.</t>
  </si>
  <si>
    <t>Enero</t>
  </si>
  <si>
    <t>Selección abreviada subasta inversa</t>
  </si>
  <si>
    <t>Inversión</t>
  </si>
  <si>
    <t>Dirección General</t>
  </si>
  <si>
    <t>Dirección de Tecnologías de la Información y las Comunicaciones</t>
  </si>
  <si>
    <t>Director de Tecnologías de la Información y las Comunicaciones</t>
  </si>
  <si>
    <t>Fortalecimiento de la gestión institucional del IGAC a nivel Nacional</t>
  </si>
  <si>
    <t>Servicios tecnológicos</t>
  </si>
  <si>
    <t>Implementar y soportar plataforma de TI</t>
  </si>
  <si>
    <t>Índice de capacidad en la prestación de servicios de tecnología.</t>
  </si>
  <si>
    <t>C-0499-1003-5-0-0499065-02</t>
  </si>
  <si>
    <t>11 PGN NACIÓN- OTROS RECURSOS DEL TESORO</t>
  </si>
  <si>
    <t>Sistema de Información que favorezca el uso e integración de datos dispuestos</t>
  </si>
  <si>
    <t>Infraestructura TI</t>
  </si>
  <si>
    <t>Adquisición, instalación, pruebas y puesta en funcionamiento de equipos de impresión, proyección y escaneo  para la sede central y direcciones territoriales</t>
  </si>
  <si>
    <t>Septiembre</t>
  </si>
  <si>
    <t xml:space="preserve">Contratar la suscripción del licenciamiento de software de procesamiento y analítica avanzada de datos SAS  </t>
  </si>
  <si>
    <t>Marzo</t>
  </si>
  <si>
    <t>Contratación Directa</t>
  </si>
  <si>
    <t>Secretaría General</t>
  </si>
  <si>
    <t xml:space="preserve">Sede Central  </t>
  </si>
  <si>
    <t>Adquisición  de equipos tecnológicos y perifericos de usuario final para sede central y direcciones territoriales de la Entidad</t>
  </si>
  <si>
    <t>Agosto</t>
  </si>
  <si>
    <t>Contratación régimen especial (con ofertas) - Selección de comisionista</t>
  </si>
  <si>
    <t>10 PGN NACIÓN- RECURSOS CORRIENTES</t>
  </si>
  <si>
    <t>Noviembre</t>
  </si>
  <si>
    <t>Actualización Catastral</t>
  </si>
  <si>
    <t>Adquisición  de equipos tecnológicos y perifericos para la Entidad</t>
  </si>
  <si>
    <t>Seléccion abreviada - acuerdo marco</t>
  </si>
  <si>
    <t>Adquisición, puesta en funcionamiento y soporte técnico de una solución integral de gestión de respaldo y recuperación para las plataformas tecnológicas de la entidad, así como de una solución que complemente y amplíe la capacidad actual de la plataforma de almacenamiento del IGAC.</t>
  </si>
  <si>
    <t>Adquisición, implementación, soporte, mantenimiento y garantía, de una solución de respaldo y recuperación para las plataformas tecnológicas de la entidad, así como una solución de almacenamiento primario.</t>
  </si>
  <si>
    <t>81111800</t>
  </si>
  <si>
    <t>Adquisición, puesta en funcionamiento y soporte técnico de plataforma de escritorios virtuales para la Entidad</t>
  </si>
  <si>
    <t>Modernización tecnológica para las salas de juntas y  auditorios</t>
  </si>
  <si>
    <t xml:space="preserve">Nuevo </t>
  </si>
  <si>
    <t>Adquisición, instalación, configuración y puesta en funcionamiento de equipos para la modernización tecnológica de las salas de juntas y  auditorios de la sede central.</t>
  </si>
  <si>
    <t xml:space="preserve">Adquisición de certificados de firma digital </t>
  </si>
  <si>
    <t>Contratar los servicios de plataforma de firma digital para la Entidad</t>
  </si>
  <si>
    <t>Adquisición de consumibles y repuestos de impresión para la Entidad</t>
  </si>
  <si>
    <t>Adquisición licenciamiento Adobe</t>
  </si>
  <si>
    <t>Adquisición de licenciamiento Redhat para las plataformas de la entidad</t>
  </si>
  <si>
    <t>Adquisición, configuración y migración  de licenciamiento de productos Redhat para las plataformas de la entidad.</t>
  </si>
  <si>
    <t xml:space="preserve">Prestación de servicios profesionales a la Dirección de Tecnologías de la Información y Comunicaciones para estructurar proyectos y definir arquitectura de datos e infraestructura, asi como el apoyo de procesos para la adquisición de bienes y servicios tecnologicos,  en  procura de apoyar el fortalecimiento de la gestión institucional del IGAC a nivel Nacional
</t>
  </si>
  <si>
    <t>Índice de capacidad en la Prestación de servicios de tecnología.</t>
  </si>
  <si>
    <t>C-0499-1003-5-0-0499065-02 ADQUISICIÓN DE BIENES Y SERVICIOS - SERVICIOS TECNOLÓGICOS - FORTALECIMIENTO DE LA GESTIÓN INSTITUCIONAL DEL IGAC A NIVEL   NACIONAL</t>
  </si>
  <si>
    <t xml:space="preserve">Procesos tecnológicos  y sistemas de información integrados y mejorados que permitan la transformación digital de instituto </t>
  </si>
  <si>
    <t>DTI-12 Administración Infraestructura TI</t>
  </si>
  <si>
    <t>Edwin Guerrero</t>
  </si>
  <si>
    <t>Prestar servicios profesionales para apoyar a la Dirección de Tecnologías de la Información y Comunicaciones en actividades que permitan la instalación, configuración y puesta en producción de la herramienta para la administración de cuentas denominada KLIC, así como la capacitación a los usuarios finales de esta,  en  procura de apoyar el fortalecimiento de la gestión institucional del IGAC.</t>
  </si>
  <si>
    <t>Implementar y mantener sistemas de información, portales y aplicaciones</t>
  </si>
  <si>
    <t>Sistemas de Información</t>
  </si>
  <si>
    <t>DTI-2 Desarrollador Software</t>
  </si>
  <si>
    <t>Herramienta Cuentas Klic</t>
  </si>
  <si>
    <t>Prestar servicios profesionales para apoyar a la Dirección de Tecnologías de la Información y Comunicaciones en actividades que permitan el soporte y mantenimiento a la herramienta para la administración de cuentas KLIC, brindando orientación a los usuarios finales cuando se requiera,  en  procura de apoyar el fortalecimiento de la gestión institucional del IGAC.</t>
  </si>
  <si>
    <t>DIRECCIÓN TERRITORIAL ATLANTICO</t>
  </si>
  <si>
    <t>Prestación de servicios profesionales para apoyar la coordinación de la actualización jurídica para los municipios de la vigencia 2024 de la Dirección Territorial Atlántico</t>
  </si>
  <si>
    <t>75</t>
  </si>
  <si>
    <t>Día(s)</t>
  </si>
  <si>
    <t>1</t>
  </si>
  <si>
    <t>Direccion Gestion Catastral</t>
  </si>
  <si>
    <t>Direccion Territorial Atlantico</t>
  </si>
  <si>
    <t>Monica Rosales</t>
  </si>
  <si>
    <t xml:space="preserve">Conservacion catastral </t>
  </si>
  <si>
    <t xml:space="preserve">Ejecutar procesos de conservación catastral </t>
  </si>
  <si>
    <t>Tramites realizados</t>
  </si>
  <si>
    <t>Se adiciona profesional para apoyar la coordinación de  la actualización jurídica de municipios</t>
  </si>
  <si>
    <t>Prestacion de servicios personales para realizar actividades de perito avaluador en la Dirección Territorial Atlántico</t>
  </si>
  <si>
    <t>60</t>
  </si>
  <si>
    <t>Se adiciona perito avaluador</t>
  </si>
  <si>
    <t>SECRETARIA GENERAL</t>
  </si>
  <si>
    <t>DIRECCIÓN TERRITORIAL CUNDINAMARCA</t>
  </si>
  <si>
    <t>Prestación de servicios de apoyo en actividades relacionadas con la toma física de inventarios en la Dirección Territorial de Cundinamarca</t>
  </si>
  <si>
    <t>Funcionamiento</t>
  </si>
  <si>
    <t>Dirección Territorial Cundinamarca</t>
  </si>
  <si>
    <t>Dirección Territorial</t>
  </si>
  <si>
    <t>Director Territorial</t>
  </si>
  <si>
    <t>SUBDIRECCIÓN ADMINISTRATIVA Y FINANCIERA (ADMINISTRATIVA)</t>
  </si>
  <si>
    <t>Prestación de servicios de apoyo en actividades relacionadas con la toma física de inventarios en el IGAC</t>
  </si>
  <si>
    <t>Subdirección Administrativa y Financiera (Almacen)</t>
  </si>
  <si>
    <t>Sede central</t>
  </si>
  <si>
    <t>Subdirectora Administrativa y Financiera</t>
  </si>
  <si>
    <t>A-02-02-02-008-003</t>
  </si>
  <si>
    <t>O2E1P3 Políticas del MIPG implementadas</t>
  </si>
  <si>
    <t>SER010 Servicios personales indirectos</t>
  </si>
  <si>
    <t>SAF-0 Por definir</t>
  </si>
  <si>
    <t>Adquisición y/o suministro de materiales de construcción y elementos de ferretería necesarios para el IGAC</t>
  </si>
  <si>
    <t>Subdirección Administrativa y Financiera (Administrativo)</t>
  </si>
  <si>
    <t>Fortalecimiento de la infraestructura física del IGAC a nivel nacional</t>
  </si>
  <si>
    <t>Sedes Adecuadas</t>
  </si>
  <si>
    <t>Dotar de equipamentos  las sedes</t>
  </si>
  <si>
    <t>C-0499-1003-6-0-0499011-02</t>
  </si>
  <si>
    <t>MYS07 Adquisición materiales y suministros n.c.p.</t>
  </si>
  <si>
    <t>Prestación de servicios profesionales para apoyar la revisión y supervisión de todo el parque automotor del IGAC</t>
  </si>
  <si>
    <t>Fortalecimiento de la gestión institucional del IGAC a nivel nacional</t>
  </si>
  <si>
    <t>Servicio de implementación de sistemas de gestión</t>
  </si>
  <si>
    <t>Actualizar e implementar los planes de trabajo y/o mejoramiento anual</t>
  </si>
  <si>
    <t>C-0499-1003-5-0-0499060-02</t>
  </si>
  <si>
    <t>Suministro de tiquetes aéreos nacionales por tienda virtual - grandes superficies</t>
  </si>
  <si>
    <t>Subdirección Administrativa y Financiera (Administrativa)</t>
  </si>
  <si>
    <t>A-02-02-02-006-004</t>
  </si>
  <si>
    <t>SER04 Servicios de transporte aéreo de pasajeros</t>
  </si>
  <si>
    <t xml:space="preserve">OFICINA COMERCIAL </t>
  </si>
  <si>
    <t>OFICINA COMERCIAL</t>
  </si>
  <si>
    <t>Prestación de servicios para la participación del instituto Geográfico Agustín Codazzi en el Octavo Encuentro Mundial de Big Data y Tecnologías Disruptivas 8° EMBDATATECH 2023, incluyendo la asistencia, stand dotado, acceso e intervención en la agenda académica y presencia de marca de acuerdo con la propuesta que hace parte integral del contrato</t>
  </si>
  <si>
    <t>Directa</t>
  </si>
  <si>
    <t>Recursos Propios</t>
  </si>
  <si>
    <t>Oficina Comercial</t>
  </si>
  <si>
    <t xml:space="preserve">Oficina Comercial </t>
  </si>
  <si>
    <t xml:space="preserve">Sede Central </t>
  </si>
  <si>
    <t xml:space="preserve">Jefe Oficina Comercial </t>
  </si>
  <si>
    <t>Fortalecimiento de los procesos de difusión y acceso a la información geográfica a nivel nacional</t>
  </si>
  <si>
    <t>Documentos de Lineamientos Técnicos</t>
  </si>
  <si>
    <t>Formular el plan de mercadeo del Instituto</t>
  </si>
  <si>
    <t>Documentos de lineamientos técnicos realizados</t>
  </si>
  <si>
    <t>C-0499-1003-8-0-0499053-02</t>
  </si>
  <si>
    <t>20 Recursos Propios</t>
  </si>
  <si>
    <t>Implementación del plan de mercadeo para la promoción de los productos y servicios de la entidad</t>
  </si>
  <si>
    <t xml:space="preserve">No aplica </t>
  </si>
  <si>
    <t>SER06 Adquisición de servicios- Servicios postales y de mensajería</t>
  </si>
  <si>
    <t>No Aplica</t>
  </si>
  <si>
    <t>DIRECCIÓN DE GESTIÓN DE INFORMACIÓN GEOGRÁFICA</t>
  </si>
  <si>
    <t xml:space="preserve">LABORATORIO NACIONAL DE SUELOS </t>
  </si>
  <si>
    <t>Prestación de servicios de calibración y/o calificación para los equipos no exclusivos del Laboaratorio Nacional de Suelos.</t>
  </si>
  <si>
    <t>Junio</t>
  </si>
  <si>
    <t xml:space="preserve"> $                        120.000.000,00</t>
  </si>
  <si>
    <t xml:space="preserve"> $                               120.000.000,00</t>
  </si>
  <si>
    <t xml:space="preserve">Dirección de Gestión de Información Geográfica </t>
  </si>
  <si>
    <t xml:space="preserve">Laboratorio Nacional de Suelos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</si>
  <si>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</si>
  <si>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</si>
  <si>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</si>
  <si>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</si>
  <si>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</si>
  <si>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3</t>
  </si>
  <si>
    <t>Miníma Cuantía</t>
  </si>
  <si>
    <t>C-0406-1003-3-0-0406014-02</t>
  </si>
  <si>
    <t>Análisis de pruebas químicas, físicas, mineralógicas y biológicas de suelos</t>
  </si>
  <si>
    <t>Análisis de muestras</t>
  </si>
  <si>
    <t>SER013 Mantenimiento de maquinaria y equipo</t>
  </si>
  <si>
    <t>Prestación de servicios para el mantenimiento preventivo, correctivo, calibración y/o calificación, con suministro de repuestos y consumibles para el equipo exclusivo CNS_Determinador de carbono-nitrógeno-azufre LECO del Laboratorio Nacional de Suelos</t>
  </si>
  <si>
    <t xml:space="preserve"> $                          40.000.000,00</t>
  </si>
  <si>
    <t xml:space="preserve"> $                                 40.000.000,00</t>
  </si>
  <si>
    <t>Adquisición de equipo de diseño especial completo de extracción de vacío sobre mesa marca Maser para el Laboratorio Nacional de Suelos</t>
  </si>
  <si>
    <t xml:space="preserve"> $                        120.200.000,00</t>
  </si>
  <si>
    <t xml:space="preserve"> $                               120.200.000,00</t>
  </si>
  <si>
    <t>MYS06 Maquinaria y equipo (no activo)</t>
  </si>
  <si>
    <t>SUBDIRECCIÓN DE GEOGRAFÍA</t>
  </si>
  <si>
    <t>95</t>
  </si>
  <si>
    <t>Prestación de servicios de operación logística para realizar la consulta previa Vijes comunidad Afro - Turbo</t>
  </si>
  <si>
    <t>Mayo</t>
  </si>
  <si>
    <t xml:space="preserve"> $                        100.000.000,00</t>
  </si>
  <si>
    <t xml:space="preserve"> $                               100.000.000,00</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</si>
  <si>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</si>
  <si>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</si>
  <si>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</si>
  <si>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</si>
  <si>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Elaborar y publicar el diagnóstico de  límites de entidades territoriales como insumo para la caracterización territorial y levantamiento catastral.</t>
  </si>
  <si>
    <t>Documentos de estudios técnicos realizados</t>
  </si>
  <si>
    <t>Selección abreviada de menor cuantía</t>
  </si>
  <si>
    <t>C-0406-1003-4-0-0406009-02</t>
  </si>
  <si>
    <t>Documentos de diagnostico de líneas limítrofes de entidades territorial</t>
  </si>
  <si>
    <t xml:space="preserve"> Servicios de consultoría o gestión (p. jurídicas)</t>
  </si>
  <si>
    <t>8</t>
  </si>
  <si>
    <t>Servicio de información catastral</t>
  </si>
  <si>
    <t>Ejecutar procesos de actualización catastral a nivel nacional</t>
  </si>
  <si>
    <t>Predios actualizados catastralmente</t>
  </si>
  <si>
    <t>C-0404-1003-2-0-0404004-02</t>
  </si>
  <si>
    <t xml:space="preserve">SUBDIRECCIÓN DE AGROLOGÍA </t>
  </si>
  <si>
    <t>97</t>
  </si>
  <si>
    <t>Adquisición de aeronave no tripulada incluido sensor fotogramétrico y todos sus componentes para el desarrollo de actividades de la Subdirección de Agrología</t>
  </si>
  <si>
    <t xml:space="preserve"> $                        400.000.000,00</t>
  </si>
  <si>
    <t xml:space="preserve"> $                               400.000.000,00</t>
  </si>
  <si>
    <t xml:space="preserve">Subdirección de Agrología </t>
  </si>
  <si>
    <t>Subdirector de Agrología</t>
  </si>
  <si>
    <t>Información básica para suelos generada</t>
  </si>
  <si>
    <t xml:space="preserve">Elaborar los estudios de suelos como insumo para el ordenamiento integral del territorio. </t>
  </si>
  <si>
    <t>Area con información básica para suelos generada.</t>
  </si>
  <si>
    <t>98</t>
  </si>
  <si>
    <t>C-0406-1003-3-0-0406012-02</t>
  </si>
  <si>
    <t>99</t>
  </si>
  <si>
    <t>Adquisición de Destiladores con titulación potenciométrica y Automuestreador para el Laboratorio Nacional de Suelos</t>
  </si>
  <si>
    <t xml:space="preserve"> $                     2.400.000.000,00</t>
  </si>
  <si>
    <t xml:space="preserve"> $                            2.400.000.000,00</t>
  </si>
  <si>
    <t>Fortalecer el Laboratorio Nacional de suelos</t>
  </si>
  <si>
    <t>100</t>
  </si>
  <si>
    <t>101</t>
  </si>
  <si>
    <t>Adquisición de sistema de digestión, síntesis y extracción por microondas para el Laboratorio Nacional de Suelos</t>
  </si>
  <si>
    <t>102</t>
  </si>
  <si>
    <t>103</t>
  </si>
  <si>
    <t>Adquisición de un equipo de cromatografía liquida de ultra alta resolución para el Laboratorio Nacional de Suelos</t>
  </si>
  <si>
    <t xml:space="preserve"> $                     1.500.000.000,00</t>
  </si>
  <si>
    <t xml:space="preserve"> $                            1.500.000.000,00</t>
  </si>
  <si>
    <t>104</t>
  </si>
  <si>
    <t>105</t>
  </si>
  <si>
    <t>Adquisición e instalación de un sistema LIMS con estaciones de trabajo acopladas para el Laboratorio Nacional de Suelos</t>
  </si>
  <si>
    <t>Licitación pública</t>
  </si>
  <si>
    <t xml:space="preserve"> $                     1.300.000.000,00</t>
  </si>
  <si>
    <t xml:space="preserve"> $                            1.300.000.000,00</t>
  </si>
  <si>
    <t>106</t>
  </si>
  <si>
    <t>Adquisición de reactivos y materiales para validaciones analíticas y estandarización de metodologias asociadas al fortalecimiento y modernización del Laboratorio Nacional de Suelos.</t>
  </si>
  <si>
    <t xml:space="preserve"> $                        800.000.000,00</t>
  </si>
  <si>
    <t xml:space="preserve"> $                               800.000.000,00</t>
  </si>
  <si>
    <t>107</t>
  </si>
  <si>
    <t>120</t>
  </si>
  <si>
    <t>108</t>
  </si>
  <si>
    <t>Adquisición de gases para el funcionalmiento del Laboratorio Nacional de Suelos.</t>
  </si>
  <si>
    <t xml:space="preserve"> $                          60.000.000,00</t>
  </si>
  <si>
    <t xml:space="preserve"> $                                 60.000.000,00</t>
  </si>
  <si>
    <t>SUBDIRECCIÓN DE CARTOGRAFÍA Y GEODÉSIA</t>
  </si>
  <si>
    <t>109</t>
  </si>
  <si>
    <t>Adquirir imágenes satelitales de alta resolución para la producción de cartografía básica, insumo para la implementación del catastro multipropósito e implementación del observatorio de la tierra y el territorio</t>
  </si>
  <si>
    <t xml:space="preserve"> $                     7.860.000.000,00</t>
  </si>
  <si>
    <t xml:space="preserve"> $                            7.860.000.000,00</t>
  </si>
  <si>
    <t>Dirección de Gestión de Información Geográfica</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</si>
  <si>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</si>
  <si>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</si>
  <si>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</si>
  <si>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</si>
  <si>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terrestre</t>
  </si>
  <si>
    <t>Área con información geodésica actualizada</t>
  </si>
  <si>
    <t>Director de Gestión de Información Geográfica</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</si>
  <si>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</si>
  <si>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</si>
  <si>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</si>
  <si>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</si>
  <si>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</si>
  <si>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SER016  Servicios de consultoría o gestión (p. jurídicas)</t>
  </si>
  <si>
    <t>Densificar el marco de referencia geomagnético</t>
  </si>
  <si>
    <t> </t>
  </si>
  <si>
    <t>C-0406-1003-1-0-0406011-02</t>
  </si>
  <si>
    <t>SER018 Paquetes de software</t>
  </si>
  <si>
    <t>Densificar el marco de referencia gravimétrico</t>
  </si>
  <si>
    <t>Generar insumos y/o productos cartográficos</t>
  </si>
  <si>
    <t>Servicio de información geográfica, geodésica y cartográfica actualizado</t>
  </si>
  <si>
    <t xml:space="preserve">Generar y disponer nuevos productos asociados a la información cartográfica geográfica y geodésica </t>
  </si>
  <si>
    <t>C-0406-1003-1-0-0406001-02</t>
  </si>
  <si>
    <t xml:space="preserve">Oficializar e integrar la información cartográfica producida por terceros  a las bases de datos oficiales del País </t>
  </si>
  <si>
    <t>Productos Agrológicos</t>
  </si>
  <si>
    <t xml:space="preserve">Realizar las actualizaciones, Homologaciones y Correlaciones de áreas homogéneas de tierras con fines múltiples. </t>
  </si>
  <si>
    <t>C-0406-1003-3-0-0406020-02</t>
  </si>
  <si>
    <t>Robustecer el repositorio de información de ordenamiento territorial del país, a través de la implementación de componentes tecnológicos y organizacionales.</t>
  </si>
  <si>
    <t>C-0406-1003-4-0-0406001-02</t>
  </si>
  <si>
    <t>11</t>
  </si>
  <si>
    <t>Adquisicion de servicios de mantenimiento correctivo y preventivo con repuestos incluidos a las lanchas de propiedad del IGAC utilizadas para el acceso a la Isla Santuario del municipio de Fuquene</t>
  </si>
  <si>
    <t xml:space="preserve"> $                          52.200.000,00</t>
  </si>
  <si>
    <t xml:space="preserve"> $                                 52.200.000,00</t>
  </si>
  <si>
    <t>112</t>
  </si>
  <si>
    <t>Adquisición de una lancha de motor para el transporte de personal requerido en el marco del proyecto del Observatorio Geomágnetico en la laguna de Fúquene</t>
  </si>
  <si>
    <t>2</t>
  </si>
  <si>
    <t xml:space="preserve">Selección abreviada por subasta inversa </t>
  </si>
  <si>
    <t>Presupuesto de entidad nacional-Transferencias Corrientes</t>
  </si>
  <si>
    <t>113</t>
  </si>
  <si>
    <t>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t>
  </si>
  <si>
    <t xml:space="preserve"> $                  18.887.806.789,04</t>
  </si>
  <si>
    <t xml:space="preserve"> $                         18.887.806.789,04</t>
  </si>
  <si>
    <t>Día (s)</t>
  </si>
  <si>
    <t>11 PGN NACIÓN- OTROS RECURSOS DEL TESORO
11 PGN NACIÓN- OTROS RECURSOS DEL TESORO</t>
  </si>
  <si>
    <t>10 PGN NACIÓN- OTROS RECURSOS DEL TESORO</t>
  </si>
  <si>
    <t>115</t>
  </si>
  <si>
    <t>Adquisición de software para el procesamiento de imágenes de sensores oblicuos para la generación de productos de cartografía y gemelos digitales.</t>
  </si>
  <si>
    <t xml:space="preserve"> $                        208.250.000,00</t>
  </si>
  <si>
    <t xml:space="preserve"> $                               208.250.000,00</t>
  </si>
  <si>
    <t>Área con Información cartográfica a diferentes resoluciones</t>
  </si>
  <si>
    <t>116</t>
  </si>
  <si>
    <t>117</t>
  </si>
  <si>
    <t>Adquisición de un analizador elemental para cuantificación de carbono, nitrógeno y azufre, para el Laboratorio Nacional de Suelos.</t>
  </si>
  <si>
    <t>118</t>
  </si>
  <si>
    <t>Prestación de servicios profesionales para la generación de cartografía básica, de conformidad con las especificaciones técnicas establecidas.</t>
  </si>
  <si>
    <t>135</t>
  </si>
  <si>
    <t xml:space="preserve"> $ 305.314.043,00 </t>
  </si>
  <si>
    <t>119</t>
  </si>
  <si>
    <t>Prestación de servicios profesionales para apoyar la gestión de asuntos étnicos y evaluación de expedientes de titulación de territorios colectivos, en el marco de las competencias del IGAC</t>
  </si>
  <si>
    <t xml:space="preserve"> $                          15.838.467,00</t>
  </si>
  <si>
    <t xml:space="preserve"> $                                 15.838.467,00</t>
  </si>
  <si>
    <t>Documentos de investigación</t>
  </si>
  <si>
    <t>Elaborar documentos de investigación geográfica</t>
  </si>
  <si>
    <t>Documentos de investigación generados</t>
  </si>
  <si>
    <t>C-0406-1003-4-0-0406008-02</t>
  </si>
  <si>
    <t>121</t>
  </si>
  <si>
    <t>Prestación de servicios profesionales para llevar a cabo el análisis y evaluación de las líneas limítrofes de las entidades territoriales, realizando la gestión y la generación del documento.</t>
  </si>
  <si>
    <t xml:space="preserve"> $                          28.288.238,93</t>
  </si>
  <si>
    <t xml:space="preserve"> $                                 28.288.238,93</t>
  </si>
  <si>
    <t>Dirección de Gestión Catastral</t>
  </si>
  <si>
    <t>122</t>
  </si>
  <si>
    <t>123</t>
  </si>
  <si>
    <t>Prestación de servicios profesionales para apoyar a la Dirección de Gestión de Información Geográfica en la estructuración e impulso de los procesos de adquisición de bienes y servicios para la vigencia 2023</t>
  </si>
  <si>
    <t>124</t>
  </si>
  <si>
    <t>Prestación de servicios profesionales para el desarrollo e implementación de servicios y capacidades que favorezcan e impulsen el uso, explotación y disposición de la información cartográfica, geográfica, agrólogica y geodésica de la Dirección de Gestión de Información Geográfica</t>
  </si>
  <si>
    <t>Sistema de información actualizado</t>
  </si>
  <si>
    <t>125</t>
  </si>
  <si>
    <t>Prestación de servicios profesionales para la gestión de los procesos, que incluyen la planificación y mejora continua de los procesos de producción en la Dirección de Gestión de Información Geográfica</t>
  </si>
  <si>
    <t>Implementar servicios y/o funcionalidades en el sistema de información que faciliten el acceso y uso de los diferentes productos.</t>
  </si>
  <si>
    <t>126</t>
  </si>
  <si>
    <t>Prestación de servicios profesionales para realizar actividades de desarrollo y seguimiento en el marco de los proyectos y procesos a cargo de la Dirección de Gestión de Información Geográfica</t>
  </si>
  <si>
    <t xml:space="preserve">DIRECCIÓN DE GESTIÓN DE INFORMACIÓN GEOGRÁFICA </t>
  </si>
  <si>
    <t>127</t>
  </si>
  <si>
    <t>Adquirir imágenes satelitales de la República de Colombia, como insumo para la generación de cartografía básica oficial del país e implementación del catastro multipropósito, de conformidad con las especificaciones técnicas establecidas por el IGAC</t>
  </si>
  <si>
    <t>Abril</t>
  </si>
  <si>
    <t>Contratación régimen especial - Banco multilateral y organismos multilaterales</t>
  </si>
  <si>
    <t>Recursos de crédito</t>
  </si>
  <si>
    <t xml:space="preserve"> $                        562.100.963,00</t>
  </si>
  <si>
    <t xml:space="preserve"> $                               562.100.963,00</t>
  </si>
  <si>
    <t>Densificar la red geodésica y generar los insumos cartográficos en los municipios priorizados para la conformación del catastro multipropósito</t>
  </si>
  <si>
    <t xml:space="preserve">Predios actualizados catastralmente </t>
  </si>
  <si>
    <t>DIRECCIÓN DE GESTIÓN CATASTRAL</t>
  </si>
  <si>
    <t>SUBDIRECCIÓN DE AVALÚOS</t>
  </si>
  <si>
    <t>Prestación de servicios profesionales para elaborar los avalúos comerciales, como auxiliar de la justicia y en el marco del proyecto IVP que le sean asignados a nivel nacional por la Subdirección de Avalúos- Fase II</t>
  </si>
  <si>
    <t>Subdirección de Avaluos</t>
  </si>
  <si>
    <t>Servicio de avalúos</t>
  </si>
  <si>
    <t>Realizar avalúos comerciales, de acuerdo a las solicitudes recibidas.</t>
  </si>
  <si>
    <t>Avalúos realizados</t>
  </si>
  <si>
    <t>C-0404-1003-2-0-0404007-02 ADQUISICIÓN DE BIENES Y SERVICIOS - SERVICIO DE AVALÚOS - ACTUALIZACIÓN  Y GESTIÓN CATASTRAL  NACIONAL</t>
  </si>
  <si>
    <t>O3E2P2 Área geográfica del país con catastro actualizado</t>
  </si>
  <si>
    <t>Avaluos comerciales</t>
  </si>
  <si>
    <t>DGC-SA-8 Avaluador Senior avalúos / IVP</t>
  </si>
  <si>
    <t>Aunar esfuerzos técnicos, administrativos y financieros entre el Patrimonio Autónomo Fondo Colombia en Paz para la implementación de acciones orientadas a adelantar las actividades de la Actualización Catastral con enfoque Multipropósito en los municipios priorizados por el gobierno nacional.</t>
  </si>
  <si>
    <t>C-0404-1003-2-0-0404004-02-ADQUISICIÓN DE BIENES Y SERVICIOS - SERVICIO DE INFORMACIÓN CATASTRAL - ACTUALIZACIÓN  Y GESTIÓN CATASTRAL  NACIONAL</t>
  </si>
  <si>
    <t>Actualización catastral 24 mpios</t>
  </si>
  <si>
    <t>Aunar esfuerzos técnicos, administrativos y financieros entre el Patrimonio Autónomo Fondo Colombia en Paz y el Instituto Geográfico Agustín Codazzi – IGAC, para que a través de la subcuenta Catastro Multipropósito se realice la implementación de acciones orientadas a adelantar las actividades de la Actualización Catastral con enfoque Multipropósito en los municipios priorizados por el gobierno nacional</t>
  </si>
  <si>
    <t>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t>
  </si>
  <si>
    <t>Si</t>
  </si>
  <si>
    <t>No solicitadas</t>
  </si>
  <si>
    <t>Actualización catastral San José del Guaviare</t>
  </si>
  <si>
    <t>Prestación de servicios profesionales para la gestión, planeación y seguimiento del proceso de conservación catastral, asi como el acompañamiento en el mejoramiento de las metodologías aplicadas a la conservación.</t>
  </si>
  <si>
    <t>Grupo conservación</t>
  </si>
  <si>
    <t>DGC-51 Profesional especializado definicion de estrategias-seguimineto</t>
  </si>
  <si>
    <t>DIRECCIÓN DE INVESTIGACIÓN Y PROSPECTIVA</t>
  </si>
  <si>
    <t>Prestar los servicios de operador logístico para el suministro de materiales, alquiler de equipos, inmobiliario, transporte y demás labores logísticas necesarias para llevar a cabo la operación y ejecución de las actividades que requiere el IGAC relacionadas con las Escuelas Interculturales en el marco de la implementación de la actualización catastral con enfoque multiproposito.</t>
  </si>
  <si>
    <t>Dirección de Investigación y prospectiva</t>
  </si>
  <si>
    <t>Actualización catastral -Escuelas Interculturales</t>
  </si>
  <si>
    <t>Prestar los servicios de operador logístico para el suministro de materiales, alquiler de equipos, conectividad y demás labores logísticas necesarias para llevar a cabo la operación y ejecución de las actividades que requiere el IGAC en la implementación de la actualización catastral con enfoque multiproposito en el municipio de Orito</t>
  </si>
  <si>
    <t>Regalías</t>
  </si>
  <si>
    <t>Actualización catastral de los municipios PDET priorizados.</t>
  </si>
  <si>
    <t xml:space="preserve">Área geográfica actualizada catastralmente en los municipios PDET priorizados </t>
  </si>
  <si>
    <t>x</t>
  </si>
  <si>
    <t>99 SISTEMA GENERAL DE REGALÍAS</t>
  </si>
  <si>
    <t>Actualización catastral mpio Orito-Putumayo</t>
  </si>
  <si>
    <t>Prestar los servicios de operador logístico para el suministro de materiales, alquiler de equipos, inmobiliario, y demás labores logísticas necesarias para llevar a cabo la operación y ejecución de las actividades que requiere el IGAC relacionadas con interlocuciones de inicio y cierre en el marco de la implementación de la actualización catastral con enfoque multiproposito.</t>
  </si>
  <si>
    <t>SUBDIRECCIÓN DE PROYECTOS</t>
  </si>
  <si>
    <t>Prestación de servicios personales para adelantar el prereconocimiento predial en los procesos de formación y actualización catastral.</t>
  </si>
  <si>
    <t>Subdirección de Proyectos</t>
  </si>
  <si>
    <t>Componente Prereconocimiento / Diagnóstico</t>
  </si>
  <si>
    <t>DGC-SP-7 Apoyo Diagnóstico</t>
  </si>
  <si>
    <t>Prestación de servicios profesionales para adelantar el prereconocimiento predial en los procesos de formación y actualización catastral.</t>
  </si>
  <si>
    <t>Grupo Soporte Contractual Y Administrativo</t>
  </si>
  <si>
    <t>Cuenta de ID</t>
  </si>
  <si>
    <t>Etiquetas de columna</t>
  </si>
  <si>
    <t>Etiquetas de fila</t>
  </si>
  <si>
    <t>(en blanco)</t>
  </si>
  <si>
    <t>Total general</t>
  </si>
  <si>
    <t>DIRECCIÓN GENERAL</t>
  </si>
  <si>
    <t>DIRECCIÓN TERRITORIAL BOLIVAR</t>
  </si>
  <si>
    <t>DIRECCIÓN TERRITORIAL CALDAS</t>
  </si>
  <si>
    <t>DIRECCIÓN TERRITORIAL CAQUETA</t>
  </si>
  <si>
    <t>DIRECCIÓN TERRITORIAL CASANARE</t>
  </si>
  <si>
    <t>DIRECCIÓN TERRITORIAL MAGDALENA</t>
  </si>
  <si>
    <t>DIRECCIÓN TERRITORIAL RISARALDA</t>
  </si>
  <si>
    <t>DIRECCIÓN TERRITORIAL TOLIMA</t>
  </si>
  <si>
    <t>DIRECCIÓN TERRITORIAL VALLE</t>
  </si>
  <si>
    <t>MODIFICACIÓN 26 PAA</t>
  </si>
  <si>
    <t>DEPENDENCIA</t>
  </si>
  <si>
    <t>ELIMINAR</t>
  </si>
  <si>
    <t>NUEVO</t>
  </si>
  <si>
    <t>TOTAL</t>
  </si>
  <si>
    <t>OFICINA DE RELACIÓN CON EL CIUDADANO</t>
  </si>
  <si>
    <t>TOTAL GENERAL</t>
  </si>
  <si>
    <t xml:space="preserve">Prestación de servicios profesionales para elaborar avalúos comerciales, verificación y ajuste de zonas homogenias fisicas, elaboración de puntos muestra y de Zonas Homogénas Geoeconómicas , en el marco de la misionalidad del IGAC </t>
  </si>
  <si>
    <t>DGC-SA-8 Avaluador Senior avalúos Art. 49</t>
  </si>
  <si>
    <t>Prestación de servicios profesionales para adelantar la elaboración de avalúos comerciales, verificación y ajuste de zonas homogenias fisicas, elaboración de puntos muestra y de Zonas Homogénas Geoeconómicas  en el marco de misionalidad del IGAC</t>
  </si>
  <si>
    <t>DGC-SA-7 Avaluador Junior avalúos Jr Art. 49</t>
  </si>
  <si>
    <t>Prestación de servicios profesionales para adelantar la estructuración de términos de referencia y gestión de los procesos de contratación proyectados desde el componente catastral para la implementación de la política de Catastro Multipropósito.</t>
  </si>
  <si>
    <t>DGC-3 Abogado Contractual-Grupo Soporte Contractual Y Administrativo</t>
  </si>
  <si>
    <t xml:space="preserve">Prestación de servicios profesionales para adelantar la estructuración de términos de referencia y/o estudios previos de los procesos proyectados desde el componente catastral para la implementación de la política de Catastro Multipropósito y brindar acompañamiento en las demás etapas contractuales derivadas de los procesos asignados. </t>
  </si>
  <si>
    <t>Prestación de servicios profesionales para llevar a cabo las actividades administrativas y de gestión requeridos en marco de los procesos  contratación con operadores catastrales financiados, total o parcialmente, con recursos de Banca Multilateral.</t>
  </si>
  <si>
    <t>DGC-11 Apoyo profesional - Grupo Soporte Contractual Y Administrativo</t>
  </si>
  <si>
    <t>Adquisición de decámetros (Cintas métricas) para la recolección de información de campo, en los procesos de gestión catastral a cargo del IGAC</t>
  </si>
  <si>
    <t>Prestar los servicios de apoyo a la gestión a la Oficina de Relación con el Ciudadano en la interpretación en lengua de señas colombiana de los contenidos institucionales de la Entidad que le sean solicitados; así como el apoyo en la construcción de señas que se requieran conforme al vocabulario técnico o especializado de la Entidad.</t>
  </si>
  <si>
    <t>Oficina de Relación con el Ciudadano</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</si>
  <si>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</si>
  <si>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</si>
  <si>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</si>
  <si>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</si>
  <si>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</si>
  <si>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</si>
  <si>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C-0499-1003-8-0-0499063-02 ADQUISICIÓN DE BIENES Y SERVICIOS - SERVICIOS DE INFORMACIÓN IMPLEMENTADOS - FORTALECIMIENTO DE LOS PROCESOS DE DIFUSIÓN Y ACCESO A LA INFORMACIÓN GEOGRÁFICA A NIVEL   NACIONAL</t>
  </si>
  <si>
    <t>O7E4P4 Mejoramiento en la prestación del servicio a la ciudadanía</t>
  </si>
  <si>
    <t>N.A</t>
  </si>
  <si>
    <t>ORC-1 Accesibilidad / lenguaje claro</t>
  </si>
  <si>
    <t>Prestar los servicios profesionales a la Oficina de Relación con el Ciudadano en la traducción y presentación en lengua de señas colombiana de los contenidos que le sean solicitados; así como la construcción de señas que se requieran conforme al vocabulario técnico o especializado de la Entidad.</t>
  </si>
  <si>
    <t>81111812  81111820 81111811
81111809 81111805 43232303</t>
  </si>
  <si>
    <t>Contratar los servicios de soporte, mantenimiento, actualización y licenciamiento  del sistema Digiturno versión 5  con que cuenta la Entidad   y la adquisición  de ocho (8) puntos  de atención para el sistema de asignación  de turnos  en las sedes del IGAC a nivel nacional.</t>
  </si>
  <si>
    <t>ACT05 Software y gastos de desarrollo</t>
  </si>
  <si>
    <t>ORC-8 Estrategia / Planes</t>
  </si>
  <si>
    <t>Prestación de servicios profesionales desde el componente espacial para la generación de los productos elaborados por el observatorio inmobiliario catastral a través del pre procesamiento, análisis y generación de salidas gráficas y tablas.</t>
  </si>
  <si>
    <t>DIRECCIÓN DE INVESTIGACIÓN Y PROSPECTIVA- OBSERVATORIO INMOBILIARIO</t>
  </si>
  <si>
    <t>Director de Investigación y Prospectiva</t>
  </si>
  <si>
    <t>O5E1P2 Observatorios para la investigación, análisis y registro de información geográfica, geodésica, agrológica y catastral operando</t>
  </si>
  <si>
    <t>Observatorio Inmobiliario Catastral</t>
  </si>
  <si>
    <t>SER022 Adquisición de servicios n.c.p.</t>
  </si>
  <si>
    <t>Prestación de servicios profesionales para la integración de tablas de datos, depuración, afinación, normalización, categorización, estandarización, documentación, contrucción de diccionarios de datos, revisión de metadatos y diposición de insumos para el uso de análisis y modelamiento, y generación de visualizaciones.</t>
  </si>
  <si>
    <t xml:space="preserve">Prestación de servicios profesionales para apoyar al observatorio inmobiliario catastral en la producción de salidas gráficas, análisis espacial y preparación de información para responder a las solicitudes de la dirección </t>
  </si>
  <si>
    <t xml:space="preserve">Prestación de servicios profesionales para desarrollo, instalación, soporte, documentación de cada uno de los componentes empleados y administración de los sistemas de información del Observatorio Inmobiliario Catastral de acuerdo con los lineamientos establecidos por la DTIC  establecidos por la DTIC </t>
  </si>
  <si>
    <t xml:space="preserve">Prestación de servicios profesionales para desarrollo, instalación, soporte, documentación de cada uno de los componentes empleados y administración de los sistemas de información del Observatorio Inmobiliario Catastral de acuerdo con los lineamientos establecidos por la DTIC </t>
  </si>
  <si>
    <t>Atender los requerimientos relacionados con información geográfica solicitados por la dirección del observatorio inmobiliario catastral y documentar las técnicas y métodos empleados para la solución de las solicitudes</t>
  </si>
  <si>
    <t>Prestación de servicios profesionales para la documentación, soporte y desarrollos requeridos para las bases de datos y sistemas de información del Observatorio Inmobiliario Catastral</t>
  </si>
  <si>
    <t>Prestación de servicios de apoyo en la gestión para la realización de consultas, vistas, documentación, soporte y programación y desarrollos requeridos para las bases de datos y sistemas de información del Observatorio Inmobiliario Catastral</t>
  </si>
  <si>
    <t>Prestar sus servicios profesionales para atender los procesamientos, requerimientos e insumos geográficos requeridos observatorio inmobiliario catastral.</t>
  </si>
  <si>
    <t>Prestación de servicios de apoyo en la gestión para la integración de tablas de datos, depuración, afinación, normalización, categorización, estandarización, documentación, construcción de diccionarios de datos, revisión de metadatos y disposición de insumos para el uso de análisis y modelamiento, y generación de visualizaciones.</t>
  </si>
  <si>
    <t>Prestación de servicios profesionales para la analítica, integración, procesamiento y visualización de datos complejos</t>
  </si>
  <si>
    <t>Prestación de servicios profesionales para apoyar las actividades administrativas y de gestión presupuestal del observatorio inmobiliario catastral</t>
  </si>
  <si>
    <t>Prestación de servicios para apoyar las actividades de generación de código fuente, elaboración de documentación técnica para generar conocimiento y nuevos productos tecnólogicos  de aplicaciones en tecnologías de la información geográfica de la Dirección de Investigación y Prospectiva.</t>
  </si>
  <si>
    <t>O5E1P1 Proyectos de innovación, investigación y prospectiva aplicados, dirigidos al mejoramiento de los procesos y la gestión misional de la entidad</t>
  </si>
  <si>
    <t>Implementación Plan de I+D+i</t>
  </si>
  <si>
    <t>Prestación de servicios profesionales para evaluar, ajustar e implementar servicios y aplicativos web  en sus componentes de frontend y backend para consulta de información derivada de las soluciones de aprendizaje de máquina de la Dirección de Investigación y prospectiva.</t>
  </si>
  <si>
    <t>Prestación de servicios profesionales para realizar la estructuración, diagnóstico, documentación, publicación de información geográfica, uso y apropiación del conocimiento de los proyectos de investigación y desarrollo de aplicaciones en tecnologías de la información geográfica a cargo de la Dirección de Investigación y Prospectiva</t>
  </si>
  <si>
    <t>Prestación de servicios profesionales para realizar el acompañamiento técnico en procesos de desarrollo de software con componente geográfico de acuerdo con lo requerimientos de la Dirección de Investigación y Prospectiva.</t>
  </si>
  <si>
    <t>Prestación de servicios profesionales para brindar acompañamiento técnico en los procesos de estructuración, y planeación de estrategias relacionadas con el desarrollo e implementación del Modelo Extendido Catastro Registro LADM_COL y sus modelos de aplicación, de acuerdo con los lineamientos de la Dirección de Investigación y Prospectiva.</t>
  </si>
  <si>
    <t>Prestación de servicios para la calibración y mantenimiento preventivo de los equipos del laboratorio de espectroradiometría de la Dirección de Investigación y Prospectiva.</t>
  </si>
  <si>
    <t>Prestación de servicios para el mantenimiento correctivo del equipo de espectroradiometría ASD fieldspec4 de la Dirección de investigación y prospectiva</t>
  </si>
  <si>
    <t>Prestación de servicios profesionales para apoyar el desarrollo del proyecto de investigación aplicada orientado al reconocimiento físico predial con fines multipropósito mediante técnicas fotogramétricas SFM de reconstrucción 3D, de acuerdo con los lineamientos de la Dirección de Investigación y Prospectiva.</t>
  </si>
  <si>
    <t>Fortalecimiento de la gestión del conocimiento y la innovación en el ámbito geográfico del territorio Nacional</t>
  </si>
  <si>
    <t>Servicios de Investigación, Desarrollo e Innovación geoespacial</t>
  </si>
  <si>
    <t>Conceptualización, identificación, gestión, estandarización e integración de información para el observatorio inmobiliario catastral.</t>
  </si>
  <si>
    <t>Proyectos de  Investigación, Desarrollo e innovación en tecnologías geoespaciales realizados</t>
  </si>
  <si>
    <t>C-0406-1003-2-0-0406017-02</t>
  </si>
  <si>
    <t>Implementación plan de I+D+i</t>
  </si>
  <si>
    <t xml:space="preserve">Prestación de servicios profesionales para el apoyo a las estratégias de divulgación científica, y al desarrollo de las  iniciativas de jóvenes investigadores e innovadores en el campo geográfico de  acuerdo con los lineamientos de la Dirección de Investigación y Prospectiva. </t>
  </si>
  <si>
    <t>Servicios de Asistencia Técnica</t>
  </si>
  <si>
    <t>Desarrollar y socializar la asistencia técnica, asesoría y/o consultoría</t>
  </si>
  <si>
    <t>Entidades Asistidas Técnicamente</t>
  </si>
  <si>
    <t>C-0406-1003-2-0-0406005-02</t>
  </si>
  <si>
    <t>Prestación de servicios para apoyar  los procesamientos y análisis estadísticos y espaciales requeridos en los estudios técnicos, proyectos de investigación e innovación y de asistencia técnica de la Dirección de Investigación y Prospectiva.</t>
  </si>
  <si>
    <t>Prestación de servicios para  la estructuración e implementación de estrategias de divulgación científica y apropiación social del conocimiento de las actividades y proyectos de la Dirección de Investigación y Prospectiva.</t>
  </si>
  <si>
    <t>Formular y desarrollar proyectos de investigación prospectiva apoyados en ciencia de datos.</t>
  </si>
  <si>
    <t>Prestación de servicios profesionales de coordinación SIG en el proceso de conservación catastral en la Dirección Territorial Caldas.</t>
  </si>
  <si>
    <t xml:space="preserve">Agosto </t>
  </si>
  <si>
    <t>NO</t>
  </si>
  <si>
    <t xml:space="preserve">Dirección de Gestión Catastral </t>
  </si>
  <si>
    <t xml:space="preserve">Direccción Territorial Caldas </t>
  </si>
  <si>
    <t>Direccción Territorial</t>
  </si>
  <si>
    <t>Director territorial</t>
  </si>
  <si>
    <t xml:space="preserve">Servicio de información catastral </t>
  </si>
  <si>
    <t>C-0404-1003-2-0-0404004-02 ADQUISICIÓN DE BIENES Y SERVICIOS - SERVICIO DE INFORMACIÓN CATASTRAL - ACTUALIZACIÓN  Y GESTIÓN CATASTRAL  NACIONAL</t>
  </si>
  <si>
    <t>11 PGN NACIÓN- OTROS RECURSOS DEL TESORO1</t>
  </si>
  <si>
    <t>Gobernanza del dato y la información de valor público</t>
  </si>
  <si>
    <t xml:space="preserve">Conservación </t>
  </si>
  <si>
    <t>DGC-6 Técnico Conservación</t>
  </si>
  <si>
    <t>Prestación de servicios profesionales  para realizar actividades de  apoyo en  los  procesos informaticos en la Dirección Territorial Caldas.</t>
  </si>
  <si>
    <t>Prestación de servicios profesionales  SIG en el proceso de conservación catastral en la Dirección Territorial Caldas.</t>
  </si>
  <si>
    <t>10 PGN NACIÓN- OTROS RECURSOS DEL TESORO1</t>
  </si>
  <si>
    <t>Prestación de servicios tecnicos para realizar actividades de  apoyo en  los  procesos informaticos en la Dirección Territorial Caldas.</t>
  </si>
  <si>
    <t xml:space="preserve">Prestación de servicios de apoyo para la ejecución de tramites de oficina en la Dirección Territorial Caldas </t>
  </si>
  <si>
    <t xml:space="preserve">Prestación de servicios técnicos para la consolidación de expedientes de conservación catastral  en la Dirección Territorial Caldas. </t>
  </si>
  <si>
    <t>Prestacion de servicis personales para realizar el inventario, organización, prestamo y devolucion de las fichas prediales dentro del proceso de conservacion catastral de la Territorial Magdalena</t>
  </si>
  <si>
    <t>Dirección territorial magdalena</t>
  </si>
  <si>
    <t>Prestación de servicios personales como auxiliar de oficina para el area de conservación catastral de la dirección territorial caqueta</t>
  </si>
  <si>
    <t>Subdirección de Catastro</t>
  </si>
  <si>
    <t>Dirección Territorial Caquetá</t>
  </si>
  <si>
    <t>Prestación de servicios profesionales para realizar avalúos comerciales, a nivel nacional de los bienes urbanos y rurales adelantados por la dirección territorial caquetá</t>
  </si>
  <si>
    <t>Avalúos</t>
  </si>
  <si>
    <t>Prestación de servicios personales para realizar la gestión auxiliar en la Dirección Territorial Bolívar, con ocasión al empalme y recepciòn de insumos suministrados por el Gestor Catastral del Distrito de Cartagena.</t>
  </si>
  <si>
    <t>Dirección Territorial Bolívar</t>
  </si>
  <si>
    <t xml:space="preserve">Prestación de servicios personales para realizar actividades de apoyo a la gestión en el proceso operativo en la Dirección Territorial Bolívar, con ocasión al empalme y recepciòn de insumos suministrados por el Gestor Catastral del Distrito de Cartagena. </t>
  </si>
  <si>
    <t>Prestacion de servicios profesionales para realizar actividades de apoyo a la  organización en los archivos documentales  de la Direccion Territorial Bolivar</t>
  </si>
  <si>
    <t>Prestacion de servicios de apoyo a la gestion para realizar actividades de gestion auxiliar  para organización de los archivos documentales de la Direccion Territorial Bolivar.</t>
  </si>
  <si>
    <t>Prestación de servicios de apoyo a la gestión para adelantar actividades de control de calidad, revisión en terreno, y coordinación dentro del proceso conservación catastral tanto urbanos como rurales en la dirección Territorial Tolima</t>
  </si>
  <si>
    <t xml:space="preserve">Direccion de Gestion Catastral </t>
  </si>
  <si>
    <t xml:space="preserve">Direccion Territorial Tolima </t>
  </si>
  <si>
    <t>Prestación de servicios de apoyo a la gestión para adelantar actividades de control de calidad, revisión en terreno, y apoyo coordinación dentro del proceso conservación catastral tanto urbanos como rurales en la dirección Territorial Tolima</t>
  </si>
  <si>
    <t xml:space="preserve"> No </t>
  </si>
  <si>
    <t xml:space="preserve"> NA </t>
  </si>
  <si>
    <t>Prestacion de servicios personales para realizar actividades de apoyo operativo en el proceso de conservacion catastral, en la Direccion Territorial Atlantico</t>
  </si>
  <si>
    <t xml:space="preserve">Prestacion de servicios personales para realizar actividades de digitalizacion y depuracion en la Direccion Territorial Atlantico </t>
  </si>
  <si>
    <t xml:space="preserve">Prestacion de Servicios Profesionales de sistemas  de informacion geografica, para el proceso de Conservacion catastral Direccion Territorial Atlantico  </t>
  </si>
  <si>
    <t>Prestación de servicios personales como apoyo al área de sistemas de información geográfica en la Dirección Territorial Risaralda</t>
  </si>
  <si>
    <t>Direccion Territorial Risaralda</t>
  </si>
  <si>
    <t>RAÚL YEPES CASTRILLÓN - DIRECTOR TERRITORIAL</t>
  </si>
  <si>
    <t>Prestación de servicios profesionales para la revisión de información geográfica en la Dirección Territorial Risaralda</t>
  </si>
  <si>
    <t>Adquisición de dispositivos móviles de captura para el proyecto de actualización catastral en el municipio de Arauquita, por parte de la Dirección Territorial Casanare.</t>
  </si>
  <si>
    <t xml:space="preserve">Dirección Territorial Casanare </t>
  </si>
  <si>
    <t>Servicio de información Catastral</t>
  </si>
  <si>
    <t>Ejecutar procesos de Actualización Catastral</t>
  </si>
  <si>
    <t>Actualización</t>
  </si>
  <si>
    <t>ACT03 Maquinaria de informática y oficina</t>
  </si>
  <si>
    <t>Prestación de servicios personales para gestionar la  aplicación de Tabla de Retención Documental -TRD y apoyar el seguimiento de conformidad con la norma vigente en la Direccion territorial Valle del Cauca.</t>
  </si>
  <si>
    <t>Dirección territorial valle</t>
  </si>
  <si>
    <t xml:space="preserve">DGIG-10 Apoyo Técnico </t>
  </si>
  <si>
    <t>Prestación de servicios profesionales desde el componente espacial para la generación de los productos elaborados por el observatorio inmobiliario catastral a través del preprocesamiento, análisis y generación de salidas gráficas y tablas.</t>
  </si>
  <si>
    <t>Prestación de servicios para apoyar las actividades de generación de código fuente, elaboración de documentación técnica para generar conocimiento y nuevos productos tecnólogicos de aplicaciones en tecnologías de la información geográfica de la Dirección de Investigación y Prospectiva.</t>
  </si>
  <si>
    <t>Prestación de servicios profesionales para evaluar, ajustar e implementar servicios y aplicativos web en sus componentes de frontend y backend para consulta de información derivada de las soluciones de aprendizaje de máquina de la Dirección de Investigación y prospectiva.</t>
  </si>
  <si>
    <t>Prestación de servicios profesionales para realizar el acompañamiento técnico en procesos de desarrollo de software con componente geográfico de acuerdo con los requerimientos de la Dirección de Investigación y Prospectiva.</t>
  </si>
  <si>
    <t xml:space="preserve">Prestación de servicios profesionales para el apoyo a las estrategias de divulgación científica, y al desarrollo de las  iniciativas de jóvenes investigadores e innovadores en el campo geográfico de  acuerdo con los lineamientos de la Dirección de Investigación y Prospectiva. </t>
  </si>
  <si>
    <t>Prestación de servicios para apoyar los procesamientos y análisis estadísticos y espaciales requeridos en los estudios técnicos, proyectos de investigación e innovación y de asistencia técnica de la Dirección de Investigación y Prospectiva.</t>
  </si>
  <si>
    <t>Prestación de servicios para la estructuración e implementación de estrategias de divulgación científica y apropiación social del conocimiento de las actividades y proyectos de la Dirección de Investigación y Prospectiva.</t>
  </si>
  <si>
    <t>$ 991.775.000</t>
  </si>
  <si>
    <t xml:space="preserve">Adquisición, instalación, configuración y puesta en funcionamiento de equipos para la modernización tecnológica de las salas de juntas y  auditorios de la sede central; así como carteleras virtuales para la entidad. </t>
  </si>
  <si>
    <t>Sistema de información implementados</t>
  </si>
  <si>
    <t>Prestar los servicios de operador logístico para el suministro de materiales, alquiler de equipos, inmobiliario, transporte y demás labores logísticas necesarias para llevar a cabo la operación y ejecución de las actividades que requiere el IGAC relacionadas con las Escuelas Interculturales en el marco de la implementación de la actualización catastral con enfoque multipropósito.</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</si>
  <si>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</si>
  <si>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</si>
  <si>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</si>
  <si>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</si>
  <si>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</si>
  <si>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</si>
  <si>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</si>
  <si>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</si>
  <si>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</si>
  <si>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</si>
  <si>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</si>
  <si>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</si>
  <si>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</si>
  <si>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</si>
  <si>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</si>
  <si>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</si>
  <si>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</si>
  <si>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</si>
  <si>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</si>
  <si>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</si>
  <si>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</si>
  <si>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</si>
  <si>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</si>
  <si>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</si>
  <si>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</si>
  <si>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</si>
  <si>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</si>
  <si>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</si>
  <si>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</si>
  <si>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</si>
  <si>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</si>
  <si>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</si>
  <si>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</si>
  <si>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</si>
  <si>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</si>
  <si>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</si>
  <si>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</si>
  <si>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</si>
  <si>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</si>
  <si>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</si>
  <si>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</si>
  <si>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</si>
  <si>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</si>
  <si>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</si>
  <si>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</si>
  <si>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</si>
  <si>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</si>
  <si>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</si>
  <si>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</si>
  <si>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</si>
  <si>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</si>
  <si>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</si>
  <si>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</si>
  <si>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</si>
  <si>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</si>
  <si>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</si>
  <si>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</si>
  <si>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</si>
  <si>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</si>
  <si>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</si>
  <si>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</si>
  <si>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</si>
  <si>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</si>
  <si>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</si>
  <si>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</si>
  <si>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</si>
  <si>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</si>
  <si>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</si>
  <si>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</si>
  <si>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</si>
  <si>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</si>
  <si>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</si>
  <si>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</si>
  <si>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</si>
  <si>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</si>
  <si>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</si>
  <si>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</si>
  <si>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</si>
  <si>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</si>
  <si>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</si>
  <si>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</si>
  <si>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</si>
  <si>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</si>
  <si>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</si>
  <si>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</si>
  <si>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</si>
  <si>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</si>
  <si>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</si>
  <si>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</si>
  <si>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</si>
  <si>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</si>
  <si>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</si>
  <si>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</si>
  <si>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</si>
  <si>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</si>
  <si>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</si>
  <si>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</si>
  <si>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</si>
  <si>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</si>
  <si>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</si>
  <si>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</si>
  <si>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</si>
  <si>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</si>
  <si>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</si>
  <si>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</si>
  <si>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</si>
  <si>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</si>
  <si>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</si>
  <si>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</si>
  <si>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</si>
  <si>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</si>
  <si>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</si>
  <si>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</si>
  <si>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Julio</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</si>
  <si>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</si>
  <si>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</si>
  <si>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</si>
  <si>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</si>
  <si>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</si>
  <si>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</si>
  <si>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</si>
  <si>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</si>
  <si>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</si>
  <si>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</si>
  <si>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</si>
  <si>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</si>
  <si>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</si>
  <si>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</si>
  <si>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</si>
  <si>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</si>
  <si>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</si>
  <si>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</si>
  <si>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</si>
  <si>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</si>
  <si>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</si>
  <si>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</si>
  <si>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</si>
  <si>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</si>
  <si>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</si>
  <si>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</si>
  <si>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</si>
  <si>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</si>
  <si>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</si>
  <si>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</si>
  <si>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</si>
  <si>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</si>
  <si>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</si>
  <si>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</si>
  <si>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</si>
  <si>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</si>
  <si>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</si>
  <si>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</si>
  <si>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</si>
  <si>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</si>
  <si>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</si>
  <si>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</si>
  <si>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</si>
  <si>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</si>
  <si>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</si>
  <si>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</si>
  <si>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</si>
  <si>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</si>
  <si>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</si>
  <si>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</si>
  <si>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</si>
  <si>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</si>
  <si>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</si>
  <si>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Adquisición de sistema de molienda para  suelos con tamizaje incorporado para el Laboratorio Nacional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</si>
  <si>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</si>
  <si>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</si>
  <si>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</si>
  <si>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</si>
  <si>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</si>
  <si>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</si>
  <si>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</si>
  <si>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</si>
  <si>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</si>
  <si>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</si>
  <si>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</si>
  <si>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</si>
  <si>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MYS05 Insumos de laboratorio</t>
  </si>
  <si>
    <t>Adquisición de sistema de digestión, síntesis y extracción por microondas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</si>
  <si>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</si>
  <si>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</si>
  <si>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</si>
  <si>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</si>
  <si>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</si>
  <si>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</si>
  <si>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</si>
  <si>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Subasta inversa</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</si>
  <si>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</si>
  <si>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</si>
  <si>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</si>
  <si>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Ampliación y Mantenimiento de la red de gases de todo el Laboratorio Nacional de Suelos</t>
  </si>
  <si>
    <t>Adquisición de recursos hadware, Work stations, computadores, Portatiles, Ploters, impresoras y scanner s para el funcionamiento de la Subdirección de Agrología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</si>
  <si>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</si>
  <si>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Agrologicos generados</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</si>
  <si>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</si>
  <si>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</si>
  <si>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</si>
  <si>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</si>
  <si>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</si>
  <si>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</si>
  <si>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</si>
  <si>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</si>
  <si>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</si>
  <si>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</si>
  <si>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</si>
  <si>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</si>
  <si>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</si>
  <si>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</si>
  <si>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</si>
  <si>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</si>
  <si>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Red geodésica Nacional</t>
  </si>
  <si>
    <t xml:space="preserve">Adquisición de servicios de exploración, monumentación,  medición y postprocesamiento de vertices de la red geodésica Nacional pasiva para municipios priorizados por catastro </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</si>
  <si>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</si>
  <si>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</si>
  <si>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</si>
  <si>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</si>
  <si>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</si>
  <si>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</si>
  <si>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</si>
  <si>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</si>
  <si>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</si>
  <si>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</si>
  <si>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</si>
  <si>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</si>
  <si>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</si>
  <si>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</si>
  <si>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</si>
  <si>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</si>
  <si>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</si>
  <si>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</si>
  <si>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</si>
  <si>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</si>
  <si>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</si>
  <si>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</si>
  <si>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</si>
  <si>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</si>
  <si>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</si>
  <si>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</si>
  <si>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</si>
  <si>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</si>
  <si>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</si>
  <si>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</si>
  <si>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</si>
  <si>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</si>
  <si>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</si>
  <si>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</si>
  <si>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</si>
  <si>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</si>
  <si>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</si>
  <si>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</si>
  <si>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</si>
  <si>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</si>
  <si>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</si>
  <si>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</si>
  <si>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</si>
  <si>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</si>
  <si>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</si>
  <si>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</si>
  <si>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</si>
  <si>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</si>
  <si>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</si>
  <si>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</si>
  <si>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</si>
  <si>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</si>
  <si>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</si>
  <si>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</si>
  <si>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</si>
  <si>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</si>
  <si>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</si>
  <si>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</si>
  <si>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</si>
  <si>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</si>
  <si>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</si>
  <si>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</si>
  <si>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</si>
  <si>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</si>
  <si>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</si>
  <si>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</si>
  <si>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</si>
  <si>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</si>
  <si>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</si>
  <si>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</si>
  <si>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</si>
  <si>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</si>
  <si>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</si>
  <si>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</si>
  <si>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</si>
  <si>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</si>
  <si>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</si>
  <si>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</si>
  <si>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</si>
  <si>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</si>
  <si>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</si>
  <si>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</si>
  <si>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</si>
  <si>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</si>
  <si>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</si>
  <si>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</si>
  <si>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</si>
  <si>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</si>
  <si>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</si>
  <si>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</si>
  <si>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</si>
  <si>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</si>
  <si>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</si>
  <si>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</si>
  <si>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</si>
  <si>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</si>
  <si>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</si>
  <si>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</si>
  <si>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</si>
  <si>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</si>
  <si>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</si>
  <si>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</si>
  <si>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</si>
  <si>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</si>
  <si>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</si>
  <si>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</si>
  <si>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</si>
  <si>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Realizar el diseño, desarrollo e implementación de las nuevas funcionalidades y  aplicaciones del  SIG-Comisión Nacional de Territorios Indígenas (CNTI).</t>
  </si>
  <si>
    <t>Entidades asistidas técnicamente.  </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</si>
  <si>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</si>
  <si>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</si>
  <si>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</si>
  <si>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</si>
  <si>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</si>
  <si>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</si>
  <si>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</si>
  <si>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</si>
  <si>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</si>
  <si>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</si>
  <si>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</si>
  <si>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</si>
  <si>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</si>
  <si>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</si>
  <si>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</si>
  <si>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</si>
  <si>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</si>
  <si>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</si>
  <si>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</si>
  <si>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</si>
  <si>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</si>
  <si>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</si>
  <si>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</si>
  <si>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</si>
  <si>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</si>
  <si>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</si>
  <si>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</si>
  <si>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</si>
  <si>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</si>
  <si>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</si>
  <si>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</si>
  <si>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</si>
  <si>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</si>
  <si>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</si>
  <si>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</si>
  <si>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</si>
  <si>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</si>
  <si>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</si>
  <si>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</si>
  <si>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</si>
  <si>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</si>
  <si>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</si>
  <si>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</si>
  <si>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</si>
  <si>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</si>
  <si>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</si>
  <si>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</si>
  <si>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</si>
  <si>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</si>
  <si>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</si>
  <si>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</si>
  <si>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</si>
  <si>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</si>
  <si>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</si>
  <si>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</si>
  <si>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</si>
  <si>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</si>
  <si>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</si>
  <si>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</si>
  <si>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</si>
  <si>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</si>
  <si>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</si>
  <si>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</si>
  <si>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</si>
  <si>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</si>
  <si>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</si>
  <si>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</si>
  <si>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</si>
  <si>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</si>
  <si>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</si>
  <si>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</si>
  <si>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</si>
  <si>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</si>
  <si>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</si>
  <si>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</si>
  <si>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</si>
  <si>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</si>
  <si>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</si>
  <si>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</si>
  <si>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</si>
  <si>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</si>
  <si>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</si>
  <si>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</si>
  <si>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</si>
  <si>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</si>
  <si>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</si>
  <si>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</si>
  <si>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</si>
  <si>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</si>
  <si>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</si>
  <si>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</si>
  <si>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</si>
  <si>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</si>
  <si>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</si>
  <si>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</si>
  <si>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</si>
  <si>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</si>
  <si>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</si>
  <si>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</si>
  <si>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</si>
  <si>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</si>
  <si>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</si>
  <si>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</si>
  <si>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</si>
  <si>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</si>
  <si>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</si>
  <si>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</si>
  <si>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</si>
  <si>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</si>
  <si>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</si>
  <si>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</si>
  <si>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</si>
  <si>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</si>
  <si>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</si>
  <si>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</si>
  <si>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</si>
  <si>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</si>
  <si>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</si>
  <si>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</si>
  <si>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</si>
  <si>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</si>
  <si>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</si>
  <si>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</si>
  <si>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</si>
  <si>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</si>
  <si>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</si>
  <si>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</si>
  <si>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</si>
  <si>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</si>
  <si>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</si>
  <si>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</si>
  <si>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</si>
  <si>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</si>
  <si>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</si>
  <si>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</si>
  <si>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</si>
  <si>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</si>
  <si>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</si>
  <si>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</si>
  <si>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</si>
  <si>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</si>
  <si>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</si>
  <si>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</si>
  <si>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</si>
  <si>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</si>
  <si>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</si>
  <si>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</si>
  <si>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</si>
  <si>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</si>
  <si>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</si>
  <si>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</si>
  <si>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</si>
  <si>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</si>
  <si>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</si>
  <si>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</si>
  <si>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</si>
  <si>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</si>
  <si>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</si>
  <si>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</si>
  <si>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</si>
  <si>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</si>
  <si>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</si>
  <si>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</si>
  <si>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</si>
  <si>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</si>
  <si>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</si>
  <si>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</si>
  <si>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</si>
  <si>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</si>
  <si>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</si>
  <si>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</si>
  <si>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</si>
  <si>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</si>
  <si>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</si>
  <si>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</si>
  <si>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</si>
  <si>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</si>
  <si>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</si>
  <si>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</si>
  <si>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</si>
  <si>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</si>
  <si>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</si>
  <si>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</si>
  <si>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</si>
  <si>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</si>
  <si>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</si>
  <si>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</si>
  <si>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</si>
  <si>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</si>
  <si>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</si>
  <si>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</si>
  <si>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</si>
  <si>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</si>
  <si>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</si>
  <si>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</si>
  <si>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</si>
  <si>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</si>
  <si>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</si>
  <si>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</si>
  <si>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</si>
  <si>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</si>
  <si>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</si>
  <si>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</si>
  <si>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</si>
  <si>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</si>
  <si>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</si>
  <si>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</si>
  <si>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</si>
  <si>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</si>
  <si>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</si>
  <si>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</si>
  <si>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</si>
  <si>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</si>
  <si>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</si>
  <si>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</si>
  <si>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</si>
  <si>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</si>
  <si>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</si>
  <si>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</si>
  <si>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</si>
  <si>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</si>
  <si>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</si>
  <si>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</si>
  <si>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</si>
  <si>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</si>
  <si>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</si>
  <si>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</si>
  <si>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</si>
  <si>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</si>
  <si>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</si>
  <si>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</si>
  <si>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</si>
  <si>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</si>
  <si>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</si>
  <si>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</si>
  <si>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</si>
  <si>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</si>
  <si>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</si>
  <si>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</si>
  <si>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</si>
  <si>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</si>
  <si>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</si>
  <si>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</si>
  <si>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</si>
  <si>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</si>
  <si>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</si>
  <si>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</si>
  <si>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</si>
  <si>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</si>
  <si>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</si>
  <si>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</si>
  <si>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</si>
  <si>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</si>
  <si>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</si>
  <si>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</si>
  <si>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</si>
  <si>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</si>
  <si>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</si>
  <si>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</si>
  <si>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</si>
  <si>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</si>
  <si>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</si>
  <si>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</si>
  <si>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</si>
  <si>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</si>
  <si>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</si>
  <si>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</si>
  <si>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</si>
  <si>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</si>
  <si>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</si>
  <si>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</si>
  <si>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</si>
  <si>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</si>
  <si>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</si>
  <si>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</si>
  <si>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</si>
  <si>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</si>
  <si>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</si>
  <si>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</si>
  <si>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</si>
  <si>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</si>
  <si>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</si>
  <si>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</si>
  <si>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</si>
  <si>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</si>
  <si>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</si>
  <si>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</si>
  <si>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</si>
  <si>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</si>
  <si>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</si>
  <si>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</si>
  <si>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</si>
  <si>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</si>
  <si>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</si>
  <si>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</si>
  <si>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</si>
  <si>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</si>
  <si>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</si>
  <si>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</si>
  <si>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</si>
  <si>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</si>
  <si>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</si>
  <si>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</si>
  <si>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</si>
  <si>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</si>
  <si>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</si>
  <si>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</si>
  <si>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</si>
  <si>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</si>
  <si>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</si>
  <si>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</si>
  <si>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</si>
  <si>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</si>
  <si>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</si>
  <si>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</si>
  <si>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</si>
  <si>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</si>
  <si>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</si>
  <si>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</si>
  <si>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</si>
  <si>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</si>
  <si>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</si>
  <si>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</si>
  <si>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</si>
  <si>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</si>
  <si>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</si>
  <si>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</si>
  <si>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</si>
  <si>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</si>
  <si>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</si>
  <si>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</si>
  <si>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</si>
  <si>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</si>
  <si>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</si>
  <si>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</si>
  <si>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</si>
  <si>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</si>
  <si>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</si>
  <si>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</si>
  <si>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</si>
  <si>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</si>
  <si>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</si>
  <si>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</si>
  <si>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</si>
  <si>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</si>
  <si>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</si>
  <si>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</si>
  <si>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</si>
  <si>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</si>
  <si>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</si>
  <si>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</si>
  <si>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</si>
  <si>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</si>
  <si>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</si>
  <si>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</si>
  <si>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</si>
  <si>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</si>
  <si>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</si>
  <si>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</si>
  <si>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</si>
  <si>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</si>
  <si>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</si>
  <si>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</si>
  <si>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</si>
  <si>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</si>
  <si>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</si>
  <si>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</si>
  <si>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</si>
  <si>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</si>
  <si>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</si>
  <si>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</si>
  <si>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</si>
  <si>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</si>
  <si>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</si>
  <si>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</si>
  <si>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</si>
  <si>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</si>
  <si>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</si>
  <si>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</si>
  <si>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</si>
  <si>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</si>
  <si>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</si>
  <si>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</si>
  <si>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</si>
  <si>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</si>
  <si>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</si>
  <si>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</si>
  <si>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</si>
  <si>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</si>
  <si>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</si>
  <si>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</si>
  <si>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</si>
  <si>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</si>
  <si>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</si>
  <si>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</si>
  <si>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</si>
  <si>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</si>
  <si>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</si>
  <si>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</si>
  <si>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</si>
  <si>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</si>
  <si>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</si>
  <si>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</si>
  <si>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</si>
  <si>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</si>
  <si>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</si>
  <si>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</si>
  <si>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</si>
  <si>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</si>
  <si>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</si>
  <si>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</si>
  <si>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</si>
  <si>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</si>
  <si>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</si>
  <si>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</si>
  <si>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</si>
  <si>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</si>
  <si>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</si>
  <si>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</si>
  <si>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</si>
  <si>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</si>
  <si>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</si>
  <si>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</si>
  <si>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</si>
  <si>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</si>
  <si>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</si>
  <si>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</si>
  <si>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</si>
  <si>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</si>
  <si>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</si>
  <si>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</si>
  <si>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</si>
  <si>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</si>
  <si>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</si>
  <si>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</si>
  <si>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</si>
  <si>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</si>
  <si>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</si>
  <si>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</si>
  <si>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</si>
  <si>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</si>
  <si>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</si>
  <si>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</si>
  <si>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</si>
  <si>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</si>
  <si>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</si>
  <si>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</si>
  <si>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</si>
  <si>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</si>
  <si>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</si>
  <si>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</si>
  <si>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</si>
  <si>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</si>
  <si>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</si>
  <si>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</si>
  <si>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</si>
  <si>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</si>
  <si>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</si>
  <si>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</si>
  <si>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</si>
  <si>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</si>
  <si>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</si>
  <si>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</si>
  <si>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</si>
  <si>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</si>
  <si>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</si>
  <si>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</si>
  <si>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</si>
  <si>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</si>
  <si>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</si>
  <si>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</si>
  <si>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</si>
  <si>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</si>
  <si>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</si>
  <si>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</si>
  <si>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</si>
  <si>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</si>
  <si>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</si>
  <si>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</si>
  <si>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</si>
  <si>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</si>
  <si>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</si>
  <si>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</si>
  <si>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</si>
  <si>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</si>
  <si>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</si>
  <si>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</si>
  <si>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</si>
  <si>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</si>
  <si>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</si>
  <si>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</si>
  <si>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</si>
  <si>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</si>
  <si>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</si>
  <si>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</si>
  <si>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</si>
  <si>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</si>
  <si>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</si>
  <si>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</si>
  <si>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</si>
  <si>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</si>
  <si>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</si>
  <si>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</si>
  <si>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</si>
  <si>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</si>
  <si>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</si>
  <si>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</si>
  <si>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</si>
  <si>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</si>
  <si>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</si>
  <si>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</si>
  <si>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</si>
  <si>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</si>
  <si>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</si>
  <si>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</si>
  <si>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</si>
  <si>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</si>
  <si>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 xml:space="preserve"> Área geográfica del país con catastro actualizado</t>
  </si>
  <si>
    <t>SER016  Servicios de consultoría o gestión (p. jurídicas)NA</t>
  </si>
  <si>
    <t>DGIG-5 Aplicaciones -  funcionalidades</t>
  </si>
  <si>
    <t>DGIG-13 Apoyo Técnico - DGIG</t>
  </si>
  <si>
    <t>O3E1P2 Área del país con cubrimiento de cartografía básica actualizada</t>
  </si>
  <si>
    <t>C-0404-1003-2-0-0404004-03021</t>
  </si>
  <si>
    <t xml:space="preserve">RECURSOS CRÉDITO </t>
  </si>
  <si>
    <t xml:space="preserve">11 PGN NACIÓN- OTROS RECURSOS DEL TESORO
</t>
  </si>
  <si>
    <t>92</t>
  </si>
  <si>
    <t>93</t>
  </si>
  <si>
    <t>94</t>
  </si>
  <si>
    <t>96</t>
  </si>
  <si>
    <t>110</t>
  </si>
  <si>
    <t>111</t>
  </si>
  <si>
    <t>114</t>
  </si>
  <si>
    <t>128</t>
  </si>
  <si>
    <t>129</t>
  </si>
  <si>
    <t>130</t>
  </si>
  <si>
    <t>131</t>
  </si>
  <si>
    <t>132</t>
  </si>
  <si>
    <t>133</t>
  </si>
  <si>
    <t>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</si>
</sst>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quot;$&quot;\ #,##0"/>
    <numFmt numFmtId="166" formatCode="[$$-240A]\ #,##0.00"/>
    <numFmt numFmtId="167" formatCode="_-* #,##0_-;\-* #,##0_-;_-* &quot;-&quot;??_-;_-@_-"/>
    <numFmt numFmtId="168" formatCode="&quot;$&quot;\ #,##0.00"/>
  </numFmts>
  <fonts count="40"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1"/>
      <color theme="0"/>
      <name val="Calibri"/>
      <family val="2"/>
      <scheme val="minor"/>
    </font>
    <font>
      <sz val="12"/>
      <color theme="1"/>
      <name val="Arial"/>
      <family val="2"/>
    </font>
    <font>
      <sz val="11"/>
      <color rgb="FF000000"/>
      <name val="Arial"/>
      <family val="2"/>
    </font>
    <font>
      <sz val="10"/>
      <color rgb="FF000000"/>
      <name val="Arial"/>
      <family val="2"/>
    </font>
    <font>
      <sz val="12"/>
      <color rgb="FF000000"/>
      <name val="Arial"/>
      <family val="2"/>
    </font>
    <font>
      <sz val="11"/>
      <color rgb="FF444444"/>
      <name val="Arial"/>
      <family val="2"/>
    </font>
    <font>
      <sz val="12"/>
      <color rgb="FF444444"/>
      <name val="Arial"/>
      <family val="2"/>
    </font>
    <font>
      <sz val="12"/>
      <name val="Arial"/>
      <family val="2"/>
    </font>
    <font>
      <sz val="11"/>
      <color rgb="FF000000"/>
      <name val="Calibri"/>
      <scheme val="minor"/>
    </font>
    <font>
      <sz val="8"/>
      <name val="Calibri"/>
      <family val="2"/>
      <scheme val="minor"/>
    </font>
    <font>
      <b/>
      <sz val="12"/>
      <color theme="0"/>
      <name val="Arial"/>
      <family val="2"/>
    </font>
  </fonts>
  <fills count="26">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4" tint="0.59999389629810485"/>
        <bgColor indexed="65"/>
      </patternFill>
    </fill>
    <fill>
      <patternFill patternType="solid">
        <fgColor theme="8"/>
      </patternFill>
    </fill>
    <fill>
      <patternFill patternType="solid">
        <fgColor theme="8"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0066"/>
        <bgColor indexed="64"/>
      </patternFill>
    </fill>
    <fill>
      <patternFill patternType="solid">
        <fgColor rgb="FFFF0000"/>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theme="6"/>
      </right>
      <top style="thin">
        <color theme="6"/>
      </top>
      <bottom/>
      <diagonal/>
    </border>
  </borders>
  <cellStyleXfs count="15">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7" fillId="0" borderId="0"/>
    <xf numFmtId="0" fontId="19" fillId="18" borderId="0" applyNumberFormat="0" applyBorder="0" applyAlignment="0" applyProtection="0"/>
    <xf numFmtId="0" fontId="29" fillId="19" borderId="0" applyNumberFormat="0" applyBorder="0" applyAlignment="0" applyProtection="0"/>
    <xf numFmtId="0" fontId="19" fillId="20" borderId="0" applyNumberFormat="0" applyBorder="0" applyAlignment="0" applyProtection="0"/>
  </cellStyleXfs>
  <cellXfs count="433">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horizontal="justify" vertical="center" wrapText="1"/>
    </xf>
    <xf numFmtId="0" fontId="7" fillId="11" borderId="12"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9" fillId="0" borderId="12" xfId="0" applyFont="1" applyBorder="1" applyAlignment="1">
      <alignment horizontal="justify" vertical="center" wrapText="1"/>
    </xf>
    <xf numFmtId="0" fontId="4" fillId="12"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13" borderId="12" xfId="0" applyFont="1" applyFill="1" applyBorder="1" applyAlignment="1">
      <alignment horizontal="justify" vertical="center" wrapText="1"/>
    </xf>
    <xf numFmtId="0" fontId="4" fillId="14" borderId="12" xfId="0" applyFont="1" applyFill="1" applyBorder="1" applyAlignment="1">
      <alignment horizontal="justify"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5" xfId="0" applyFont="1" applyFill="1" applyBorder="1"/>
    <xf numFmtId="0" fontId="13" fillId="8" borderId="5" xfId="0" applyFont="1" applyFill="1" applyBorder="1" applyAlignment="1">
      <alignment wrapText="1"/>
    </xf>
    <xf numFmtId="0" fontId="12" fillId="0" borderId="5" xfId="0" applyFont="1" applyBorder="1"/>
    <xf numFmtId="0" fontId="12" fillId="0" borderId="5" xfId="0" applyFont="1" applyBorder="1" applyAlignment="1">
      <alignment wrapText="1"/>
    </xf>
    <xf numFmtId="0" fontId="12" fillId="0" borderId="5" xfId="3" applyFont="1" applyBorder="1"/>
    <xf numFmtId="0" fontId="12" fillId="0" borderId="5" xfId="0" applyFont="1" applyBorder="1" applyAlignment="1">
      <alignment horizontal="left"/>
    </xf>
    <xf numFmtId="0" fontId="15" fillId="0" borderId="5" xfId="0" applyFont="1" applyBorder="1" applyAlignment="1">
      <alignment vertical="center"/>
    </xf>
    <xf numFmtId="0" fontId="15" fillId="0" borderId="5"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wrapText="1"/>
    </xf>
    <xf numFmtId="0" fontId="23" fillId="0" borderId="0" xfId="0" applyFont="1" applyAlignment="1">
      <alignment wrapText="1"/>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0" fontId="23" fillId="3" borderId="0" xfId="0" applyFont="1" applyFill="1" applyAlignment="1">
      <alignment wrapText="1"/>
    </xf>
    <xf numFmtId="0" fontId="23" fillId="4" borderId="16" xfId="2" applyFont="1" applyBorder="1" applyAlignment="1" applyProtection="1">
      <alignment wrapText="1"/>
    </xf>
    <xf numFmtId="0" fontId="23" fillId="17" borderId="0" xfId="8" applyFont="1" applyAlignment="1">
      <alignment wrapText="1"/>
    </xf>
    <xf numFmtId="0" fontId="23" fillId="0" borderId="0" xfId="0" applyFont="1" applyAlignment="1">
      <alignment horizontal="justify" vertical="top" wrapText="1"/>
    </xf>
    <xf numFmtId="0" fontId="23" fillId="5" borderId="16" xfId="2" applyFont="1" applyFill="1" applyBorder="1" applyAlignment="1" applyProtection="1">
      <alignment horizontal="justify" vertical="top"/>
    </xf>
    <xf numFmtId="1" fontId="23" fillId="5" borderId="16" xfId="2" applyNumberFormat="1" applyFont="1" applyFill="1" applyBorder="1" applyAlignment="1" applyProtection="1">
      <alignment horizontal="right" wrapText="1"/>
    </xf>
    <xf numFmtId="1" fontId="23" fillId="0" borderId="0" xfId="0" applyNumberFormat="1" applyFont="1" applyAlignment="1">
      <alignment horizontal="right"/>
    </xf>
    <xf numFmtId="165" fontId="23" fillId="0" borderId="0" xfId="5" applyNumberFormat="1" applyFont="1" applyFill="1" applyAlignment="1">
      <alignment horizontal="right" wrapText="1"/>
    </xf>
    <xf numFmtId="165" fontId="23" fillId="5" borderId="16" xfId="5" applyNumberFormat="1" applyFont="1" applyFill="1" applyBorder="1" applyAlignment="1" applyProtection="1">
      <alignment horizontal="right" wrapText="1"/>
      <protection locked="0"/>
    </xf>
    <xf numFmtId="0" fontId="23" fillId="7" borderId="1" xfId="2" applyFont="1" applyFill="1" applyBorder="1" applyAlignment="1" applyProtection="1">
      <alignment horizontal="center" wrapText="1"/>
    </xf>
    <xf numFmtId="0" fontId="23" fillId="7" borderId="1" xfId="2" applyFont="1" applyFill="1" applyBorder="1" applyAlignment="1" applyProtection="1">
      <alignment horizontal="center" vertical="center" wrapText="1"/>
    </xf>
    <xf numFmtId="0" fontId="26" fillId="0" borderId="1" xfId="0" applyFont="1" applyBorder="1" applyAlignment="1">
      <alignment horizontal="left" wrapText="1"/>
    </xf>
    <xf numFmtId="0" fontId="24" fillId="0" borderId="1" xfId="0" applyFont="1" applyBorder="1" applyAlignment="1">
      <alignment horizontal="left" wrapText="1"/>
    </xf>
    <xf numFmtId="0" fontId="25" fillId="0" borderId="1" xfId="0" applyFont="1" applyBorder="1"/>
    <xf numFmtId="0" fontId="23" fillId="0" borderId="1" xfId="0" applyFont="1" applyBorder="1" applyAlignment="1">
      <alignment horizontal="left" wrapText="1"/>
    </xf>
    <xf numFmtId="0" fontId="23" fillId="0" borderId="16" xfId="0" applyFont="1" applyBorder="1" applyAlignment="1">
      <alignment horizontal="left" wrapText="1"/>
    </xf>
    <xf numFmtId="0" fontId="24" fillId="0" borderId="1" xfId="0" applyFont="1" applyBorder="1" applyAlignment="1">
      <alignment horizontal="left"/>
    </xf>
    <xf numFmtId="0" fontId="24" fillId="0" borderId="0" xfId="0" applyFont="1" applyAlignment="1">
      <alignment vertical="top" wrapText="1"/>
    </xf>
    <xf numFmtId="0" fontId="23" fillId="17" borderId="1" xfId="8" applyFont="1" applyBorder="1" applyAlignment="1">
      <alignment wrapText="1"/>
    </xf>
    <xf numFmtId="0" fontId="25" fillId="0" borderId="0" xfId="0" applyFont="1" applyAlignment="1">
      <alignment horizontal="center" wrapText="1"/>
    </xf>
    <xf numFmtId="0" fontId="25" fillId="0" borderId="1" xfId="0" applyFont="1" applyBorder="1" applyAlignment="1">
      <alignment wrapText="1"/>
    </xf>
    <xf numFmtId="0" fontId="25" fillId="0" borderId="1" xfId="0" applyFont="1" applyBorder="1" applyAlignment="1">
      <alignment horizontal="left"/>
    </xf>
    <xf numFmtId="0" fontId="25" fillId="0" borderId="0" xfId="0" applyFont="1" applyAlignment="1">
      <alignment vertical="top" wrapText="1"/>
    </xf>
    <xf numFmtId="0" fontId="23" fillId="4" borderId="1" xfId="2" applyFont="1" applyBorder="1" applyAlignment="1" applyProtection="1">
      <alignment wrapText="1"/>
    </xf>
    <xf numFmtId="0" fontId="23" fillId="4" borderId="1" xfId="2" applyFont="1" applyBorder="1" applyAlignment="1" applyProtection="1">
      <alignment horizontal="center" wrapText="1"/>
    </xf>
    <xf numFmtId="0" fontId="23" fillId="5" borderId="1" xfId="2" applyFont="1" applyFill="1" applyBorder="1" applyAlignment="1" applyProtection="1">
      <alignment horizontal="center" wrapText="1"/>
    </xf>
    <xf numFmtId="1" fontId="23" fillId="5" borderId="1" xfId="2" applyNumberFormat="1" applyFont="1" applyFill="1" applyBorder="1" applyAlignment="1" applyProtection="1">
      <alignment horizontal="right" wrapText="1"/>
    </xf>
    <xf numFmtId="0" fontId="25" fillId="0" borderId="1" xfId="0" applyFont="1" applyBorder="1" applyAlignment="1">
      <alignment horizontal="left" wrapText="1"/>
    </xf>
    <xf numFmtId="0" fontId="23" fillId="0" borderId="1" xfId="0" applyFont="1" applyBorder="1" applyAlignment="1">
      <alignment horizontal="left"/>
    </xf>
    <xf numFmtId="44" fontId="23" fillId="5" borderId="1" xfId="5" applyFont="1" applyFill="1" applyBorder="1" applyAlignment="1" applyProtection="1">
      <alignment horizontal="right" wrapText="1"/>
      <protection locked="0"/>
    </xf>
    <xf numFmtId="44" fontId="23" fillId="0" borderId="0" xfId="5" applyFont="1" applyFill="1" applyAlignment="1">
      <alignment horizontal="right" wrapText="1"/>
    </xf>
    <xf numFmtId="0" fontId="25" fillId="0" borderId="1" xfId="0" applyFont="1" applyBorder="1" applyAlignment="1">
      <alignment horizontal="center"/>
    </xf>
    <xf numFmtId="0" fontId="23" fillId="0" borderId="16" xfId="0" applyFont="1" applyBorder="1" applyAlignment="1">
      <alignment horizontal="left"/>
    </xf>
    <xf numFmtId="0" fontId="25" fillId="0" borderId="1" xfId="0" applyFont="1" applyBorder="1" applyAlignment="1">
      <alignment horizontal="center" wrapText="1"/>
    </xf>
    <xf numFmtId="0" fontId="25" fillId="0" borderId="16" xfId="0" applyFont="1" applyBorder="1" applyAlignment="1">
      <alignment horizontal="center" wrapText="1"/>
    </xf>
    <xf numFmtId="49" fontId="25" fillId="0" borderId="1" xfId="0" applyNumberFormat="1" applyFont="1" applyBorder="1" applyAlignment="1">
      <alignment horizontal="center" wrapText="1"/>
    </xf>
    <xf numFmtId="0" fontId="0" fillId="0" borderId="0" xfId="0" pivotButton="1"/>
    <xf numFmtId="0" fontId="0" fillId="0" borderId="0" xfId="0" applyAlignment="1">
      <alignment horizontal="left"/>
    </xf>
    <xf numFmtId="0" fontId="0" fillId="0" borderId="1" xfId="0" applyBorder="1"/>
    <xf numFmtId="0" fontId="25" fillId="0" borderId="1" xfId="0" applyFont="1" applyBorder="1" applyAlignment="1">
      <alignment horizontal="justify" vertical="top"/>
    </xf>
    <xf numFmtId="0" fontId="25" fillId="0" borderId="16" xfId="0" applyFont="1" applyBorder="1" applyAlignment="1">
      <alignment horizontal="justify" vertical="top"/>
    </xf>
    <xf numFmtId="0" fontId="23" fillId="0" borderId="0" xfId="0" applyFont="1" applyAlignment="1">
      <alignment horizontal="justify" vertical="top"/>
    </xf>
    <xf numFmtId="49" fontId="25" fillId="0" borderId="1" xfId="10" applyFont="1" applyFill="1" applyBorder="1" applyAlignment="1">
      <alignment horizontal="center" wrapText="1"/>
    </xf>
    <xf numFmtId="0" fontId="24" fillId="0" borderId="1" xfId="0" applyFont="1" applyBorder="1" applyAlignment="1">
      <alignment wrapText="1"/>
    </xf>
    <xf numFmtId="0" fontId="23" fillId="5" borderId="1" xfId="2" applyFont="1" applyFill="1" applyBorder="1" applyAlignment="1" applyProtection="1">
      <alignment wrapText="1"/>
    </xf>
    <xf numFmtId="0" fontId="23" fillId="7" borderId="1" xfId="2" applyFont="1" applyFill="1" applyBorder="1" applyAlignment="1" applyProtection="1">
      <alignment wrapText="1"/>
    </xf>
    <xf numFmtId="0" fontId="23" fillId="7" borderId="1" xfId="2" applyFont="1" applyFill="1" applyBorder="1" applyAlignment="1" applyProtection="1">
      <alignment vertical="center" wrapText="1"/>
    </xf>
    <xf numFmtId="0" fontId="28" fillId="0" borderId="20" xfId="0" applyFont="1" applyBorder="1" applyAlignment="1">
      <alignment vertical="center" wrapText="1"/>
    </xf>
    <xf numFmtId="0" fontId="25" fillId="0" borderId="1" xfId="11" applyFont="1" applyBorder="1" applyAlignment="1">
      <alignment wrapText="1"/>
    </xf>
    <xf numFmtId="0" fontId="25" fillId="0" borderId="1" xfId="4" applyFont="1" applyBorder="1" applyAlignment="1">
      <alignment wrapText="1"/>
    </xf>
    <xf numFmtId="6" fontId="25" fillId="0" borderId="1" xfId="0" applyNumberFormat="1" applyFont="1" applyBorder="1" applyAlignment="1">
      <alignment wrapText="1"/>
    </xf>
    <xf numFmtId="0" fontId="25" fillId="0" borderId="16" xfId="0" applyFont="1" applyBorder="1" applyAlignment="1">
      <alignment wrapText="1"/>
    </xf>
    <xf numFmtId="166" fontId="25" fillId="0" borderId="1" xfId="0" applyNumberFormat="1" applyFont="1" applyBorder="1" applyAlignment="1">
      <alignment wrapText="1"/>
    </xf>
    <xf numFmtId="0" fontId="26" fillId="0" borderId="1" xfId="0" applyFont="1" applyBorder="1"/>
    <xf numFmtId="0" fontId="23" fillId="5" borderId="1" xfId="2" applyFont="1" applyFill="1" applyBorder="1" applyAlignment="1" applyProtection="1">
      <alignment horizontal="center" vertical="top"/>
    </xf>
    <xf numFmtId="0" fontId="25" fillId="0" borderId="1" xfId="0" applyFont="1" applyBorder="1" applyAlignment="1">
      <alignment vertical="top" wrapText="1"/>
    </xf>
    <xf numFmtId="0" fontId="23" fillId="0" borderId="1" xfId="0" applyFont="1" applyBorder="1" applyAlignment="1">
      <alignment horizontal="center"/>
    </xf>
    <xf numFmtId="0" fontId="24" fillId="0" borderId="1" xfId="0" applyFont="1" applyBorder="1" applyAlignment="1">
      <alignment horizontal="center" wrapText="1"/>
    </xf>
    <xf numFmtId="49" fontId="23" fillId="0" borderId="1" xfId="0" applyNumberFormat="1" applyFont="1" applyBorder="1" applyAlignment="1">
      <alignment horizontal="center" wrapText="1"/>
    </xf>
    <xf numFmtId="0" fontId="23" fillId="0" borderId="1" xfId="0" applyFont="1" applyBorder="1" applyAlignment="1">
      <alignment horizontal="center" wrapText="1"/>
    </xf>
    <xf numFmtId="44" fontId="25" fillId="0" borderId="1" xfId="5" applyFont="1" applyFill="1" applyBorder="1" applyAlignment="1">
      <alignment horizontal="right" wrapText="1"/>
    </xf>
    <xf numFmtId="44" fontId="25" fillId="0" borderId="16" xfId="5" applyFont="1" applyFill="1" applyBorder="1" applyAlignment="1">
      <alignment horizontal="right" wrapText="1"/>
    </xf>
    <xf numFmtId="4" fontId="25" fillId="0" borderId="1" xfId="0" applyNumberFormat="1" applyFont="1" applyBorder="1" applyAlignment="1">
      <alignment horizontal="right"/>
    </xf>
    <xf numFmtId="44" fontId="25" fillId="0" borderId="1" xfId="5" applyFont="1" applyBorder="1" applyAlignment="1">
      <alignment horizontal="right" wrapText="1"/>
    </xf>
    <xf numFmtId="0" fontId="23" fillId="0" borderId="1" xfId="0" applyFont="1" applyBorder="1" applyAlignment="1">
      <alignment vertical="center"/>
    </xf>
    <xf numFmtId="0" fontId="23" fillId="0" borderId="1" xfId="0" applyFont="1" applyBorder="1" applyAlignment="1">
      <alignment horizontal="left" vertical="center" wrapText="1"/>
    </xf>
    <xf numFmtId="0" fontId="23" fillId="0" borderId="17" xfId="0" applyFont="1" applyBorder="1" applyAlignment="1">
      <alignment horizontal="left" vertical="center"/>
    </xf>
    <xf numFmtId="0" fontId="23" fillId="0" borderId="1" xfId="0" applyFont="1" applyBorder="1" applyAlignment="1">
      <alignment vertical="center" wrapText="1"/>
    </xf>
    <xf numFmtId="4" fontId="23" fillId="0" borderId="1" xfId="0" applyNumberFormat="1" applyFont="1" applyBorder="1" applyAlignment="1">
      <alignment vertical="center"/>
    </xf>
    <xf numFmtId="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center" vertical="center" wrapText="1"/>
    </xf>
    <xf numFmtId="0" fontId="23" fillId="0" borderId="17" xfId="0" applyFont="1" applyBorder="1" applyAlignment="1">
      <alignment horizontal="right" vertical="center"/>
    </xf>
    <xf numFmtId="0" fontId="23" fillId="0" borderId="17" xfId="0" applyFont="1" applyBorder="1" applyAlignment="1">
      <alignment vertical="center" wrapText="1"/>
    </xf>
    <xf numFmtId="0" fontId="23" fillId="0" borderId="17" xfId="0" applyFont="1" applyBorder="1" applyAlignment="1">
      <alignment horizontal="left" vertical="center" wrapText="1"/>
    </xf>
    <xf numFmtId="0" fontId="23" fillId="0" borderId="17" xfId="0" applyFont="1" applyBorder="1" applyAlignment="1">
      <alignment horizontal="center" vertical="center"/>
    </xf>
    <xf numFmtId="0" fontId="23" fillId="0" borderId="17" xfId="0" applyFont="1" applyBorder="1" applyAlignment="1">
      <alignment horizontal="center" vertical="center" wrapText="1"/>
    </xf>
    <xf numFmtId="0" fontId="23" fillId="0" borderId="1" xfId="0" applyFont="1" applyBorder="1" applyAlignment="1">
      <alignment wrapText="1"/>
    </xf>
    <xf numFmtId="0" fontId="25" fillId="21" borderId="1" xfId="0" applyFont="1" applyFill="1" applyBorder="1" applyAlignment="1">
      <alignment horizontal="left" wrapText="1"/>
    </xf>
    <xf numFmtId="0" fontId="25" fillId="21" borderId="1" xfId="0" applyFont="1" applyFill="1" applyBorder="1"/>
    <xf numFmtId="0" fontId="25" fillId="21" borderId="1" xfId="0" applyFont="1" applyFill="1" applyBorder="1" applyAlignment="1">
      <alignment horizontal="center"/>
    </xf>
    <xf numFmtId="0" fontId="25" fillId="21" borderId="1" xfId="0" applyFont="1" applyFill="1" applyBorder="1" applyAlignment="1">
      <alignment horizontal="right"/>
    </xf>
    <xf numFmtId="0" fontId="25" fillId="21" borderId="1" xfId="0" applyFont="1" applyFill="1" applyBorder="1" applyAlignment="1">
      <alignment horizontal="justify" vertical="top" wrapText="1"/>
    </xf>
    <xf numFmtId="165" fontId="25" fillId="21" borderId="1" xfId="9" applyNumberFormat="1" applyFont="1" applyFill="1" applyBorder="1" applyAlignment="1">
      <alignment horizontal="right"/>
    </xf>
    <xf numFmtId="0" fontId="25" fillId="21" borderId="1" xfId="0" applyFont="1" applyFill="1" applyBorder="1" applyAlignment="1">
      <alignment horizontal="center" wrapText="1"/>
    </xf>
    <xf numFmtId="0" fontId="25" fillId="21" borderId="1" xfId="0" applyFont="1" applyFill="1" applyBorder="1" applyAlignment="1">
      <alignment horizontal="right" wrapText="1"/>
    </xf>
    <xf numFmtId="165" fontId="25" fillId="21" borderId="1" xfId="5" applyNumberFormat="1" applyFont="1" applyFill="1" applyBorder="1" applyAlignment="1">
      <alignment horizontal="right" wrapText="1"/>
    </xf>
    <xf numFmtId="0" fontId="7" fillId="21" borderId="11" xfId="0" applyFont="1" applyFill="1" applyBorder="1" applyAlignment="1">
      <alignment horizontal="justify" vertical="center" wrapText="1"/>
    </xf>
    <xf numFmtId="0" fontId="25" fillId="21" borderId="16" xfId="0" applyFont="1" applyFill="1" applyBorder="1" applyAlignment="1">
      <alignment horizontal="left" wrapText="1"/>
    </xf>
    <xf numFmtId="1" fontId="25" fillId="21" borderId="1" xfId="0" applyNumberFormat="1" applyFont="1" applyFill="1" applyBorder="1" applyAlignment="1">
      <alignment horizontal="right" wrapText="1"/>
    </xf>
    <xf numFmtId="0" fontId="25" fillId="21" borderId="20" xfId="0" applyFont="1" applyFill="1" applyBorder="1" applyAlignment="1">
      <alignment horizontal="left" wrapText="1"/>
    </xf>
    <xf numFmtId="0" fontId="21" fillId="21" borderId="19" xfId="0" applyFont="1" applyFill="1" applyBorder="1"/>
    <xf numFmtId="165" fontId="25" fillId="21" borderId="1" xfId="0" applyNumberFormat="1" applyFont="1" applyFill="1" applyBorder="1" applyAlignment="1">
      <alignment horizontal="right" wrapText="1"/>
    </xf>
    <xf numFmtId="0" fontId="25" fillId="21" borderId="17" xfId="0" applyFont="1" applyFill="1" applyBorder="1" applyAlignment="1">
      <alignment horizontal="left" wrapText="1"/>
    </xf>
    <xf numFmtId="0" fontId="25" fillId="21" borderId="17" xfId="0" applyFont="1" applyFill="1" applyBorder="1"/>
    <xf numFmtId="0" fontId="25" fillId="21" borderId="18" xfId="0" applyFont="1" applyFill="1" applyBorder="1" applyAlignment="1">
      <alignment horizontal="left" vertical="center" wrapText="1"/>
    </xf>
    <xf numFmtId="0" fontId="25" fillId="21" borderId="1" xfId="0" applyFont="1" applyFill="1" applyBorder="1" applyAlignment="1">
      <alignment wrapText="1"/>
    </xf>
    <xf numFmtId="165" fontId="25" fillId="21" borderId="1" xfId="0" applyNumberFormat="1" applyFont="1" applyFill="1" applyBorder="1" applyAlignment="1">
      <alignment horizontal="right"/>
    </xf>
    <xf numFmtId="0" fontId="25" fillId="21" borderId="18" xfId="0" applyFont="1" applyFill="1" applyBorder="1" applyAlignment="1">
      <alignment wrapText="1"/>
    </xf>
    <xf numFmtId="0" fontId="21" fillId="21" borderId="5" xfId="0" applyFont="1" applyFill="1" applyBorder="1" applyAlignment="1">
      <alignment wrapText="1"/>
    </xf>
    <xf numFmtId="0" fontId="25" fillId="21" borderId="1" xfId="0" applyFont="1" applyFill="1" applyBorder="1" applyAlignment="1">
      <alignment horizontal="right" vertical="center"/>
    </xf>
    <xf numFmtId="0" fontId="25" fillId="21" borderId="1" xfId="0" applyFont="1" applyFill="1" applyBorder="1" applyAlignment="1">
      <alignment horizontal="left"/>
    </xf>
    <xf numFmtId="0" fontId="25" fillId="21" borderId="1" xfId="0" applyFont="1" applyFill="1" applyBorder="1" applyAlignment="1">
      <alignment horizontal="right" vertical="center" wrapText="1"/>
    </xf>
    <xf numFmtId="0" fontId="25" fillId="21" borderId="1" xfId="0" applyFont="1" applyFill="1" applyBorder="1" applyAlignment="1">
      <alignment horizontal="right" vertical="top"/>
    </xf>
    <xf numFmtId="0" fontId="19" fillId="18" borderId="1" xfId="12" applyBorder="1"/>
    <xf numFmtId="0" fontId="29" fillId="19" borderId="1" xfId="13" applyBorder="1"/>
    <xf numFmtId="0" fontId="19" fillId="20" borderId="1" xfId="14" applyBorder="1"/>
    <xf numFmtId="44" fontId="25" fillId="21" borderId="1" xfId="5" applyFont="1" applyFill="1" applyBorder="1" applyAlignment="1">
      <alignment horizontal="right"/>
    </xf>
    <xf numFmtId="44" fontId="25" fillId="21" borderId="1" xfId="5" applyFont="1" applyFill="1" applyBorder="1" applyAlignment="1">
      <alignment horizontal="right" wrapText="1"/>
    </xf>
    <xf numFmtId="44" fontId="25" fillId="0" borderId="1" xfId="5" applyFont="1" applyBorder="1" applyAlignment="1">
      <alignment horizontal="right"/>
    </xf>
    <xf numFmtId="44" fontId="23" fillId="0" borderId="1" xfId="5" applyFont="1" applyFill="1" applyBorder="1" applyAlignment="1">
      <alignment vertical="center"/>
    </xf>
    <xf numFmtId="44" fontId="23" fillId="0" borderId="1" xfId="5" applyFont="1" applyFill="1" applyBorder="1" applyAlignment="1">
      <alignment horizontal="center" vertical="center"/>
    </xf>
    <xf numFmtId="0" fontId="25" fillId="22" borderId="1" xfId="0" applyFont="1" applyFill="1" applyBorder="1" applyAlignment="1">
      <alignment wrapText="1"/>
    </xf>
    <xf numFmtId="0" fontId="25" fillId="22" borderId="1" xfId="0" applyFont="1" applyFill="1" applyBorder="1" applyAlignment="1">
      <alignment horizontal="justify" vertical="top"/>
    </xf>
    <xf numFmtId="44" fontId="25" fillId="22" borderId="1" xfId="5" applyFont="1" applyFill="1" applyBorder="1" applyAlignment="1">
      <alignment horizontal="right" wrapText="1"/>
    </xf>
    <xf numFmtId="0" fontId="34" fillId="22" borderId="0" xfId="0" applyFont="1" applyFill="1" applyAlignment="1">
      <alignment wrapText="1"/>
    </xf>
    <xf numFmtId="0" fontId="35" fillId="22" borderId="0" xfId="0" applyFont="1" applyFill="1" applyAlignment="1">
      <alignment wrapText="1"/>
    </xf>
    <xf numFmtId="0" fontId="25" fillId="22" borderId="1" xfId="0" applyFont="1" applyFill="1" applyBorder="1" applyAlignment="1">
      <alignment horizontal="center" wrapText="1"/>
    </xf>
    <xf numFmtId="0" fontId="25" fillId="0" borderId="1" xfId="0" applyFont="1" applyBorder="1" applyAlignment="1">
      <alignment vertical="center" wrapText="1"/>
    </xf>
    <xf numFmtId="0" fontId="25" fillId="22" borderId="1" xfId="0" applyFont="1" applyFill="1" applyBorder="1" applyAlignment="1">
      <alignment vertical="center" wrapText="1"/>
    </xf>
    <xf numFmtId="0" fontId="25" fillId="0" borderId="1" xfId="0" applyFont="1" applyBorder="1" applyAlignment="1">
      <alignment horizontal="justify" vertical="center"/>
    </xf>
    <xf numFmtId="0" fontId="25" fillId="0" borderId="1" xfId="0" applyFont="1" applyBorder="1" applyAlignment="1">
      <alignment horizontal="center" vertical="center" wrapText="1"/>
    </xf>
    <xf numFmtId="44" fontId="25" fillId="0" borderId="1" xfId="5" applyFont="1" applyFill="1" applyBorder="1" applyAlignment="1">
      <alignment horizontal="right" vertical="center" wrapText="1"/>
    </xf>
    <xf numFmtId="0" fontId="23" fillId="0" borderId="0" xfId="0" applyFont="1" applyAlignment="1">
      <alignment horizontal="center" vertical="center"/>
    </xf>
    <xf numFmtId="44" fontId="25" fillId="0" borderId="1" xfId="5" applyFont="1" applyFill="1" applyBorder="1" applyAlignment="1">
      <alignment horizontal="center" vertical="center" wrapText="1"/>
    </xf>
    <xf numFmtId="0" fontId="35" fillId="22" borderId="0" xfId="0" applyFont="1" applyFill="1" applyAlignment="1">
      <alignment horizontal="center" vertical="center" wrapText="1"/>
    </xf>
    <xf numFmtId="0" fontId="30" fillId="22" borderId="1" xfId="0" applyFont="1" applyFill="1" applyBorder="1" applyAlignment="1">
      <alignment horizontal="right" wrapText="1"/>
    </xf>
    <xf numFmtId="0" fontId="31" fillId="22" borderId="1" xfId="0" applyFont="1" applyFill="1" applyBorder="1" applyAlignment="1">
      <alignment horizontal="right" wrapText="1"/>
    </xf>
    <xf numFmtId="0" fontId="32" fillId="22" borderId="18" xfId="0" applyFont="1" applyFill="1" applyBorder="1" applyAlignment="1">
      <alignment horizontal="right" wrapText="1"/>
    </xf>
    <xf numFmtId="0" fontId="33" fillId="22" borderId="18" xfId="0" applyFont="1" applyFill="1" applyBorder="1" applyAlignment="1">
      <alignment horizontal="right" wrapText="1"/>
    </xf>
    <xf numFmtId="0" fontId="36" fillId="22" borderId="18" xfId="0" applyFont="1" applyFill="1" applyBorder="1" applyAlignment="1">
      <alignment horizontal="right" wrapText="1"/>
    </xf>
    <xf numFmtId="0" fontId="25" fillId="22" borderId="1" xfId="0" applyFont="1" applyFill="1" applyBorder="1" applyAlignment="1">
      <alignment horizontal="right" vertical="center" wrapText="1"/>
    </xf>
    <xf numFmtId="0" fontId="23" fillId="0" borderId="0" xfId="0" applyFont="1" applyAlignment="1">
      <alignment horizontal="right"/>
    </xf>
    <xf numFmtId="0" fontId="23" fillId="0" borderId="0" xfId="0" applyFont="1" applyAlignment="1">
      <alignment horizontal="right" wrapText="1"/>
    </xf>
    <xf numFmtId="0" fontId="25" fillId="22" borderId="1" xfId="0" applyFont="1" applyFill="1" applyBorder="1"/>
    <xf numFmtId="0" fontId="36" fillId="22" borderId="1" xfId="0" applyFont="1" applyFill="1" applyBorder="1"/>
    <xf numFmtId="0" fontId="36" fillId="22" borderId="1" xfId="0" applyFont="1" applyFill="1" applyBorder="1" applyAlignment="1">
      <alignment horizontal="left" wrapText="1"/>
    </xf>
    <xf numFmtId="0" fontId="25" fillId="22" borderId="1" xfId="0" applyFont="1" applyFill="1" applyBorder="1" applyAlignment="1">
      <alignment horizontal="left" wrapText="1"/>
    </xf>
    <xf numFmtId="0" fontId="25" fillId="22" borderId="1" xfId="0" applyFont="1" applyFill="1" applyBorder="1" applyAlignment="1">
      <alignment horizontal="justify" vertical="top" wrapText="1"/>
    </xf>
    <xf numFmtId="0" fontId="25" fillId="22" borderId="1" xfId="0" applyFont="1" applyFill="1" applyBorder="1" applyAlignment="1">
      <alignment vertical="top" wrapText="1"/>
    </xf>
    <xf numFmtId="167" fontId="25" fillId="0" borderId="1" xfId="5" applyNumberFormat="1" applyFont="1" applyBorder="1" applyAlignment="1">
      <alignment horizontal="right" wrapText="1"/>
    </xf>
    <xf numFmtId="0" fontId="25" fillId="0" borderId="1" xfId="0" applyFont="1" applyBorder="1" applyAlignment="1">
      <alignment wrapText="1"/>
    </xf>
    <xf numFmtId="0" fontId="25" fillId="0" borderId="1" xfId="0" applyFont="1" applyBorder="1" applyAlignment="1">
      <alignment horizontal="center" wrapText="1"/>
    </xf>
    <xf numFmtId="44" fontId="25" fillId="0" borderId="1" xfId="5" applyFont="1" applyFill="1" applyBorder="1" applyAlignment="1">
      <alignment horizontal="right" wrapText="1"/>
    </xf>
    <xf numFmtId="0" fontId="23" fillId="0" borderId="1" xfId="0" applyFont="1" applyBorder="1" applyAlignment="1">
      <alignment horizontal="left" wrapText="1"/>
    </xf>
    <xf numFmtId="0" fontId="25" fillId="0" borderId="1" xfId="0" applyFont="1" applyBorder="1" applyAlignment="1">
      <alignment horizontal="justify" vertical="top"/>
    </xf>
    <xf numFmtId="49" fontId="25" fillId="0" borderId="1" xfId="0" applyNumberFormat="1" applyFont="1" applyBorder="1" applyAlignment="1">
      <alignment horizontal="center" wrapText="1"/>
    </xf>
    <xf numFmtId="0" fontId="23" fillId="0" borderId="1" xfId="0" applyFont="1" applyBorder="1" applyAlignment="1">
      <alignment horizontal="left"/>
    </xf>
    <xf numFmtId="0" fontId="25" fillId="0" borderId="16" xfId="0" applyFont="1" applyBorder="1" applyAlignment="1">
      <alignment horizontal="center" wrapText="1"/>
    </xf>
    <xf numFmtId="0" fontId="23" fillId="0" borderId="16" xfId="0" applyFont="1" applyBorder="1" applyAlignment="1">
      <alignment horizontal="left" wrapText="1"/>
    </xf>
    <xf numFmtId="166" fontId="19" fillId="11" borderId="19" xfId="0" applyNumberFormat="1" applyFont="1" applyFill="1" applyBorder="1" applyAlignment="1">
      <alignment horizontal="left" wrapText="1"/>
    </xf>
    <xf numFmtId="0" fontId="0" fillId="11" borderId="1" xfId="0" applyFill="1" applyBorder="1" applyAlignment="1">
      <alignment wrapText="1"/>
    </xf>
    <xf numFmtId="0" fontId="25" fillId="0" borderId="1" xfId="0" applyFont="1" applyBorder="1" applyAlignment="1">
      <alignment horizontal="justify" vertical="top" wrapText="1"/>
    </xf>
    <xf numFmtId="44" fontId="25" fillId="0" borderId="1" xfId="5" applyFont="1" applyFill="1" applyBorder="1" applyAlignment="1">
      <alignment horizontal="center" wrapText="1"/>
    </xf>
    <xf numFmtId="0" fontId="4" fillId="11" borderId="22" xfId="0" applyFont="1" applyFill="1" applyBorder="1" applyAlignment="1">
      <alignment vertical="center" wrapText="1"/>
    </xf>
    <xf numFmtId="166" fontId="25" fillId="0" borderId="1" xfId="0" applyNumberFormat="1" applyFont="1" applyBorder="1" applyAlignment="1">
      <alignment horizontal="center" wrapText="1"/>
    </xf>
    <xf numFmtId="0" fontId="19" fillId="11" borderId="19" xfId="0" applyFont="1" applyFill="1" applyBorder="1" applyAlignment="1">
      <alignment horizontal="left" vertical="center" wrapText="1"/>
    </xf>
    <xf numFmtId="0" fontId="0" fillId="0" borderId="1" xfId="0" applyBorder="1" applyAlignment="1">
      <alignment wrapText="1"/>
    </xf>
    <xf numFmtId="0" fontId="0" fillId="11" borderId="19" xfId="0" applyFill="1" applyBorder="1" applyAlignment="1">
      <alignment wrapText="1"/>
    </xf>
    <xf numFmtId="0" fontId="24" fillId="22" borderId="18" xfId="0" applyFont="1" applyFill="1" applyBorder="1" applyAlignment="1">
      <alignment horizontal="right" wrapText="1" readingOrder="1"/>
    </xf>
    <xf numFmtId="0" fontId="25" fillId="23" borderId="1" xfId="0" applyFont="1" applyFill="1" applyBorder="1" applyAlignment="1">
      <alignment horizontal="left" wrapText="1"/>
    </xf>
    <xf numFmtId="0" fontId="25" fillId="23" borderId="1" xfId="0" applyFont="1" applyFill="1" applyBorder="1"/>
    <xf numFmtId="0" fontId="25" fillId="23" borderId="1" xfId="0" applyFont="1" applyFill="1" applyBorder="1" applyAlignment="1">
      <alignment horizontal="center"/>
    </xf>
    <xf numFmtId="0" fontId="25" fillId="23" borderId="1" xfId="0" applyFont="1" applyFill="1" applyBorder="1" applyAlignment="1">
      <alignment horizontal="right"/>
    </xf>
    <xf numFmtId="0" fontId="25" fillId="23" borderId="1" xfId="0" applyFont="1" applyFill="1" applyBorder="1" applyAlignment="1">
      <alignment horizontal="justify" vertical="top" wrapText="1"/>
    </xf>
    <xf numFmtId="165" fontId="25" fillId="23" borderId="1" xfId="9" applyNumberFormat="1" applyFont="1" applyFill="1" applyBorder="1" applyAlignment="1">
      <alignment horizontal="right"/>
    </xf>
    <xf numFmtId="0" fontId="25" fillId="23" borderId="1" xfId="0" applyFont="1" applyFill="1" applyBorder="1" applyAlignment="1">
      <alignment horizontal="center" wrapText="1"/>
    </xf>
    <xf numFmtId="0" fontId="25" fillId="23" borderId="0" xfId="0" applyFont="1" applyFill="1" applyAlignment="1">
      <alignment horizontal="center" wrapText="1"/>
    </xf>
    <xf numFmtId="0" fontId="25" fillId="23" borderId="1" xfId="0" applyFont="1" applyFill="1" applyBorder="1" applyAlignment="1">
      <alignment horizontal="right" wrapText="1"/>
    </xf>
    <xf numFmtId="165" fontId="25" fillId="23" borderId="1" xfId="0" applyNumberFormat="1" applyFont="1" applyFill="1" applyBorder="1" applyAlignment="1">
      <alignment horizontal="right" wrapText="1"/>
    </xf>
    <xf numFmtId="0" fontId="25" fillId="23" borderId="17" xfId="0" applyFont="1" applyFill="1" applyBorder="1" applyAlignment="1">
      <alignment horizontal="left" wrapText="1"/>
    </xf>
    <xf numFmtId="0" fontId="25" fillId="23" borderId="17" xfId="0" applyFont="1" applyFill="1" applyBorder="1"/>
    <xf numFmtId="0" fontId="25" fillId="23" borderId="1" xfId="0" applyFont="1" applyFill="1" applyBorder="1" applyAlignment="1">
      <alignment wrapText="1"/>
    </xf>
    <xf numFmtId="165" fontId="25" fillId="23" borderId="1" xfId="0" applyNumberFormat="1" applyFont="1" applyFill="1" applyBorder="1" applyAlignment="1">
      <alignment horizontal="right"/>
    </xf>
    <xf numFmtId="0" fontId="25" fillId="23" borderId="18" xfId="0" applyFont="1" applyFill="1" applyBorder="1" applyAlignment="1">
      <alignment wrapText="1"/>
    </xf>
    <xf numFmtId="0" fontId="25" fillId="23" borderId="1" xfId="0" applyFont="1" applyFill="1" applyBorder="1" applyAlignment="1">
      <alignment horizontal="right" vertical="center"/>
    </xf>
    <xf numFmtId="0" fontId="25" fillId="23" borderId="1" xfId="0" applyFont="1" applyFill="1" applyBorder="1" applyAlignment="1">
      <alignment horizontal="left"/>
    </xf>
    <xf numFmtId="0" fontId="25" fillId="23" borderId="1" xfId="0" applyFont="1" applyFill="1" applyBorder="1" applyAlignment="1">
      <alignment horizontal="right" vertical="top"/>
    </xf>
    <xf numFmtId="0" fontId="25" fillId="23" borderId="0" xfId="0" applyFont="1" applyFill="1" applyAlignment="1">
      <alignment vertical="top" wrapText="1"/>
    </xf>
    <xf numFmtId="0" fontId="24" fillId="23" borderId="1" xfId="0" applyFont="1" applyFill="1" applyBorder="1" applyAlignment="1">
      <alignment horizontal="left" wrapText="1"/>
    </xf>
    <xf numFmtId="0" fontId="25" fillId="23" borderId="1" xfId="0" applyFont="1" applyFill="1" applyBorder="1" applyAlignment="1">
      <alignment horizontal="justify" vertical="top"/>
    </xf>
    <xf numFmtId="44" fontId="25" fillId="23" borderId="1" xfId="5" applyFont="1" applyFill="1" applyBorder="1" applyAlignment="1">
      <alignment horizontal="right" wrapText="1"/>
    </xf>
    <xf numFmtId="0" fontId="23" fillId="23" borderId="0" xfId="0" applyFont="1" applyFill="1" applyAlignment="1">
      <alignment horizontal="center"/>
    </xf>
    <xf numFmtId="0" fontId="23" fillId="23" borderId="1" xfId="0" applyFont="1" applyFill="1" applyBorder="1" applyAlignment="1">
      <alignment horizontal="left" wrapText="1"/>
    </xf>
    <xf numFmtId="0" fontId="23" fillId="23" borderId="1" xfId="0" applyFont="1" applyFill="1" applyBorder="1" applyAlignment="1">
      <alignment horizontal="left"/>
    </xf>
    <xf numFmtId="49" fontId="25" fillId="23" borderId="1" xfId="10" applyFont="1" applyFill="1" applyBorder="1" applyAlignment="1">
      <alignment horizontal="center" wrapText="1"/>
    </xf>
    <xf numFmtId="0" fontId="25" fillId="23" borderId="1" xfId="11" applyFont="1" applyFill="1" applyBorder="1" applyAlignment="1">
      <alignment wrapText="1"/>
    </xf>
    <xf numFmtId="0" fontId="25" fillId="23" borderId="1" xfId="4" applyFont="1" applyFill="1" applyBorder="1" applyAlignment="1">
      <alignment wrapText="1"/>
    </xf>
    <xf numFmtId="0" fontId="25" fillId="23" borderId="1" xfId="0" applyFont="1" applyFill="1" applyBorder="1" applyAlignment="1">
      <alignment vertical="center" wrapText="1"/>
    </xf>
    <xf numFmtId="6" fontId="25" fillId="23" borderId="1" xfId="0" applyNumberFormat="1" applyFont="1" applyFill="1" applyBorder="1" applyAlignment="1">
      <alignment wrapText="1"/>
    </xf>
    <xf numFmtId="0" fontId="23" fillId="22" borderId="1" xfId="0" applyFont="1" applyFill="1" applyBorder="1" applyAlignment="1">
      <alignment horizontal="left" wrapText="1"/>
    </xf>
    <xf numFmtId="0" fontId="23" fillId="22" borderId="1" xfId="0" applyFont="1" applyFill="1" applyBorder="1" applyAlignment="1">
      <alignment horizontal="left"/>
    </xf>
    <xf numFmtId="0" fontId="23" fillId="22" borderId="0" xfId="0" applyFont="1" applyFill="1" applyAlignment="1">
      <alignment horizontal="center"/>
    </xf>
    <xf numFmtId="0" fontId="23" fillId="24" borderId="1" xfId="0" applyFont="1" applyFill="1" applyBorder="1" applyAlignment="1">
      <alignment horizontal="left" wrapText="1"/>
    </xf>
    <xf numFmtId="0" fontId="25" fillId="24" borderId="1" xfId="0" applyFont="1" applyFill="1" applyBorder="1"/>
    <xf numFmtId="0" fontId="23" fillId="24" borderId="1" xfId="0" applyFont="1" applyFill="1" applyBorder="1" applyAlignment="1">
      <alignment horizontal="left"/>
    </xf>
    <xf numFmtId="0" fontId="25" fillId="24" borderId="1" xfId="0" applyFont="1" applyFill="1" applyBorder="1" applyAlignment="1">
      <alignment horizontal="justify" vertical="top"/>
    </xf>
    <xf numFmtId="0" fontId="25" fillId="24" borderId="1" xfId="0" applyFont="1" applyFill="1" applyBorder="1" applyAlignment="1">
      <alignment horizontal="center" wrapText="1"/>
    </xf>
    <xf numFmtId="44" fontId="25" fillId="24" borderId="1" xfId="5" applyFont="1" applyFill="1" applyBorder="1" applyAlignment="1">
      <alignment horizontal="right" wrapText="1"/>
    </xf>
    <xf numFmtId="0" fontId="25" fillId="24" borderId="1" xfId="0" applyFont="1" applyFill="1" applyBorder="1" applyAlignment="1">
      <alignment wrapText="1"/>
    </xf>
    <xf numFmtId="0" fontId="25" fillId="24" borderId="1" xfId="0" applyFont="1" applyFill="1" applyBorder="1" applyAlignment="1">
      <alignment vertical="center" wrapText="1"/>
    </xf>
    <xf numFmtId="0" fontId="23" fillId="24" borderId="0" xfId="0" applyFont="1" applyFill="1" applyAlignment="1">
      <alignment horizontal="center"/>
    </xf>
    <xf numFmtId="0" fontId="25" fillId="24" borderId="1" xfId="11" applyFont="1" applyFill="1" applyBorder="1" applyAlignment="1">
      <alignment wrapText="1"/>
    </xf>
    <xf numFmtId="0" fontId="24" fillId="24" borderId="1" xfId="0" applyFont="1" applyFill="1" applyBorder="1" applyAlignment="1">
      <alignment horizontal="left" wrapText="1"/>
    </xf>
    <xf numFmtId="0" fontId="25" fillId="24" borderId="1" xfId="0" applyFont="1" applyFill="1" applyBorder="1" applyAlignment="1">
      <alignment horizontal="left"/>
    </xf>
    <xf numFmtId="0" fontId="25" fillId="24" borderId="1" xfId="0" applyFont="1" applyFill="1" applyBorder="1" applyAlignment="1">
      <alignment horizontal="left" wrapText="1"/>
    </xf>
    <xf numFmtId="4" fontId="25" fillId="24" borderId="1" xfId="0" applyNumberFormat="1" applyFont="1" applyFill="1" applyBorder="1" applyAlignment="1">
      <alignment horizontal="right"/>
    </xf>
    <xf numFmtId="0" fontId="25" fillId="24" borderId="1" xfId="0" applyFont="1" applyFill="1" applyBorder="1" applyAlignment="1">
      <alignment horizontal="center"/>
    </xf>
    <xf numFmtId="0" fontId="25" fillId="24" borderId="1" xfId="0" applyFont="1" applyFill="1" applyBorder="1" applyAlignment="1">
      <alignment horizontal="justify" vertical="top" wrapText="1"/>
    </xf>
    <xf numFmtId="49" fontId="25" fillId="24" borderId="1" xfId="0" applyNumberFormat="1" applyFont="1" applyFill="1" applyBorder="1" applyAlignment="1">
      <alignment horizontal="center" wrapText="1"/>
    </xf>
    <xf numFmtId="44" fontId="25" fillId="24" borderId="1" xfId="5" applyFont="1" applyFill="1" applyBorder="1" applyAlignment="1">
      <alignment horizontal="center" wrapText="1"/>
    </xf>
    <xf numFmtId="166" fontId="19" fillId="24" borderId="19" xfId="0" applyNumberFormat="1" applyFont="1" applyFill="1" applyBorder="1" applyAlignment="1">
      <alignment horizontal="left" wrapText="1"/>
    </xf>
    <xf numFmtId="0" fontId="19" fillId="24" borderId="19" xfId="0" applyFont="1" applyFill="1" applyBorder="1" applyAlignment="1">
      <alignment horizontal="left" vertical="center" wrapText="1"/>
    </xf>
    <xf numFmtId="0" fontId="0" fillId="24" borderId="1" xfId="0" applyFill="1" applyBorder="1" applyAlignment="1">
      <alignment wrapText="1"/>
    </xf>
    <xf numFmtId="0" fontId="4" fillId="24" borderId="22" xfId="0" applyFont="1" applyFill="1" applyBorder="1" applyAlignment="1">
      <alignment vertical="center" wrapText="1"/>
    </xf>
    <xf numFmtId="6" fontId="25" fillId="24" borderId="1" xfId="5" applyNumberFormat="1" applyFont="1" applyFill="1" applyBorder="1" applyAlignment="1">
      <alignment horizontal="center" wrapText="1"/>
    </xf>
    <xf numFmtId="0" fontId="26" fillId="24" borderId="1" xfId="0" applyFont="1" applyFill="1" applyBorder="1"/>
    <xf numFmtId="0" fontId="25" fillId="24" borderId="1" xfId="0" applyFont="1" applyFill="1" applyBorder="1" applyAlignment="1">
      <alignment vertical="top" wrapText="1"/>
    </xf>
    <xf numFmtId="167" fontId="25" fillId="24" borderId="1" xfId="5" applyNumberFormat="1" applyFont="1" applyFill="1" applyBorder="1" applyAlignment="1">
      <alignment horizontal="right" wrapText="1"/>
    </xf>
    <xf numFmtId="0" fontId="24" fillId="24" borderId="1" xfId="0" applyFont="1" applyFill="1" applyBorder="1" applyAlignment="1">
      <alignment wrapText="1"/>
    </xf>
    <xf numFmtId="0" fontId="25" fillId="0" borderId="1" xfId="0" applyFont="1" applyFill="1" applyBorder="1" applyAlignment="1">
      <alignment horizontal="left" wrapText="1"/>
    </xf>
    <xf numFmtId="0" fontId="25" fillId="0" borderId="1" xfId="0" applyFont="1" applyFill="1" applyBorder="1"/>
    <xf numFmtId="0" fontId="25" fillId="0" borderId="1" xfId="0" applyFont="1" applyFill="1" applyBorder="1" applyAlignment="1">
      <alignment horizontal="center"/>
    </xf>
    <xf numFmtId="0" fontId="25" fillId="0" borderId="1" xfId="0" applyFont="1" applyFill="1" applyBorder="1" applyAlignment="1">
      <alignment horizontal="right"/>
    </xf>
    <xf numFmtId="0" fontId="25" fillId="0" borderId="1" xfId="0" applyFont="1" applyFill="1" applyBorder="1" applyAlignment="1">
      <alignment horizontal="justify" vertical="top" wrapText="1"/>
    </xf>
    <xf numFmtId="0" fontId="25" fillId="0" borderId="1" xfId="0" applyFont="1" applyFill="1" applyBorder="1" applyAlignment="1">
      <alignment horizontal="center" wrapText="1"/>
    </xf>
    <xf numFmtId="0" fontId="25" fillId="0" borderId="0" xfId="0" applyFont="1" applyFill="1" applyAlignment="1">
      <alignment horizontal="center" wrapText="1"/>
    </xf>
    <xf numFmtId="0" fontId="25" fillId="0" borderId="1" xfId="0" applyFont="1" applyFill="1" applyBorder="1" applyAlignment="1">
      <alignment horizontal="right" wrapText="1"/>
    </xf>
    <xf numFmtId="0" fontId="7" fillId="0" borderId="11" xfId="0" applyFont="1" applyFill="1" applyBorder="1" applyAlignment="1">
      <alignment horizontal="justify" vertical="center" wrapText="1"/>
    </xf>
    <xf numFmtId="0" fontId="25" fillId="0" borderId="16" xfId="0" applyFont="1" applyFill="1" applyBorder="1" applyAlignment="1">
      <alignment horizontal="left" wrapText="1"/>
    </xf>
    <xf numFmtId="1" fontId="25" fillId="0" borderId="1" xfId="0" applyNumberFormat="1" applyFont="1" applyFill="1" applyBorder="1" applyAlignment="1">
      <alignment horizontal="right" wrapText="1"/>
    </xf>
    <xf numFmtId="0" fontId="25" fillId="0" borderId="20" xfId="0" applyFont="1" applyFill="1" applyBorder="1" applyAlignment="1">
      <alignment horizontal="left" wrapText="1"/>
    </xf>
    <xf numFmtId="0" fontId="21" fillId="0" borderId="19" xfId="0" applyFont="1" applyFill="1" applyBorder="1"/>
    <xf numFmtId="0" fontId="25" fillId="0" borderId="17" xfId="0" applyFont="1" applyFill="1" applyBorder="1"/>
    <xf numFmtId="0" fontId="36" fillId="0" borderId="1" xfId="0" applyFont="1" applyFill="1" applyBorder="1"/>
    <xf numFmtId="0" fontId="25" fillId="0" borderId="18" xfId="0" applyFont="1" applyFill="1" applyBorder="1" applyAlignment="1">
      <alignment horizontal="left" vertical="center" wrapText="1"/>
    </xf>
    <xf numFmtId="0" fontId="25" fillId="0" borderId="1" xfId="0" applyFont="1" applyFill="1" applyBorder="1" applyAlignment="1">
      <alignment wrapText="1"/>
    </xf>
    <xf numFmtId="0" fontId="25" fillId="0" borderId="18" xfId="0" applyFont="1" applyFill="1" applyBorder="1" applyAlignment="1">
      <alignment wrapText="1"/>
    </xf>
    <xf numFmtId="0" fontId="21" fillId="0" borderId="5" xfId="0" applyFont="1" applyFill="1" applyBorder="1" applyAlignment="1">
      <alignment wrapText="1"/>
    </xf>
    <xf numFmtId="0" fontId="25" fillId="0" borderId="1" xfId="0" applyFont="1" applyFill="1" applyBorder="1" applyAlignment="1">
      <alignment horizontal="right" vertical="center"/>
    </xf>
    <xf numFmtId="0" fontId="25"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xf numFmtId="0" fontId="25" fillId="0" borderId="1" xfId="0" applyFont="1" applyFill="1" applyBorder="1" applyAlignment="1">
      <alignment horizontal="right" vertical="center" wrapText="1"/>
    </xf>
    <xf numFmtId="0" fontId="25" fillId="0" borderId="1" xfId="0" applyFont="1" applyFill="1" applyBorder="1" applyAlignment="1">
      <alignment horizontal="right" vertical="top"/>
    </xf>
    <xf numFmtId="0" fontId="25" fillId="0" borderId="0" xfId="0" applyFont="1" applyFill="1" applyAlignment="1">
      <alignment vertical="top" wrapText="1"/>
    </xf>
    <xf numFmtId="0" fontId="23" fillId="0" borderId="1" xfId="0" applyFont="1" applyFill="1" applyBorder="1" applyAlignment="1">
      <alignment horizontal="left" wrapText="1"/>
    </xf>
    <xf numFmtId="0" fontId="23" fillId="0" borderId="1" xfId="0" applyFont="1" applyFill="1" applyBorder="1" applyAlignment="1">
      <alignment horizontal="center"/>
    </xf>
    <xf numFmtId="0" fontId="24" fillId="0" borderId="1" xfId="0" applyFont="1" applyFill="1" applyBorder="1" applyAlignment="1">
      <alignment horizontal="left" wrapText="1"/>
    </xf>
    <xf numFmtId="0" fontId="23" fillId="0" borderId="1" xfId="0" applyFont="1" applyFill="1" applyBorder="1" applyAlignment="1">
      <alignment horizontal="left"/>
    </xf>
    <xf numFmtId="0" fontId="25" fillId="0" borderId="1" xfId="0" applyFont="1" applyFill="1" applyBorder="1" applyAlignment="1">
      <alignment horizontal="justify" vertical="top"/>
    </xf>
    <xf numFmtId="0" fontId="28" fillId="0" borderId="20" xfId="0" applyFont="1" applyFill="1" applyBorder="1" applyAlignment="1">
      <alignment vertical="center" wrapText="1"/>
    </xf>
    <xf numFmtId="0" fontId="23" fillId="0" borderId="0" xfId="0" applyFont="1" applyFill="1" applyAlignment="1">
      <alignment horizontal="center"/>
    </xf>
    <xf numFmtId="0" fontId="25" fillId="0" borderId="1" xfId="11" applyFont="1" applyFill="1" applyBorder="1" applyAlignment="1">
      <alignment wrapText="1"/>
    </xf>
    <xf numFmtId="0" fontId="25" fillId="0" borderId="1" xfId="4" applyFont="1" applyFill="1" applyBorder="1" applyAlignment="1">
      <alignment wrapText="1"/>
    </xf>
    <xf numFmtId="0" fontId="25" fillId="0" borderId="1" xfId="0" applyFont="1" applyFill="1" applyBorder="1" applyAlignment="1">
      <alignment vertical="center" wrapText="1"/>
    </xf>
    <xf numFmtId="0" fontId="30" fillId="0" borderId="1" xfId="0" applyFont="1" applyFill="1" applyBorder="1" applyAlignment="1">
      <alignment horizontal="right" wrapText="1"/>
    </xf>
    <xf numFmtId="0" fontId="31" fillId="0" borderId="1" xfId="0" applyFont="1" applyFill="1" applyBorder="1" applyAlignment="1">
      <alignment horizontal="right" wrapText="1"/>
    </xf>
    <xf numFmtId="0" fontId="32" fillId="0" borderId="18" xfId="0" applyFont="1" applyFill="1" applyBorder="1" applyAlignment="1">
      <alignment horizontal="right" wrapText="1"/>
    </xf>
    <xf numFmtId="0" fontId="33" fillId="0" borderId="18" xfId="0" applyFont="1" applyFill="1" applyBorder="1" applyAlignment="1">
      <alignment horizontal="right" wrapText="1"/>
    </xf>
    <xf numFmtId="0" fontId="36" fillId="0" borderId="18" xfId="0" applyFont="1" applyFill="1" applyBorder="1" applyAlignment="1">
      <alignment horizontal="right" wrapText="1"/>
    </xf>
    <xf numFmtId="0" fontId="23" fillId="0" borderId="0" xfId="0" applyFont="1" applyFill="1" applyAlignment="1">
      <alignment horizontal="right"/>
    </xf>
    <xf numFmtId="0" fontId="23" fillId="0" borderId="0" xfId="0" applyFont="1" applyFill="1" applyAlignment="1">
      <alignment horizontal="right" wrapText="1"/>
    </xf>
    <xf numFmtId="6" fontId="25" fillId="0" borderId="1" xfId="0" applyNumberFormat="1" applyFont="1" applyFill="1" applyBorder="1" applyAlignment="1">
      <alignment wrapText="1"/>
    </xf>
    <xf numFmtId="0" fontId="34" fillId="0" borderId="0" xfId="0" applyFont="1" applyFill="1" applyAlignment="1">
      <alignment wrapText="1"/>
    </xf>
    <xf numFmtId="0" fontId="35" fillId="0" borderId="0" xfId="0" applyFont="1" applyFill="1" applyAlignment="1">
      <alignment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5"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25" fillId="0" borderId="1" xfId="0" applyFont="1" applyFill="1" applyBorder="1" applyAlignment="1">
      <alignment horizontal="justify" vertical="center"/>
    </xf>
    <xf numFmtId="0" fontId="26" fillId="0" borderId="1" xfId="0" applyFont="1" applyFill="1" applyBorder="1" applyAlignment="1">
      <alignment horizontal="left" wrapText="1"/>
    </xf>
    <xf numFmtId="0" fontId="24" fillId="0" borderId="1" xfId="0" applyFont="1" applyFill="1" applyBorder="1" applyAlignment="1">
      <alignment horizontal="left"/>
    </xf>
    <xf numFmtId="0" fontId="23" fillId="0" borderId="1" xfId="0" applyFont="1" applyFill="1" applyBorder="1" applyAlignment="1">
      <alignment vertical="center"/>
    </xf>
    <xf numFmtId="0" fontId="23" fillId="0" borderId="17" xfId="0" applyFont="1" applyFill="1" applyBorder="1" applyAlignment="1">
      <alignment horizontal="left" vertical="center"/>
    </xf>
    <xf numFmtId="0" fontId="23" fillId="0" borderId="1" xfId="0" applyFont="1" applyFill="1" applyBorder="1" applyAlignment="1">
      <alignment vertical="center" wrapText="1"/>
    </xf>
    <xf numFmtId="0" fontId="23" fillId="0" borderId="17" xfId="0" applyFont="1" applyFill="1" applyBorder="1" applyAlignment="1">
      <alignment horizontal="right" vertical="center"/>
    </xf>
    <xf numFmtId="0" fontId="23" fillId="0" borderId="17" xfId="0" applyFont="1" applyFill="1" applyBorder="1" applyAlignment="1">
      <alignment vertical="center" wrapText="1"/>
    </xf>
    <xf numFmtId="0" fontId="23" fillId="0" borderId="17" xfId="0" applyFont="1" applyFill="1" applyBorder="1" applyAlignment="1">
      <alignment horizontal="left" vertical="center" wrapText="1"/>
    </xf>
    <xf numFmtId="0" fontId="23" fillId="0" borderId="17"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1" xfId="0" applyFont="1" applyFill="1" applyBorder="1" applyAlignment="1">
      <alignment wrapText="1"/>
    </xf>
    <xf numFmtId="49" fontId="25" fillId="0" borderId="1" xfId="0" applyNumberFormat="1" applyFont="1" applyFill="1" applyBorder="1" applyAlignment="1">
      <alignment horizontal="center" wrapText="1"/>
    </xf>
    <xf numFmtId="166" fontId="19" fillId="0" borderId="19" xfId="0" applyNumberFormat="1" applyFont="1" applyFill="1" applyBorder="1" applyAlignment="1">
      <alignment horizontal="left" wrapText="1"/>
    </xf>
    <xf numFmtId="49" fontId="23" fillId="0" borderId="1" xfId="0" applyNumberFormat="1" applyFont="1" applyFill="1" applyBorder="1" applyAlignment="1">
      <alignment horizontal="center" wrapText="1"/>
    </xf>
    <xf numFmtId="0" fontId="19" fillId="0" borderId="19" xfId="0" applyFont="1" applyFill="1" applyBorder="1" applyAlignment="1">
      <alignment horizontal="left" vertical="center" wrapText="1"/>
    </xf>
    <xf numFmtId="0" fontId="0" fillId="0" borderId="1" xfId="0" applyFill="1" applyBorder="1" applyAlignment="1">
      <alignment wrapText="1"/>
    </xf>
    <xf numFmtId="0" fontId="4" fillId="0" borderId="22" xfId="0" applyFont="1" applyFill="1" applyBorder="1" applyAlignment="1">
      <alignment vertical="center" wrapText="1"/>
    </xf>
    <xf numFmtId="166" fontId="25" fillId="0" borderId="1" xfId="0" applyNumberFormat="1" applyFont="1" applyFill="1" applyBorder="1" applyAlignment="1">
      <alignment horizontal="center" wrapText="1"/>
    </xf>
    <xf numFmtId="0" fontId="0" fillId="0" borderId="19" xfId="0" applyFill="1" applyBorder="1" applyAlignment="1">
      <alignment wrapText="1"/>
    </xf>
    <xf numFmtId="0" fontId="26" fillId="0" borderId="1" xfId="0" applyFont="1" applyFill="1" applyBorder="1"/>
    <xf numFmtId="0" fontId="24" fillId="0" borderId="1" xfId="0" applyFont="1" applyFill="1" applyBorder="1" applyAlignment="1">
      <alignment wrapText="1"/>
    </xf>
    <xf numFmtId="0" fontId="25" fillId="0" borderId="1" xfId="0" applyFont="1" applyFill="1" applyBorder="1" applyAlignment="1">
      <alignment vertical="top" wrapText="1"/>
    </xf>
    <xf numFmtId="0" fontId="36" fillId="0" borderId="1" xfId="0" applyFont="1" applyFill="1" applyBorder="1" applyAlignment="1">
      <alignment horizontal="left" wrapText="1"/>
    </xf>
    <xf numFmtId="0" fontId="23" fillId="0" borderId="0" xfId="0" applyFont="1" applyFill="1" applyAlignment="1">
      <alignment wrapText="1"/>
    </xf>
    <xf numFmtId="1" fontId="23" fillId="0" borderId="0" xfId="0" applyNumberFormat="1" applyFont="1" applyFill="1" applyAlignment="1">
      <alignment horizontal="right"/>
    </xf>
    <xf numFmtId="0" fontId="23" fillId="0" borderId="0" xfId="0" applyFont="1" applyFill="1" applyAlignment="1">
      <alignment horizontal="justify" vertical="top" wrapText="1"/>
    </xf>
    <xf numFmtId="0" fontId="23" fillId="0" borderId="0" xfId="0" applyFont="1" applyFill="1" applyAlignment="1">
      <alignment horizontal="center" wrapText="1"/>
    </xf>
    <xf numFmtId="44" fontId="25" fillId="0" borderId="1" xfId="5" applyFont="1" applyFill="1" applyBorder="1" applyAlignment="1">
      <alignment horizontal="right"/>
    </xf>
    <xf numFmtId="44" fontId="36" fillId="0" borderId="18" xfId="5" applyFont="1" applyFill="1" applyBorder="1" applyAlignment="1">
      <alignment horizontal="right" wrapText="1"/>
    </xf>
    <xf numFmtId="0" fontId="37" fillId="25" borderId="19" xfId="0" applyFont="1" applyFill="1" applyBorder="1" applyAlignment="1">
      <alignment horizontal="left" vertical="center" wrapText="1"/>
    </xf>
    <xf numFmtId="0" fontId="24" fillId="25" borderId="19" xfId="0" applyFont="1" applyFill="1" applyBorder="1" applyAlignment="1">
      <alignment horizontal="left" vertical="center" wrapText="1"/>
    </xf>
    <xf numFmtId="0" fontId="24" fillId="25" borderId="19" xfId="0" applyFont="1" applyFill="1" applyBorder="1" applyAlignment="1">
      <alignment horizontal="left" wrapText="1"/>
    </xf>
    <xf numFmtId="0" fontId="24" fillId="25" borderId="19" xfId="0" applyFont="1" applyFill="1" applyBorder="1" applyAlignment="1">
      <alignment wrapText="1"/>
    </xf>
    <xf numFmtId="0" fontId="24" fillId="0" borderId="19" xfId="0" applyFont="1" applyFill="1" applyBorder="1" applyAlignment="1">
      <alignment horizontal="left" vertical="center" wrapText="1"/>
    </xf>
    <xf numFmtId="0" fontId="33" fillId="0" borderId="18" xfId="0" applyFont="1" applyFill="1" applyBorder="1" applyAlignment="1">
      <alignment horizontal="left" vertical="top" wrapText="1" readingOrder="1"/>
    </xf>
    <xf numFmtId="0" fontId="23" fillId="3" borderId="0" xfId="1" applyFont="1" applyFill="1" applyBorder="1" applyAlignment="1" applyProtection="1">
      <alignment horizontal="center" vertical="center" wrapText="1"/>
    </xf>
    <xf numFmtId="0" fontId="23" fillId="3" borderId="0" xfId="1" applyFont="1" applyFill="1" applyBorder="1" applyAlignment="1" applyProtection="1">
      <alignment horizontal="center" vertical="top"/>
    </xf>
    <xf numFmtId="44" fontId="23" fillId="3" borderId="0" xfId="5" applyFont="1" applyFill="1" applyBorder="1" applyAlignment="1" applyProtection="1">
      <alignment vertical="center" wrapText="1"/>
    </xf>
    <xf numFmtId="0" fontId="23" fillId="3" borderId="0" xfId="1" applyFont="1" applyFill="1" applyBorder="1" applyAlignment="1" applyProtection="1">
      <alignment vertical="center" wrapText="1"/>
    </xf>
    <xf numFmtId="0" fontId="23" fillId="3" borderId="2" xfId="1" applyFont="1" applyFill="1" applyBorder="1" applyAlignment="1" applyProtection="1">
      <alignment vertical="center" wrapText="1"/>
    </xf>
    <xf numFmtId="0" fontId="23" fillId="6" borderId="1" xfId="0" applyFont="1" applyFill="1" applyBorder="1" applyAlignment="1">
      <alignment wrapText="1"/>
    </xf>
    <xf numFmtId="0" fontId="23" fillId="6" borderId="16" xfId="0" applyFont="1" applyFill="1" applyBorder="1" applyAlignment="1">
      <alignment wrapText="1"/>
    </xf>
    <xf numFmtId="0" fontId="23" fillId="0" borderId="1" xfId="0" applyFont="1" applyBorder="1" applyAlignment="1">
      <alignment horizontal="left" wrapText="1"/>
    </xf>
    <xf numFmtId="0" fontId="23" fillId="0" borderId="1" xfId="0" applyFont="1" applyBorder="1" applyAlignment="1">
      <alignment horizontal="left"/>
    </xf>
    <xf numFmtId="0" fontId="25" fillId="0" borderId="1" xfId="0" applyFont="1" applyBorder="1" applyAlignment="1">
      <alignment horizontal="justify" vertical="top"/>
    </xf>
    <xf numFmtId="0" fontId="25" fillId="0" borderId="1" xfId="0" applyFont="1" applyBorder="1" applyAlignment="1">
      <alignment horizontal="center" wrapText="1"/>
    </xf>
    <xf numFmtId="44" fontId="25" fillId="0" borderId="1" xfId="5" applyFont="1" applyFill="1" applyBorder="1" applyAlignment="1">
      <alignment horizontal="right" wrapText="1"/>
    </xf>
    <xf numFmtId="0" fontId="25" fillId="0" borderId="1" xfId="0" applyFont="1" applyBorder="1" applyAlignment="1">
      <alignment wrapText="1"/>
    </xf>
    <xf numFmtId="0" fontId="23" fillId="0" borderId="16" xfId="0" applyFont="1" applyBorder="1" applyAlignment="1">
      <alignment horizontal="center" wrapText="1"/>
    </xf>
    <xf numFmtId="0" fontId="23" fillId="0" borderId="17" xfId="0" applyFont="1" applyBorder="1" applyAlignment="1">
      <alignment horizontal="center" wrapText="1"/>
    </xf>
    <xf numFmtId="0" fontId="23" fillId="0" borderId="1" xfId="0" applyFont="1" applyBorder="1" applyAlignment="1">
      <alignment horizontal="center" wrapText="1"/>
    </xf>
    <xf numFmtId="49" fontId="25" fillId="0" borderId="1" xfId="0" applyNumberFormat="1" applyFont="1" applyBorder="1" applyAlignment="1">
      <alignment horizontal="center" wrapText="1"/>
    </xf>
    <xf numFmtId="0" fontId="25" fillId="0" borderId="16" xfId="0" applyFont="1" applyBorder="1" applyAlignment="1">
      <alignment wrapText="1"/>
    </xf>
    <xf numFmtId="0" fontId="25" fillId="0" borderId="21" xfId="0" applyFont="1" applyBorder="1" applyAlignment="1">
      <alignment wrapText="1"/>
    </xf>
    <xf numFmtId="0" fontId="25" fillId="0" borderId="17" xfId="0" applyFont="1" applyBorder="1" applyAlignment="1">
      <alignment wrapText="1"/>
    </xf>
    <xf numFmtId="0" fontId="29" fillId="19" borderId="1" xfId="13" applyBorder="1" applyAlignment="1">
      <alignment horizontal="center"/>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4"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5" fillId="0" borderId="16" xfId="0" applyFont="1" applyFill="1" applyBorder="1" applyAlignment="1">
      <alignment horizontal="center" wrapText="1"/>
    </xf>
    <xf numFmtId="0" fontId="25" fillId="0" borderId="17" xfId="0" applyFont="1" applyFill="1" applyBorder="1" applyAlignment="1">
      <alignment horizontal="center" wrapText="1"/>
    </xf>
    <xf numFmtId="0" fontId="23" fillId="0" borderId="16" xfId="0" applyFont="1" applyFill="1" applyBorder="1" applyAlignment="1">
      <alignment horizontal="center" wrapText="1"/>
    </xf>
    <xf numFmtId="0" fontId="23" fillId="0" borderId="17" xfId="0" applyFont="1" applyFill="1" applyBorder="1" applyAlignment="1">
      <alignment horizontal="center" wrapText="1"/>
    </xf>
    <xf numFmtId="44" fontId="25" fillId="0" borderId="16" xfId="5" applyFont="1" applyFill="1" applyBorder="1" applyAlignment="1">
      <alignment horizontal="center" wrapText="1"/>
    </xf>
    <xf numFmtId="44" fontId="25" fillId="0" borderId="17" xfId="5" applyFont="1" applyFill="1" applyBorder="1" applyAlignment="1">
      <alignment horizontal="center" wrapText="1"/>
    </xf>
    <xf numFmtId="0" fontId="25" fillId="0" borderId="16" xfId="0" applyFont="1" applyFill="1" applyBorder="1" applyAlignment="1">
      <alignment horizontal="center" vertical="top"/>
    </xf>
    <xf numFmtId="0" fontId="25" fillId="0" borderId="17" xfId="0" applyFont="1" applyFill="1" applyBorder="1" applyAlignment="1">
      <alignment horizontal="center" vertical="top"/>
    </xf>
    <xf numFmtId="0" fontId="25" fillId="0" borderId="16" xfId="0" applyFont="1" applyFill="1" applyBorder="1" applyAlignment="1">
      <alignment horizontal="center"/>
    </xf>
    <xf numFmtId="0" fontId="25" fillId="0" borderId="17" xfId="0"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xf>
    <xf numFmtId="0" fontId="19" fillId="0" borderId="19" xfId="0" applyFont="1" applyFill="1" applyBorder="1" applyAlignment="1">
      <alignment horizontal="left" vertical="center" wrapText="1"/>
    </xf>
    <xf numFmtId="0" fontId="25" fillId="0" borderId="1" xfId="0" applyFont="1" applyFill="1" applyBorder="1" applyAlignment="1">
      <alignment horizontal="center" wrapText="1"/>
    </xf>
    <xf numFmtId="0" fontId="25" fillId="0" borderId="21" xfId="0" applyFont="1" applyFill="1" applyBorder="1" applyAlignment="1">
      <alignment horizontal="center" wrapText="1"/>
    </xf>
    <xf numFmtId="0" fontId="23" fillId="0" borderId="16" xfId="0" applyFont="1" applyFill="1" applyBorder="1" applyAlignment="1">
      <alignment horizontal="left" wrapText="1"/>
    </xf>
    <xf numFmtId="0" fontId="23" fillId="0" borderId="21" xfId="0" applyFont="1" applyFill="1" applyBorder="1" applyAlignment="1">
      <alignment horizontal="left" wrapText="1"/>
    </xf>
    <xf numFmtId="0" fontId="23" fillId="0" borderId="17" xfId="0" applyFont="1" applyFill="1" applyBorder="1" applyAlignment="1">
      <alignment horizontal="left" wrapText="1"/>
    </xf>
    <xf numFmtId="0" fontId="23" fillId="0" borderId="21" xfId="0" applyFont="1" applyFill="1" applyBorder="1" applyAlignment="1">
      <alignment horizontal="center" wrapText="1"/>
    </xf>
    <xf numFmtId="0" fontId="23" fillId="0" borderId="1" xfId="0" applyFont="1" applyFill="1" applyBorder="1" applyAlignment="1">
      <alignment horizontal="left" wrapText="1"/>
    </xf>
    <xf numFmtId="0" fontId="25" fillId="0" borderId="1" xfId="0" applyFont="1" applyFill="1" applyBorder="1" applyAlignment="1">
      <alignment horizontal="justify" vertical="top" wrapText="1"/>
    </xf>
    <xf numFmtId="49" fontId="25" fillId="0" borderId="1" xfId="0" applyNumberFormat="1" applyFont="1" applyFill="1" applyBorder="1" applyAlignment="1">
      <alignment horizontal="center" wrapText="1"/>
    </xf>
    <xf numFmtId="44" fontId="25" fillId="0" borderId="1" xfId="5" applyFont="1" applyFill="1" applyBorder="1" applyAlignment="1">
      <alignment horizontal="center" wrapText="1"/>
    </xf>
    <xf numFmtId="0" fontId="17" fillId="0" borderId="0" xfId="0" applyFont="1" applyAlignment="1">
      <alignment horizontal="center"/>
    </xf>
    <xf numFmtId="0" fontId="17" fillId="0" borderId="0" xfId="0" applyFont="1" applyAlignment="1">
      <alignment horizontal="center" wrapText="1"/>
    </xf>
    <xf numFmtId="0" fontId="20" fillId="16" borderId="16"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17" fillId="0" borderId="6" xfId="0" applyFont="1" applyBorder="1" applyAlignment="1">
      <alignment horizontal="center"/>
    </xf>
    <xf numFmtId="0" fontId="23" fillId="6" borderId="6" xfId="0" applyFont="1" applyFill="1" applyBorder="1" applyAlignment="1">
      <alignment horizontal="center" wrapText="1"/>
    </xf>
    <xf numFmtId="0" fontId="23" fillId="6" borderId="0" xfId="0" applyFont="1" applyFill="1" applyAlignment="1">
      <alignment horizontal="center" wrapText="1"/>
    </xf>
    <xf numFmtId="0" fontId="39" fillId="3" borderId="0" xfId="0" applyFont="1" applyFill="1" applyAlignment="1">
      <alignment horizontal="center" vertical="center" wrapText="1"/>
    </xf>
    <xf numFmtId="0" fontId="39" fillId="3" borderId="2" xfId="0" applyFont="1" applyFill="1" applyBorder="1" applyAlignment="1">
      <alignment horizontal="center" vertical="center" wrapText="1"/>
    </xf>
    <xf numFmtId="0" fontId="23" fillId="17" borderId="0" xfId="8" applyFont="1" applyAlignment="1">
      <alignment horizontal="center" vertical="center" wrapText="1"/>
    </xf>
    <xf numFmtId="0" fontId="23" fillId="4" borderId="16" xfId="2" applyFont="1" applyBorder="1" applyAlignment="1" applyProtection="1">
      <alignment horizontal="center" vertical="center" wrapText="1"/>
    </xf>
    <xf numFmtId="0" fontId="23" fillId="5" borderId="16" xfId="2" applyFont="1" applyFill="1" applyBorder="1" applyAlignment="1" applyProtection="1">
      <alignment horizontal="center" vertical="center" wrapText="1"/>
    </xf>
    <xf numFmtId="1" fontId="23" fillId="5" borderId="16" xfId="2" applyNumberFormat="1" applyFont="1" applyFill="1" applyBorder="1" applyAlignment="1" applyProtection="1">
      <alignment horizontal="center" vertical="center" wrapText="1"/>
    </xf>
    <xf numFmtId="168" fontId="23" fillId="5" borderId="16" xfId="5" applyNumberFormat="1" applyFont="1" applyFill="1" applyBorder="1" applyAlignment="1" applyProtection="1">
      <alignment horizontal="center" vertical="center" wrapText="1"/>
      <protection locked="0"/>
    </xf>
    <xf numFmtId="0" fontId="23" fillId="7" borderId="16" xfId="2" applyFont="1" applyFill="1" applyBorder="1" applyAlignment="1" applyProtection="1">
      <alignment horizontal="center" vertical="center" wrapText="1"/>
    </xf>
    <xf numFmtId="0" fontId="23" fillId="7" borderId="21" xfId="2" applyFont="1" applyFill="1" applyBorder="1" applyAlignment="1" applyProtection="1">
      <alignment horizontal="center" vertical="center" wrapText="1"/>
    </xf>
  </cellXfs>
  <cellStyles count="15">
    <cellStyle name="20% - Énfasis5" xfId="8" builtinId="46"/>
    <cellStyle name="40% - Énfasis1" xfId="12" builtinId="31"/>
    <cellStyle name="60% - Énfasis5" xfId="14" builtinId="48"/>
    <cellStyle name="BodyStyle" xfId="6"/>
    <cellStyle name="BodyStyle 2" xfId="10"/>
    <cellStyle name="Currency [0]" xfId="7"/>
    <cellStyle name="Énfasis5" xfId="13" builtinId="45"/>
    <cellStyle name="HeaderStyle" xfId="2"/>
    <cellStyle name="MainTitle" xfId="1"/>
    <cellStyle name="Millares 2" xfId="9"/>
    <cellStyle name="Moneda" xfId="5" builtinId="4"/>
    <cellStyle name="Normal" xfId="0" builtinId="0"/>
    <cellStyle name="Normal 2" xfId="3"/>
    <cellStyle name="Normal 2 2" xfId="4"/>
    <cellStyle name="Normal 2 5" xfId="11"/>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01.447009722222" createdVersion="8" refreshedVersion="8" minRefreshableVersion="3" recordCount="157">
  <cacheSource type="worksheet">
    <worksheetSource ref="A1:F1048576" sheet="SECOP"/>
  </cacheSource>
  <cacheFields count="6">
    <cacheField name="DEPENDENCIA ORIGEN" numFmtId="0">
      <sharedItems containsBlank="1" count="19">
        <s v="DIRECCIÓN DE GESTIÓN CATASTRAL"/>
        <s v="DIRECCIÓN GENERAL"/>
        <s v="DIRECCIÓN DE INVESTIGACIÓN Y PROSPECTIVA"/>
        <s v="DIRECCIÓN TERRITORIAL CALDAS"/>
        <s v="DIRECCIÓN TERRITORIAL MAGDALENA"/>
        <s v="DIRECCIÓN TERRITORIAL CAQUETA"/>
        <s v="DIRECCIÓN TERRITORIAL BOLIVAR"/>
        <s v="DIRECCIÓN TERRITORIAL TOLIMA"/>
        <s v="DIRECCIÓN TERRITORIAL ATLANTICO"/>
        <s v="DIRECCIÓN TERRITORIAL RISARALDA"/>
        <s v="DIRECCIÓN TERRITORIAL CASANARE"/>
        <s v="DIRECCIÓN TERRITORIAL VALLE"/>
        <s v="DIRECCIÓN TERRITORIAL HUILA"/>
        <s v="SUBDIRECCIÓN DE TALENTO HUMANO"/>
        <s v="DIRECCIÓN DE TECNOLOGIAS DE LA INFORMACIÓN Y COMUNICACIONES "/>
        <s v="SECRETARIA GENERAL"/>
        <s v="OFICINA COMERCIAL "/>
        <s v="DIRECCIÓN DE GESTIÓN DE INFORMACIÓN GEOGRÁFICA"/>
        <m/>
      </sharedItems>
    </cacheField>
    <cacheField name="Dependencia " numFmtId="0">
      <sharedItems containsBlank="1"/>
    </cacheField>
    <cacheField name="ID" numFmtId="0">
      <sharedItems containsString="0" containsBlank="1" containsNumber="1" containsInteger="1" minValue="1" maxValue="138"/>
    </cacheField>
    <cacheField name="Trámite" numFmtId="0">
      <sharedItems containsBlank="1" count="5">
        <s v="Nuevo"/>
        <s v="Eliminar"/>
        <s v="Eliminar "/>
        <s v="Nuevo "/>
        <m/>
      </sharedItems>
    </cacheField>
    <cacheField name="Código UNSPSC" numFmtId="0">
      <sharedItems containsBlank="1" containsMixedTypes="1" containsNumber="1" containsInteger="1" minValue="12161500" maxValue="90121500"/>
    </cacheField>
    <cacheField name="Descripción del Objeto Contractual"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x v="0"/>
    <s v="SUBDIRECCIÓN DE AVALÚOS"/>
    <n v="1"/>
    <x v="0"/>
    <n v="80161501"/>
    <s v="Prestación de servicios profesionales para elaborar avalúos comerciales, verificación y ajuste de zonas homogenias fisicas, elaboración de puntos muestra y de Zonas Homogénas Geoeconómicas , en el marco de la misionalidad del IGAC "/>
  </r>
  <r>
    <x v="0"/>
    <s v="SUBDIRECCIÓN DE AVALÚOS"/>
    <n v="2"/>
    <x v="0"/>
    <n v="80161501"/>
    <s v="Prestación de servicios profesionales para adelantar la elaboración de avalúos comerciales, verificación y ajuste de zonas homogenias fisicas, elaboración de puntos muestra y de Zonas Homogénas Geoeconómicas  en el marco de misionalidad del IGAC"/>
  </r>
  <r>
    <x v="0"/>
    <s v="DIRECCIÓN DE GESTIÓN CATASTRAL"/>
    <n v="3"/>
    <x v="1"/>
    <n v="80161501"/>
    <s v="Prestación de servicios profesionales para adelantar la estructuración de términos de referencia y gestión de los procesos de contratación proyectados desde el componente catastral para la implementación de la política de Catastro Multipropósito."/>
  </r>
  <r>
    <x v="0"/>
    <s v="DIRECCIÓN DE GESTIÓN CATASTRAL"/>
    <n v="4"/>
    <x v="0"/>
    <n v="80161501"/>
    <s v="Prestación de servicios profesionales para adelantar la estructuración de términos de referencia y/o estudios previos de los procesos proyectados desde el componente catastral para la implementación de la política de Catastro Multipropósito y brindar acompañamiento en las demás etapas contractuales derivadas de los procesos asignados. "/>
  </r>
  <r>
    <x v="0"/>
    <s v="DIRECCIÓN DE GESTIÓN CATASTRAL"/>
    <n v="5"/>
    <x v="0"/>
    <n v="80161501"/>
    <s v="Prestación de servicios profesionales para llevar a cabo las actividades administrativas y de gestión requeridos en marco de los procesos  contratación con operadores catastrales financiados, total o parcialmente, con recursos de Banca Multilateral."/>
  </r>
  <r>
    <x v="0"/>
    <s v="DIRECCIÓN DE GESTIÓN CATASTRAL"/>
    <n v="6"/>
    <x v="1"/>
    <n v="27111801"/>
    <s v="Adquisición de decámetros (Cintas métricas) para la recolección de información de campo, en los procesos de gestión catastral a cargo del IGAC"/>
  </r>
  <r>
    <x v="0"/>
    <s v="DIRECCIÓN DE GESTIÓN CATASTRAL"/>
    <n v="7"/>
    <x v="0"/>
    <n v="27111801"/>
    <s v="Adquisición de decámetros (Cintas métricas) para la recolección de información de campo, en los procesos de gestión catastral a cargo del IGAC"/>
  </r>
  <r>
    <x v="1"/>
    <s v="OFICINA DE RELACIÓN CON EL CIUDADANO"/>
    <n v="8"/>
    <x v="0"/>
    <n v="80161504"/>
    <s v="Prestar los servicios de apoyo a la gestión a la Oficina de Relación con el Ciudadano en la interpretación en lengua de señas colombiana de los contenidos institucionales de la Entidad que le sean solicitados; así como el apoyo en la construcción de señas que se requieran conforme al vocabulario técnico o especializado de la Entidad."/>
  </r>
  <r>
    <x v="1"/>
    <s v="OFICINA DE RELACIÓN CON EL CIUDADANO"/>
    <n v="9"/>
    <x v="0"/>
    <n v="80161501"/>
    <s v="Prestar los servicios profesionales a la Oficina de Relación con el Ciudadano en la traducción y presentación en lengua de señas colombiana de los contenidos que le sean solicitados; así como la construcción de señas que se requieran conforme al vocabulario técnico o especializado de la Entidad."/>
  </r>
  <r>
    <x v="1"/>
    <s v="OFICINA DE RELACIÓN CON EL CIUDADANO"/>
    <n v="10"/>
    <x v="0"/>
    <s v="81111812  81111820 81111811_x000a_81111809 81111805 43232303"/>
    <s v="Contratar los servicios de soporte, mantenimiento, actualización y licenciamiento  del sistema Digiturno versión 5  con que cuenta la Entidad   y la adquisición  de ocho (8) puntos  de atención para el sistema de asignación  de turnos  en las sedes del IGAC a nivel nacional."/>
  </r>
  <r>
    <x v="0"/>
    <s v="DIRECCIÓN DE INVESTIGACIÓN Y PROSPECTIVA"/>
    <n v="11"/>
    <x v="1"/>
    <n v="81101500"/>
    <s v="Prestación de servicios profesionales desde el componente espacial para la generación de los productos elaborados por el observatorio inmobiliario catastral a través del pre procesamiento, análisis y generación de salidas gráficas y tablas."/>
  </r>
  <r>
    <x v="0"/>
    <s v="DIRECCIÓN DE INVESTIGACIÓN Y PROSPECTIVA"/>
    <n v="12"/>
    <x v="1"/>
    <n v="81131500"/>
    <s v="Prestación de servicios profesionales para la integración de tablas de datos, depuración, afinación, normalización, categorización, estandarización, documentación, contrucción de diccionarios de datos, revisión de metadatos y diposición de insumos para el uso de análisis y modelamiento, y generación de visualizaciones."/>
  </r>
  <r>
    <x v="0"/>
    <s v="DIRECCIÓN DE INVESTIGACIÓN Y PROSPECTIVA"/>
    <n v="13"/>
    <x v="1"/>
    <n v="81101500"/>
    <s v="Prestación de servicios profesionales para apoyar al observatorio inmobiliario catastral en la producción de salidas gráficas, análisis espacial y preparación de información para responder a las solicitudes de la dirección "/>
  </r>
  <r>
    <x v="0"/>
    <s v="DIRECCIÓN DE INVESTIGACIÓN Y PROSPECTIVA"/>
    <n v="14"/>
    <x v="1"/>
    <n v="81101500"/>
    <s v="Prestación de servicios profesionales para desarrollo, instalación, soporte, documentación de cada uno de los componentes empleados y administración de los sistemas de información del Observatorio Inmobiliario Catastral de acuerdo con los lineamientos establecidos por la DTIC  establecidos por la DTIC "/>
  </r>
  <r>
    <x v="0"/>
    <s v="DIRECCIÓN DE INVESTIGACIÓN Y PROSPECTIVA"/>
    <n v="15"/>
    <x v="1"/>
    <n v="81101500"/>
    <s v="Prestación de servicios profesionales para desarrollo, instalación, soporte, documentación de cada uno de los componentes empleados y administración de los sistemas de información del Observatorio Inmobiliario Catastral de acuerdo con los lineamientos establecidos por la DTIC "/>
  </r>
  <r>
    <x v="0"/>
    <s v="DIRECCIÓN DE INVESTIGACIÓN Y PROSPECTIVA"/>
    <n v="16"/>
    <x v="1"/>
    <n v="81101500"/>
    <s v="Atender los requerimientos relacionados con información geográfica solicitados por la dirección del observatorio inmobiliario catastral y documentar las técnicas y métodos empleados para la solución de las solicitudes"/>
  </r>
  <r>
    <x v="0"/>
    <s v="DIRECCIÓN DE INVESTIGACIÓN Y PROSPECTIVA"/>
    <n v="17"/>
    <x v="0"/>
    <n v="81101500"/>
    <s v="Prestación de servicios profesionales desde el componente espacial para la generación de los productos elaborados por el observatorio inmobiliario catastral a través del pre procesamiento, análisis y generación de salidas gráficas y tablas."/>
  </r>
  <r>
    <x v="0"/>
    <s v="DIRECCIÓN DE INVESTIGACIÓN Y PROSPECTIVA"/>
    <n v="18"/>
    <x v="0"/>
    <n v="81101512"/>
    <s v="Prestación de servicios profesionales para la documentación, soporte y desarrollos requeridos para las bases de datos y sistemas de información del Observatorio Inmobiliario Catastral"/>
  </r>
  <r>
    <x v="0"/>
    <s v="DIRECCIÓN DE INVESTIGACIÓN Y PROSPECTIVA"/>
    <n v="19"/>
    <x v="0"/>
    <n v="81101512"/>
    <s v="Prestación de servicios de apoyo en la gestión para la realización de consultas, vistas, documentación, soporte y programación y desarrollos requeridos para las bases de datos y sistemas de información del Observatorio Inmobiliario Catastral"/>
  </r>
  <r>
    <x v="0"/>
    <s v="DIRECCIÓN DE INVESTIGACIÓN Y PROSPECTIVA"/>
    <n v="20"/>
    <x v="0"/>
    <n v="81101512"/>
    <s v="Prestar sus servicios profesionales para atender los procesamientos, requerimientos e insumos geográficos requeridos observatorio inmobiliario catastral."/>
  </r>
  <r>
    <x v="0"/>
    <s v="DIRECCIÓN DE INVESTIGACIÓN Y PROSPECTIVA"/>
    <n v="21"/>
    <x v="0"/>
    <n v="81101512"/>
    <s v="Prestación de servicios de apoyo en la gestión para la integración de tablas de datos, depuración, afinación, normalización, categorización, estandarización, documentación, construcción de diccionarios de datos, revisión de metadatos y disposición de insumos para el uso de análisis y modelamiento, y generación de visualizaciones."/>
  </r>
  <r>
    <x v="0"/>
    <s v="DIRECCIÓN DE INVESTIGACIÓN Y PROSPECTIVA"/>
    <n v="22"/>
    <x v="0"/>
    <n v="81101512"/>
    <s v="Prestación de servicios profesionales para la analítica, integración, procesamiento y visualización de datos complejos"/>
  </r>
  <r>
    <x v="0"/>
    <s v="DIRECCIÓN DE INVESTIGACIÓN Y PROSPECTIVA"/>
    <n v="23"/>
    <x v="0"/>
    <n v="80161500"/>
    <s v="Prestación de servicios profesionales para apoyar las actividades administrativas y de gestión presupuestal del observatorio inmobiliario catastral"/>
  </r>
  <r>
    <x v="0"/>
    <s v="DIRECCIÓN DE INVESTIGACIÓN Y PROSPECTIVA"/>
    <n v="24"/>
    <x v="0"/>
    <n v="81101512"/>
    <s v="Prestación de servicios para apoyar las actividades de generación de código fuente, elaboración de documentación técnica para generar conocimiento y nuevos productos tecnólogicos  de aplicaciones en tecnologías de la información geográfica de la Dirección de Investigación y Prospectiva."/>
  </r>
  <r>
    <x v="0"/>
    <s v="DIRECCIÓN DE INVESTIGACIÓN Y PROSPECTIVA"/>
    <n v="25"/>
    <x v="0"/>
    <n v="81101512"/>
    <s v="Prestación de servicios profesionales para evaluar, ajustar e implementar servicios y aplicativos web  en sus componentes de frontend y backend para consulta de información derivada de las soluciones de aprendizaje de máquina de la Dirección de Investigación y prospectiva."/>
  </r>
  <r>
    <x v="0"/>
    <s v="DIRECCIÓN DE INVESTIGACIÓN Y PROSPECTIVA"/>
    <n v="26"/>
    <x v="0"/>
    <n v="81101512"/>
    <s v="Prestación de servicios profesionales para realizar la estructuración, diagnóstico, documentación, publicación de información geográfica, uso y apropiación del conocimiento de los proyectos de investigación y desarrollo de aplicaciones en tecnologías de la información geográfica a cargo de la Dirección de Investigación y Prospectiva"/>
  </r>
  <r>
    <x v="0"/>
    <s v="DIRECCIÓN DE INVESTIGACIÓN Y PROSPECTIVA"/>
    <n v="27"/>
    <x v="0"/>
    <n v="81101512"/>
    <s v="Prestación de servicios profesionales para realizar el acompañamiento técnico en procesos de desarrollo de software con componente geográfico de acuerdo con lo requerimientos de la Dirección de Investigación y Prospectiva."/>
  </r>
  <r>
    <x v="0"/>
    <s v="DIRECCIÓN DE INVESTIGACIÓN Y PROSPECTIVA"/>
    <n v="28"/>
    <x v="0"/>
    <n v="81101512"/>
    <s v="Prestación de servicios profesionales para brindar acompañamiento técnico en los procesos de estructuración, y planeación de estrategias relacionadas con el desarrollo e implementación del Modelo Extendido Catastro Registro LADM_COL y sus modelos de aplicación, de acuerdo con los lineamientos de la Dirección de Investigación y Prospectiva."/>
  </r>
  <r>
    <x v="0"/>
    <s v="DIRECCIÓN DE INVESTIGACIÓN Y PROSPECTIVA"/>
    <n v="29"/>
    <x v="0"/>
    <n v="81101512"/>
    <s v="Prestación de servicios para la calibración y mantenimiento preventivo de los equipos del laboratorio de espectroradiometría de la Dirección de Investigación y Prospectiva."/>
  </r>
  <r>
    <x v="0"/>
    <s v="DIRECCIÓN DE INVESTIGACIÓN Y PROSPECTIVA"/>
    <n v="30"/>
    <x v="0"/>
    <n v="81101512"/>
    <s v="Prestación de servicios para el mantenimiento correctivo del equipo de espectroradiometría ASD fieldspec4 de la Dirección de investigación y prospectiva"/>
  </r>
  <r>
    <x v="2"/>
    <s v="DIRECCIÓN DE INVESTIGACIÓN Y PROSPECTIVA"/>
    <n v="31"/>
    <x v="0"/>
    <n v="81101512"/>
    <s v="Prestación de servicios profesionales para apoyar el desarrollo del proyecto de investigación aplicada orientado al reconocimiento físico predial con fines multipropósito mediante técnicas fotogramétricas SFM de reconstrucción 3D, de acuerdo con los lineamientos de la Dirección de Investigación y Prospectiva."/>
  </r>
  <r>
    <x v="2"/>
    <s v="DIRECCIÓN DE INVESTIGACIÓN Y PROSPECTIVA"/>
    <n v="32"/>
    <x v="0"/>
    <n v="81101512"/>
    <s v="Prestación de servicios profesionales para el apoyo a las estratégias de divulgación científica, y al desarrollo de las  iniciativas de jóvenes investigadores e innovadores en el campo geográfico de  acuerdo con los lineamientos de la Dirección de Investigación y Prospectiva. "/>
  </r>
  <r>
    <x v="2"/>
    <s v="DIRECCIÓN DE INVESTIGACIÓN Y PROSPECTIVA"/>
    <n v="33"/>
    <x v="0"/>
    <n v="81101512"/>
    <s v="Prestación de servicios para apoyar  los procesamientos y análisis estadísticos y espaciales requeridos en los estudios técnicos, proyectos de investigación e innovación y de asistencia técnica de la Dirección de Investigación y Prospectiva."/>
  </r>
  <r>
    <x v="2"/>
    <s v="DIRECCIÓN DE INVESTIGACIÓN Y PROSPECTIVA"/>
    <n v="34"/>
    <x v="0"/>
    <n v="86132000"/>
    <s v="Prestación de servicios para  la estructuración e implementación de estrategias de divulgación científica y apropiación social del conocimiento de las actividades y proyectos de la Dirección de Investigación y Prospectiva."/>
  </r>
  <r>
    <x v="3"/>
    <s v="DIRECCIÓN TERRITORIAL CALDAS"/>
    <n v="35"/>
    <x v="1"/>
    <n v="80161501"/>
    <s v="Prestación de servicios profesionales de coordinación SIG en el proceso de conservación catastral en la Dirección Territorial Caldas."/>
  </r>
  <r>
    <x v="3"/>
    <s v="DIRECCIÓN TERRITORIAL CALDAS"/>
    <n v="36"/>
    <x v="1"/>
    <n v="80161501"/>
    <s v="Prestación de servicios profesionales  para realizar actividades de  apoyo en  los  procesos informaticos en la Dirección Territorial Caldas."/>
  </r>
  <r>
    <x v="3"/>
    <s v="DIRECCIÓN TERRITORIAL CALDAS"/>
    <n v="37"/>
    <x v="0"/>
    <n v="80161501"/>
    <s v="Prestación de servicios profesionales  SIG en el proceso de conservación catastral en la Dirección Territorial Caldas."/>
  </r>
  <r>
    <x v="3"/>
    <s v="DIRECCIÓN TERRITORIAL CALDAS"/>
    <n v="38"/>
    <x v="0"/>
    <n v="80161501"/>
    <s v="Prestación de servicios tecnicos para realizar actividades de  apoyo en  los  procesos informaticos en la Dirección Territorial Caldas."/>
  </r>
  <r>
    <x v="3"/>
    <s v="DIRECCIÓN TERRITORIAL CALDAS"/>
    <n v="39"/>
    <x v="0"/>
    <n v="80161501"/>
    <s v="Prestación de servicios de apoyo para la ejecución de tramites de oficina en la Dirección Territorial Caldas "/>
  </r>
  <r>
    <x v="3"/>
    <s v="DIRECCIÓN TERRITORIAL CALDAS"/>
    <n v="40"/>
    <x v="0"/>
    <n v="80161501"/>
    <s v="Prestación de servicios técnicos para la consolidación de expedientes de conservación catastral  en la Dirección Territorial Caldas. "/>
  </r>
  <r>
    <x v="4"/>
    <s v="DIRECCIÓN TERRITORIAL MAGDALENA"/>
    <n v="41"/>
    <x v="0"/>
    <n v="80161501"/>
    <s v="Prestacion de servicis personales para realizar el inventario, organización, prestamo y devolucion de las fichas prediales dentro del proceso de conservacion catastral de la Territorial Magdalena"/>
  </r>
  <r>
    <x v="5"/>
    <s v="DIRECCIÓN TERRITORIAL CAQUETA"/>
    <n v="42"/>
    <x v="0"/>
    <n v="80161501"/>
    <s v="Prestación de servicios personales como auxiliar de oficina para el area de conservación catastral de la dirección territorial caqueta"/>
  </r>
  <r>
    <x v="5"/>
    <s v="DIRECCIÓN TERRITORIAL CAQUETA"/>
    <n v="43"/>
    <x v="0"/>
    <n v="80161501"/>
    <s v="Prestación de servicios profesionales para realizar avalúos comerciales, a nivel nacional de los bienes urbanos y rurales adelantados por la dirección territorial caquetá"/>
  </r>
  <r>
    <x v="6"/>
    <s v="DIRECCIÓN TERRITORIAL BOLIVAR"/>
    <n v="44"/>
    <x v="0"/>
    <n v="80161501"/>
    <s v="Prestación de servicios personales para realizar la gestión auxiliar en la Dirección Territorial Bolívar, con ocasión al empalme y recepciòn de insumos suministrados por el Gestor Catastral del Distrito de Cartagena."/>
  </r>
  <r>
    <x v="6"/>
    <s v="DIRECCIÓN TERRITORIAL BOLIVAR"/>
    <n v="45"/>
    <x v="0"/>
    <n v="80161501"/>
    <s v="Prestación de servicios personales para realizar actividades de apoyo a la gestión en el proceso operativo en la Dirección Territorial Bolívar, con ocasión al empalme y recepciòn de insumos suministrados por el Gestor Catastral del Distrito de Cartagena. "/>
  </r>
  <r>
    <x v="6"/>
    <s v="DIRECCIÓN TERRITORIAL BOLIVAR"/>
    <n v="46"/>
    <x v="0"/>
    <n v="80161501"/>
    <s v="Prestacion de servicios profesionales para realizar actividades de apoyo a la  organización en los archivos documentales  de la Direccion Territorial Bolivar"/>
  </r>
  <r>
    <x v="6"/>
    <s v="DIRECCIÓN TERRITORIAL BOLIVAR"/>
    <n v="47"/>
    <x v="0"/>
    <n v="80161501"/>
    <s v="Prestacion de servicios de apoyo a la gestion para realizar actividades de gestion auxiliar  para organización de los archivos documentales de la Direccion Territorial Bolivar."/>
  </r>
  <r>
    <x v="7"/>
    <s v="DIRECCIÓN TERRITORIAL TOLIMA"/>
    <n v="48"/>
    <x v="1"/>
    <n v="80161501"/>
    <s v="Prestación de servicios de apoyo a la gestión para adelantar actividades de control de calidad, revisión en terreno, y coordinación dentro del proceso conservación catastral tanto urbanos como rurales en la dirección Territorial Tolima"/>
  </r>
  <r>
    <x v="7"/>
    <s v="DIRECCIÓN TERRITORIAL TOLIMA"/>
    <n v="49"/>
    <x v="0"/>
    <n v="80161501"/>
    <s v="Prestación de servicios de apoyo a la gestión para adelantar actividades de control de calidad, revisión en terreno, y apoyo coordinación dentro del proceso conservación catastral tanto urbanos como rurales en la dirección Territorial Tolima"/>
  </r>
  <r>
    <x v="8"/>
    <s v="DIRECCIÓN TERRITORIAL ATLANTICO"/>
    <n v="50"/>
    <x v="0"/>
    <n v="80161501"/>
    <s v="Prestacion de servicios personales para realizar actividades de apoyo operativo en el proceso de conservacion catastral, en la Direccion Territorial Atlantico"/>
  </r>
  <r>
    <x v="8"/>
    <s v="DIRECCIÓN TERRITORIAL ATLANTICO"/>
    <n v="51"/>
    <x v="0"/>
    <n v="80161501"/>
    <s v="Prestacion de servicios personales para realizar actividades de digitalizacion y depuracion en la Direccion Territorial Atlantico "/>
  </r>
  <r>
    <x v="8"/>
    <s v="DIRECCIÓN TERRITORIAL ATLANTICO"/>
    <n v="52"/>
    <x v="0"/>
    <n v="80161501"/>
    <s v="Prestacion de Servicios Profesionales de sistemas  de informacion geografica, para el proceso de Conservacion catastral Direccion Territorial Atlantico  "/>
  </r>
  <r>
    <x v="9"/>
    <s v="DIRECCIÓN TERRITORIAL RISARALDA"/>
    <n v="53"/>
    <x v="0"/>
    <n v="80161501"/>
    <s v="Prestación de servicios personales como apoyo al área de sistemas de información geográfica en la Dirección Territorial Risaralda"/>
  </r>
  <r>
    <x v="9"/>
    <s v="DIRECCIÓN TERRITORIAL RISARALDA"/>
    <n v="54"/>
    <x v="0"/>
    <n v="80161502"/>
    <s v="Prestación de servicios profesionales para la revisión de información geográfica en la Dirección Territorial Risaralda"/>
  </r>
  <r>
    <x v="10"/>
    <s v="DIRECCIÓN TERRITORIAL CASANARE"/>
    <n v="55"/>
    <x v="1"/>
    <n v="32101656"/>
    <s v="Adquisición de dispositivos móviles de captura para el proyecto de actualización catastral en el municipio de Arauquita, por parte de la Dirección Territorial Casanare."/>
  </r>
  <r>
    <x v="11"/>
    <s v="DIRECCIÓN TERRITORIAL VALLE"/>
    <n v="56"/>
    <x v="0"/>
    <n v="80161501"/>
    <s v="Prestación de servicios personales para gestionar la  aplicación de Tabla de Retención Documental -TRD y apoyar el seguimiento de conformidad con la norma vigente en la Direccion territorial Valle del Cauca."/>
  </r>
  <r>
    <x v="12"/>
    <s v="DIRECCIÓN TERRITORIAL HUILA"/>
    <n v="57"/>
    <x v="0"/>
    <n v="80161501"/>
    <s v="Prestación de servicios profesionales para desarrollar actividades de soporte, mantenimiento y apoyo en todos los procesos al area de sistema de la Dirección territorial Huila "/>
  </r>
  <r>
    <x v="13"/>
    <s v="SUBDIRECCIÓN DE TALENTO HUMANO"/>
    <n v="58"/>
    <x v="2"/>
    <n v="86101600"/>
    <s v="Adquisición de servicios profesionales para fortalecer el proceso de inducción y reinducción para servidores del Instituto Geográfico Agustín Codazzi."/>
  </r>
  <r>
    <x v="13"/>
    <s v="SUBDIRECCIÓN DE TALENTO HUMANO"/>
    <n v="59"/>
    <x v="0"/>
    <n v="86101600"/>
    <s v="Adquisición de servicios para el desarrollo del proceso de reinducción dirigido a los servidores del Instituto Geográfico Agustín Codazzi."/>
  </r>
  <r>
    <x v="14"/>
    <s v="DIRECCIÓN DE TECNOLOGIAS DE LA INFORMACIÓN Y COMUNICACIONES "/>
    <n v="60"/>
    <x v="1"/>
    <n v="72101511"/>
    <s v="Suministro e implementación (Instalación, configuración, prueba, puesta en funcionamiento y transferencia de conocimiento), soporte y mantenimiento de equipos tecnológicos y sistemas auxiliares para el centro de datos del Instituto Geográfico “Agustín Codazzi” – IGAC."/>
  </r>
  <r>
    <x v="14"/>
    <s v="DIRECCIÓN DE TECNOLOGIAS DE LA INFORMACIÓN Y COMUNICACIONES "/>
    <n v="61"/>
    <x v="0"/>
    <n v="72101511"/>
    <s v="Adquisición, instalación, pruebas y puesta en funcionamiento de equipos de impresión, proyección y escaneo  para la sede central y direcciones territoriales"/>
  </r>
  <r>
    <x v="14"/>
    <s v="DIRECCIÓN DE TECNOLOGIAS DE LA INFORMACIÓN Y COMUNICACIONES "/>
    <n v="62"/>
    <x v="1"/>
    <n v="43231500"/>
    <s v="Contratar la suscripción del licenciamiento de software de procesamiento y analítica avanzada de datos SAS  "/>
  </r>
  <r>
    <x v="14"/>
    <s v="DIRECCIÓN DE TECNOLOGIAS DE LA INFORMACIÓN Y COMUNICACIONES "/>
    <n v="63"/>
    <x v="1"/>
    <n v="81111800"/>
    <s v="Adquisición  de equipos tecnológicos y perifericos de usuario final para sede central y direcciones territoriales de la Entidad"/>
  </r>
  <r>
    <x v="14"/>
    <s v="DIRECCIÓN DE TECNOLOGIAS DE LA INFORMACIÓN Y COMUNICACIONES "/>
    <n v="64"/>
    <x v="0"/>
    <n v="81111800"/>
    <s v="Adquisición  de equipos tecnológicos y perifericos de usuario final para sede central y direcciones territoriales de la Entidad"/>
  </r>
  <r>
    <x v="14"/>
    <s v="DIRECCIÓN DE TECNOLOGIAS DE LA INFORMACIÓN Y COMUNICACIONES "/>
    <n v="65"/>
    <x v="1"/>
    <n v="81111800"/>
    <s v="Adquisición  de equipos tecnológicos y perifericos para la Entidad"/>
  </r>
  <r>
    <x v="14"/>
    <s v="DIRECCIÓN DE TECNOLOGIAS DE LA INFORMACIÓN Y COMUNICACIONES "/>
    <n v="66"/>
    <x v="0"/>
    <n v="81111800"/>
    <s v="Adquisición, instalación, pruebas y puesta en funcionamiento de equipos de impresión, proyección y escaneo  para la sede central y direcciones territoriales"/>
  </r>
  <r>
    <x v="14"/>
    <s v="DIRECCIÓN DE TECNOLOGIAS DE LA INFORMACIÓN Y COMUNICACIONES "/>
    <n v="67"/>
    <x v="1"/>
    <n v="81111800"/>
    <s v="Adquisición, puesta en funcionamiento y soporte técnico de una solución integral de gestión de respaldo y recuperación para las plataformas tecnológicas de la entidad, así como de una solución que complemente y amplíe la capacidad actual de la plataforma de almacenamiento del IGAC."/>
  </r>
  <r>
    <x v="14"/>
    <s v="DIRECCIÓN DE TECNOLOGIAS DE LA INFORMACIÓN Y COMUNICACIONES "/>
    <n v="68"/>
    <x v="0"/>
    <n v="81111800"/>
    <s v="Adquisición, implementación, soporte, mantenimiento y garantía, de una solución de respaldo y recuperación para las plataformas tecnológicas de la entidad, así como una solución de almacenamiento primario."/>
  </r>
  <r>
    <x v="14"/>
    <s v="DIRECCIÓN DE TECNOLOGIAS DE LA INFORMACIÓN Y COMUNICACIONES "/>
    <n v="69"/>
    <x v="1"/>
    <s v="81111800"/>
    <s v="Adquisición, puesta en funcionamiento y soporte técnico de plataforma de escritorios virtuales para la Entidad"/>
  </r>
  <r>
    <x v="14"/>
    <s v="DIRECCIÓN DE TECNOLOGIAS DE LA INFORMACIÓN Y COMUNICACIONES "/>
    <n v="70"/>
    <x v="0"/>
    <s v="81111800"/>
    <s v="Adquisición, puesta en funcionamiento y soporte técnico de plataforma de escritorios virtuales para la Entidad"/>
  </r>
  <r>
    <x v="14"/>
    <s v="DIRECCIÓN DE TECNOLOGIAS DE LA INFORMACIÓN Y COMUNICACIONES "/>
    <n v="71"/>
    <x v="1"/>
    <s v="81111800"/>
    <s v="Modernización tecnológica para las salas de juntas y  auditorios"/>
  </r>
  <r>
    <x v="14"/>
    <s v="DIRECCIÓN DE TECNOLOGIAS DE LA INFORMACIÓN Y COMUNICACIONES "/>
    <n v="72"/>
    <x v="3"/>
    <s v="81111800"/>
    <s v="Adquisición, instalación, configuración y puesta en funcionamiento de equipos para la modernización tecnológica de las salas de juntas y  auditorios de la sede central."/>
  </r>
  <r>
    <x v="14"/>
    <s v="DIRECCIÓN DE TECNOLOGIAS DE LA INFORMACIÓN Y COMUNICACIONES "/>
    <n v="73"/>
    <x v="1"/>
    <s v="81111800"/>
    <s v="Adquisición de certificados de firma digital "/>
  </r>
  <r>
    <x v="14"/>
    <s v="DIRECCIÓN DE TECNOLOGIAS DE LA INFORMACIÓN Y COMUNICACIONES "/>
    <n v="74"/>
    <x v="3"/>
    <s v="81111800"/>
    <s v="Contratar los servicios de plataforma de firma digital para la Entidad"/>
  </r>
  <r>
    <x v="14"/>
    <s v="DIRECCIÓN DE TECNOLOGIAS DE LA INFORMACIÓN Y COMUNICACIONES "/>
    <n v="75"/>
    <x v="3"/>
    <s v="81111800"/>
    <s v="Adquisición de consumibles y repuestos de impresión para la Entidad"/>
  </r>
  <r>
    <x v="14"/>
    <s v="DIRECCIÓN DE TECNOLOGIAS DE LA INFORMACIÓN Y COMUNICACIONES "/>
    <n v="76"/>
    <x v="1"/>
    <n v="81111800"/>
    <s v="Adquisición licenciamiento Adobe"/>
  </r>
  <r>
    <x v="14"/>
    <s v="DIRECCIÓN DE TECNOLOGIAS DE LA INFORMACIÓN Y COMUNICACIONES "/>
    <n v="77"/>
    <x v="1"/>
    <n v="81111800"/>
    <s v="Adquisición de licenciamiento Redhat para las plataformas de la entidad"/>
  </r>
  <r>
    <x v="14"/>
    <s v="DIRECCIÓN DE TECNOLOGIAS DE LA INFORMACIÓN Y COMUNICACIONES "/>
    <n v="78"/>
    <x v="3"/>
    <n v="81111800"/>
    <s v="Adquisición, configuración y migración  de licenciamiento de productos Redhat para las plataformas de la entidad."/>
  </r>
  <r>
    <x v="14"/>
    <s v="DIRECCIÓN DE TECNOLOGIAS DE LA INFORMACIÓN Y COMUNICACIONES "/>
    <n v="79"/>
    <x v="0"/>
    <n v="81111508"/>
    <s v="Prestación de servicios profesionales a la Dirección de Tecnologías de la Información y Comunicaciones para estructurar proyectos y definir arquitectura de datos e infraestructura, asi como el apoyo de procesos para la adquisición de bienes y servicios tecnologicos,  en  procura de apoyar el fortalecimiento de la gestión institucional del IGAC a nivel Nacional_x000a__x000a_"/>
  </r>
  <r>
    <x v="14"/>
    <s v="DIRECCIÓN DE TECNOLOGIAS DE LA INFORMACIÓN Y COMUNICACIONES "/>
    <n v="80"/>
    <x v="0"/>
    <n v="81111508"/>
    <s v="Prestar servicios profesionales para apoyar a la Dirección de Tecnologías de la Información y Comunicaciones en actividades que permitan la instalación, configuración y puesta en producción de la herramienta para la administración de cuentas denominada KLIC, así como la capacitación a los usuarios finales de esta,  en  procura de apoyar el fortalecimiento de la gestión institucional del IGAC."/>
  </r>
  <r>
    <x v="14"/>
    <s v="DIRECCIÓN DE TECNOLOGIAS DE LA INFORMACIÓN Y COMUNICACIONES "/>
    <n v="81"/>
    <x v="0"/>
    <n v="81111508"/>
    <s v="Prestar servicios profesionales para apoyar a la Dirección de Tecnologías de la Información y Comunicaciones en actividades que permitan el soporte y mantenimiento a la herramienta para la administración de cuentas KLIC, brindando orientación a los usuarios finales cuando se requiera,  en  procura de apoyar el fortalecimiento de la gestión institucional del IGAC."/>
  </r>
  <r>
    <x v="8"/>
    <s v="DIRECCIÓN TERRITORIAL ATLANTICO"/>
    <n v="82"/>
    <x v="0"/>
    <n v="80161501"/>
    <s v="Prestación de servicios profesionales para apoyar la coordinación de la actualización jurídica para los municipios de la vigencia 2024 de la Dirección Territorial Atlántico"/>
  </r>
  <r>
    <x v="8"/>
    <s v="DIRECCIÓN TERRITORIAL ATLANTICO"/>
    <n v="83"/>
    <x v="0"/>
    <n v="80161501"/>
    <s v="Prestacion de servicios personales para realizar actividades de perito avaluador en la Dirección Territorial Atlántico"/>
  </r>
  <r>
    <x v="15"/>
    <s v="DIRECCIÓN TERRITORIAL CUNDINAMARCA"/>
    <n v="84"/>
    <x v="1"/>
    <n v="80161501"/>
    <s v="Prestación de servicios de apoyo en actividades relacionadas con la toma física de inventarios en la Dirección Territorial de Cundinamarca"/>
  </r>
  <r>
    <x v="15"/>
    <s v="SUBDIRECCIÓN ADMINISTRATIVA Y FINANCIERA (ADMINISTRATIVA)"/>
    <n v="85"/>
    <x v="0"/>
    <n v="80161501"/>
    <s v="Prestación de servicios de apoyo en actividades relacionadas con la toma física de inventarios en el IGAC"/>
  </r>
  <r>
    <x v="15"/>
    <s v="SUBDIRECCIÓN ADMINISTRATIVA Y FINANCIERA (ADMINISTRATIVA)"/>
    <n v="86"/>
    <x v="0"/>
    <n v="31160000"/>
    <s v="Adquisición y/o suministro de materiales de construcción y elementos de ferretería necesarios para el IGAC"/>
  </r>
  <r>
    <x v="15"/>
    <s v="SUBDIRECCIÓN ADMINISTRATIVA Y FINANCIERA (ADMINISTRATIVA)"/>
    <n v="87"/>
    <x v="0"/>
    <n v="80161501"/>
    <s v="Prestación de servicios profesionales para apoyar la revisión y supervisión de todo el parque automotor del IGAC"/>
  </r>
  <r>
    <x v="15"/>
    <s v="SUBDIRECCIÓN ADMINISTRATIVA Y FINANCIERA (ADMINISTRATIVA)"/>
    <n v="88"/>
    <x v="0"/>
    <n v="90121500"/>
    <s v="Suministro de tiquetes aéreos nacionales por tienda virtual - grandes superficies"/>
  </r>
  <r>
    <x v="16"/>
    <s v="OFICINA COMERCIAL"/>
    <n v="89"/>
    <x v="0"/>
    <n v="80101500"/>
    <s v="Prestación de servicios para la participación del instituto Geográfico Agustín Codazzi en el Octavo Encuentro Mundial de Big Data y Tecnologías Disruptivas 8° EMBDATATECH 2023, incluyendo la asistencia, stand dotado, acceso e intervención en la agenda académica y presencia de marca de acuerdo con la propuesta que hace parte integral del contrato"/>
  </r>
  <r>
    <x v="17"/>
    <s v="LABORATORIO NACIONAL DE SUELOS "/>
    <n v="90"/>
    <x v="1"/>
    <n v="81151600"/>
    <s v="Prestación de servicios de calibración y/o calificación para los equipos no exclusivos del Laboaratorio Nacional de Suelos."/>
  </r>
  <r>
    <x v="17"/>
    <s v="LABORATORIO NACIONAL DE SUELOS "/>
    <n v="91"/>
    <x v="0"/>
    <n v="81151600"/>
    <s v="Prestación de servicios de calibración y/o calificación para los equipos no exclusivos del Laboaratorio Nacional de Suelos."/>
  </r>
  <r>
    <x v="17"/>
    <s v="LABORATORIO NACIONAL DE SUELOS "/>
    <n v="92"/>
    <x v="1"/>
    <n v="81151600"/>
    <s v="Prestación de servicios para el mantenimiento preventivo, correctivo, calibración y/o calificación, con suministro de repuestos y consumibles para el equipo exclusivo CNS_Determinador de carbono-nitrógeno-azufre LECO del Laboratorio Nacional de Suelos"/>
  </r>
  <r>
    <x v="17"/>
    <s v="LABORATORIO NACIONAL DE SUELOS "/>
    <n v="93"/>
    <x v="1"/>
    <n v="41113900"/>
    <s v="Adquisición de equipo de diseño especial completo de extracción de vacío sobre mesa marca Maser para el Laboratorio Nacional de Suelos"/>
  </r>
  <r>
    <x v="17"/>
    <s v="LABORATORIO NACIONAL DE SUELOS "/>
    <n v="94"/>
    <x v="0"/>
    <n v="41113900"/>
    <s v="Adquisición de equipo de diseño especial completo de extracción de vacío sobre mesa marca Maser para el Laboratorio Nacional de Suelos"/>
  </r>
  <r>
    <x v="17"/>
    <s v="SUBDIRECCIÓN DE GEOGRAFÍA"/>
    <n v="95"/>
    <x v="1"/>
    <n v="81151600"/>
    <s v="Prestación de servicios de operación logística para realizar la consulta previa Vijes comunidad Afro - Turbo"/>
  </r>
  <r>
    <x v="17"/>
    <s v="SUBDIRECCIÓN DE GEOGRAFÍA"/>
    <n v="96"/>
    <x v="0"/>
    <n v="81151600"/>
    <s v="Prestación de servicios de operación logística para realizar la consulta previa Vijes comunidad Afro - Turbo"/>
  </r>
  <r>
    <x v="17"/>
    <s v="SUBDIRECCIÓN DE AGROLOGÍA "/>
    <n v="97"/>
    <x v="1"/>
    <n v="81151600"/>
    <s v="Adquisición de aeronave no tripulada incluido sensor fotogramétrico y todos sus componentes para el desarrollo de actividades de la Subdirección de Agrología"/>
  </r>
  <r>
    <x v="17"/>
    <s v="SUBDIRECCIÓN DE AGROLOGÍA "/>
    <n v="98"/>
    <x v="0"/>
    <n v="81151600"/>
    <s v="Adquisición de aeronave no tripulada incluido sensor fotogramétrico y todos sus componentes para el desarrollo de actividades de la Subdirección de Agrología"/>
  </r>
  <r>
    <x v="17"/>
    <s v="LABORATORIO NACIONAL DE SUELOS "/>
    <n v="99"/>
    <x v="1"/>
    <n v="41113819"/>
    <s v="Adquisición de Destiladores con titulación potenciométrica y Automuestreador para el Laboratorio Nacional de Suelos"/>
  </r>
  <r>
    <x v="17"/>
    <s v="LABORATORIO NACIONAL DE SUELOS "/>
    <n v="100"/>
    <x v="0"/>
    <n v="41113819"/>
    <s v="Adquisición de Destiladores con titulación potenciométrica y Automuestreador para el Laboratorio Nacional de Suelos"/>
  </r>
  <r>
    <x v="17"/>
    <s v="LABORATORIO NACIONAL DE SUELOS "/>
    <n v="101"/>
    <x v="1"/>
    <n v="41113900"/>
    <s v="Adquisición de sistema de digestión, síntesis y extracción por microondas para el Laboratorio Nacional de Suelos"/>
  </r>
  <r>
    <x v="17"/>
    <s v="LABORATORIO NACIONAL DE SUELOS "/>
    <n v="102"/>
    <x v="0"/>
    <n v="41113900"/>
    <s v="Adquisición de sistema de digestión, síntesis y extracción por microondas para el Laboratorio Nacional de Suelos"/>
  </r>
  <r>
    <x v="17"/>
    <s v="LABORATORIO NACIONAL DE SUELOS "/>
    <n v="103"/>
    <x v="1"/>
    <n v="41115716"/>
    <s v="Adquisición de un equipo de cromatografía liquida de ultra alta resolución para el Laboratorio Nacional de Suelos"/>
  </r>
  <r>
    <x v="17"/>
    <s v="LABORATORIO NACIONAL DE SUELOS "/>
    <n v="104"/>
    <x v="0"/>
    <n v="41115716"/>
    <s v="Adquisición de un equipo de cromatografía liquida de ultra alta resolución para el Laboratorio Nacional de Suelos"/>
  </r>
  <r>
    <x v="17"/>
    <s v="LABORATORIO NACIONAL DE SUELOS "/>
    <n v="105"/>
    <x v="1"/>
    <n v="43231500"/>
    <s v="Adquisición e instalación de un sistema LIMS con estaciones de trabajo acopladas para el Laboratorio Nacional de Suelos"/>
  </r>
  <r>
    <x v="17"/>
    <s v="LABORATORIO NACIONAL DE SUELOS "/>
    <n v="106"/>
    <x v="1"/>
    <n v="12161500"/>
    <s v="Adquisición de reactivos y materiales para validaciones analíticas y estandarización de metodologias asociadas al fortalecimiento y modernización del Laboratorio Nacional de Suelos."/>
  </r>
  <r>
    <x v="17"/>
    <s v="LABORATORIO NACIONAL DE SUELOS "/>
    <n v="107"/>
    <x v="0"/>
    <n v="12161500"/>
    <s v="Adquisición de reactivos y materiales para validaciones analíticas y estandarización de metodologias asociadas al fortalecimiento y modernización del Laboratorio Nacional de Suelos."/>
  </r>
  <r>
    <x v="17"/>
    <s v="LABORATORIO NACIONAL DE SUELOS "/>
    <n v="108"/>
    <x v="1"/>
    <n v="41113819"/>
    <s v="Adquisición de gases para el funcionalmiento del Laboratorio Nacional de Suelos."/>
  </r>
  <r>
    <x v="17"/>
    <s v="SUBDIRECCIÓN DE CARTOGRAFÍA Y GEODÉSIA"/>
    <n v="109"/>
    <x v="1"/>
    <n v="43231500"/>
    <s v="Adquirir imágenes satelitales de alta resolución para la producción de cartografía básica, insumo para la implementación del catastro multipropósito e implementación del observatorio de la tierra y el territorio"/>
  </r>
  <r>
    <x v="17"/>
    <s v="DIRECCIÓN DE GESTIÓN DE INFORMACIÓN GEOGRÁFICA"/>
    <n v="110"/>
    <x v="0"/>
    <n v="43231500"/>
    <s v="Adquirir imágenes satelitales de alta resolución para la producción de cartografía básica, insumo para la implementación del catastro multipropósito e implementación del observatorio de la tierra y el territorio"/>
  </r>
  <r>
    <x v="17"/>
    <s v="SUBDIRECCIÓN DE CARTOGRAFÍA Y GEODÉSIA"/>
    <n v="111"/>
    <x v="1"/>
    <n v="81151600"/>
    <s v="Adquisicion de servicios de mantenimiento correctivo y preventivo con repuestos incluidos a las lanchas de propiedad del IGAC utilizadas para el acceso a la Isla Santuario del municipio de Fuquene"/>
  </r>
  <r>
    <x v="17"/>
    <s v="SUBDIRECCIÓN DE CARTOGRAFÍA Y GEODÉSIA"/>
    <n v="112"/>
    <x v="0"/>
    <n v="81151600"/>
    <s v="Adquisición de una lancha de motor para el transporte de personal requerido en el marco del proyecto del Observatorio Geomágnetico en la laguna de Fúquene"/>
  </r>
  <r>
    <x v="17"/>
    <s v="SUBDIRECCIÓN DE CARTOGRAFÍA Y GEODÉSIA"/>
    <n v="113"/>
    <x v="1"/>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7"/>
    <s v="SUBDIRECCIÓN DE CARTOGRAFÍA Y GEODÉSIA"/>
    <n v="114"/>
    <x v="0"/>
    <n v="81151600"/>
    <s v="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
  </r>
  <r>
    <x v="17"/>
    <s v="SUBDIRECCIÓN DE CARTOGRAFÍA Y GEODÉSIA"/>
    <n v="115"/>
    <x v="1"/>
    <n v="81151600"/>
    <s v="Adquisición de software para el procesamiento de imágenes de sensores oblicuos para la generación de productos de cartografía y gemelos digitales."/>
  </r>
  <r>
    <x v="17"/>
    <s v="SUBDIRECCIÓN DE CARTOGRAFÍA Y GEODÉSIA"/>
    <n v="116"/>
    <x v="0"/>
    <n v="81151600"/>
    <s v="Adquisición de software para el procesamiento de imágenes de sensores oblicuos para la generación de productos de cartografía y gemelos digitales."/>
  </r>
  <r>
    <x v="17"/>
    <s v="LABORATORIO NACIONAL DE SUELOS "/>
    <n v="117"/>
    <x v="0"/>
    <n v="81151600"/>
    <s v="Adquisición de un analizador elemental para cuantificación de carbono, nitrógeno y azufre, para el Laboratorio Nacional de Suelos."/>
  </r>
  <r>
    <x v="17"/>
    <s v="SUBDIRECCIÓN DE CARTOGRAFÍA Y GEODÉSIA"/>
    <n v="118"/>
    <x v="1"/>
    <n v="81151600"/>
    <s v="Prestación de servicios profesionales para la generación de cartografía básica, de conformidad con las especificaciones técnicas establecidas."/>
  </r>
  <r>
    <x v="17"/>
    <s v="SUBDIRECCIÓN DE GEOGRAFÍA"/>
    <n v="119"/>
    <x v="1"/>
    <n v="81151600"/>
    <s v="Prestación de servicios profesionales para apoyar la gestión de asuntos étnicos y evaluación de expedientes de titulación de territorios colectivos, en el marco de las competencias del IGAC"/>
  </r>
  <r>
    <x v="17"/>
    <s v="SUBDIRECCIÓN DE GEOGRAFÍA"/>
    <n v="120"/>
    <x v="0"/>
    <n v="81151600"/>
    <s v="Prestación de servicios profesionales para apoyar la gestión de asuntos étnicos y evaluación de expedientes de titulación de territorios colectivos, en el marco de las competencias del IGAC"/>
  </r>
  <r>
    <x v="17"/>
    <s v="SUBDIRECCIÓN DE GEOGRAFÍA"/>
    <n v="121"/>
    <x v="1"/>
    <n v="81151600"/>
    <s v="Prestación de servicios profesionales para llevar a cabo el análisis y evaluación de las líneas limítrofes de las entidades territoriales, realizando la gestión y la generación del documento."/>
  </r>
  <r>
    <x v="17"/>
    <s v="SUBDIRECCIÓN DE GEOGRAFÍA"/>
    <n v="122"/>
    <x v="0"/>
    <n v="81151600"/>
    <s v="Prestación de servicios profesionales para llevar a cabo el análisis y evaluación de las líneas limítrofes de las entidades territoriales, realizando la gestión y la generación del documento."/>
  </r>
  <r>
    <x v="17"/>
    <s v="SUBDIRECCIÓN DE CARTOGRAFÍA Y GEODÉSIA"/>
    <n v="123"/>
    <x v="0"/>
    <n v="81151600"/>
    <s v="Prestación de servicios profesionales para apoyar a la Dirección de Gestión de Información Geográfica en la estructuración e impulso de los procesos de adquisición de bienes y servicios para la vigencia 2023"/>
  </r>
  <r>
    <x v="17"/>
    <s v="DIRECCIÓN DE GESTIÓN DE INFORMACIÓN GEOGRÁFICA"/>
    <n v="124"/>
    <x v="0"/>
    <n v="81151600"/>
    <s v="Prestación de servicios profesionales para el desarrollo e implementación de servicios y capacidades que favorezcan e impulsen el uso, explotación y disposición de la información cartográfica, geográfica, agrólogica y geodésica de la Dirección de Gestión de Información Geográfica"/>
  </r>
  <r>
    <x v="17"/>
    <s v="DIRECCIÓN DE GESTIÓN DE INFORMACIÓN GEOGRÁFICA"/>
    <n v="125"/>
    <x v="0"/>
    <n v="81151600"/>
    <s v="Prestación de servicios profesionales para la gestión de los procesos, que incluyen la planificación y mejora continua de los procesos de producción en la Dirección de Gestión de Información Geográfica"/>
  </r>
  <r>
    <x v="17"/>
    <s v="DIRECCIÓN DE GESTIÓN DE INFORMACIÓN GEOGRÁFICA"/>
    <n v="126"/>
    <x v="0"/>
    <n v="81151600"/>
    <s v="Prestación de servicios profesionales para realizar actividades de desarrollo y seguimiento en el marco de los proyectos y procesos a cargo de la Dirección de Gestión de Información Geográfica"/>
  </r>
  <r>
    <x v="17"/>
    <s v="DIRECCIÓN DE GESTIÓN DE INFORMACIÓN GEOGRÁFICA "/>
    <n v="127"/>
    <x v="1"/>
    <n v="80101507"/>
    <s v="Adquirir imágenes satelitales de la República de Colombia, como insumo para la generación de cartografía básica oficial del país e implementación del catastro multipropósito, de conformidad con las especificaciones técnicas establecidas por el IGAC"/>
  </r>
  <r>
    <x v="17"/>
    <s v="DIRECCIÓN DE GESTIÓN DE INFORMACIÓN GEOGRÁFICA "/>
    <n v="128"/>
    <x v="0"/>
    <n v="80101507"/>
    <s v="Adquirir imágenes satelitales de la República de Colombia, como insumo para la generación de cartografía básica oficial del país e implementación del catastro multipropósito, de conformidad con las especificaciones técnicas establecidas por el IGAC"/>
  </r>
  <r>
    <x v="0"/>
    <s v="SUBDIRECCIÓN DE AVALÚOS"/>
    <n v="129"/>
    <x v="0"/>
    <n v="80161501"/>
    <s v="Prestación de servicios profesionales para elaborar los avalúos comerciales, como auxiliar de la justicia y en el marco del proyecto IVP que le sean asignados a nivel nacional por la Subdirección de Avalúos- Fase II"/>
  </r>
  <r>
    <x v="0"/>
    <s v="DIRECCIÓN DE GESTIÓN CATASTRAL"/>
    <n v="130"/>
    <x v="1"/>
    <n v="81101512"/>
    <s v="Aunar esfuerzos técnicos, administrativos y financieros entre el Patrimonio Autónomo Fondo Colombia en Paz para la implementación de acciones orientadas a adelantar las actividades de la Actualización Catastral con enfoque Multipropósito en los municipios priorizados por el gobierno nacional."/>
  </r>
  <r>
    <x v="0"/>
    <s v="DIRECCIÓN DE GESTIÓN CATASTRAL"/>
    <n v="131"/>
    <x v="0"/>
    <n v="81101512"/>
    <s v="Aunar esfuerzos técnicos, administrativos y financieros entre el Patrimonio Autónomo Fondo Colombia en Paz y el Instituto Geográfico Agustín Codazzi – IGAC, para que a través de la subcuenta Catastro Multipropósito se realice la implementación de acciones orientadas a adelantar las actividades de la Actualización Catastral con enfoque Multipropósito en los municipios priorizados por el gobierno nacional"/>
  </r>
  <r>
    <x v="0"/>
    <s v="DIRECCIÓN DE GESTIÓN CATASTRAL"/>
    <n v="132"/>
    <x v="0"/>
    <n v="81101512"/>
    <s v="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
  </r>
  <r>
    <x v="0"/>
    <s v="DIRECCIÓN DE GESTIÓN CATASTRAL"/>
    <n v="133"/>
    <x v="0"/>
    <n v="80161501"/>
    <s v="Prestación de servicios profesionales para la gestión, planeación y seguimiento del proceso de conservación catastral, asi como el acompañamiento en el mejoramiento de las metodologías aplicadas a la conservación."/>
  </r>
  <r>
    <x v="0"/>
    <s v="DIRECCIÓN DE INVESTIGACIÓN Y PROSPECTIVA"/>
    <n v="134"/>
    <x v="0"/>
    <n v="80161501"/>
    <s v="Prestar los servicios de operador logístico para el suministro de materiales, alquiler de equipos, inmobiliario, transporte y demás labores logísticas necesarias para llevar a cabo la operación y ejecución de las actividades que requiere el IGAC relacionadas con las Escuelas Interculturales en el marco de la implementación de la actualización catastral con enfoque multiproposito."/>
  </r>
  <r>
    <x v="0"/>
    <s v="DIRECCIÓN DE GESTIÓN CATASTRAL"/>
    <n v="135"/>
    <x v="0"/>
    <n v="80161501"/>
    <s v="Prestar los servicios de operador logístico para el suministro de materiales, alquiler de equipos, conectividad y demás labores logísticas necesarias para llevar a cabo la operación y ejecución de las actividades que requiere el IGAC en la implementación de la actualización catastral con enfoque multiproposito en el municipio de Orito"/>
  </r>
  <r>
    <x v="0"/>
    <s v="DIRECCIÓN DE GESTIÓN CATASTRAL"/>
    <n v="136"/>
    <x v="0"/>
    <n v="80161501"/>
    <s v="Prestar los servicios de operador logístico para el suministro de materiales, alquiler de equipos, inmobiliario, y demás labores logísticas necesarias para llevar a cabo la operación y ejecución de las actividades que requiere el IGAC relacionadas con interlocuciones de inicio y cierre en el marco de la implementación de la actualización catastral con enfoque multiproposito."/>
  </r>
  <r>
    <x v="0"/>
    <s v="SUBDIRECCIÓN DE PROYECTOS"/>
    <n v="137"/>
    <x v="1"/>
    <n v="80161501"/>
    <s v="Prestación de servicios personales para adelantar el prereconocimiento predial en los procesos de formación y actualización catastral."/>
  </r>
  <r>
    <x v="0"/>
    <s v="SUBDIRECCIÓN DE PROYECTOS"/>
    <n v="138"/>
    <x v="0"/>
    <n v="80161501"/>
    <s v="Prestación de servicios profesionales para adelantar el prereconocimiento predial en los procesos de formación y actualización catastral."/>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r>
    <x v="18"/>
    <m/>
    <m/>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G24" firstHeaderRow="1" firstDataRow="2" firstDataCol="1"/>
  <pivotFields count="6">
    <pivotField axis="axisRow" showAll="0">
      <items count="20">
        <item x="0"/>
        <item x="17"/>
        <item x="2"/>
        <item x="14"/>
        <item x="1"/>
        <item x="8"/>
        <item x="6"/>
        <item x="3"/>
        <item x="5"/>
        <item x="10"/>
        <item x="12"/>
        <item x="4"/>
        <item x="9"/>
        <item x="7"/>
        <item x="11"/>
        <item x="16"/>
        <item x="15"/>
        <item x="13"/>
        <item x="18"/>
        <item t="default"/>
      </items>
    </pivotField>
    <pivotField showAll="0"/>
    <pivotField dataField="1" showAll="0"/>
    <pivotField axis="axisCol" showAll="0">
      <items count="6">
        <item x="1"/>
        <item x="2"/>
        <item x="0"/>
        <item x="3"/>
        <item x="4"/>
        <item t="default"/>
      </items>
    </pivotField>
    <pivotField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3"/>
  </colFields>
  <colItems count="6">
    <i>
      <x/>
    </i>
    <i>
      <x v="1"/>
    </i>
    <i>
      <x v="2"/>
    </i>
    <i>
      <x v="3"/>
    </i>
    <i>
      <x v="4"/>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01"/>
  <sheetViews>
    <sheetView topLeftCell="P100" zoomScale="55" zoomScaleNormal="55" workbookViewId="0">
      <selection activeCell="A4" sqref="A4:AF101"/>
    </sheetView>
  </sheetViews>
  <sheetFormatPr baseColWidth="10" defaultColWidth="11.42578125" defaultRowHeight="15" x14ac:dyDescent="0.2"/>
  <cols>
    <col min="1" max="2" width="41.140625" style="53" customWidth="1"/>
    <col min="3" max="3" width="11.5703125" style="51" customWidth="1"/>
    <col min="4" max="4" width="19.28515625" style="51" customWidth="1"/>
    <col min="5" max="5" width="14.85546875" style="62" customWidth="1"/>
    <col min="6" max="6" width="131" style="97" customWidth="1"/>
    <col min="7" max="7" width="16.140625" style="52" customWidth="1"/>
    <col min="8" max="8" width="18.140625" style="52" customWidth="1"/>
    <col min="9" max="9" width="11.5703125" style="52" customWidth="1"/>
    <col min="10" max="10" width="16.140625" style="52" customWidth="1"/>
    <col min="11" max="11" width="27.140625" style="52" customWidth="1"/>
    <col min="12" max="12" width="22.5703125" style="52" customWidth="1"/>
    <col min="13" max="13" width="35.28515625" style="86" customWidth="1"/>
    <col min="14" max="14" width="39.140625" style="86" customWidth="1"/>
    <col min="15" max="15" width="15" style="53" customWidth="1"/>
    <col min="16" max="16" width="11.42578125" style="53" customWidth="1"/>
    <col min="17" max="17" width="11.5703125" style="52" customWidth="1"/>
    <col min="18" max="18" width="21.7109375" style="53" customWidth="1"/>
    <col min="19" max="19" width="13.85546875" style="53" customWidth="1"/>
    <col min="20" max="20" width="14.42578125" style="53" customWidth="1"/>
    <col min="21" max="21" width="11.42578125" style="53"/>
    <col min="22" max="22" width="17.28515625" style="53" customWidth="1"/>
    <col min="23" max="23" width="25" style="53" customWidth="1"/>
    <col min="24" max="24" width="15.7109375" style="53" customWidth="1"/>
    <col min="25" max="25" width="47.140625" style="53" customWidth="1"/>
    <col min="26" max="26" width="11.42578125" style="53"/>
    <col min="27" max="27" width="22.42578125" style="53" customWidth="1"/>
    <col min="28" max="28" width="15.140625" style="53" customWidth="1"/>
    <col min="29" max="29" width="18.85546875" style="53" customWidth="1"/>
    <col min="30" max="30" width="15.42578125" style="53" customWidth="1"/>
    <col min="31" max="31" width="15.28515625" style="53" customWidth="1"/>
    <col min="32" max="32" width="23.42578125" style="53" customWidth="1"/>
    <col min="33" max="16384" width="11.42578125" style="51"/>
  </cols>
  <sheetData>
    <row r="1" spans="1:32" x14ac:dyDescent="0.2">
      <c r="A1" s="56"/>
      <c r="B1" s="56"/>
      <c r="C1" s="367"/>
      <c r="D1" s="367"/>
      <c r="E1" s="367"/>
      <c r="F1" s="368"/>
      <c r="G1" s="367"/>
      <c r="H1" s="367"/>
      <c r="I1" s="367"/>
      <c r="J1" s="367"/>
      <c r="K1" s="367"/>
      <c r="L1" s="367"/>
      <c r="M1" s="369"/>
      <c r="N1" s="369"/>
      <c r="O1" s="370"/>
      <c r="P1" s="370"/>
      <c r="Q1" s="370"/>
      <c r="R1" s="370"/>
      <c r="S1" s="370"/>
      <c r="T1" s="370"/>
      <c r="U1" s="370"/>
      <c r="V1" s="370"/>
      <c r="W1" s="370"/>
      <c r="X1" s="370"/>
      <c r="Y1" s="370"/>
      <c r="Z1" s="371"/>
      <c r="AA1" s="372" t="s">
        <v>0</v>
      </c>
      <c r="AB1" s="372"/>
      <c r="AC1" s="372"/>
      <c r="AD1" s="372"/>
      <c r="AE1" s="372"/>
      <c r="AF1" s="372"/>
    </row>
    <row r="2" spans="1:32" x14ac:dyDescent="0.2">
      <c r="A2" s="56"/>
      <c r="B2" s="56"/>
      <c r="C2" s="367"/>
      <c r="D2" s="367"/>
      <c r="E2" s="367"/>
      <c r="F2" s="368"/>
      <c r="G2" s="367"/>
      <c r="H2" s="367"/>
      <c r="I2" s="367"/>
      <c r="J2" s="367"/>
      <c r="K2" s="367"/>
      <c r="L2" s="367"/>
      <c r="M2" s="369"/>
      <c r="N2" s="369"/>
      <c r="O2" s="370"/>
      <c r="P2" s="370"/>
      <c r="Q2" s="370"/>
      <c r="R2" s="370"/>
      <c r="S2" s="370"/>
      <c r="T2" s="370"/>
      <c r="U2" s="370"/>
      <c r="V2" s="370"/>
      <c r="W2" s="370"/>
      <c r="X2" s="370"/>
      <c r="Y2" s="370"/>
      <c r="Z2" s="371"/>
      <c r="AA2" s="373"/>
      <c r="AB2" s="373"/>
      <c r="AC2" s="373"/>
      <c r="AD2" s="373"/>
      <c r="AE2" s="373"/>
      <c r="AF2" s="373"/>
    </row>
    <row r="3" spans="1:32" ht="90" x14ac:dyDescent="0.2">
      <c r="A3" s="74" t="s">
        <v>1</v>
      </c>
      <c r="B3" s="79" t="s">
        <v>2</v>
      </c>
      <c r="C3" s="80" t="s">
        <v>3</v>
      </c>
      <c r="D3" s="81" t="s">
        <v>4</v>
      </c>
      <c r="E3" s="82" t="s">
        <v>5</v>
      </c>
      <c r="F3" s="110" t="s">
        <v>6</v>
      </c>
      <c r="G3" s="81" t="s">
        <v>7</v>
      </c>
      <c r="H3" s="81" t="s">
        <v>8</v>
      </c>
      <c r="I3" s="81" t="s">
        <v>9</v>
      </c>
      <c r="J3" s="81" t="s">
        <v>10</v>
      </c>
      <c r="K3" s="81" t="s">
        <v>11</v>
      </c>
      <c r="L3" s="81" t="s">
        <v>12</v>
      </c>
      <c r="M3" s="85" t="s">
        <v>13</v>
      </c>
      <c r="N3" s="85" t="s">
        <v>14</v>
      </c>
      <c r="O3" s="100" t="s">
        <v>15</v>
      </c>
      <c r="P3" s="100" t="s">
        <v>16</v>
      </c>
      <c r="Q3" s="81" t="s">
        <v>17</v>
      </c>
      <c r="R3" s="100" t="s">
        <v>18</v>
      </c>
      <c r="S3" s="100" t="s">
        <v>19</v>
      </c>
      <c r="T3" s="100" t="s">
        <v>20</v>
      </c>
      <c r="U3" s="100" t="s">
        <v>21</v>
      </c>
      <c r="V3" s="100" t="s">
        <v>22</v>
      </c>
      <c r="W3" s="100" t="s">
        <v>23</v>
      </c>
      <c r="X3" s="100" t="s">
        <v>24</v>
      </c>
      <c r="Y3" s="100" t="s">
        <v>25</v>
      </c>
      <c r="Z3" s="100" t="s">
        <v>26</v>
      </c>
      <c r="AA3" s="101" t="s">
        <v>27</v>
      </c>
      <c r="AB3" s="101" t="s">
        <v>28</v>
      </c>
      <c r="AC3" s="101" t="s">
        <v>29</v>
      </c>
      <c r="AD3" s="101" t="s">
        <v>30</v>
      </c>
      <c r="AE3" s="101" t="s">
        <v>31</v>
      </c>
      <c r="AF3" s="102" t="s">
        <v>32</v>
      </c>
    </row>
    <row r="4" spans="1:32" s="52" customFormat="1" ht="75" x14ac:dyDescent="0.2">
      <c r="A4" s="70" t="s">
        <v>33</v>
      </c>
      <c r="B4" s="70" t="s">
        <v>33</v>
      </c>
      <c r="C4" s="112">
        <v>57</v>
      </c>
      <c r="D4" s="68" t="s">
        <v>34</v>
      </c>
      <c r="E4" s="84">
        <v>80161501</v>
      </c>
      <c r="F4" s="95" t="s">
        <v>35</v>
      </c>
      <c r="G4" s="89" t="s">
        <v>36</v>
      </c>
      <c r="H4" s="89" t="s">
        <v>36</v>
      </c>
      <c r="I4" s="89">
        <v>3</v>
      </c>
      <c r="J4" s="89" t="s">
        <v>37</v>
      </c>
      <c r="K4" s="89" t="s">
        <v>38</v>
      </c>
      <c r="L4" s="89" t="s">
        <v>39</v>
      </c>
      <c r="M4" s="116">
        <v>9946710</v>
      </c>
      <c r="N4" s="116">
        <v>9946710</v>
      </c>
      <c r="O4" s="103" t="s">
        <v>40</v>
      </c>
      <c r="P4" s="76" t="s">
        <v>41</v>
      </c>
      <c r="Q4" s="89">
        <v>1</v>
      </c>
      <c r="R4" s="76" t="s">
        <v>42</v>
      </c>
      <c r="S4" s="76" t="s">
        <v>43</v>
      </c>
      <c r="T4" s="76" t="s">
        <v>44</v>
      </c>
      <c r="U4" s="76" t="s">
        <v>45</v>
      </c>
      <c r="V4" s="76" t="s">
        <v>46</v>
      </c>
      <c r="W4" s="76" t="s">
        <v>47</v>
      </c>
      <c r="X4" s="76" t="s">
        <v>48</v>
      </c>
      <c r="Y4" s="76" t="s">
        <v>49</v>
      </c>
      <c r="Z4" s="76" t="s">
        <v>50</v>
      </c>
      <c r="AA4" s="76" t="s">
        <v>51</v>
      </c>
      <c r="AB4" s="76" t="s">
        <v>51</v>
      </c>
      <c r="AC4" s="76" t="s">
        <v>52</v>
      </c>
      <c r="AD4" s="76" t="s">
        <v>53</v>
      </c>
      <c r="AE4" s="76" t="s">
        <v>51</v>
      </c>
      <c r="AF4" s="76" t="s">
        <v>51</v>
      </c>
    </row>
    <row r="5" spans="1:32" s="52" customFormat="1" ht="75" x14ac:dyDescent="0.2">
      <c r="A5" s="68" t="s">
        <v>54</v>
      </c>
      <c r="B5" s="68" t="s">
        <v>54</v>
      </c>
      <c r="C5" s="113">
        <v>58</v>
      </c>
      <c r="D5" s="68" t="s">
        <v>55</v>
      </c>
      <c r="E5" s="68">
        <v>86101600</v>
      </c>
      <c r="F5" s="95" t="s">
        <v>56</v>
      </c>
      <c r="G5" s="89" t="s">
        <v>57</v>
      </c>
      <c r="H5" s="89" t="s">
        <v>57</v>
      </c>
      <c r="I5" s="89">
        <v>6</v>
      </c>
      <c r="J5" s="89" t="s">
        <v>37</v>
      </c>
      <c r="K5" s="89" t="s">
        <v>58</v>
      </c>
      <c r="L5" s="89" t="s">
        <v>39</v>
      </c>
      <c r="M5" s="116">
        <v>100000000</v>
      </c>
      <c r="N5" s="116">
        <v>100000000</v>
      </c>
      <c r="O5" s="76" t="s">
        <v>40</v>
      </c>
      <c r="P5" s="76" t="s">
        <v>59</v>
      </c>
      <c r="Q5" s="89">
        <v>1</v>
      </c>
      <c r="R5" s="76" t="s">
        <v>42</v>
      </c>
      <c r="S5" s="76" t="s">
        <v>60</v>
      </c>
      <c r="T5" s="76" t="s">
        <v>61</v>
      </c>
      <c r="U5" s="76" t="s">
        <v>62</v>
      </c>
      <c r="V5" s="76" t="s">
        <v>63</v>
      </c>
      <c r="W5" s="76" t="s">
        <v>64</v>
      </c>
      <c r="X5" s="76" t="s">
        <v>65</v>
      </c>
      <c r="Y5" s="76" t="s">
        <v>66</v>
      </c>
      <c r="Z5" s="76" t="s">
        <v>67</v>
      </c>
      <c r="AA5" s="76"/>
      <c r="AB5" s="76"/>
      <c r="AC5" s="76"/>
      <c r="AD5" s="76"/>
      <c r="AE5" s="76"/>
      <c r="AF5" s="76"/>
    </row>
    <row r="6" spans="1:32" s="52" customFormat="1" ht="75" x14ac:dyDescent="0.2">
      <c r="A6" s="68" t="s">
        <v>54</v>
      </c>
      <c r="B6" s="68" t="s">
        <v>54</v>
      </c>
      <c r="C6" s="113">
        <v>59</v>
      </c>
      <c r="D6" s="68" t="s">
        <v>34</v>
      </c>
      <c r="E6" s="68">
        <v>86101600</v>
      </c>
      <c r="F6" s="95" t="s">
        <v>68</v>
      </c>
      <c r="G6" s="89" t="s">
        <v>69</v>
      </c>
      <c r="H6" s="89" t="s">
        <v>69</v>
      </c>
      <c r="I6" s="89">
        <v>3</v>
      </c>
      <c r="J6" s="89" t="s">
        <v>37</v>
      </c>
      <c r="K6" s="89" t="s">
        <v>38</v>
      </c>
      <c r="L6" s="89" t="s">
        <v>39</v>
      </c>
      <c r="M6" s="116">
        <v>164000000</v>
      </c>
      <c r="N6" s="116">
        <v>164000000</v>
      </c>
      <c r="O6" s="76" t="s">
        <v>40</v>
      </c>
      <c r="P6" s="76" t="s">
        <v>59</v>
      </c>
      <c r="Q6" s="89">
        <v>1</v>
      </c>
      <c r="R6" s="76" t="s">
        <v>42</v>
      </c>
      <c r="S6" s="76" t="s">
        <v>60</v>
      </c>
      <c r="T6" s="76" t="s">
        <v>61</v>
      </c>
      <c r="U6" s="76" t="s">
        <v>62</v>
      </c>
      <c r="V6" s="76" t="s">
        <v>63</v>
      </c>
      <c r="W6" s="76" t="s">
        <v>64</v>
      </c>
      <c r="X6" s="76" t="s">
        <v>65</v>
      </c>
      <c r="Y6" s="76" t="s">
        <v>66</v>
      </c>
      <c r="Z6" s="76" t="s">
        <v>67</v>
      </c>
      <c r="AA6" s="76"/>
      <c r="AB6" s="76"/>
      <c r="AC6" s="76"/>
      <c r="AD6" s="76"/>
      <c r="AE6" s="76"/>
      <c r="AF6" s="76"/>
    </row>
    <row r="7" spans="1:32" s="52" customFormat="1" ht="135" x14ac:dyDescent="0.2">
      <c r="A7" s="70" t="s">
        <v>70</v>
      </c>
      <c r="B7" s="70" t="s">
        <v>70</v>
      </c>
      <c r="C7" s="112">
        <v>60</v>
      </c>
      <c r="D7" s="84" t="s">
        <v>71</v>
      </c>
      <c r="E7" s="84">
        <v>72101511</v>
      </c>
      <c r="F7" s="95" t="s">
        <v>72</v>
      </c>
      <c r="G7" s="89" t="s">
        <v>73</v>
      </c>
      <c r="H7" s="89" t="s">
        <v>73</v>
      </c>
      <c r="I7" s="89">
        <v>12</v>
      </c>
      <c r="J7" s="89" t="s">
        <v>37</v>
      </c>
      <c r="K7" s="98" t="s">
        <v>74</v>
      </c>
      <c r="L7" s="89" t="s">
        <v>39</v>
      </c>
      <c r="M7" s="116">
        <v>2400000000</v>
      </c>
      <c r="N7" s="116">
        <v>2400000000</v>
      </c>
      <c r="O7" s="76" t="s">
        <v>40</v>
      </c>
      <c r="P7" s="76" t="s">
        <v>41</v>
      </c>
      <c r="Q7" s="89">
        <v>1</v>
      </c>
      <c r="R7" s="76" t="s">
        <v>75</v>
      </c>
      <c r="S7" s="76" t="s">
        <v>76</v>
      </c>
      <c r="T7" s="76" t="s">
        <v>77</v>
      </c>
      <c r="U7" s="76" t="s">
        <v>62</v>
      </c>
      <c r="V7" s="76" t="s">
        <v>78</v>
      </c>
      <c r="W7" s="104" t="s">
        <v>79</v>
      </c>
      <c r="X7" s="76" t="s">
        <v>80</v>
      </c>
      <c r="Y7" s="76" t="s">
        <v>81</v>
      </c>
      <c r="Z7" s="76" t="s">
        <v>82</v>
      </c>
      <c r="AA7" s="76" t="s">
        <v>83</v>
      </c>
      <c r="AB7" s="105" t="s">
        <v>84</v>
      </c>
      <c r="AC7" s="76" t="s">
        <v>85</v>
      </c>
      <c r="AD7" s="76" t="s">
        <v>86</v>
      </c>
      <c r="AE7" s="76" t="s">
        <v>85</v>
      </c>
      <c r="AF7" s="76"/>
    </row>
    <row r="8" spans="1:32" s="52" customFormat="1" ht="135" x14ac:dyDescent="0.2">
      <c r="A8" s="70" t="s">
        <v>70</v>
      </c>
      <c r="B8" s="70" t="s">
        <v>70</v>
      </c>
      <c r="C8" s="112">
        <v>61</v>
      </c>
      <c r="D8" s="84" t="s">
        <v>34</v>
      </c>
      <c r="E8" s="84">
        <v>72101511</v>
      </c>
      <c r="F8" s="95" t="s">
        <v>87</v>
      </c>
      <c r="G8" s="89" t="s">
        <v>88</v>
      </c>
      <c r="H8" s="89" t="s">
        <v>36</v>
      </c>
      <c r="I8" s="89">
        <v>12</v>
      </c>
      <c r="J8" s="89" t="s">
        <v>37</v>
      </c>
      <c r="K8" s="98" t="s">
        <v>74</v>
      </c>
      <c r="L8" s="89" t="s">
        <v>39</v>
      </c>
      <c r="M8" s="116">
        <v>1200000000</v>
      </c>
      <c r="N8" s="116">
        <v>1200000000</v>
      </c>
      <c r="O8" s="76" t="s">
        <v>40</v>
      </c>
      <c r="P8" s="76" t="s">
        <v>41</v>
      </c>
      <c r="Q8" s="89">
        <v>1</v>
      </c>
      <c r="R8" s="76" t="s">
        <v>75</v>
      </c>
      <c r="S8" s="76" t="s">
        <v>76</v>
      </c>
      <c r="T8" s="76" t="s">
        <v>77</v>
      </c>
      <c r="U8" s="76" t="s">
        <v>62</v>
      </c>
      <c r="V8" s="76" t="s">
        <v>78</v>
      </c>
      <c r="W8" s="104" t="s">
        <v>79</v>
      </c>
      <c r="X8" s="76" t="s">
        <v>80</v>
      </c>
      <c r="Y8" s="76" t="s">
        <v>81</v>
      </c>
      <c r="Z8" s="76" t="s">
        <v>82</v>
      </c>
      <c r="AA8" s="76" t="s">
        <v>83</v>
      </c>
      <c r="AB8" s="105" t="s">
        <v>84</v>
      </c>
      <c r="AC8" s="76" t="s">
        <v>85</v>
      </c>
      <c r="AD8" s="76" t="s">
        <v>86</v>
      </c>
      <c r="AE8" s="76" t="s">
        <v>85</v>
      </c>
      <c r="AF8" s="76"/>
    </row>
    <row r="9" spans="1:32" s="52" customFormat="1" ht="135" x14ac:dyDescent="0.2">
      <c r="A9" s="70" t="s">
        <v>70</v>
      </c>
      <c r="B9" s="70" t="s">
        <v>70</v>
      </c>
      <c r="C9" s="112">
        <v>62</v>
      </c>
      <c r="D9" s="84" t="s">
        <v>71</v>
      </c>
      <c r="E9" s="84">
        <v>43231500</v>
      </c>
      <c r="F9" s="95" t="s">
        <v>89</v>
      </c>
      <c r="G9" s="89" t="s">
        <v>90</v>
      </c>
      <c r="H9" s="89" t="s">
        <v>90</v>
      </c>
      <c r="I9" s="89">
        <v>4</v>
      </c>
      <c r="J9" s="89" t="s">
        <v>37</v>
      </c>
      <c r="K9" s="98" t="s">
        <v>91</v>
      </c>
      <c r="L9" s="89" t="s">
        <v>39</v>
      </c>
      <c r="M9" s="116">
        <v>230000000</v>
      </c>
      <c r="N9" s="116">
        <v>230000000</v>
      </c>
      <c r="O9" s="76" t="s">
        <v>40</v>
      </c>
      <c r="P9" s="76" t="s">
        <v>59</v>
      </c>
      <c r="Q9" s="89">
        <v>1</v>
      </c>
      <c r="R9" s="76" t="s">
        <v>75</v>
      </c>
      <c r="S9" s="106" t="s">
        <v>92</v>
      </c>
      <c r="T9" s="76" t="s">
        <v>77</v>
      </c>
      <c r="U9" s="76" t="s">
        <v>93</v>
      </c>
      <c r="V9" s="76" t="s">
        <v>78</v>
      </c>
      <c r="W9" s="76" t="s">
        <v>64</v>
      </c>
      <c r="X9" s="76" t="s">
        <v>80</v>
      </c>
      <c r="Y9" s="76" t="s">
        <v>81</v>
      </c>
      <c r="Z9" s="76" t="s">
        <v>82</v>
      </c>
      <c r="AA9" s="76" t="s">
        <v>83</v>
      </c>
      <c r="AB9" s="105" t="s">
        <v>84</v>
      </c>
      <c r="AC9" s="76" t="s">
        <v>85</v>
      </c>
      <c r="AD9" s="76" t="s">
        <v>86</v>
      </c>
      <c r="AE9" s="76" t="s">
        <v>85</v>
      </c>
      <c r="AF9" s="76"/>
    </row>
    <row r="10" spans="1:32" s="52" customFormat="1" ht="135" x14ac:dyDescent="0.2">
      <c r="A10" s="70" t="s">
        <v>70</v>
      </c>
      <c r="B10" s="70" t="s">
        <v>70</v>
      </c>
      <c r="C10" s="112">
        <v>63</v>
      </c>
      <c r="D10" s="84" t="s">
        <v>71</v>
      </c>
      <c r="E10" s="84">
        <v>81111800</v>
      </c>
      <c r="F10" s="95" t="s">
        <v>94</v>
      </c>
      <c r="G10" s="89" t="s">
        <v>95</v>
      </c>
      <c r="H10" s="89" t="s">
        <v>36</v>
      </c>
      <c r="I10" s="89">
        <v>5</v>
      </c>
      <c r="J10" s="89" t="s">
        <v>37</v>
      </c>
      <c r="K10" s="89" t="s">
        <v>96</v>
      </c>
      <c r="L10" s="89" t="s">
        <v>39</v>
      </c>
      <c r="M10" s="116">
        <v>3250000000</v>
      </c>
      <c r="N10" s="116">
        <v>3250000000</v>
      </c>
      <c r="O10" s="76" t="s">
        <v>40</v>
      </c>
      <c r="P10" s="76" t="s">
        <v>59</v>
      </c>
      <c r="Q10" s="89">
        <v>1</v>
      </c>
      <c r="R10" s="76" t="s">
        <v>75</v>
      </c>
      <c r="S10" s="76" t="s">
        <v>60</v>
      </c>
      <c r="T10" s="76" t="s">
        <v>77</v>
      </c>
      <c r="U10" s="76" t="s">
        <v>93</v>
      </c>
      <c r="V10" s="76" t="s">
        <v>78</v>
      </c>
      <c r="W10" s="76" t="s">
        <v>64</v>
      </c>
      <c r="X10" s="76" t="s">
        <v>80</v>
      </c>
      <c r="Y10" s="76" t="s">
        <v>81</v>
      </c>
      <c r="Z10" s="76" t="s">
        <v>82</v>
      </c>
      <c r="AA10" s="76" t="s">
        <v>83</v>
      </c>
      <c r="AB10" s="76" t="s">
        <v>97</v>
      </c>
      <c r="AC10" s="76" t="s">
        <v>85</v>
      </c>
      <c r="AD10" s="76" t="s">
        <v>86</v>
      </c>
      <c r="AE10" s="76" t="s">
        <v>85</v>
      </c>
      <c r="AF10" s="76"/>
    </row>
    <row r="11" spans="1:32" s="52" customFormat="1" ht="135" x14ac:dyDescent="0.2">
      <c r="A11" s="374" t="s">
        <v>70</v>
      </c>
      <c r="B11" s="374" t="s">
        <v>70</v>
      </c>
      <c r="C11" s="380">
        <v>64</v>
      </c>
      <c r="D11" s="375" t="s">
        <v>34</v>
      </c>
      <c r="E11" s="375">
        <v>81111800</v>
      </c>
      <c r="F11" s="376" t="s">
        <v>94</v>
      </c>
      <c r="G11" s="377" t="s">
        <v>88</v>
      </c>
      <c r="H11" s="377" t="s">
        <v>98</v>
      </c>
      <c r="I11" s="377">
        <v>5</v>
      </c>
      <c r="J11" s="377" t="s">
        <v>37</v>
      </c>
      <c r="K11" s="377" t="s">
        <v>96</v>
      </c>
      <c r="L11" s="377" t="s">
        <v>39</v>
      </c>
      <c r="M11" s="378">
        <v>12900000000</v>
      </c>
      <c r="N11" s="378">
        <v>12900000000</v>
      </c>
      <c r="O11" s="379" t="s">
        <v>40</v>
      </c>
      <c r="P11" s="379" t="s">
        <v>59</v>
      </c>
      <c r="Q11" s="377">
        <v>1</v>
      </c>
      <c r="R11" s="379" t="s">
        <v>75</v>
      </c>
      <c r="S11" s="379" t="s">
        <v>76</v>
      </c>
      <c r="T11" s="379" t="s">
        <v>77</v>
      </c>
      <c r="U11" s="379" t="s">
        <v>93</v>
      </c>
      <c r="V11" s="379" t="s">
        <v>78</v>
      </c>
      <c r="W11" s="76" t="s">
        <v>64</v>
      </c>
      <c r="X11" s="76" t="s">
        <v>80</v>
      </c>
      <c r="Y11" s="76" t="s">
        <v>81</v>
      </c>
      <c r="Z11" s="76" t="s">
        <v>82</v>
      </c>
      <c r="AA11" s="76" t="s">
        <v>83</v>
      </c>
      <c r="AB11" s="76" t="s">
        <v>97</v>
      </c>
      <c r="AC11" s="76" t="s">
        <v>85</v>
      </c>
      <c r="AD11" s="76" t="s">
        <v>86</v>
      </c>
      <c r="AE11" s="76" t="s">
        <v>85</v>
      </c>
      <c r="AF11" s="76"/>
    </row>
    <row r="12" spans="1:32" s="52" customFormat="1" ht="105" x14ac:dyDescent="0.2">
      <c r="A12" s="374"/>
      <c r="B12" s="374"/>
      <c r="C12" s="381"/>
      <c r="D12" s="375"/>
      <c r="E12" s="375"/>
      <c r="F12" s="376"/>
      <c r="G12" s="377"/>
      <c r="H12" s="377"/>
      <c r="I12" s="377"/>
      <c r="J12" s="377"/>
      <c r="K12" s="377"/>
      <c r="L12" s="377"/>
      <c r="M12" s="378"/>
      <c r="N12" s="378"/>
      <c r="O12" s="379"/>
      <c r="P12" s="379"/>
      <c r="Q12" s="377"/>
      <c r="R12" s="379"/>
      <c r="S12" s="379"/>
      <c r="T12" s="379"/>
      <c r="U12" s="379"/>
      <c r="V12" s="379"/>
      <c r="W12" s="76" t="s">
        <v>99</v>
      </c>
      <c r="X12" s="76"/>
      <c r="Y12" s="76"/>
      <c r="Z12" s="76"/>
      <c r="AA12" s="76"/>
      <c r="AB12" s="76"/>
      <c r="AC12" s="76" t="s">
        <v>85</v>
      </c>
      <c r="AD12" s="76" t="s">
        <v>86</v>
      </c>
      <c r="AE12" s="76" t="s">
        <v>85</v>
      </c>
      <c r="AF12" s="76"/>
    </row>
    <row r="13" spans="1:32" s="52" customFormat="1" ht="135" x14ac:dyDescent="0.2">
      <c r="A13" s="70" t="s">
        <v>70</v>
      </c>
      <c r="B13" s="70" t="s">
        <v>70</v>
      </c>
      <c r="C13" s="112">
        <v>65</v>
      </c>
      <c r="D13" s="84" t="s">
        <v>71</v>
      </c>
      <c r="E13" s="84">
        <v>81111800</v>
      </c>
      <c r="F13" s="95" t="s">
        <v>100</v>
      </c>
      <c r="G13" s="89" t="s">
        <v>95</v>
      </c>
      <c r="H13" s="89" t="s">
        <v>36</v>
      </c>
      <c r="I13" s="89">
        <v>3</v>
      </c>
      <c r="J13" s="89" t="s">
        <v>37</v>
      </c>
      <c r="K13" s="89" t="s">
        <v>101</v>
      </c>
      <c r="L13" s="89" t="s">
        <v>39</v>
      </c>
      <c r="M13" s="116">
        <v>2180000000</v>
      </c>
      <c r="N13" s="116">
        <v>2180000000</v>
      </c>
      <c r="O13" s="76" t="s">
        <v>40</v>
      </c>
      <c r="P13" s="76" t="s">
        <v>59</v>
      </c>
      <c r="Q13" s="89">
        <v>1</v>
      </c>
      <c r="R13" s="76" t="s">
        <v>75</v>
      </c>
      <c r="S13" s="76" t="s">
        <v>60</v>
      </c>
      <c r="T13" s="76" t="s">
        <v>77</v>
      </c>
      <c r="U13" s="76" t="s">
        <v>93</v>
      </c>
      <c r="V13" s="76" t="s">
        <v>78</v>
      </c>
      <c r="W13" s="76" t="s">
        <v>64</v>
      </c>
      <c r="X13" s="76" t="s">
        <v>80</v>
      </c>
      <c r="Y13" s="76" t="s">
        <v>81</v>
      </c>
      <c r="Z13" s="76" t="s">
        <v>82</v>
      </c>
      <c r="AA13" s="76" t="s">
        <v>83</v>
      </c>
      <c r="AB13" s="76" t="s">
        <v>97</v>
      </c>
      <c r="AC13" s="76" t="s">
        <v>85</v>
      </c>
      <c r="AD13" s="76" t="s">
        <v>86</v>
      </c>
      <c r="AE13" s="76" t="s">
        <v>85</v>
      </c>
      <c r="AF13" s="76"/>
    </row>
    <row r="14" spans="1:32" s="52" customFormat="1" ht="135" x14ac:dyDescent="0.2">
      <c r="A14" s="70" t="s">
        <v>70</v>
      </c>
      <c r="B14" s="70" t="s">
        <v>70</v>
      </c>
      <c r="C14" s="112">
        <v>66</v>
      </c>
      <c r="D14" s="84" t="s">
        <v>34</v>
      </c>
      <c r="E14" s="84">
        <v>81111800</v>
      </c>
      <c r="F14" s="95" t="s">
        <v>87</v>
      </c>
      <c r="G14" s="89" t="s">
        <v>88</v>
      </c>
      <c r="H14" s="89" t="s">
        <v>98</v>
      </c>
      <c r="I14" s="89">
        <v>3</v>
      </c>
      <c r="J14" s="89" t="s">
        <v>37</v>
      </c>
      <c r="K14" s="89" t="s">
        <v>101</v>
      </c>
      <c r="L14" s="89" t="s">
        <v>39</v>
      </c>
      <c r="M14" s="116">
        <v>954312000</v>
      </c>
      <c r="N14" s="116">
        <v>954312000</v>
      </c>
      <c r="O14" s="76" t="s">
        <v>40</v>
      </c>
      <c r="P14" s="76" t="s">
        <v>59</v>
      </c>
      <c r="Q14" s="89">
        <v>1</v>
      </c>
      <c r="R14" s="76" t="s">
        <v>75</v>
      </c>
      <c r="S14" s="76" t="s">
        <v>76</v>
      </c>
      <c r="T14" s="76" t="s">
        <v>77</v>
      </c>
      <c r="U14" s="76" t="s">
        <v>93</v>
      </c>
      <c r="V14" s="76" t="s">
        <v>78</v>
      </c>
      <c r="W14" s="76" t="s">
        <v>64</v>
      </c>
      <c r="X14" s="76" t="s">
        <v>80</v>
      </c>
      <c r="Y14" s="76" t="s">
        <v>81</v>
      </c>
      <c r="Z14" s="76" t="s">
        <v>82</v>
      </c>
      <c r="AA14" s="76" t="s">
        <v>83</v>
      </c>
      <c r="AB14" s="76" t="s">
        <v>97</v>
      </c>
      <c r="AC14" s="76" t="s">
        <v>85</v>
      </c>
      <c r="AD14" s="76" t="s">
        <v>86</v>
      </c>
      <c r="AE14" s="76" t="s">
        <v>85</v>
      </c>
      <c r="AF14" s="76"/>
    </row>
    <row r="15" spans="1:32" s="52" customFormat="1" ht="135" x14ac:dyDescent="0.2">
      <c r="A15" s="70" t="s">
        <v>70</v>
      </c>
      <c r="B15" s="70" t="s">
        <v>70</v>
      </c>
      <c r="C15" s="112">
        <v>67</v>
      </c>
      <c r="D15" s="84" t="s">
        <v>71</v>
      </c>
      <c r="E15" s="84">
        <v>81111800</v>
      </c>
      <c r="F15" s="95" t="s">
        <v>102</v>
      </c>
      <c r="G15" s="89" t="s">
        <v>95</v>
      </c>
      <c r="H15" s="89" t="s">
        <v>36</v>
      </c>
      <c r="I15" s="89">
        <v>6</v>
      </c>
      <c r="J15" s="89" t="s">
        <v>37</v>
      </c>
      <c r="K15" s="89" t="s">
        <v>96</v>
      </c>
      <c r="L15" s="89" t="s">
        <v>39</v>
      </c>
      <c r="M15" s="116">
        <v>10000000000</v>
      </c>
      <c r="N15" s="116">
        <v>10000000000</v>
      </c>
      <c r="O15" s="76" t="s">
        <v>40</v>
      </c>
      <c r="P15" s="76" t="s">
        <v>59</v>
      </c>
      <c r="Q15" s="89">
        <v>1</v>
      </c>
      <c r="R15" s="76" t="s">
        <v>75</v>
      </c>
      <c r="S15" s="76" t="s">
        <v>76</v>
      </c>
      <c r="T15" s="76" t="s">
        <v>77</v>
      </c>
      <c r="U15" s="76" t="s">
        <v>93</v>
      </c>
      <c r="V15" s="76" t="s">
        <v>78</v>
      </c>
      <c r="W15" s="76" t="s">
        <v>64</v>
      </c>
      <c r="X15" s="76" t="s">
        <v>80</v>
      </c>
      <c r="Y15" s="76" t="s">
        <v>81</v>
      </c>
      <c r="Z15" s="76" t="s">
        <v>82</v>
      </c>
      <c r="AA15" s="76" t="s">
        <v>83</v>
      </c>
      <c r="AB15" s="76" t="s">
        <v>97</v>
      </c>
      <c r="AC15" s="76" t="s">
        <v>85</v>
      </c>
      <c r="AD15" s="76" t="s">
        <v>86</v>
      </c>
      <c r="AE15" s="76" t="s">
        <v>85</v>
      </c>
      <c r="AF15" s="76"/>
    </row>
    <row r="16" spans="1:32" s="52" customFormat="1" ht="135" x14ac:dyDescent="0.2">
      <c r="A16" s="71" t="s">
        <v>70</v>
      </c>
      <c r="B16" s="71" t="s">
        <v>70</v>
      </c>
      <c r="C16" s="112">
        <v>68</v>
      </c>
      <c r="D16" s="88" t="s">
        <v>34</v>
      </c>
      <c r="E16" s="88">
        <v>81111800</v>
      </c>
      <c r="F16" s="96" t="s">
        <v>103</v>
      </c>
      <c r="G16" s="90" t="s">
        <v>88</v>
      </c>
      <c r="H16" s="90" t="s">
        <v>98</v>
      </c>
      <c r="I16" s="90">
        <v>6</v>
      </c>
      <c r="J16" s="90" t="s">
        <v>37</v>
      </c>
      <c r="K16" s="90" t="s">
        <v>96</v>
      </c>
      <c r="L16" s="90" t="s">
        <v>39</v>
      </c>
      <c r="M16" s="117">
        <v>12500000000</v>
      </c>
      <c r="N16" s="117">
        <v>12500000000</v>
      </c>
      <c r="O16" s="107" t="s">
        <v>40</v>
      </c>
      <c r="P16" s="107" t="s">
        <v>59</v>
      </c>
      <c r="Q16" s="90">
        <v>1</v>
      </c>
      <c r="R16" s="107" t="s">
        <v>75</v>
      </c>
      <c r="S16" s="107" t="s">
        <v>76</v>
      </c>
      <c r="T16" s="107" t="s">
        <v>77</v>
      </c>
      <c r="U16" s="107" t="s">
        <v>93</v>
      </c>
      <c r="V16" s="107" t="s">
        <v>78</v>
      </c>
      <c r="W16" s="76" t="s">
        <v>64</v>
      </c>
      <c r="X16" s="76" t="s">
        <v>80</v>
      </c>
      <c r="Y16" s="76" t="s">
        <v>81</v>
      </c>
      <c r="Z16" s="76" t="s">
        <v>82</v>
      </c>
      <c r="AA16" s="76" t="s">
        <v>83</v>
      </c>
      <c r="AB16" s="76" t="s">
        <v>97</v>
      </c>
      <c r="AC16" s="107" t="s">
        <v>85</v>
      </c>
      <c r="AD16" s="107" t="s">
        <v>86</v>
      </c>
      <c r="AE16" s="107" t="s">
        <v>85</v>
      </c>
      <c r="AF16" s="76"/>
    </row>
    <row r="17" spans="1:33" s="52" customFormat="1" ht="135" x14ac:dyDescent="0.2">
      <c r="A17" s="70" t="s">
        <v>70</v>
      </c>
      <c r="B17" s="70" t="s">
        <v>70</v>
      </c>
      <c r="C17" s="112">
        <v>69</v>
      </c>
      <c r="D17" s="84" t="s">
        <v>71</v>
      </c>
      <c r="E17" s="84" t="s">
        <v>104</v>
      </c>
      <c r="F17" s="95" t="s">
        <v>105</v>
      </c>
      <c r="G17" s="89" t="s">
        <v>95</v>
      </c>
      <c r="H17" s="89" t="s">
        <v>36</v>
      </c>
      <c r="I17" s="89">
        <v>6</v>
      </c>
      <c r="J17" s="89" t="s">
        <v>37</v>
      </c>
      <c r="K17" s="89" t="s">
        <v>96</v>
      </c>
      <c r="L17" s="89" t="s">
        <v>39</v>
      </c>
      <c r="M17" s="116">
        <v>3500000000</v>
      </c>
      <c r="N17" s="116">
        <v>3500000000</v>
      </c>
      <c r="O17" s="76" t="s">
        <v>40</v>
      </c>
      <c r="P17" s="76" t="s">
        <v>59</v>
      </c>
      <c r="Q17" s="89">
        <v>1</v>
      </c>
      <c r="R17" s="76" t="s">
        <v>75</v>
      </c>
      <c r="S17" s="76" t="s">
        <v>60</v>
      </c>
      <c r="T17" s="76" t="s">
        <v>77</v>
      </c>
      <c r="U17" s="76" t="s">
        <v>93</v>
      </c>
      <c r="V17" s="76" t="s">
        <v>78</v>
      </c>
      <c r="W17" s="76" t="s">
        <v>64</v>
      </c>
      <c r="X17" s="76" t="s">
        <v>80</v>
      </c>
      <c r="Y17" s="76" t="s">
        <v>81</v>
      </c>
      <c r="Z17" s="76" t="s">
        <v>82</v>
      </c>
      <c r="AA17" s="76" t="s">
        <v>83</v>
      </c>
      <c r="AB17" s="76" t="s">
        <v>97</v>
      </c>
      <c r="AC17" s="76" t="s">
        <v>85</v>
      </c>
      <c r="AD17" s="76" t="s">
        <v>86</v>
      </c>
      <c r="AE17" s="76" t="s">
        <v>85</v>
      </c>
      <c r="AF17" s="76"/>
    </row>
    <row r="18" spans="1:33" s="52" customFormat="1" ht="135" x14ac:dyDescent="0.2">
      <c r="A18" s="70" t="s">
        <v>70</v>
      </c>
      <c r="B18" s="70" t="s">
        <v>70</v>
      </c>
      <c r="C18" s="112">
        <v>70</v>
      </c>
      <c r="D18" s="84" t="s">
        <v>34</v>
      </c>
      <c r="E18" s="84" t="s">
        <v>104</v>
      </c>
      <c r="F18" s="95" t="s">
        <v>105</v>
      </c>
      <c r="G18" s="89" t="s">
        <v>88</v>
      </c>
      <c r="H18" s="89" t="s">
        <v>98</v>
      </c>
      <c r="I18" s="89">
        <v>6</v>
      </c>
      <c r="J18" s="89" t="s">
        <v>37</v>
      </c>
      <c r="K18" s="89" t="s">
        <v>96</v>
      </c>
      <c r="L18" s="89" t="s">
        <v>39</v>
      </c>
      <c r="M18" s="116">
        <v>5000000000</v>
      </c>
      <c r="N18" s="116">
        <v>3500000000</v>
      </c>
      <c r="O18" s="76" t="s">
        <v>40</v>
      </c>
      <c r="P18" s="76" t="s">
        <v>59</v>
      </c>
      <c r="Q18" s="89">
        <v>1</v>
      </c>
      <c r="R18" s="76" t="s">
        <v>75</v>
      </c>
      <c r="S18" s="76" t="s">
        <v>76</v>
      </c>
      <c r="T18" s="76" t="s">
        <v>77</v>
      </c>
      <c r="U18" s="76" t="s">
        <v>93</v>
      </c>
      <c r="V18" s="76" t="s">
        <v>78</v>
      </c>
      <c r="W18" s="76" t="s">
        <v>64</v>
      </c>
      <c r="X18" s="76" t="s">
        <v>80</v>
      </c>
      <c r="Y18" s="76" t="s">
        <v>81</v>
      </c>
      <c r="Z18" s="76" t="s">
        <v>82</v>
      </c>
      <c r="AA18" s="76" t="s">
        <v>83</v>
      </c>
      <c r="AB18" s="76" t="s">
        <v>97</v>
      </c>
      <c r="AC18" s="76" t="s">
        <v>85</v>
      </c>
      <c r="AD18" s="76" t="s">
        <v>86</v>
      </c>
      <c r="AE18" s="76" t="s">
        <v>85</v>
      </c>
      <c r="AF18" s="76"/>
    </row>
    <row r="19" spans="1:33" s="52" customFormat="1" ht="135" x14ac:dyDescent="0.2">
      <c r="A19" s="70" t="s">
        <v>70</v>
      </c>
      <c r="B19" s="70" t="s">
        <v>70</v>
      </c>
      <c r="C19" s="112">
        <v>71</v>
      </c>
      <c r="D19" s="84" t="s">
        <v>71</v>
      </c>
      <c r="E19" s="84" t="s">
        <v>104</v>
      </c>
      <c r="F19" s="95" t="s">
        <v>106</v>
      </c>
      <c r="G19" s="89" t="s">
        <v>95</v>
      </c>
      <c r="H19" s="89" t="s">
        <v>36</v>
      </c>
      <c r="I19" s="89">
        <v>6</v>
      </c>
      <c r="J19" s="89" t="s">
        <v>37</v>
      </c>
      <c r="K19" s="89" t="s">
        <v>96</v>
      </c>
      <c r="L19" s="89" t="s">
        <v>39</v>
      </c>
      <c r="M19" s="116">
        <v>500000000</v>
      </c>
      <c r="N19" s="116">
        <v>500000000</v>
      </c>
      <c r="O19" s="76" t="s">
        <v>40</v>
      </c>
      <c r="P19" s="76" t="s">
        <v>59</v>
      </c>
      <c r="Q19" s="89">
        <v>1</v>
      </c>
      <c r="R19" s="76" t="s">
        <v>75</v>
      </c>
      <c r="S19" s="76" t="s">
        <v>60</v>
      </c>
      <c r="T19" s="76" t="s">
        <v>77</v>
      </c>
      <c r="U19" s="76" t="s">
        <v>93</v>
      </c>
      <c r="V19" s="76" t="s">
        <v>78</v>
      </c>
      <c r="W19" s="76" t="s">
        <v>64</v>
      </c>
      <c r="X19" s="76" t="s">
        <v>80</v>
      </c>
      <c r="Y19" s="76" t="s">
        <v>81</v>
      </c>
      <c r="Z19" s="76" t="s">
        <v>82</v>
      </c>
      <c r="AA19" s="76" t="s">
        <v>83</v>
      </c>
      <c r="AB19" s="76" t="s">
        <v>97</v>
      </c>
      <c r="AC19" s="76" t="s">
        <v>85</v>
      </c>
      <c r="AD19" s="76" t="s">
        <v>86</v>
      </c>
      <c r="AE19" s="76" t="s">
        <v>85</v>
      </c>
      <c r="AF19" s="76"/>
    </row>
    <row r="20" spans="1:33" s="52" customFormat="1" ht="135" x14ac:dyDescent="0.2">
      <c r="A20" s="70" t="s">
        <v>70</v>
      </c>
      <c r="B20" s="70" t="s">
        <v>70</v>
      </c>
      <c r="C20" s="112">
        <v>72</v>
      </c>
      <c r="D20" s="84" t="s">
        <v>107</v>
      </c>
      <c r="E20" s="84" t="s">
        <v>104</v>
      </c>
      <c r="F20" s="95" t="s">
        <v>108</v>
      </c>
      <c r="G20" s="89" t="s">
        <v>88</v>
      </c>
      <c r="H20" s="89" t="s">
        <v>98</v>
      </c>
      <c r="I20" s="89">
        <v>6</v>
      </c>
      <c r="J20" s="89" t="s">
        <v>37</v>
      </c>
      <c r="K20" s="89" t="s">
        <v>96</v>
      </c>
      <c r="L20" s="89" t="s">
        <v>39</v>
      </c>
      <c r="M20" s="116">
        <v>500000000</v>
      </c>
      <c r="N20" s="116">
        <v>500000000</v>
      </c>
      <c r="O20" s="76" t="s">
        <v>40</v>
      </c>
      <c r="P20" s="76" t="s">
        <v>59</v>
      </c>
      <c r="Q20" s="89">
        <v>1</v>
      </c>
      <c r="R20" s="76" t="s">
        <v>75</v>
      </c>
      <c r="S20" s="76" t="s">
        <v>76</v>
      </c>
      <c r="T20" s="76" t="s">
        <v>77</v>
      </c>
      <c r="U20" s="76" t="s">
        <v>93</v>
      </c>
      <c r="V20" s="76" t="s">
        <v>78</v>
      </c>
      <c r="W20" s="76" t="s">
        <v>64</v>
      </c>
      <c r="X20" s="76" t="s">
        <v>80</v>
      </c>
      <c r="Y20" s="76" t="s">
        <v>81</v>
      </c>
      <c r="Z20" s="76" t="s">
        <v>82</v>
      </c>
      <c r="AA20" s="76" t="s">
        <v>83</v>
      </c>
      <c r="AB20" s="76">
        <v>11</v>
      </c>
      <c r="AC20" s="76" t="s">
        <v>85</v>
      </c>
      <c r="AD20" s="76" t="s">
        <v>86</v>
      </c>
      <c r="AE20" s="76" t="s">
        <v>85</v>
      </c>
      <c r="AF20" s="76"/>
    </row>
    <row r="21" spans="1:33" s="52" customFormat="1" ht="135" x14ac:dyDescent="0.2">
      <c r="A21" s="70" t="s">
        <v>70</v>
      </c>
      <c r="B21" s="70" t="s">
        <v>70</v>
      </c>
      <c r="C21" s="112">
        <v>73</v>
      </c>
      <c r="D21" s="84" t="s">
        <v>71</v>
      </c>
      <c r="E21" s="84" t="s">
        <v>104</v>
      </c>
      <c r="F21" s="95" t="s">
        <v>109</v>
      </c>
      <c r="G21" s="89" t="s">
        <v>95</v>
      </c>
      <c r="H21" s="89" t="s">
        <v>98</v>
      </c>
      <c r="I21" s="89">
        <v>3</v>
      </c>
      <c r="J21" s="89" t="s">
        <v>37</v>
      </c>
      <c r="K21" s="89" t="s">
        <v>101</v>
      </c>
      <c r="L21" s="89" t="s">
        <v>39</v>
      </c>
      <c r="M21" s="116">
        <v>90000000</v>
      </c>
      <c r="N21" s="116">
        <v>90000000</v>
      </c>
      <c r="O21" s="76" t="s">
        <v>40</v>
      </c>
      <c r="P21" s="76" t="s">
        <v>59</v>
      </c>
      <c r="Q21" s="89">
        <v>1</v>
      </c>
      <c r="R21" s="76" t="s">
        <v>75</v>
      </c>
      <c r="S21" s="76" t="s">
        <v>60</v>
      </c>
      <c r="T21" s="76" t="s">
        <v>77</v>
      </c>
      <c r="U21" s="76" t="s">
        <v>93</v>
      </c>
      <c r="V21" s="76" t="s">
        <v>78</v>
      </c>
      <c r="W21" s="76" t="s">
        <v>64</v>
      </c>
      <c r="X21" s="76" t="s">
        <v>80</v>
      </c>
      <c r="Y21" s="76" t="s">
        <v>81</v>
      </c>
      <c r="Z21" s="76" t="s">
        <v>82</v>
      </c>
      <c r="AA21" s="76" t="s">
        <v>83</v>
      </c>
      <c r="AB21" s="76" t="s">
        <v>97</v>
      </c>
      <c r="AC21" s="76" t="s">
        <v>85</v>
      </c>
      <c r="AD21" s="76" t="s">
        <v>86</v>
      </c>
      <c r="AE21" s="76" t="s">
        <v>85</v>
      </c>
      <c r="AF21" s="76"/>
    </row>
    <row r="22" spans="1:33" s="52" customFormat="1" ht="135" x14ac:dyDescent="0.2">
      <c r="A22" s="70" t="s">
        <v>70</v>
      </c>
      <c r="B22" s="70" t="s">
        <v>70</v>
      </c>
      <c r="C22" s="112">
        <v>74</v>
      </c>
      <c r="D22" s="84" t="s">
        <v>107</v>
      </c>
      <c r="E22" s="84" t="s">
        <v>104</v>
      </c>
      <c r="F22" s="95" t="s">
        <v>110</v>
      </c>
      <c r="G22" s="89" t="s">
        <v>88</v>
      </c>
      <c r="H22" s="89" t="s">
        <v>98</v>
      </c>
      <c r="I22" s="89">
        <v>3</v>
      </c>
      <c r="J22" s="89" t="s">
        <v>37</v>
      </c>
      <c r="K22" s="89" t="s">
        <v>101</v>
      </c>
      <c r="L22" s="89" t="s">
        <v>39</v>
      </c>
      <c r="M22" s="116">
        <v>90000000</v>
      </c>
      <c r="N22" s="116">
        <v>90000000</v>
      </c>
      <c r="O22" s="76" t="s">
        <v>40</v>
      </c>
      <c r="P22" s="76" t="s">
        <v>59</v>
      </c>
      <c r="Q22" s="89">
        <v>1</v>
      </c>
      <c r="R22" s="76" t="s">
        <v>75</v>
      </c>
      <c r="S22" s="76" t="s">
        <v>76</v>
      </c>
      <c r="T22" s="76" t="s">
        <v>77</v>
      </c>
      <c r="U22" s="76" t="s">
        <v>93</v>
      </c>
      <c r="V22" s="76" t="s">
        <v>78</v>
      </c>
      <c r="W22" s="76" t="s">
        <v>64</v>
      </c>
      <c r="X22" s="76" t="s">
        <v>80</v>
      </c>
      <c r="Y22" s="76" t="s">
        <v>81</v>
      </c>
      <c r="Z22" s="76" t="s">
        <v>82</v>
      </c>
      <c r="AA22" s="76" t="s">
        <v>83</v>
      </c>
      <c r="AB22" s="76" t="s">
        <v>97</v>
      </c>
      <c r="AC22" s="76" t="s">
        <v>85</v>
      </c>
      <c r="AD22" s="76" t="s">
        <v>86</v>
      </c>
      <c r="AE22" s="76" t="s">
        <v>85</v>
      </c>
      <c r="AF22" s="76"/>
    </row>
    <row r="23" spans="1:33" s="52" customFormat="1" ht="135" x14ac:dyDescent="0.2">
      <c r="A23" s="70" t="s">
        <v>70</v>
      </c>
      <c r="B23" s="70" t="s">
        <v>70</v>
      </c>
      <c r="C23" s="112">
        <v>75</v>
      </c>
      <c r="D23" s="84" t="s">
        <v>107</v>
      </c>
      <c r="E23" s="84" t="s">
        <v>104</v>
      </c>
      <c r="F23" s="95" t="s">
        <v>111</v>
      </c>
      <c r="G23" s="89" t="s">
        <v>95</v>
      </c>
      <c r="H23" s="89" t="s">
        <v>98</v>
      </c>
      <c r="I23" s="89">
        <v>3</v>
      </c>
      <c r="J23" s="89" t="s">
        <v>37</v>
      </c>
      <c r="K23" s="89" t="s">
        <v>96</v>
      </c>
      <c r="L23" s="89" t="s">
        <v>39</v>
      </c>
      <c r="M23" s="116">
        <v>737000000</v>
      </c>
      <c r="N23" s="116">
        <v>737000000</v>
      </c>
      <c r="O23" s="76" t="s">
        <v>40</v>
      </c>
      <c r="P23" s="76" t="s">
        <v>59</v>
      </c>
      <c r="Q23" s="89">
        <v>1</v>
      </c>
      <c r="R23" s="76" t="s">
        <v>75</v>
      </c>
      <c r="S23" s="76" t="s">
        <v>76</v>
      </c>
      <c r="T23" s="76" t="s">
        <v>77</v>
      </c>
      <c r="U23" s="76" t="s">
        <v>93</v>
      </c>
      <c r="V23" s="76" t="s">
        <v>78</v>
      </c>
      <c r="W23" s="76" t="s">
        <v>64</v>
      </c>
      <c r="X23" s="76" t="s">
        <v>80</v>
      </c>
      <c r="Y23" s="76" t="s">
        <v>81</v>
      </c>
      <c r="Z23" s="76" t="s">
        <v>82</v>
      </c>
      <c r="AA23" s="76" t="s">
        <v>83</v>
      </c>
      <c r="AB23" s="76">
        <v>11</v>
      </c>
      <c r="AC23" s="76" t="s">
        <v>85</v>
      </c>
      <c r="AD23" s="76" t="s">
        <v>86</v>
      </c>
      <c r="AE23" s="76" t="s">
        <v>85</v>
      </c>
      <c r="AF23" s="76"/>
    </row>
    <row r="24" spans="1:33" s="52" customFormat="1" ht="135" x14ac:dyDescent="0.2">
      <c r="A24" s="70" t="s">
        <v>70</v>
      </c>
      <c r="B24" s="70" t="s">
        <v>70</v>
      </c>
      <c r="C24" s="112">
        <v>76</v>
      </c>
      <c r="D24" s="84" t="s">
        <v>71</v>
      </c>
      <c r="E24" s="84">
        <v>81111800</v>
      </c>
      <c r="F24" s="95" t="s">
        <v>112</v>
      </c>
      <c r="G24" s="89" t="s">
        <v>95</v>
      </c>
      <c r="H24" s="89" t="s">
        <v>88</v>
      </c>
      <c r="I24" s="89">
        <v>2</v>
      </c>
      <c r="J24" s="89" t="s">
        <v>37</v>
      </c>
      <c r="K24" s="89" t="s">
        <v>101</v>
      </c>
      <c r="L24" s="89" t="s">
        <v>39</v>
      </c>
      <c r="M24" s="116">
        <v>30000000</v>
      </c>
      <c r="N24" s="116">
        <v>30000000</v>
      </c>
      <c r="O24" s="76" t="s">
        <v>40</v>
      </c>
      <c r="P24" s="76" t="s">
        <v>59</v>
      </c>
      <c r="Q24" s="89">
        <v>1</v>
      </c>
      <c r="R24" s="76" t="s">
        <v>75</v>
      </c>
      <c r="S24" s="76" t="s">
        <v>60</v>
      </c>
      <c r="T24" s="76" t="s">
        <v>77</v>
      </c>
      <c r="U24" s="76" t="s">
        <v>93</v>
      </c>
      <c r="V24" s="76" t="s">
        <v>78</v>
      </c>
      <c r="W24" s="104" t="s">
        <v>64</v>
      </c>
      <c r="X24" s="76" t="s">
        <v>80</v>
      </c>
      <c r="Y24" s="76" t="s">
        <v>81</v>
      </c>
      <c r="Z24" s="76" t="s">
        <v>82</v>
      </c>
      <c r="AA24" s="76" t="s">
        <v>83</v>
      </c>
      <c r="AB24" s="76" t="s">
        <v>97</v>
      </c>
      <c r="AC24" s="76" t="s">
        <v>85</v>
      </c>
      <c r="AD24" s="76" t="s">
        <v>86</v>
      </c>
      <c r="AE24" s="76" t="s">
        <v>85</v>
      </c>
      <c r="AF24" s="76"/>
    </row>
    <row r="25" spans="1:33" s="52" customFormat="1" ht="135" x14ac:dyDescent="0.2">
      <c r="A25" s="70" t="s">
        <v>70</v>
      </c>
      <c r="B25" s="70" t="s">
        <v>70</v>
      </c>
      <c r="C25" s="112">
        <v>77</v>
      </c>
      <c r="D25" s="84" t="s">
        <v>71</v>
      </c>
      <c r="E25" s="84">
        <v>81111800</v>
      </c>
      <c r="F25" s="95" t="s">
        <v>113</v>
      </c>
      <c r="G25" s="89" t="s">
        <v>95</v>
      </c>
      <c r="H25" s="89" t="s">
        <v>36</v>
      </c>
      <c r="I25" s="89">
        <v>12</v>
      </c>
      <c r="J25" s="89" t="s">
        <v>37</v>
      </c>
      <c r="K25" s="89" t="s">
        <v>96</v>
      </c>
      <c r="L25" s="89" t="s">
        <v>39</v>
      </c>
      <c r="M25" s="116">
        <v>400000000</v>
      </c>
      <c r="N25" s="116">
        <v>400000000</v>
      </c>
      <c r="O25" s="76" t="s">
        <v>40</v>
      </c>
      <c r="P25" s="76" t="s">
        <v>59</v>
      </c>
      <c r="Q25" s="89">
        <v>1</v>
      </c>
      <c r="R25" s="76" t="s">
        <v>75</v>
      </c>
      <c r="S25" s="76" t="s">
        <v>60</v>
      </c>
      <c r="T25" s="76" t="s">
        <v>77</v>
      </c>
      <c r="U25" s="76" t="s">
        <v>93</v>
      </c>
      <c r="V25" s="76" t="s">
        <v>78</v>
      </c>
      <c r="W25" s="76" t="s">
        <v>64</v>
      </c>
      <c r="X25" s="76" t="s">
        <v>80</v>
      </c>
      <c r="Y25" s="76" t="s">
        <v>81</v>
      </c>
      <c r="Z25" s="76" t="s">
        <v>82</v>
      </c>
      <c r="AA25" s="76" t="s">
        <v>83</v>
      </c>
      <c r="AB25" s="76" t="s">
        <v>97</v>
      </c>
      <c r="AC25" s="76" t="s">
        <v>85</v>
      </c>
      <c r="AD25" s="76" t="s">
        <v>86</v>
      </c>
      <c r="AE25" s="76" t="s">
        <v>85</v>
      </c>
      <c r="AF25" s="76"/>
    </row>
    <row r="26" spans="1:33" s="52" customFormat="1" ht="135" x14ac:dyDescent="0.2">
      <c r="A26" s="70" t="s">
        <v>70</v>
      </c>
      <c r="B26" s="70" t="s">
        <v>70</v>
      </c>
      <c r="C26" s="112">
        <v>78</v>
      </c>
      <c r="D26" s="84" t="s">
        <v>107</v>
      </c>
      <c r="E26" s="84">
        <v>81111800</v>
      </c>
      <c r="F26" s="95" t="s">
        <v>114</v>
      </c>
      <c r="G26" s="89" t="s">
        <v>95</v>
      </c>
      <c r="H26" s="89" t="s">
        <v>36</v>
      </c>
      <c r="I26" s="89">
        <v>12</v>
      </c>
      <c r="J26" s="89" t="s">
        <v>37</v>
      </c>
      <c r="K26" s="89" t="s">
        <v>96</v>
      </c>
      <c r="L26" s="89" t="s">
        <v>39</v>
      </c>
      <c r="M26" s="116">
        <v>400000000</v>
      </c>
      <c r="N26" s="116">
        <v>400000000</v>
      </c>
      <c r="O26" s="76" t="s">
        <v>40</v>
      </c>
      <c r="P26" s="76" t="s">
        <v>59</v>
      </c>
      <c r="Q26" s="89">
        <v>1</v>
      </c>
      <c r="R26" s="76" t="s">
        <v>75</v>
      </c>
      <c r="S26" s="76" t="s">
        <v>60</v>
      </c>
      <c r="T26" s="76" t="s">
        <v>77</v>
      </c>
      <c r="U26" s="76" t="s">
        <v>93</v>
      </c>
      <c r="V26" s="76" t="s">
        <v>78</v>
      </c>
      <c r="W26" s="76" t="s">
        <v>64</v>
      </c>
      <c r="X26" s="76" t="s">
        <v>80</v>
      </c>
      <c r="Y26" s="76" t="s">
        <v>81</v>
      </c>
      <c r="Z26" s="76" t="s">
        <v>82</v>
      </c>
      <c r="AA26" s="76" t="s">
        <v>83</v>
      </c>
      <c r="AB26" s="76" t="s">
        <v>97</v>
      </c>
      <c r="AC26" s="76" t="s">
        <v>85</v>
      </c>
      <c r="AD26" s="76" t="s">
        <v>86</v>
      </c>
      <c r="AE26" s="76" t="s">
        <v>85</v>
      </c>
      <c r="AF26" s="76"/>
    </row>
    <row r="27" spans="1:33" s="52" customFormat="1" ht="180" x14ac:dyDescent="0.2">
      <c r="A27" s="70" t="s">
        <v>70</v>
      </c>
      <c r="B27" s="70" t="s">
        <v>70</v>
      </c>
      <c r="C27" s="112">
        <v>79</v>
      </c>
      <c r="D27" s="84" t="s">
        <v>34</v>
      </c>
      <c r="E27" s="84">
        <v>81111508</v>
      </c>
      <c r="F27" s="95" t="s">
        <v>115</v>
      </c>
      <c r="G27" s="89" t="s">
        <v>88</v>
      </c>
      <c r="H27" s="89" t="s">
        <v>88</v>
      </c>
      <c r="I27" s="89">
        <v>3</v>
      </c>
      <c r="J27" s="89" t="s">
        <v>37</v>
      </c>
      <c r="K27" s="89" t="s">
        <v>91</v>
      </c>
      <c r="L27" s="89" t="s">
        <v>39</v>
      </c>
      <c r="M27" s="116">
        <v>30000000</v>
      </c>
      <c r="N27" s="116">
        <v>30000000</v>
      </c>
      <c r="O27" s="76" t="s">
        <v>40</v>
      </c>
      <c r="P27" s="76" t="s">
        <v>59</v>
      </c>
      <c r="Q27" s="89">
        <v>1</v>
      </c>
      <c r="R27" s="76" t="s">
        <v>75</v>
      </c>
      <c r="S27" s="76" t="s">
        <v>76</v>
      </c>
      <c r="T27" s="76" t="s">
        <v>77</v>
      </c>
      <c r="U27" s="76" t="s">
        <v>93</v>
      </c>
      <c r="V27" s="76" t="s">
        <v>78</v>
      </c>
      <c r="W27" s="76" t="s">
        <v>64</v>
      </c>
      <c r="X27" s="76" t="s">
        <v>80</v>
      </c>
      <c r="Y27" s="76" t="s">
        <v>81</v>
      </c>
      <c r="Z27" s="76" t="s">
        <v>116</v>
      </c>
      <c r="AA27" s="76" t="s">
        <v>117</v>
      </c>
      <c r="AB27" s="76" t="s">
        <v>97</v>
      </c>
      <c r="AC27" s="76" t="s">
        <v>118</v>
      </c>
      <c r="AD27" s="76" t="s">
        <v>86</v>
      </c>
      <c r="AE27" s="76" t="s">
        <v>85</v>
      </c>
      <c r="AF27" s="76" t="s">
        <v>119</v>
      </c>
      <c r="AG27" s="52" t="s">
        <v>120</v>
      </c>
    </row>
    <row r="28" spans="1:33" s="52" customFormat="1" ht="180" x14ac:dyDescent="0.2">
      <c r="A28" s="70" t="s">
        <v>70</v>
      </c>
      <c r="B28" s="70" t="s">
        <v>70</v>
      </c>
      <c r="C28" s="112">
        <v>80</v>
      </c>
      <c r="D28" s="84" t="s">
        <v>34</v>
      </c>
      <c r="E28" s="84">
        <v>81111508</v>
      </c>
      <c r="F28" s="95" t="s">
        <v>121</v>
      </c>
      <c r="G28" s="89" t="s">
        <v>88</v>
      </c>
      <c r="H28" s="89" t="s">
        <v>88</v>
      </c>
      <c r="I28" s="89">
        <v>3</v>
      </c>
      <c r="J28" s="89" t="s">
        <v>37</v>
      </c>
      <c r="K28" s="89" t="s">
        <v>91</v>
      </c>
      <c r="L28" s="89" t="s">
        <v>39</v>
      </c>
      <c r="M28" s="116">
        <v>28500000</v>
      </c>
      <c r="N28" s="116">
        <v>28500000</v>
      </c>
      <c r="O28" s="76" t="s">
        <v>40</v>
      </c>
      <c r="P28" s="76" t="s">
        <v>59</v>
      </c>
      <c r="Q28" s="89">
        <v>2</v>
      </c>
      <c r="R28" s="76" t="s">
        <v>75</v>
      </c>
      <c r="S28" s="76" t="s">
        <v>76</v>
      </c>
      <c r="T28" s="76" t="s">
        <v>77</v>
      </c>
      <c r="U28" s="76" t="s">
        <v>93</v>
      </c>
      <c r="V28" s="76" t="s">
        <v>78</v>
      </c>
      <c r="W28" s="76" t="s">
        <v>64</v>
      </c>
      <c r="X28" s="76" t="s">
        <v>80</v>
      </c>
      <c r="Y28" s="76" t="s">
        <v>122</v>
      </c>
      <c r="Z28" s="76" t="s">
        <v>116</v>
      </c>
      <c r="AA28" s="76" t="s">
        <v>117</v>
      </c>
      <c r="AB28" s="76" t="s">
        <v>97</v>
      </c>
      <c r="AC28" s="76" t="s">
        <v>85</v>
      </c>
      <c r="AD28" s="76" t="s">
        <v>123</v>
      </c>
      <c r="AE28" s="76" t="s">
        <v>85</v>
      </c>
      <c r="AF28" s="76" t="s">
        <v>124</v>
      </c>
      <c r="AG28" s="52" t="s">
        <v>125</v>
      </c>
    </row>
    <row r="29" spans="1:33" s="52" customFormat="1" ht="180" x14ac:dyDescent="0.2">
      <c r="A29" s="70" t="s">
        <v>70</v>
      </c>
      <c r="B29" s="70" t="s">
        <v>70</v>
      </c>
      <c r="C29" s="112">
        <v>81</v>
      </c>
      <c r="D29" s="84" t="s">
        <v>34</v>
      </c>
      <c r="E29" s="84">
        <v>81111508</v>
      </c>
      <c r="F29" s="95" t="s">
        <v>126</v>
      </c>
      <c r="G29" s="89" t="s">
        <v>88</v>
      </c>
      <c r="H29" s="89" t="s">
        <v>88</v>
      </c>
      <c r="I29" s="89">
        <v>3</v>
      </c>
      <c r="J29" s="89" t="s">
        <v>37</v>
      </c>
      <c r="K29" s="89" t="s">
        <v>91</v>
      </c>
      <c r="L29" s="89" t="s">
        <v>39</v>
      </c>
      <c r="M29" s="116">
        <v>28500000</v>
      </c>
      <c r="N29" s="116">
        <v>28500000</v>
      </c>
      <c r="O29" s="76" t="s">
        <v>40</v>
      </c>
      <c r="P29" s="76" t="s">
        <v>59</v>
      </c>
      <c r="Q29" s="89">
        <v>2</v>
      </c>
      <c r="R29" s="76" t="s">
        <v>75</v>
      </c>
      <c r="S29" s="76" t="s">
        <v>76</v>
      </c>
      <c r="T29" s="76" t="s">
        <v>77</v>
      </c>
      <c r="U29" s="76" t="s">
        <v>93</v>
      </c>
      <c r="V29" s="76" t="s">
        <v>78</v>
      </c>
      <c r="W29" s="76" t="s">
        <v>64</v>
      </c>
      <c r="X29" s="76" t="s">
        <v>80</v>
      </c>
      <c r="Y29" s="76" t="s">
        <v>122</v>
      </c>
      <c r="Z29" s="76" t="s">
        <v>116</v>
      </c>
      <c r="AA29" s="76" t="s">
        <v>117</v>
      </c>
      <c r="AB29" s="76" t="s">
        <v>97</v>
      </c>
      <c r="AC29" s="76" t="s">
        <v>85</v>
      </c>
      <c r="AD29" s="76" t="s">
        <v>123</v>
      </c>
      <c r="AE29" s="76" t="s">
        <v>85</v>
      </c>
      <c r="AF29" s="76" t="s">
        <v>124</v>
      </c>
      <c r="AG29" s="52" t="s">
        <v>125</v>
      </c>
    </row>
    <row r="30" spans="1:33" s="52" customFormat="1" ht="90" x14ac:dyDescent="0.2">
      <c r="A30" s="67" t="s">
        <v>127</v>
      </c>
      <c r="B30" s="67" t="s">
        <v>127</v>
      </c>
      <c r="C30" s="112">
        <v>82</v>
      </c>
      <c r="D30" s="68" t="s">
        <v>34</v>
      </c>
      <c r="E30" s="68">
        <v>80161501</v>
      </c>
      <c r="F30" s="95" t="s">
        <v>128</v>
      </c>
      <c r="G30" s="89" t="s">
        <v>36</v>
      </c>
      <c r="H30" s="89" t="s">
        <v>36</v>
      </c>
      <c r="I30" s="89" t="s">
        <v>129</v>
      </c>
      <c r="J30" s="89" t="s">
        <v>130</v>
      </c>
      <c r="K30" s="89" t="s">
        <v>38</v>
      </c>
      <c r="L30" s="89" t="s">
        <v>39</v>
      </c>
      <c r="M30" s="116">
        <v>7086400</v>
      </c>
      <c r="N30" s="116">
        <v>7086400</v>
      </c>
      <c r="O30" s="76" t="s">
        <v>40</v>
      </c>
      <c r="P30" s="76" t="s">
        <v>59</v>
      </c>
      <c r="Q30" s="89" t="s">
        <v>131</v>
      </c>
      <c r="R30" s="76" t="s">
        <v>75</v>
      </c>
      <c r="S30" s="76" t="s">
        <v>132</v>
      </c>
      <c r="T30" s="76" t="s">
        <v>133</v>
      </c>
      <c r="U30" s="76" t="s">
        <v>133</v>
      </c>
      <c r="V30" s="76" t="s">
        <v>134</v>
      </c>
      <c r="W30" s="76" t="s">
        <v>47</v>
      </c>
      <c r="X30" s="76" t="s">
        <v>135</v>
      </c>
      <c r="Y30" s="76" t="s">
        <v>136</v>
      </c>
      <c r="Z30" s="76" t="s">
        <v>137</v>
      </c>
      <c r="AA30" s="76" t="s">
        <v>138</v>
      </c>
      <c r="AB30" s="76"/>
      <c r="AC30" s="76"/>
      <c r="AD30" s="76"/>
      <c r="AE30" s="76"/>
      <c r="AF30" s="76"/>
    </row>
    <row r="31" spans="1:33" s="52" customFormat="1" ht="43.5" customHeight="1" x14ac:dyDescent="0.2">
      <c r="A31" s="67" t="s">
        <v>127</v>
      </c>
      <c r="B31" s="67" t="s">
        <v>127</v>
      </c>
      <c r="C31" s="112">
        <v>83</v>
      </c>
      <c r="D31" s="68" t="s">
        <v>34</v>
      </c>
      <c r="E31" s="68">
        <v>80161501</v>
      </c>
      <c r="F31" s="95" t="s">
        <v>139</v>
      </c>
      <c r="G31" s="89" t="s">
        <v>36</v>
      </c>
      <c r="H31" s="89" t="s">
        <v>36</v>
      </c>
      <c r="I31" s="89" t="s">
        <v>140</v>
      </c>
      <c r="J31" s="89" t="s">
        <v>130</v>
      </c>
      <c r="K31" s="89" t="s">
        <v>38</v>
      </c>
      <c r="L31" s="89" t="s">
        <v>39</v>
      </c>
      <c r="M31" s="116">
        <v>8000000</v>
      </c>
      <c r="N31" s="116">
        <v>8000000</v>
      </c>
      <c r="O31" s="76" t="s">
        <v>40</v>
      </c>
      <c r="P31" s="76" t="s">
        <v>59</v>
      </c>
      <c r="Q31" s="89" t="s">
        <v>131</v>
      </c>
      <c r="R31" s="76" t="s">
        <v>75</v>
      </c>
      <c r="S31" s="76" t="s">
        <v>132</v>
      </c>
      <c r="T31" s="76" t="s">
        <v>133</v>
      </c>
      <c r="U31" s="76" t="s">
        <v>133</v>
      </c>
      <c r="V31" s="76" t="s">
        <v>134</v>
      </c>
      <c r="W31" s="76" t="s">
        <v>47</v>
      </c>
      <c r="X31" s="76" t="s">
        <v>135</v>
      </c>
      <c r="Y31" s="76" t="s">
        <v>136</v>
      </c>
      <c r="Z31" s="76" t="s">
        <v>137</v>
      </c>
      <c r="AA31" s="76" t="s">
        <v>141</v>
      </c>
      <c r="AB31" s="76"/>
      <c r="AC31" s="76"/>
      <c r="AD31" s="76"/>
      <c r="AE31" s="76"/>
      <c r="AF31" s="76"/>
    </row>
    <row r="32" spans="1:33" s="52" customFormat="1" ht="60" x14ac:dyDescent="0.2">
      <c r="A32" s="68" t="s">
        <v>142</v>
      </c>
      <c r="B32" s="68" t="s">
        <v>143</v>
      </c>
      <c r="C32" s="112">
        <v>84</v>
      </c>
      <c r="D32" s="77" t="s">
        <v>71</v>
      </c>
      <c r="E32" s="77">
        <v>80161501</v>
      </c>
      <c r="F32" s="83" t="s">
        <v>144</v>
      </c>
      <c r="G32" s="77" t="s">
        <v>88</v>
      </c>
      <c r="H32" s="77" t="s">
        <v>88</v>
      </c>
      <c r="I32" s="77">
        <v>120</v>
      </c>
      <c r="J32" s="77" t="s">
        <v>130</v>
      </c>
      <c r="K32" s="83" t="s">
        <v>38</v>
      </c>
      <c r="L32" s="83" t="s">
        <v>39</v>
      </c>
      <c r="M32" s="118">
        <v>16092720</v>
      </c>
      <c r="N32" s="118">
        <v>16092720</v>
      </c>
      <c r="O32" s="77" t="s">
        <v>40</v>
      </c>
      <c r="P32" s="77" t="s">
        <v>41</v>
      </c>
      <c r="Q32" s="87">
        <v>2</v>
      </c>
      <c r="R32" s="77" t="s">
        <v>145</v>
      </c>
      <c r="S32" s="83" t="s">
        <v>60</v>
      </c>
      <c r="T32" s="83" t="s">
        <v>146</v>
      </c>
      <c r="U32" s="83" t="s">
        <v>147</v>
      </c>
      <c r="V32" s="83" t="s">
        <v>148</v>
      </c>
      <c r="W32" s="83" t="s">
        <v>41</v>
      </c>
      <c r="X32" s="83" t="s">
        <v>41</v>
      </c>
      <c r="Y32" s="83" t="s">
        <v>41</v>
      </c>
      <c r="Z32" s="83" t="s">
        <v>41</v>
      </c>
      <c r="AA32" s="77" t="s">
        <v>41</v>
      </c>
      <c r="AB32" s="77" t="s">
        <v>41</v>
      </c>
      <c r="AC32" s="77" t="s">
        <v>41</v>
      </c>
      <c r="AD32" s="77" t="s">
        <v>41</v>
      </c>
      <c r="AE32" s="77" t="s">
        <v>41</v>
      </c>
      <c r="AF32" s="77" t="s">
        <v>41</v>
      </c>
    </row>
    <row r="33" spans="1:32" s="52" customFormat="1" ht="75" x14ac:dyDescent="0.2">
      <c r="A33" s="68" t="s">
        <v>142</v>
      </c>
      <c r="B33" s="68" t="s">
        <v>149</v>
      </c>
      <c r="C33" s="112">
        <v>85</v>
      </c>
      <c r="D33" s="77" t="s">
        <v>34</v>
      </c>
      <c r="E33" s="77">
        <v>80161501</v>
      </c>
      <c r="F33" s="83" t="s">
        <v>150</v>
      </c>
      <c r="G33" s="77" t="s">
        <v>36</v>
      </c>
      <c r="H33" s="77" t="s">
        <v>36</v>
      </c>
      <c r="I33" s="77">
        <v>90</v>
      </c>
      <c r="J33" s="77" t="s">
        <v>130</v>
      </c>
      <c r="K33" s="83" t="s">
        <v>38</v>
      </c>
      <c r="L33" s="83" t="s">
        <v>39</v>
      </c>
      <c r="M33" s="118">
        <v>18104310</v>
      </c>
      <c r="N33" s="118">
        <v>18104310</v>
      </c>
      <c r="O33" s="77" t="s">
        <v>40</v>
      </c>
      <c r="P33" s="77" t="s">
        <v>41</v>
      </c>
      <c r="Q33" s="87">
        <v>3</v>
      </c>
      <c r="R33" s="77" t="s">
        <v>145</v>
      </c>
      <c r="S33" s="83" t="s">
        <v>60</v>
      </c>
      <c r="T33" s="83" t="s">
        <v>151</v>
      </c>
      <c r="U33" s="83" t="s">
        <v>152</v>
      </c>
      <c r="V33" s="83" t="s">
        <v>153</v>
      </c>
      <c r="W33" s="83" t="s">
        <v>41</v>
      </c>
      <c r="X33" s="83" t="s">
        <v>41</v>
      </c>
      <c r="Y33" s="83" t="s">
        <v>41</v>
      </c>
      <c r="Z33" s="83" t="s">
        <v>41</v>
      </c>
      <c r="AA33" s="83" t="s">
        <v>154</v>
      </c>
      <c r="AB33" s="83" t="s">
        <v>97</v>
      </c>
      <c r="AC33" s="83" t="s">
        <v>155</v>
      </c>
      <c r="AD33" s="77" t="s">
        <v>41</v>
      </c>
      <c r="AE33" s="68" t="s">
        <v>156</v>
      </c>
      <c r="AF33" s="77" t="s">
        <v>157</v>
      </c>
    </row>
    <row r="34" spans="1:32" s="52" customFormat="1" ht="90" x14ac:dyDescent="0.2">
      <c r="A34" s="68" t="s">
        <v>142</v>
      </c>
      <c r="B34" s="68" t="s">
        <v>149</v>
      </c>
      <c r="C34" s="112">
        <v>86</v>
      </c>
      <c r="D34" s="77" t="s">
        <v>34</v>
      </c>
      <c r="E34" s="72">
        <v>31160000</v>
      </c>
      <c r="F34" s="95" t="s">
        <v>158</v>
      </c>
      <c r="G34" s="89" t="s">
        <v>36</v>
      </c>
      <c r="H34" s="89" t="s">
        <v>36</v>
      </c>
      <c r="I34" s="89">
        <v>90</v>
      </c>
      <c r="J34" s="89" t="s">
        <v>130</v>
      </c>
      <c r="K34" s="89" t="s">
        <v>101</v>
      </c>
      <c r="L34" s="89" t="s">
        <v>39</v>
      </c>
      <c r="M34" s="116">
        <v>100000000</v>
      </c>
      <c r="N34" s="116">
        <v>100000000</v>
      </c>
      <c r="O34" s="76" t="s">
        <v>40</v>
      </c>
      <c r="P34" s="76" t="s">
        <v>41</v>
      </c>
      <c r="Q34" s="89">
        <v>1</v>
      </c>
      <c r="R34" s="76" t="s">
        <v>42</v>
      </c>
      <c r="S34" s="76" t="s">
        <v>60</v>
      </c>
      <c r="T34" s="76" t="s">
        <v>159</v>
      </c>
      <c r="U34" s="76" t="s">
        <v>152</v>
      </c>
      <c r="V34" s="76" t="s">
        <v>153</v>
      </c>
      <c r="W34" s="76" t="s">
        <v>160</v>
      </c>
      <c r="X34" s="76" t="s">
        <v>161</v>
      </c>
      <c r="Y34" s="76" t="s">
        <v>162</v>
      </c>
      <c r="Z34" s="76" t="s">
        <v>161</v>
      </c>
      <c r="AA34" s="76" t="s">
        <v>163</v>
      </c>
      <c r="AB34" s="76" t="s">
        <v>97</v>
      </c>
      <c r="AC34" s="76" t="s">
        <v>155</v>
      </c>
      <c r="AD34" s="76" t="s">
        <v>41</v>
      </c>
      <c r="AE34" s="76" t="s">
        <v>164</v>
      </c>
      <c r="AF34" s="76" t="s">
        <v>41</v>
      </c>
    </row>
    <row r="35" spans="1:32" s="52" customFormat="1" ht="90" x14ac:dyDescent="0.2">
      <c r="A35" s="68" t="s">
        <v>142</v>
      </c>
      <c r="B35" s="68" t="s">
        <v>149</v>
      </c>
      <c r="C35" s="112">
        <v>87</v>
      </c>
      <c r="D35" s="120" t="s">
        <v>34</v>
      </c>
      <c r="E35" s="120">
        <v>80161501</v>
      </c>
      <c r="F35" s="121" t="s">
        <v>165</v>
      </c>
      <c r="G35" s="120" t="s">
        <v>36</v>
      </c>
      <c r="H35" s="120" t="s">
        <v>36</v>
      </c>
      <c r="I35" s="120">
        <v>90</v>
      </c>
      <c r="J35" s="122" t="s">
        <v>130</v>
      </c>
      <c r="K35" s="123" t="s">
        <v>38</v>
      </c>
      <c r="L35" s="123" t="s">
        <v>39</v>
      </c>
      <c r="M35" s="124">
        <v>24000000</v>
      </c>
      <c r="N35" s="125">
        <v>24000000</v>
      </c>
      <c r="O35" s="126" t="s">
        <v>40</v>
      </c>
      <c r="P35" s="126" t="s">
        <v>41</v>
      </c>
      <c r="Q35" s="126">
        <v>1</v>
      </c>
      <c r="R35" s="127" t="s">
        <v>75</v>
      </c>
      <c r="S35" s="123" t="s">
        <v>60</v>
      </c>
      <c r="T35" s="123" t="s">
        <v>159</v>
      </c>
      <c r="U35" s="128" t="s">
        <v>152</v>
      </c>
      <c r="V35" s="123" t="s">
        <v>153</v>
      </c>
      <c r="W35" s="123" t="s">
        <v>166</v>
      </c>
      <c r="X35" s="126" t="s">
        <v>167</v>
      </c>
      <c r="Y35" s="128" t="s">
        <v>168</v>
      </c>
      <c r="Z35" s="126"/>
      <c r="AA35" s="123" t="s">
        <v>169</v>
      </c>
      <c r="AB35" s="123" t="s">
        <v>84</v>
      </c>
      <c r="AC35" s="123" t="s">
        <v>155</v>
      </c>
      <c r="AD35" s="120" t="s">
        <v>41</v>
      </c>
      <c r="AE35" s="123" t="s">
        <v>156</v>
      </c>
      <c r="AF35" s="76" t="s">
        <v>157</v>
      </c>
    </row>
    <row r="36" spans="1:32" s="52" customFormat="1" ht="61.5" customHeight="1" x14ac:dyDescent="0.2">
      <c r="A36" s="68" t="s">
        <v>142</v>
      </c>
      <c r="B36" s="68" t="s">
        <v>149</v>
      </c>
      <c r="C36" s="112">
        <v>88</v>
      </c>
      <c r="D36" s="120" t="s">
        <v>34</v>
      </c>
      <c r="E36" s="129">
        <v>90121500</v>
      </c>
      <c r="F36" s="130" t="s">
        <v>170</v>
      </c>
      <c r="G36" s="120" t="s">
        <v>36</v>
      </c>
      <c r="H36" s="120" t="s">
        <v>36</v>
      </c>
      <c r="I36" s="129">
        <v>30</v>
      </c>
      <c r="J36" s="122" t="s">
        <v>130</v>
      </c>
      <c r="K36" s="131" t="s">
        <v>101</v>
      </c>
      <c r="L36" s="123" t="s">
        <v>39</v>
      </c>
      <c r="M36" s="124">
        <v>50000000</v>
      </c>
      <c r="N36" s="124">
        <v>50000000</v>
      </c>
      <c r="O36" s="132" t="s">
        <v>40</v>
      </c>
      <c r="P36" s="132" t="s">
        <v>59</v>
      </c>
      <c r="Q36" s="132">
        <v>1</v>
      </c>
      <c r="R36" s="120" t="s">
        <v>145</v>
      </c>
      <c r="S36" s="131" t="s">
        <v>60</v>
      </c>
      <c r="T36" s="131" t="s">
        <v>171</v>
      </c>
      <c r="U36" s="133" t="s">
        <v>62</v>
      </c>
      <c r="V36" s="131" t="s">
        <v>153</v>
      </c>
      <c r="W36" s="121" t="s">
        <v>41</v>
      </c>
      <c r="X36" s="128" t="s">
        <v>41</v>
      </c>
      <c r="Y36" s="128" t="s">
        <v>41</v>
      </c>
      <c r="Z36" s="128" t="s">
        <v>41</v>
      </c>
      <c r="AA36" s="120" t="s">
        <v>172</v>
      </c>
      <c r="AB36" s="70" t="s">
        <v>97</v>
      </c>
      <c r="AC36" s="123" t="s">
        <v>155</v>
      </c>
      <c r="AD36" s="120" t="s">
        <v>41</v>
      </c>
      <c r="AE36" s="134" t="s">
        <v>173</v>
      </c>
      <c r="AF36" s="76"/>
    </row>
    <row r="37" spans="1:32" s="52" customFormat="1" ht="105" x14ac:dyDescent="0.2">
      <c r="A37" s="68" t="s">
        <v>174</v>
      </c>
      <c r="B37" s="68" t="s">
        <v>175</v>
      </c>
      <c r="C37" s="87">
        <v>89</v>
      </c>
      <c r="D37" s="68" t="s">
        <v>34</v>
      </c>
      <c r="E37" s="68">
        <v>80101500</v>
      </c>
      <c r="F37" s="95" t="s">
        <v>176</v>
      </c>
      <c r="G37" s="89" t="s">
        <v>36</v>
      </c>
      <c r="H37" s="89" t="s">
        <v>36</v>
      </c>
      <c r="I37" s="89">
        <v>30</v>
      </c>
      <c r="J37" s="89" t="s">
        <v>130</v>
      </c>
      <c r="K37" s="89" t="s">
        <v>177</v>
      </c>
      <c r="L37" s="89" t="s">
        <v>178</v>
      </c>
      <c r="M37" s="116">
        <v>45000000</v>
      </c>
      <c r="N37" s="116">
        <v>45000000</v>
      </c>
      <c r="O37" s="76" t="s">
        <v>40</v>
      </c>
      <c r="P37" s="76" t="s">
        <v>41</v>
      </c>
      <c r="Q37" s="89">
        <v>1</v>
      </c>
      <c r="R37" s="76" t="s">
        <v>42</v>
      </c>
      <c r="S37" s="76" t="s">
        <v>179</v>
      </c>
      <c r="T37" s="76" t="s">
        <v>180</v>
      </c>
      <c r="U37" s="76" t="s">
        <v>181</v>
      </c>
      <c r="V37" s="76" t="s">
        <v>182</v>
      </c>
      <c r="W37" s="76" t="s">
        <v>183</v>
      </c>
      <c r="X37" s="76" t="s">
        <v>184</v>
      </c>
      <c r="Y37" s="76" t="s">
        <v>185</v>
      </c>
      <c r="Z37" s="76" t="s">
        <v>186</v>
      </c>
      <c r="AA37" s="76" t="s">
        <v>187</v>
      </c>
      <c r="AB37" s="76" t="s">
        <v>188</v>
      </c>
      <c r="AC37" s="76" t="s">
        <v>189</v>
      </c>
      <c r="AD37" s="76" t="s">
        <v>190</v>
      </c>
      <c r="AE37" s="76" t="s">
        <v>191</v>
      </c>
      <c r="AF37" s="76" t="s">
        <v>192</v>
      </c>
    </row>
    <row r="38" spans="1:32" s="52" customFormat="1" ht="150" x14ac:dyDescent="0.2">
      <c r="A38" s="70" t="s">
        <v>193</v>
      </c>
      <c r="B38" s="70" t="s">
        <v>194</v>
      </c>
      <c r="C38" s="87">
        <v>90</v>
      </c>
      <c r="D38" s="70" t="s">
        <v>71</v>
      </c>
      <c r="E38" s="70">
        <v>81151600</v>
      </c>
      <c r="F38" s="95" t="s">
        <v>195</v>
      </c>
      <c r="G38" s="89" t="s">
        <v>196</v>
      </c>
      <c r="H38" s="89" t="s">
        <v>196</v>
      </c>
      <c r="I38" s="91">
        <v>5</v>
      </c>
      <c r="J38" s="89" t="s">
        <v>37</v>
      </c>
      <c r="K38" s="89" t="s">
        <v>74</v>
      </c>
      <c r="L38" s="89" t="s">
        <v>39</v>
      </c>
      <c r="M38" s="116" t="s">
        <v>197</v>
      </c>
      <c r="N38" s="116" t="s">
        <v>198</v>
      </c>
      <c r="O38" s="76" t="s">
        <v>40</v>
      </c>
      <c r="P38" s="76" t="s">
        <v>59</v>
      </c>
      <c r="Q38" s="89">
        <v>1</v>
      </c>
      <c r="R38" s="76" t="s">
        <v>42</v>
      </c>
      <c r="S38" s="76" t="s">
        <v>199</v>
      </c>
      <c r="T38" s="76" t="s">
        <v>200</v>
      </c>
      <c r="U38" s="76" t="s">
        <v>152</v>
      </c>
      <c r="V38" s="76" t="s">
        <v>201</v>
      </c>
      <c r="W38" s="76" t="s">
        <v>202</v>
      </c>
      <c r="X38" s="76" t="s">
        <v>203</v>
      </c>
      <c r="Y38" s="76" t="s">
        <v>204</v>
      </c>
      <c r="Z38" s="76" t="s">
        <v>205</v>
      </c>
      <c r="AA38" s="76" t="s">
        <v>59</v>
      </c>
      <c r="AB38" s="76" t="s">
        <v>59</v>
      </c>
      <c r="AC38" s="76" t="s">
        <v>59</v>
      </c>
      <c r="AD38" s="76" t="s">
        <v>59</v>
      </c>
      <c r="AE38" s="76" t="s">
        <v>59</v>
      </c>
      <c r="AF38" s="76" t="s">
        <v>59</v>
      </c>
    </row>
    <row r="39" spans="1:32" s="52" customFormat="1" ht="150" x14ac:dyDescent="0.2">
      <c r="A39" s="70" t="s">
        <v>193</v>
      </c>
      <c r="B39" s="70" t="s">
        <v>194</v>
      </c>
      <c r="C39" s="87">
        <v>91</v>
      </c>
      <c r="D39" s="70" t="s">
        <v>34</v>
      </c>
      <c r="E39" s="70">
        <v>81151600</v>
      </c>
      <c r="F39" s="95" t="s">
        <v>195</v>
      </c>
      <c r="G39" s="89" t="s">
        <v>36</v>
      </c>
      <c r="H39" s="89" t="s">
        <v>36</v>
      </c>
      <c r="I39" s="91" t="s">
        <v>206</v>
      </c>
      <c r="J39" s="89" t="s">
        <v>37</v>
      </c>
      <c r="K39" s="89" t="s">
        <v>207</v>
      </c>
      <c r="L39" s="89" t="s">
        <v>39</v>
      </c>
      <c r="M39" s="116">
        <v>48759785</v>
      </c>
      <c r="N39" s="116">
        <v>48759785</v>
      </c>
      <c r="O39" s="76" t="s">
        <v>40</v>
      </c>
      <c r="P39" s="76" t="s">
        <v>59</v>
      </c>
      <c r="Q39" s="89">
        <v>1</v>
      </c>
      <c r="R39" s="76" t="s">
        <v>42</v>
      </c>
      <c r="S39" s="76" t="s">
        <v>199</v>
      </c>
      <c r="T39" s="76" t="s">
        <v>200</v>
      </c>
      <c r="U39" s="76" t="s">
        <v>152</v>
      </c>
      <c r="V39" s="76" t="s">
        <v>201</v>
      </c>
      <c r="W39" s="76" t="s">
        <v>202</v>
      </c>
      <c r="X39" s="76" t="s">
        <v>203</v>
      </c>
      <c r="Y39" s="76" t="s">
        <v>204</v>
      </c>
      <c r="Z39" s="76" t="s">
        <v>205</v>
      </c>
      <c r="AA39" s="76" t="s">
        <v>208</v>
      </c>
      <c r="AB39" s="76"/>
      <c r="AC39" s="76" t="s">
        <v>209</v>
      </c>
      <c r="AD39" s="76" t="s">
        <v>210</v>
      </c>
      <c r="AE39" s="76" t="s">
        <v>211</v>
      </c>
      <c r="AF39" s="76" t="s">
        <v>59</v>
      </c>
    </row>
    <row r="40" spans="1:32" s="52" customFormat="1" ht="150" x14ac:dyDescent="0.2">
      <c r="A40" s="70" t="s">
        <v>193</v>
      </c>
      <c r="B40" s="70" t="s">
        <v>194</v>
      </c>
      <c r="C40" s="87">
        <v>92</v>
      </c>
      <c r="D40" s="70" t="s">
        <v>71</v>
      </c>
      <c r="E40" s="70">
        <v>81151600</v>
      </c>
      <c r="F40" s="95" t="s">
        <v>212</v>
      </c>
      <c r="G40" s="89" t="s">
        <v>196</v>
      </c>
      <c r="H40" s="89" t="s">
        <v>196</v>
      </c>
      <c r="I40" s="91">
        <v>6</v>
      </c>
      <c r="J40" s="89" t="s">
        <v>37</v>
      </c>
      <c r="K40" s="89" t="s">
        <v>38</v>
      </c>
      <c r="L40" s="89" t="s">
        <v>39</v>
      </c>
      <c r="M40" s="116" t="s">
        <v>213</v>
      </c>
      <c r="N40" s="116" t="s">
        <v>214</v>
      </c>
      <c r="O40" s="76" t="s">
        <v>40</v>
      </c>
      <c r="P40" s="76" t="s">
        <v>59</v>
      </c>
      <c r="Q40" s="89">
        <v>1</v>
      </c>
      <c r="R40" s="76" t="s">
        <v>42</v>
      </c>
      <c r="S40" s="76" t="s">
        <v>199</v>
      </c>
      <c r="T40" s="76" t="s">
        <v>200</v>
      </c>
      <c r="U40" s="76" t="s">
        <v>152</v>
      </c>
      <c r="V40" s="76" t="s">
        <v>201</v>
      </c>
      <c r="W40" s="76" t="s">
        <v>202</v>
      </c>
      <c r="X40" s="76" t="s">
        <v>203</v>
      </c>
      <c r="Y40" s="76" t="s">
        <v>204</v>
      </c>
      <c r="Z40" s="76" t="s">
        <v>205</v>
      </c>
      <c r="AA40" s="76" t="s">
        <v>59</v>
      </c>
      <c r="AB40" s="76" t="s">
        <v>59</v>
      </c>
      <c r="AC40" s="76" t="s">
        <v>59</v>
      </c>
      <c r="AD40" s="76" t="s">
        <v>59</v>
      </c>
      <c r="AE40" s="76" t="s">
        <v>59</v>
      </c>
      <c r="AF40" s="76" t="s">
        <v>59</v>
      </c>
    </row>
    <row r="41" spans="1:32" s="52" customFormat="1" ht="150" x14ac:dyDescent="0.2">
      <c r="A41" s="70" t="s">
        <v>193</v>
      </c>
      <c r="B41" s="70" t="s">
        <v>194</v>
      </c>
      <c r="C41" s="87">
        <v>93</v>
      </c>
      <c r="D41" s="70" t="s">
        <v>71</v>
      </c>
      <c r="E41" s="70">
        <v>41113900</v>
      </c>
      <c r="F41" s="95" t="s">
        <v>215</v>
      </c>
      <c r="G41" s="89" t="s">
        <v>95</v>
      </c>
      <c r="H41" s="89" t="s">
        <v>95</v>
      </c>
      <c r="I41" s="91">
        <v>4</v>
      </c>
      <c r="J41" s="89" t="s">
        <v>37</v>
      </c>
      <c r="K41" s="89" t="s">
        <v>74</v>
      </c>
      <c r="L41" s="89" t="s">
        <v>39</v>
      </c>
      <c r="M41" s="116" t="s">
        <v>216</v>
      </c>
      <c r="N41" s="116" t="s">
        <v>217</v>
      </c>
      <c r="O41" s="76" t="s">
        <v>40</v>
      </c>
      <c r="P41" s="76" t="s">
        <v>41</v>
      </c>
      <c r="Q41" s="89">
        <v>1</v>
      </c>
      <c r="R41" s="76" t="s">
        <v>42</v>
      </c>
      <c r="S41" s="76" t="s">
        <v>199</v>
      </c>
      <c r="T41" s="76" t="s">
        <v>200</v>
      </c>
      <c r="U41" s="76" t="s">
        <v>152</v>
      </c>
      <c r="V41" s="76" t="s">
        <v>201</v>
      </c>
      <c r="W41" s="76" t="s">
        <v>202</v>
      </c>
      <c r="X41" s="76" t="s">
        <v>203</v>
      </c>
      <c r="Y41" s="76" t="s">
        <v>204</v>
      </c>
      <c r="Z41" s="76" t="s">
        <v>205</v>
      </c>
      <c r="AA41" s="76" t="s">
        <v>59</v>
      </c>
      <c r="AB41" s="76" t="s">
        <v>59</v>
      </c>
      <c r="AC41" s="76" t="s">
        <v>59</v>
      </c>
      <c r="AD41" s="76" t="s">
        <v>59</v>
      </c>
      <c r="AE41" s="76" t="s">
        <v>59</v>
      </c>
      <c r="AF41" s="76" t="s">
        <v>59</v>
      </c>
    </row>
    <row r="42" spans="1:32" s="52" customFormat="1" ht="150" x14ac:dyDescent="0.2">
      <c r="A42" s="70" t="s">
        <v>193</v>
      </c>
      <c r="B42" s="70" t="s">
        <v>194</v>
      </c>
      <c r="C42" s="87">
        <v>94</v>
      </c>
      <c r="D42" s="70" t="s">
        <v>34</v>
      </c>
      <c r="E42" s="70">
        <v>41113900</v>
      </c>
      <c r="F42" s="95" t="s">
        <v>215</v>
      </c>
      <c r="G42" s="89" t="s">
        <v>36</v>
      </c>
      <c r="H42" s="89" t="s">
        <v>36</v>
      </c>
      <c r="I42" s="91">
        <v>4</v>
      </c>
      <c r="J42" s="89" t="s">
        <v>37</v>
      </c>
      <c r="K42" s="89" t="s">
        <v>38</v>
      </c>
      <c r="L42" s="89" t="s">
        <v>39</v>
      </c>
      <c r="M42" s="116">
        <v>120200000</v>
      </c>
      <c r="N42" s="116">
        <f>M42</f>
        <v>120200000</v>
      </c>
      <c r="O42" s="76" t="s">
        <v>40</v>
      </c>
      <c r="P42" s="76" t="s">
        <v>41</v>
      </c>
      <c r="Q42" s="89">
        <v>1</v>
      </c>
      <c r="R42" s="76" t="s">
        <v>42</v>
      </c>
      <c r="S42" s="76" t="s">
        <v>199</v>
      </c>
      <c r="T42" s="76" t="s">
        <v>200</v>
      </c>
      <c r="U42" s="76" t="s">
        <v>152</v>
      </c>
      <c r="V42" s="76" t="s">
        <v>201</v>
      </c>
      <c r="W42" s="76" t="s">
        <v>202</v>
      </c>
      <c r="X42" s="76" t="s">
        <v>203</v>
      </c>
      <c r="Y42" s="76" t="s">
        <v>204</v>
      </c>
      <c r="Z42" s="76" t="s">
        <v>205</v>
      </c>
      <c r="AA42" s="76" t="s">
        <v>208</v>
      </c>
      <c r="AB42" s="76"/>
      <c r="AC42" s="76" t="s">
        <v>209</v>
      </c>
      <c r="AD42" s="76" t="s">
        <v>210</v>
      </c>
      <c r="AE42" s="76" t="s">
        <v>218</v>
      </c>
      <c r="AF42" s="76" t="s">
        <v>59</v>
      </c>
    </row>
    <row r="43" spans="1:32" s="52" customFormat="1" ht="105" x14ac:dyDescent="0.2">
      <c r="A43" s="70" t="s">
        <v>193</v>
      </c>
      <c r="B43" s="70" t="s">
        <v>219</v>
      </c>
      <c r="C43" s="114" t="s">
        <v>220</v>
      </c>
      <c r="D43" s="70" t="s">
        <v>71</v>
      </c>
      <c r="E43" s="70">
        <v>81151600</v>
      </c>
      <c r="F43" s="95" t="s">
        <v>221</v>
      </c>
      <c r="G43" s="89" t="s">
        <v>222</v>
      </c>
      <c r="H43" s="89" t="s">
        <v>222</v>
      </c>
      <c r="I43" s="91">
        <v>9</v>
      </c>
      <c r="J43" s="89" t="s">
        <v>37</v>
      </c>
      <c r="K43" s="89" t="s">
        <v>74</v>
      </c>
      <c r="L43" s="89" t="s">
        <v>39</v>
      </c>
      <c r="M43" s="116" t="s">
        <v>223</v>
      </c>
      <c r="N43" s="116" t="s">
        <v>224</v>
      </c>
      <c r="O43" s="76" t="s">
        <v>40</v>
      </c>
      <c r="P43" s="76" t="s">
        <v>59</v>
      </c>
      <c r="Q43" s="89">
        <v>1</v>
      </c>
      <c r="R43" s="76" t="s">
        <v>42</v>
      </c>
      <c r="S43" s="76" t="s">
        <v>199</v>
      </c>
      <c r="T43" s="76" t="s">
        <v>225</v>
      </c>
      <c r="U43" s="76" t="s">
        <v>152</v>
      </c>
      <c r="V43" s="76" t="s">
        <v>226</v>
      </c>
      <c r="W43" s="76" t="s">
        <v>227</v>
      </c>
      <c r="X43" s="76" t="s">
        <v>228</v>
      </c>
      <c r="Y43" s="76" t="s">
        <v>229</v>
      </c>
      <c r="Z43" s="76" t="s">
        <v>230</v>
      </c>
      <c r="AA43" s="76" t="s">
        <v>59</v>
      </c>
      <c r="AB43" s="76" t="s">
        <v>59</v>
      </c>
      <c r="AC43" s="76" t="s">
        <v>59</v>
      </c>
      <c r="AD43" s="76" t="s">
        <v>59</v>
      </c>
      <c r="AE43" s="76" t="s">
        <v>59</v>
      </c>
      <c r="AF43" s="76" t="s">
        <v>59</v>
      </c>
    </row>
    <row r="44" spans="1:32" s="52" customFormat="1" ht="105" x14ac:dyDescent="0.2">
      <c r="A44" s="374" t="s">
        <v>193</v>
      </c>
      <c r="B44" s="374" t="s">
        <v>219</v>
      </c>
      <c r="C44" s="382">
        <v>96</v>
      </c>
      <c r="D44" s="374" t="s">
        <v>34</v>
      </c>
      <c r="E44" s="374">
        <v>81151600</v>
      </c>
      <c r="F44" s="376" t="s">
        <v>221</v>
      </c>
      <c r="G44" s="377" t="s">
        <v>36</v>
      </c>
      <c r="H44" s="377" t="s">
        <v>36</v>
      </c>
      <c r="I44" s="377">
        <v>3</v>
      </c>
      <c r="J44" s="377" t="s">
        <v>37</v>
      </c>
      <c r="K44" s="377" t="s">
        <v>231</v>
      </c>
      <c r="L44" s="377" t="s">
        <v>39</v>
      </c>
      <c r="M44" s="378">
        <f>N44+N45</f>
        <v>250000000</v>
      </c>
      <c r="N44" s="116">
        <v>100000000</v>
      </c>
      <c r="O44" s="379" t="s">
        <v>40</v>
      </c>
      <c r="P44" s="379" t="s">
        <v>59</v>
      </c>
      <c r="Q44" s="377">
        <v>1</v>
      </c>
      <c r="R44" s="76" t="s">
        <v>42</v>
      </c>
      <c r="S44" s="379" t="s">
        <v>199</v>
      </c>
      <c r="T44" s="379" t="s">
        <v>225</v>
      </c>
      <c r="U44" s="379" t="s">
        <v>152</v>
      </c>
      <c r="V44" s="379" t="s">
        <v>226</v>
      </c>
      <c r="W44" s="76" t="s">
        <v>227</v>
      </c>
      <c r="X44" s="76" t="s">
        <v>228</v>
      </c>
      <c r="Y44" s="76" t="s">
        <v>229</v>
      </c>
      <c r="Z44" s="76" t="s">
        <v>230</v>
      </c>
      <c r="AA44" s="76" t="s">
        <v>232</v>
      </c>
      <c r="AB44" s="76"/>
      <c r="AC44" s="76" t="s">
        <v>233</v>
      </c>
      <c r="AD44" s="76" t="s">
        <v>59</v>
      </c>
      <c r="AE44" s="76" t="s">
        <v>234</v>
      </c>
      <c r="AF44" s="76" t="s">
        <v>59</v>
      </c>
    </row>
    <row r="45" spans="1:32" s="52" customFormat="1" ht="75" x14ac:dyDescent="0.2">
      <c r="A45" s="374"/>
      <c r="B45" s="374"/>
      <c r="C45" s="382" t="s">
        <v>235</v>
      </c>
      <c r="D45" s="374"/>
      <c r="E45" s="374"/>
      <c r="F45" s="376"/>
      <c r="G45" s="377"/>
      <c r="H45" s="377"/>
      <c r="I45" s="377"/>
      <c r="J45" s="377"/>
      <c r="K45" s="377"/>
      <c r="L45" s="377"/>
      <c r="M45" s="378"/>
      <c r="N45" s="116">
        <v>150000000</v>
      </c>
      <c r="O45" s="379"/>
      <c r="P45" s="379"/>
      <c r="Q45" s="377"/>
      <c r="R45" s="76" t="s">
        <v>42</v>
      </c>
      <c r="S45" s="379"/>
      <c r="T45" s="379"/>
      <c r="U45" s="379"/>
      <c r="V45" s="379"/>
      <c r="W45" s="76" t="s">
        <v>47</v>
      </c>
      <c r="X45" s="76" t="s">
        <v>236</v>
      </c>
      <c r="Y45" s="76" t="s">
        <v>237</v>
      </c>
      <c r="Z45" s="76" t="s">
        <v>238</v>
      </c>
      <c r="AA45" s="76" t="s">
        <v>239</v>
      </c>
      <c r="AB45" s="76"/>
      <c r="AC45" s="76"/>
      <c r="AD45" s="76"/>
      <c r="AE45" s="76"/>
      <c r="AF45" s="76"/>
    </row>
    <row r="46" spans="1:32" s="52" customFormat="1" ht="135" x14ac:dyDescent="0.2">
      <c r="A46" s="70" t="s">
        <v>193</v>
      </c>
      <c r="B46" s="70" t="s">
        <v>240</v>
      </c>
      <c r="C46" s="114" t="s">
        <v>241</v>
      </c>
      <c r="D46" s="70" t="s">
        <v>71</v>
      </c>
      <c r="E46" s="70">
        <v>81151600</v>
      </c>
      <c r="F46" s="95" t="s">
        <v>242</v>
      </c>
      <c r="G46" s="89" t="s">
        <v>95</v>
      </c>
      <c r="H46" s="89" t="s">
        <v>95</v>
      </c>
      <c r="I46" s="91">
        <v>135</v>
      </c>
      <c r="J46" s="89" t="s">
        <v>130</v>
      </c>
      <c r="K46" s="89" t="s">
        <v>74</v>
      </c>
      <c r="L46" s="89" t="s">
        <v>39</v>
      </c>
      <c r="M46" s="116" t="s">
        <v>243</v>
      </c>
      <c r="N46" s="116" t="s">
        <v>244</v>
      </c>
      <c r="O46" s="76" t="s">
        <v>40</v>
      </c>
      <c r="P46" s="76" t="s">
        <v>41</v>
      </c>
      <c r="Q46" s="89">
        <v>1</v>
      </c>
      <c r="R46" s="76" t="s">
        <v>42</v>
      </c>
      <c r="S46" s="76" t="s">
        <v>199</v>
      </c>
      <c r="T46" s="76" t="s">
        <v>245</v>
      </c>
      <c r="U46" s="76" t="s">
        <v>152</v>
      </c>
      <c r="V46" s="76" t="s">
        <v>246</v>
      </c>
      <c r="W46" s="76" t="s">
        <v>202</v>
      </c>
      <c r="X46" s="76" t="s">
        <v>247</v>
      </c>
      <c r="Y46" s="76" t="s">
        <v>248</v>
      </c>
      <c r="Z46" s="76" t="s">
        <v>249</v>
      </c>
      <c r="AA46" s="76" t="s">
        <v>59</v>
      </c>
      <c r="AB46" s="76" t="s">
        <v>59</v>
      </c>
      <c r="AC46" s="76" t="s">
        <v>59</v>
      </c>
      <c r="AD46" s="76" t="s">
        <v>59</v>
      </c>
      <c r="AE46" s="76" t="s">
        <v>59</v>
      </c>
      <c r="AF46" s="76" t="s">
        <v>59</v>
      </c>
    </row>
    <row r="47" spans="1:32" s="52" customFormat="1" ht="135" x14ac:dyDescent="0.2">
      <c r="A47" s="70" t="s">
        <v>193</v>
      </c>
      <c r="B47" s="70" t="s">
        <v>240</v>
      </c>
      <c r="C47" s="114" t="s">
        <v>250</v>
      </c>
      <c r="D47" s="70" t="s">
        <v>34</v>
      </c>
      <c r="E47" s="70">
        <v>81151600</v>
      </c>
      <c r="F47" s="95" t="s">
        <v>242</v>
      </c>
      <c r="G47" s="89" t="s">
        <v>36</v>
      </c>
      <c r="H47" s="89" t="s">
        <v>36</v>
      </c>
      <c r="I47" s="91">
        <v>135</v>
      </c>
      <c r="J47" s="89" t="s">
        <v>130</v>
      </c>
      <c r="K47" s="89" t="s">
        <v>74</v>
      </c>
      <c r="L47" s="89" t="s">
        <v>39</v>
      </c>
      <c r="M47" s="116">
        <v>240970500</v>
      </c>
      <c r="N47" s="116">
        <v>240970500</v>
      </c>
      <c r="O47" s="76" t="s">
        <v>40</v>
      </c>
      <c r="P47" s="76" t="s">
        <v>41</v>
      </c>
      <c r="Q47" s="89">
        <v>1</v>
      </c>
      <c r="R47" s="76" t="s">
        <v>42</v>
      </c>
      <c r="S47" s="76" t="s">
        <v>199</v>
      </c>
      <c r="T47" s="76" t="s">
        <v>245</v>
      </c>
      <c r="U47" s="76" t="s">
        <v>152</v>
      </c>
      <c r="V47" s="76" t="s">
        <v>246</v>
      </c>
      <c r="W47" s="76" t="s">
        <v>202</v>
      </c>
      <c r="X47" s="76" t="s">
        <v>247</v>
      </c>
      <c r="Y47" s="76" t="s">
        <v>248</v>
      </c>
      <c r="Z47" s="76" t="s">
        <v>249</v>
      </c>
      <c r="AA47" s="76" t="s">
        <v>251</v>
      </c>
      <c r="AB47" s="76"/>
      <c r="AC47" s="76"/>
      <c r="AD47" s="76"/>
      <c r="AE47" s="76"/>
      <c r="AF47" s="76"/>
    </row>
    <row r="48" spans="1:32" s="52" customFormat="1" ht="150" x14ac:dyDescent="0.2">
      <c r="A48" s="70" t="s">
        <v>193</v>
      </c>
      <c r="B48" s="70" t="s">
        <v>194</v>
      </c>
      <c r="C48" s="114" t="s">
        <v>252</v>
      </c>
      <c r="D48" s="70" t="s">
        <v>71</v>
      </c>
      <c r="E48" s="70">
        <v>41113819</v>
      </c>
      <c r="F48" s="95" t="s">
        <v>253</v>
      </c>
      <c r="G48" s="89" t="s">
        <v>95</v>
      </c>
      <c r="H48" s="89" t="s">
        <v>95</v>
      </c>
      <c r="I48" s="91">
        <v>135</v>
      </c>
      <c r="J48" s="89" t="s">
        <v>130</v>
      </c>
      <c r="K48" s="89" t="s">
        <v>38</v>
      </c>
      <c r="L48" s="89" t="s">
        <v>39</v>
      </c>
      <c r="M48" s="116" t="s">
        <v>254</v>
      </c>
      <c r="N48" s="116" t="s">
        <v>255</v>
      </c>
      <c r="O48" s="76" t="s">
        <v>40</v>
      </c>
      <c r="P48" s="76" t="s">
        <v>41</v>
      </c>
      <c r="Q48" s="89">
        <v>1</v>
      </c>
      <c r="R48" s="76" t="s">
        <v>42</v>
      </c>
      <c r="S48" s="76" t="s">
        <v>199</v>
      </c>
      <c r="T48" s="76" t="s">
        <v>200</v>
      </c>
      <c r="U48" s="76" t="s">
        <v>152</v>
      </c>
      <c r="V48" s="76" t="s">
        <v>201</v>
      </c>
      <c r="W48" s="76" t="s">
        <v>202</v>
      </c>
      <c r="X48" s="76" t="s">
        <v>203</v>
      </c>
      <c r="Y48" s="76" t="s">
        <v>256</v>
      </c>
      <c r="Z48" s="76" t="s">
        <v>205</v>
      </c>
      <c r="AA48" s="76" t="s">
        <v>59</v>
      </c>
      <c r="AB48" s="76" t="s">
        <v>59</v>
      </c>
      <c r="AC48" s="76" t="s">
        <v>59</v>
      </c>
      <c r="AD48" s="76" t="s">
        <v>59</v>
      </c>
      <c r="AE48" s="76" t="s">
        <v>59</v>
      </c>
      <c r="AF48" s="76" t="s">
        <v>59</v>
      </c>
    </row>
    <row r="49" spans="1:33" s="52" customFormat="1" ht="150" x14ac:dyDescent="0.2">
      <c r="A49" s="70" t="s">
        <v>193</v>
      </c>
      <c r="B49" s="70" t="s">
        <v>194</v>
      </c>
      <c r="C49" s="114" t="s">
        <v>257</v>
      </c>
      <c r="D49" s="70" t="s">
        <v>34</v>
      </c>
      <c r="E49" s="70">
        <v>41113819</v>
      </c>
      <c r="F49" s="95" t="s">
        <v>253</v>
      </c>
      <c r="G49" s="89" t="s">
        <v>36</v>
      </c>
      <c r="H49" s="89" t="s">
        <v>36</v>
      </c>
      <c r="I49" s="91">
        <v>120</v>
      </c>
      <c r="J49" s="89" t="s">
        <v>130</v>
      </c>
      <c r="K49" s="89" t="s">
        <v>38</v>
      </c>
      <c r="L49" s="89" t="s">
        <v>39</v>
      </c>
      <c r="M49" s="116">
        <v>1653884549</v>
      </c>
      <c r="N49" s="116">
        <v>1653884549</v>
      </c>
      <c r="O49" s="76" t="s">
        <v>40</v>
      </c>
      <c r="P49" s="76" t="s">
        <v>41</v>
      </c>
      <c r="Q49" s="89">
        <v>1</v>
      </c>
      <c r="R49" s="76" t="s">
        <v>42</v>
      </c>
      <c r="S49" s="76" t="s">
        <v>199</v>
      </c>
      <c r="T49" s="76" t="s">
        <v>200</v>
      </c>
      <c r="U49" s="76" t="s">
        <v>152</v>
      </c>
      <c r="V49" s="76" t="s">
        <v>201</v>
      </c>
      <c r="W49" s="76" t="s">
        <v>202</v>
      </c>
      <c r="X49" s="76" t="s">
        <v>203</v>
      </c>
      <c r="Y49" s="76" t="s">
        <v>256</v>
      </c>
      <c r="Z49" s="76" t="s">
        <v>205</v>
      </c>
      <c r="AA49" s="76" t="s">
        <v>208</v>
      </c>
      <c r="AB49" s="76"/>
      <c r="AC49" s="76" t="s">
        <v>209</v>
      </c>
      <c r="AD49" s="76" t="s">
        <v>210</v>
      </c>
      <c r="AE49" s="76" t="s">
        <v>218</v>
      </c>
      <c r="AF49" s="76" t="s">
        <v>59</v>
      </c>
    </row>
    <row r="50" spans="1:33" s="52" customFormat="1" ht="150" x14ac:dyDescent="0.2">
      <c r="A50" s="70" t="s">
        <v>193</v>
      </c>
      <c r="B50" s="70" t="s">
        <v>194</v>
      </c>
      <c r="C50" s="114" t="s">
        <v>258</v>
      </c>
      <c r="D50" s="70" t="s">
        <v>71</v>
      </c>
      <c r="E50" s="70">
        <v>41113900</v>
      </c>
      <c r="F50" s="95" t="s">
        <v>259</v>
      </c>
      <c r="G50" s="89" t="s">
        <v>95</v>
      </c>
      <c r="H50" s="89" t="s">
        <v>95</v>
      </c>
      <c r="I50" s="91">
        <v>135</v>
      </c>
      <c r="J50" s="89" t="s">
        <v>130</v>
      </c>
      <c r="K50" s="89" t="s">
        <v>38</v>
      </c>
      <c r="L50" s="89" t="s">
        <v>39</v>
      </c>
      <c r="M50" s="116" t="s">
        <v>223</v>
      </c>
      <c r="N50" s="116" t="s">
        <v>224</v>
      </c>
      <c r="O50" s="76" t="s">
        <v>40</v>
      </c>
      <c r="P50" s="76" t="s">
        <v>59</v>
      </c>
      <c r="Q50" s="89">
        <v>1</v>
      </c>
      <c r="R50" s="76" t="s">
        <v>42</v>
      </c>
      <c r="S50" s="76" t="s">
        <v>199</v>
      </c>
      <c r="T50" s="76" t="s">
        <v>200</v>
      </c>
      <c r="U50" s="76" t="s">
        <v>152</v>
      </c>
      <c r="V50" s="76" t="s">
        <v>201</v>
      </c>
      <c r="W50" s="76" t="s">
        <v>202</v>
      </c>
      <c r="X50" s="76" t="s">
        <v>203</v>
      </c>
      <c r="Y50" s="76" t="s">
        <v>256</v>
      </c>
      <c r="Z50" s="76" t="s">
        <v>205</v>
      </c>
      <c r="AA50" s="76" t="s">
        <v>59</v>
      </c>
      <c r="AB50" s="76" t="s">
        <v>59</v>
      </c>
      <c r="AC50" s="76" t="s">
        <v>59</v>
      </c>
      <c r="AD50" s="76" t="s">
        <v>59</v>
      </c>
      <c r="AE50" s="76" t="s">
        <v>59</v>
      </c>
      <c r="AF50" s="76" t="s">
        <v>59</v>
      </c>
    </row>
    <row r="51" spans="1:33" s="52" customFormat="1" ht="150" x14ac:dyDescent="0.2">
      <c r="A51" s="70" t="s">
        <v>193</v>
      </c>
      <c r="B51" s="70" t="s">
        <v>194</v>
      </c>
      <c r="C51" s="114" t="s">
        <v>260</v>
      </c>
      <c r="D51" s="70" t="s">
        <v>34</v>
      </c>
      <c r="E51" s="70">
        <v>41113900</v>
      </c>
      <c r="F51" s="95" t="s">
        <v>259</v>
      </c>
      <c r="G51" s="89" t="s">
        <v>36</v>
      </c>
      <c r="H51" s="89" t="s">
        <v>36</v>
      </c>
      <c r="I51" s="91">
        <v>120</v>
      </c>
      <c r="J51" s="89" t="s">
        <v>130</v>
      </c>
      <c r="K51" s="89" t="s">
        <v>38</v>
      </c>
      <c r="L51" s="89" t="s">
        <v>39</v>
      </c>
      <c r="M51" s="116">
        <v>199920000</v>
      </c>
      <c r="N51" s="116">
        <v>199920000</v>
      </c>
      <c r="O51" s="76" t="s">
        <v>40</v>
      </c>
      <c r="P51" s="76" t="s">
        <v>59</v>
      </c>
      <c r="Q51" s="89">
        <v>1</v>
      </c>
      <c r="R51" s="76" t="s">
        <v>42</v>
      </c>
      <c r="S51" s="76" t="s">
        <v>199</v>
      </c>
      <c r="T51" s="76" t="s">
        <v>200</v>
      </c>
      <c r="U51" s="76" t="s">
        <v>152</v>
      </c>
      <c r="V51" s="76" t="s">
        <v>201</v>
      </c>
      <c r="W51" s="76" t="s">
        <v>202</v>
      </c>
      <c r="X51" s="76" t="s">
        <v>203</v>
      </c>
      <c r="Y51" s="76" t="s">
        <v>256</v>
      </c>
      <c r="Z51" s="76" t="s">
        <v>205</v>
      </c>
      <c r="AA51" s="76" t="s">
        <v>208</v>
      </c>
      <c r="AB51" s="76"/>
      <c r="AC51" s="76" t="s">
        <v>209</v>
      </c>
      <c r="AD51" s="76" t="s">
        <v>210</v>
      </c>
      <c r="AE51" s="76" t="s">
        <v>218</v>
      </c>
      <c r="AF51" s="76" t="s">
        <v>59</v>
      </c>
    </row>
    <row r="52" spans="1:33" s="52" customFormat="1" ht="150" x14ac:dyDescent="0.2">
      <c r="A52" s="70" t="s">
        <v>193</v>
      </c>
      <c r="B52" s="70" t="s">
        <v>194</v>
      </c>
      <c r="C52" s="114" t="s">
        <v>261</v>
      </c>
      <c r="D52" s="70" t="s">
        <v>71</v>
      </c>
      <c r="E52" s="70">
        <v>41115716</v>
      </c>
      <c r="F52" s="95" t="s">
        <v>262</v>
      </c>
      <c r="G52" s="89" t="s">
        <v>95</v>
      </c>
      <c r="H52" s="89" t="s">
        <v>95</v>
      </c>
      <c r="I52" s="91">
        <v>135</v>
      </c>
      <c r="J52" s="89" t="s">
        <v>130</v>
      </c>
      <c r="K52" s="89" t="s">
        <v>38</v>
      </c>
      <c r="L52" s="89" t="s">
        <v>39</v>
      </c>
      <c r="M52" s="116" t="s">
        <v>263</v>
      </c>
      <c r="N52" s="116" t="s">
        <v>264</v>
      </c>
      <c r="O52" s="76" t="s">
        <v>40</v>
      </c>
      <c r="P52" s="76" t="s">
        <v>41</v>
      </c>
      <c r="Q52" s="89">
        <v>1</v>
      </c>
      <c r="R52" s="76" t="s">
        <v>42</v>
      </c>
      <c r="S52" s="76" t="s">
        <v>199</v>
      </c>
      <c r="T52" s="76" t="s">
        <v>200</v>
      </c>
      <c r="U52" s="76" t="s">
        <v>152</v>
      </c>
      <c r="V52" s="76" t="s">
        <v>201</v>
      </c>
      <c r="W52" s="76" t="s">
        <v>202</v>
      </c>
      <c r="X52" s="76" t="s">
        <v>203</v>
      </c>
      <c r="Y52" s="76" t="s">
        <v>256</v>
      </c>
      <c r="Z52" s="76" t="s">
        <v>205</v>
      </c>
      <c r="AA52" s="76" t="s">
        <v>59</v>
      </c>
      <c r="AB52" s="76" t="s">
        <v>59</v>
      </c>
      <c r="AC52" s="76" t="s">
        <v>59</v>
      </c>
      <c r="AD52" s="76" t="s">
        <v>59</v>
      </c>
      <c r="AE52" s="76" t="s">
        <v>59</v>
      </c>
      <c r="AF52" s="76" t="s">
        <v>59</v>
      </c>
    </row>
    <row r="53" spans="1:33" s="52" customFormat="1" ht="150" x14ac:dyDescent="0.2">
      <c r="A53" s="70" t="s">
        <v>193</v>
      </c>
      <c r="B53" s="70" t="s">
        <v>194</v>
      </c>
      <c r="C53" s="114" t="s">
        <v>265</v>
      </c>
      <c r="D53" s="70" t="s">
        <v>34</v>
      </c>
      <c r="E53" s="70">
        <v>41115716</v>
      </c>
      <c r="F53" s="95" t="s">
        <v>262</v>
      </c>
      <c r="G53" s="89" t="s">
        <v>36</v>
      </c>
      <c r="H53" s="89" t="s">
        <v>36</v>
      </c>
      <c r="I53" s="91">
        <v>120</v>
      </c>
      <c r="J53" s="89" t="s">
        <v>130</v>
      </c>
      <c r="K53" s="89" t="s">
        <v>38</v>
      </c>
      <c r="L53" s="89" t="s">
        <v>39</v>
      </c>
      <c r="M53" s="116">
        <v>1247044133</v>
      </c>
      <c r="N53" s="116">
        <v>1247044133</v>
      </c>
      <c r="O53" s="76" t="s">
        <v>40</v>
      </c>
      <c r="P53" s="76" t="s">
        <v>41</v>
      </c>
      <c r="Q53" s="89">
        <v>1</v>
      </c>
      <c r="R53" s="76" t="s">
        <v>42</v>
      </c>
      <c r="S53" s="76" t="s">
        <v>199</v>
      </c>
      <c r="T53" s="76" t="s">
        <v>200</v>
      </c>
      <c r="U53" s="76" t="s">
        <v>152</v>
      </c>
      <c r="V53" s="76" t="s">
        <v>201</v>
      </c>
      <c r="W53" s="76" t="s">
        <v>202</v>
      </c>
      <c r="X53" s="76" t="s">
        <v>203</v>
      </c>
      <c r="Y53" s="76" t="s">
        <v>256</v>
      </c>
      <c r="Z53" s="76" t="s">
        <v>205</v>
      </c>
      <c r="AA53" s="76" t="s">
        <v>208</v>
      </c>
      <c r="AB53" s="76"/>
      <c r="AC53" s="76" t="s">
        <v>209</v>
      </c>
      <c r="AD53" s="76" t="s">
        <v>210</v>
      </c>
      <c r="AE53" s="76" t="s">
        <v>218</v>
      </c>
      <c r="AF53" s="76" t="s">
        <v>59</v>
      </c>
    </row>
    <row r="54" spans="1:33" s="52" customFormat="1" ht="150" x14ac:dyDescent="0.2">
      <c r="A54" s="70" t="s">
        <v>193</v>
      </c>
      <c r="B54" s="70" t="s">
        <v>194</v>
      </c>
      <c r="C54" s="114" t="s">
        <v>266</v>
      </c>
      <c r="D54" s="70" t="s">
        <v>71</v>
      </c>
      <c r="E54" s="70">
        <v>43231500</v>
      </c>
      <c r="F54" s="95" t="s">
        <v>267</v>
      </c>
      <c r="G54" s="89" t="s">
        <v>95</v>
      </c>
      <c r="H54" s="89" t="s">
        <v>95</v>
      </c>
      <c r="I54" s="91">
        <v>135</v>
      </c>
      <c r="J54" s="89" t="s">
        <v>130</v>
      </c>
      <c r="K54" s="89" t="s">
        <v>268</v>
      </c>
      <c r="L54" s="89" t="s">
        <v>39</v>
      </c>
      <c r="M54" s="116" t="s">
        <v>269</v>
      </c>
      <c r="N54" s="116" t="s">
        <v>270</v>
      </c>
      <c r="O54" s="76" t="s">
        <v>40</v>
      </c>
      <c r="P54" s="76" t="s">
        <v>41</v>
      </c>
      <c r="Q54" s="89">
        <v>1</v>
      </c>
      <c r="R54" s="76" t="s">
        <v>42</v>
      </c>
      <c r="S54" s="76" t="s">
        <v>199</v>
      </c>
      <c r="T54" s="76" t="s">
        <v>200</v>
      </c>
      <c r="U54" s="76" t="s">
        <v>152</v>
      </c>
      <c r="V54" s="76" t="s">
        <v>201</v>
      </c>
      <c r="W54" s="76" t="s">
        <v>202</v>
      </c>
      <c r="X54" s="76" t="s">
        <v>203</v>
      </c>
      <c r="Y54" s="76" t="s">
        <v>256</v>
      </c>
      <c r="Z54" s="76" t="s">
        <v>205</v>
      </c>
      <c r="AA54" s="76" t="s">
        <v>59</v>
      </c>
      <c r="AB54" s="76" t="s">
        <v>59</v>
      </c>
      <c r="AC54" s="76" t="s">
        <v>59</v>
      </c>
      <c r="AD54" s="76" t="s">
        <v>59</v>
      </c>
      <c r="AE54" s="76" t="s">
        <v>59</v>
      </c>
      <c r="AF54" s="76" t="s">
        <v>59</v>
      </c>
    </row>
    <row r="55" spans="1:33" s="52" customFormat="1" ht="150" x14ac:dyDescent="0.2">
      <c r="A55" s="70" t="s">
        <v>193</v>
      </c>
      <c r="B55" s="70" t="s">
        <v>194</v>
      </c>
      <c r="C55" s="114" t="s">
        <v>271</v>
      </c>
      <c r="D55" s="70" t="s">
        <v>71</v>
      </c>
      <c r="E55" s="70">
        <v>12161500</v>
      </c>
      <c r="F55" s="95" t="s">
        <v>272</v>
      </c>
      <c r="G55" s="89" t="s">
        <v>95</v>
      </c>
      <c r="H55" s="89" t="s">
        <v>95</v>
      </c>
      <c r="I55" s="91">
        <v>135</v>
      </c>
      <c r="J55" s="89" t="s">
        <v>130</v>
      </c>
      <c r="K55" s="89" t="s">
        <v>74</v>
      </c>
      <c r="L55" s="89" t="s">
        <v>39</v>
      </c>
      <c r="M55" s="116" t="s">
        <v>273</v>
      </c>
      <c r="N55" s="116" t="s">
        <v>274</v>
      </c>
      <c r="O55" s="76" t="s">
        <v>40</v>
      </c>
      <c r="P55" s="76" t="s">
        <v>41</v>
      </c>
      <c r="Q55" s="89">
        <v>1</v>
      </c>
      <c r="R55" s="76" t="s">
        <v>42</v>
      </c>
      <c r="S55" s="76" t="s">
        <v>199</v>
      </c>
      <c r="T55" s="76" t="s">
        <v>200</v>
      </c>
      <c r="U55" s="76" t="s">
        <v>152</v>
      </c>
      <c r="V55" s="76" t="s">
        <v>201</v>
      </c>
      <c r="W55" s="76" t="s">
        <v>202</v>
      </c>
      <c r="X55" s="76" t="s">
        <v>203</v>
      </c>
      <c r="Y55" s="76" t="s">
        <v>256</v>
      </c>
      <c r="Z55" s="76" t="s">
        <v>205</v>
      </c>
      <c r="AA55" s="76" t="s">
        <v>59</v>
      </c>
      <c r="AB55" s="76" t="s">
        <v>59</v>
      </c>
      <c r="AC55" s="76" t="s">
        <v>59</v>
      </c>
      <c r="AD55" s="76" t="s">
        <v>59</v>
      </c>
      <c r="AE55" s="76" t="s">
        <v>59</v>
      </c>
      <c r="AF55" s="76" t="s">
        <v>59</v>
      </c>
    </row>
    <row r="56" spans="1:33" s="52" customFormat="1" ht="150" x14ac:dyDescent="0.2">
      <c r="A56" s="70" t="s">
        <v>193</v>
      </c>
      <c r="B56" s="70" t="s">
        <v>194</v>
      </c>
      <c r="C56" s="114" t="s">
        <v>275</v>
      </c>
      <c r="D56" s="70" t="s">
        <v>34</v>
      </c>
      <c r="E56" s="70">
        <v>12161500</v>
      </c>
      <c r="F56" s="95" t="s">
        <v>272</v>
      </c>
      <c r="G56" s="89" t="s">
        <v>36</v>
      </c>
      <c r="H56" s="89" t="s">
        <v>36</v>
      </c>
      <c r="I56" s="91" t="s">
        <v>276</v>
      </c>
      <c r="J56" s="89" t="s">
        <v>130</v>
      </c>
      <c r="K56" s="89" t="s">
        <v>74</v>
      </c>
      <c r="L56" s="89" t="s">
        <v>39</v>
      </c>
      <c r="M56" s="116">
        <v>200000000</v>
      </c>
      <c r="N56" s="116">
        <f>M56</f>
        <v>200000000</v>
      </c>
      <c r="O56" s="76" t="s">
        <v>40</v>
      </c>
      <c r="P56" s="76" t="s">
        <v>41</v>
      </c>
      <c r="Q56" s="89">
        <v>1</v>
      </c>
      <c r="R56" s="76" t="s">
        <v>42</v>
      </c>
      <c r="S56" s="76" t="s">
        <v>199</v>
      </c>
      <c r="T56" s="76" t="s">
        <v>200</v>
      </c>
      <c r="U56" s="76" t="s">
        <v>152</v>
      </c>
      <c r="V56" s="76" t="s">
        <v>201</v>
      </c>
      <c r="W56" s="76" t="s">
        <v>202</v>
      </c>
      <c r="X56" s="76" t="s">
        <v>203</v>
      </c>
      <c r="Y56" s="76" t="s">
        <v>256</v>
      </c>
      <c r="Z56" s="76" t="s">
        <v>205</v>
      </c>
      <c r="AA56" s="76" t="s">
        <v>208</v>
      </c>
      <c r="AB56" s="76"/>
      <c r="AC56" s="76" t="s">
        <v>209</v>
      </c>
      <c r="AD56" s="76" t="s">
        <v>210</v>
      </c>
      <c r="AE56" s="76" t="s">
        <v>218</v>
      </c>
      <c r="AF56" s="76" t="s">
        <v>59</v>
      </c>
    </row>
    <row r="57" spans="1:33" s="52" customFormat="1" ht="150" x14ac:dyDescent="0.2">
      <c r="A57" s="70" t="s">
        <v>193</v>
      </c>
      <c r="B57" s="70" t="s">
        <v>194</v>
      </c>
      <c r="C57" s="114" t="s">
        <v>277</v>
      </c>
      <c r="D57" s="70" t="s">
        <v>71</v>
      </c>
      <c r="E57" s="70">
        <v>41113819</v>
      </c>
      <c r="F57" s="95" t="s">
        <v>278</v>
      </c>
      <c r="G57" s="89" t="s">
        <v>95</v>
      </c>
      <c r="H57" s="89" t="s">
        <v>95</v>
      </c>
      <c r="I57" s="91">
        <v>135</v>
      </c>
      <c r="J57" s="89" t="s">
        <v>130</v>
      </c>
      <c r="K57" s="89" t="s">
        <v>74</v>
      </c>
      <c r="L57" s="89" t="s">
        <v>39</v>
      </c>
      <c r="M57" s="116" t="s">
        <v>279</v>
      </c>
      <c r="N57" s="116" t="s">
        <v>280</v>
      </c>
      <c r="O57" s="76" t="s">
        <v>40</v>
      </c>
      <c r="P57" s="76" t="s">
        <v>41</v>
      </c>
      <c r="Q57" s="89">
        <v>1</v>
      </c>
      <c r="R57" s="76" t="s">
        <v>42</v>
      </c>
      <c r="S57" s="76" t="s">
        <v>199</v>
      </c>
      <c r="T57" s="76" t="s">
        <v>200</v>
      </c>
      <c r="U57" s="76" t="s">
        <v>152</v>
      </c>
      <c r="V57" s="76" t="s">
        <v>201</v>
      </c>
      <c r="W57" s="76" t="s">
        <v>202</v>
      </c>
      <c r="X57" s="76" t="s">
        <v>203</v>
      </c>
      <c r="Y57" s="76" t="s">
        <v>256</v>
      </c>
      <c r="Z57" s="76" t="s">
        <v>205</v>
      </c>
      <c r="AA57" s="76" t="s">
        <v>59</v>
      </c>
      <c r="AB57" s="76" t="s">
        <v>59</v>
      </c>
      <c r="AC57" s="76" t="s">
        <v>59</v>
      </c>
      <c r="AD57" s="76" t="s">
        <v>59</v>
      </c>
      <c r="AE57" s="76" t="s">
        <v>59</v>
      </c>
      <c r="AF57" s="76" t="s">
        <v>59</v>
      </c>
    </row>
    <row r="58" spans="1:33" s="52" customFormat="1" ht="105" x14ac:dyDescent="0.2">
      <c r="A58" s="70" t="s">
        <v>193</v>
      </c>
      <c r="B58" s="70" t="s">
        <v>281</v>
      </c>
      <c r="C58" s="114" t="s">
        <v>282</v>
      </c>
      <c r="D58" s="70" t="s">
        <v>71</v>
      </c>
      <c r="E58" s="70">
        <v>43231500</v>
      </c>
      <c r="F58" s="95" t="s">
        <v>283</v>
      </c>
      <c r="G58" s="89" t="s">
        <v>88</v>
      </c>
      <c r="H58" s="89" t="s">
        <v>88</v>
      </c>
      <c r="I58" s="91">
        <v>1</v>
      </c>
      <c r="J58" s="89" t="s">
        <v>37</v>
      </c>
      <c r="K58" s="89" t="s">
        <v>101</v>
      </c>
      <c r="L58" s="89" t="s">
        <v>39</v>
      </c>
      <c r="M58" s="116" t="s">
        <v>284</v>
      </c>
      <c r="N58" s="116" t="s">
        <v>285</v>
      </c>
      <c r="O58" s="76" t="s">
        <v>40</v>
      </c>
      <c r="P58" s="76" t="s">
        <v>59</v>
      </c>
      <c r="Q58" s="89">
        <v>1</v>
      </c>
      <c r="R58" s="76" t="s">
        <v>42</v>
      </c>
      <c r="S58" s="76" t="s">
        <v>286</v>
      </c>
      <c r="T58" s="76" t="s">
        <v>287</v>
      </c>
      <c r="U58" s="76" t="s">
        <v>152</v>
      </c>
      <c r="V58" s="76" t="s">
        <v>288</v>
      </c>
      <c r="W58" s="76" t="s">
        <v>289</v>
      </c>
      <c r="X58" s="76" t="s">
        <v>290</v>
      </c>
      <c r="Y58" s="76" t="s">
        <v>291</v>
      </c>
      <c r="Z58" s="76" t="s">
        <v>292</v>
      </c>
      <c r="AA58" s="76" t="s">
        <v>59</v>
      </c>
      <c r="AB58" s="76" t="s">
        <v>59</v>
      </c>
      <c r="AC58" s="76" t="s">
        <v>59</v>
      </c>
      <c r="AD58" s="76" t="s">
        <v>59</v>
      </c>
      <c r="AE58" s="76" t="s">
        <v>59</v>
      </c>
      <c r="AF58" s="76" t="s">
        <v>59</v>
      </c>
    </row>
    <row r="59" spans="1:33" s="52" customFormat="1" ht="90" x14ac:dyDescent="0.2">
      <c r="A59" s="374" t="s">
        <v>193</v>
      </c>
      <c r="B59" s="374" t="s">
        <v>193</v>
      </c>
      <c r="C59" s="382">
        <v>110</v>
      </c>
      <c r="D59" s="374" t="s">
        <v>34</v>
      </c>
      <c r="E59" s="374">
        <v>43231500</v>
      </c>
      <c r="F59" s="376" t="s">
        <v>283</v>
      </c>
      <c r="G59" s="377" t="s">
        <v>36</v>
      </c>
      <c r="H59" s="377" t="s">
        <v>69</v>
      </c>
      <c r="I59" s="377">
        <v>1</v>
      </c>
      <c r="J59" s="377" t="s">
        <v>37</v>
      </c>
      <c r="K59" s="377" t="s">
        <v>101</v>
      </c>
      <c r="L59" s="377" t="s">
        <v>39</v>
      </c>
      <c r="M59" s="378">
        <f>N59+N60+N61+N62+N63+N64+N65+N66+N67+N68+N69+N70+N71</f>
        <v>17995548659.959999</v>
      </c>
      <c r="N59" s="116">
        <f>2889860947+26429644</f>
        <v>2916290591</v>
      </c>
      <c r="O59" s="379" t="s">
        <v>40</v>
      </c>
      <c r="P59" s="379" t="s">
        <v>59</v>
      </c>
      <c r="Q59" s="377">
        <v>1</v>
      </c>
      <c r="R59" s="384" t="s">
        <v>42</v>
      </c>
      <c r="S59" s="379" t="s">
        <v>286</v>
      </c>
      <c r="T59" s="379" t="s">
        <v>286</v>
      </c>
      <c r="U59" s="379" t="s">
        <v>152</v>
      </c>
      <c r="V59" s="379" t="s">
        <v>293</v>
      </c>
      <c r="W59" s="76" t="s">
        <v>289</v>
      </c>
      <c r="X59" s="76" t="s">
        <v>294</v>
      </c>
      <c r="Y59" s="76" t="s">
        <v>295</v>
      </c>
      <c r="Z59" s="76" t="s">
        <v>296</v>
      </c>
      <c r="AA59" s="76" t="s">
        <v>297</v>
      </c>
      <c r="AB59" s="379"/>
      <c r="AC59" s="76" t="s">
        <v>192</v>
      </c>
      <c r="AD59" s="76" t="s">
        <v>298</v>
      </c>
      <c r="AE59" s="76" t="s">
        <v>299</v>
      </c>
      <c r="AF59" s="76" t="s">
        <v>59</v>
      </c>
    </row>
    <row r="60" spans="1:33" s="52" customFormat="1" ht="90" x14ac:dyDescent="0.2">
      <c r="A60" s="374"/>
      <c r="B60" s="374"/>
      <c r="C60" s="382"/>
      <c r="D60" s="374"/>
      <c r="E60" s="374"/>
      <c r="F60" s="376" t="s">
        <v>283</v>
      </c>
      <c r="G60" s="377"/>
      <c r="H60" s="377"/>
      <c r="I60" s="377"/>
      <c r="J60" s="377"/>
      <c r="K60" s="377"/>
      <c r="L60" s="377"/>
      <c r="M60" s="378"/>
      <c r="N60" s="116">
        <v>131097600</v>
      </c>
      <c r="O60" s="379"/>
      <c r="P60" s="379"/>
      <c r="Q60" s="377"/>
      <c r="R60" s="385"/>
      <c r="S60" s="379"/>
      <c r="T60" s="379"/>
      <c r="U60" s="379"/>
      <c r="V60" s="379"/>
      <c r="W60" s="76" t="s">
        <v>289</v>
      </c>
      <c r="X60" s="76" t="s">
        <v>290</v>
      </c>
      <c r="Y60" s="76" t="s">
        <v>300</v>
      </c>
      <c r="Z60" s="76" t="s">
        <v>301</v>
      </c>
      <c r="AA60" s="76" t="s">
        <v>302</v>
      </c>
      <c r="AB60" s="379"/>
      <c r="AC60" s="76"/>
      <c r="AD60" s="76"/>
      <c r="AE60" s="76" t="s">
        <v>303</v>
      </c>
      <c r="AF60" s="76" t="s">
        <v>59</v>
      </c>
    </row>
    <row r="61" spans="1:33" s="52" customFormat="1" ht="90" x14ac:dyDescent="0.2">
      <c r="A61" s="374"/>
      <c r="B61" s="374"/>
      <c r="C61" s="382"/>
      <c r="D61" s="374"/>
      <c r="E61" s="374"/>
      <c r="F61" s="376" t="s">
        <v>283</v>
      </c>
      <c r="G61" s="377"/>
      <c r="H61" s="377"/>
      <c r="I61" s="377"/>
      <c r="J61" s="377"/>
      <c r="K61" s="377"/>
      <c r="L61" s="377"/>
      <c r="M61" s="378"/>
      <c r="N61" s="116">
        <v>20144708</v>
      </c>
      <c r="O61" s="379"/>
      <c r="P61" s="379"/>
      <c r="Q61" s="377"/>
      <c r="R61" s="385"/>
      <c r="S61" s="379"/>
      <c r="T61" s="379"/>
      <c r="U61" s="379"/>
      <c r="V61" s="379"/>
      <c r="W61" s="76" t="s">
        <v>289</v>
      </c>
      <c r="X61" s="76" t="s">
        <v>290</v>
      </c>
      <c r="Y61" s="76" t="s">
        <v>304</v>
      </c>
      <c r="Z61" s="76" t="s">
        <v>301</v>
      </c>
      <c r="AA61" s="76" t="s">
        <v>302</v>
      </c>
      <c r="AB61" s="379"/>
      <c r="AC61" s="76"/>
      <c r="AD61" s="76"/>
      <c r="AE61" s="76" t="s">
        <v>303</v>
      </c>
      <c r="AF61" s="76" t="s">
        <v>59</v>
      </c>
      <c r="AG61" s="73"/>
    </row>
    <row r="62" spans="1:33" s="52" customFormat="1" ht="105" x14ac:dyDescent="0.2">
      <c r="A62" s="374"/>
      <c r="B62" s="374"/>
      <c r="C62" s="382"/>
      <c r="D62" s="374"/>
      <c r="E62" s="374"/>
      <c r="F62" s="376" t="s">
        <v>283</v>
      </c>
      <c r="G62" s="377"/>
      <c r="H62" s="377"/>
      <c r="I62" s="377"/>
      <c r="J62" s="377"/>
      <c r="K62" s="377"/>
      <c r="L62" s="377"/>
      <c r="M62" s="378"/>
      <c r="N62" s="116">
        <f>7941931229.96+25225918</f>
        <v>7967157147.96</v>
      </c>
      <c r="O62" s="379"/>
      <c r="P62" s="379"/>
      <c r="Q62" s="377"/>
      <c r="R62" s="385"/>
      <c r="S62" s="379"/>
      <c r="T62" s="379"/>
      <c r="U62" s="379"/>
      <c r="V62" s="379"/>
      <c r="W62" s="76" t="s">
        <v>289</v>
      </c>
      <c r="X62" s="76" t="s">
        <v>290</v>
      </c>
      <c r="Y62" s="76" t="s">
        <v>291</v>
      </c>
      <c r="Z62" s="76" t="s">
        <v>292</v>
      </c>
      <c r="AA62" s="76" t="s">
        <v>302</v>
      </c>
      <c r="AB62" s="379"/>
      <c r="AC62" s="76"/>
      <c r="AD62" s="76"/>
      <c r="AE62" s="76" t="s">
        <v>303</v>
      </c>
      <c r="AF62" s="76" t="s">
        <v>59</v>
      </c>
    </row>
    <row r="63" spans="1:33" ht="75" x14ac:dyDescent="0.2">
      <c r="A63" s="374"/>
      <c r="B63" s="374"/>
      <c r="C63" s="382"/>
      <c r="D63" s="374"/>
      <c r="E63" s="374"/>
      <c r="F63" s="376" t="s">
        <v>283</v>
      </c>
      <c r="G63" s="377"/>
      <c r="H63" s="377"/>
      <c r="I63" s="377"/>
      <c r="J63" s="377"/>
      <c r="K63" s="377"/>
      <c r="L63" s="377"/>
      <c r="M63" s="378"/>
      <c r="N63" s="116">
        <v>1033000071</v>
      </c>
      <c r="O63" s="379"/>
      <c r="P63" s="379"/>
      <c r="Q63" s="377"/>
      <c r="R63" s="385"/>
      <c r="S63" s="379"/>
      <c r="T63" s="379"/>
      <c r="U63" s="379"/>
      <c r="V63" s="379"/>
      <c r="W63" s="76" t="s">
        <v>47</v>
      </c>
      <c r="X63" s="76" t="s">
        <v>236</v>
      </c>
      <c r="Y63" s="76" t="s">
        <v>237</v>
      </c>
      <c r="Z63" s="76" t="s">
        <v>238</v>
      </c>
      <c r="AA63" s="76" t="s">
        <v>239</v>
      </c>
      <c r="AB63" s="379"/>
      <c r="AC63" s="76"/>
      <c r="AD63" s="76"/>
      <c r="AE63" s="76" t="s">
        <v>303</v>
      </c>
      <c r="AF63" s="76" t="s">
        <v>59</v>
      </c>
    </row>
    <row r="64" spans="1:33" ht="135" x14ac:dyDescent="0.2">
      <c r="A64" s="374"/>
      <c r="B64" s="374"/>
      <c r="C64" s="382"/>
      <c r="D64" s="374"/>
      <c r="E64" s="374"/>
      <c r="F64" s="376" t="s">
        <v>283</v>
      </c>
      <c r="G64" s="377"/>
      <c r="H64" s="377"/>
      <c r="I64" s="377"/>
      <c r="J64" s="377"/>
      <c r="K64" s="377"/>
      <c r="L64" s="377"/>
      <c r="M64" s="378"/>
      <c r="N64" s="116">
        <f>227815005+708922040</f>
        <v>936737045</v>
      </c>
      <c r="O64" s="379"/>
      <c r="P64" s="379"/>
      <c r="Q64" s="377"/>
      <c r="R64" s="385"/>
      <c r="S64" s="379"/>
      <c r="T64" s="379"/>
      <c r="U64" s="379"/>
      <c r="V64" s="379"/>
      <c r="W64" s="76" t="s">
        <v>202</v>
      </c>
      <c r="X64" s="76" t="s">
        <v>247</v>
      </c>
      <c r="Y64" s="76" t="s">
        <v>248</v>
      </c>
      <c r="Z64" s="76" t="s">
        <v>301</v>
      </c>
      <c r="AA64" s="76" t="s">
        <v>251</v>
      </c>
      <c r="AB64" s="379"/>
      <c r="AC64" s="76"/>
      <c r="AD64" s="76"/>
      <c r="AE64" s="76" t="s">
        <v>303</v>
      </c>
      <c r="AF64" s="76" t="s">
        <v>59</v>
      </c>
    </row>
    <row r="65" spans="1:32" ht="150" x14ac:dyDescent="0.2">
      <c r="A65" s="374"/>
      <c r="B65" s="374"/>
      <c r="C65" s="382"/>
      <c r="D65" s="374"/>
      <c r="E65" s="374"/>
      <c r="F65" s="376" t="s">
        <v>283</v>
      </c>
      <c r="G65" s="377"/>
      <c r="H65" s="377"/>
      <c r="I65" s="377"/>
      <c r="J65" s="377"/>
      <c r="K65" s="377"/>
      <c r="L65" s="377"/>
      <c r="M65" s="378"/>
      <c r="N65" s="116">
        <v>1969811884</v>
      </c>
      <c r="O65" s="379"/>
      <c r="P65" s="379"/>
      <c r="Q65" s="377"/>
      <c r="R65" s="385"/>
      <c r="S65" s="379"/>
      <c r="T65" s="379"/>
      <c r="U65" s="379"/>
      <c r="V65" s="379"/>
      <c r="W65" s="76" t="s">
        <v>202</v>
      </c>
      <c r="X65" s="76" t="s">
        <v>203</v>
      </c>
      <c r="Y65" s="76" t="s">
        <v>256</v>
      </c>
      <c r="Z65" s="76" t="s">
        <v>205</v>
      </c>
      <c r="AA65" s="76" t="s">
        <v>208</v>
      </c>
      <c r="AB65" s="379"/>
      <c r="AC65" s="76" t="s">
        <v>209</v>
      </c>
      <c r="AD65" s="76" t="s">
        <v>210</v>
      </c>
      <c r="AE65" s="76" t="s">
        <v>303</v>
      </c>
      <c r="AF65" s="76" t="s">
        <v>59</v>
      </c>
    </row>
    <row r="66" spans="1:32" ht="90" x14ac:dyDescent="0.2">
      <c r="A66" s="374"/>
      <c r="B66" s="374"/>
      <c r="C66" s="382"/>
      <c r="D66" s="374"/>
      <c r="E66" s="374"/>
      <c r="F66" s="376" t="s">
        <v>283</v>
      </c>
      <c r="G66" s="377"/>
      <c r="H66" s="377"/>
      <c r="I66" s="377"/>
      <c r="J66" s="377"/>
      <c r="K66" s="377"/>
      <c r="L66" s="377"/>
      <c r="M66" s="378"/>
      <c r="N66" s="116">
        <f>345673579+1516068629</f>
        <v>1861742208</v>
      </c>
      <c r="O66" s="379"/>
      <c r="P66" s="379"/>
      <c r="Q66" s="377"/>
      <c r="R66" s="385"/>
      <c r="S66" s="379"/>
      <c r="T66" s="379"/>
      <c r="U66" s="379"/>
      <c r="V66" s="379"/>
      <c r="W66" s="76" t="s">
        <v>289</v>
      </c>
      <c r="X66" s="76" t="s">
        <v>294</v>
      </c>
      <c r="Y66" s="76" t="s">
        <v>305</v>
      </c>
      <c r="Z66" s="76" t="s">
        <v>301</v>
      </c>
      <c r="AA66" s="76" t="s">
        <v>297</v>
      </c>
      <c r="AB66" s="379"/>
      <c r="AC66" s="76"/>
      <c r="AD66" s="76"/>
      <c r="AE66" s="76" t="s">
        <v>303</v>
      </c>
      <c r="AF66" s="76" t="s">
        <v>59</v>
      </c>
    </row>
    <row r="67" spans="1:32" ht="90" x14ac:dyDescent="0.2">
      <c r="A67" s="374"/>
      <c r="B67" s="374"/>
      <c r="C67" s="382"/>
      <c r="D67" s="374"/>
      <c r="E67" s="374"/>
      <c r="F67" s="376" t="s">
        <v>283</v>
      </c>
      <c r="G67" s="377"/>
      <c r="H67" s="377"/>
      <c r="I67" s="377"/>
      <c r="J67" s="377"/>
      <c r="K67" s="377"/>
      <c r="L67" s="377"/>
      <c r="M67" s="378"/>
      <c r="N67" s="116">
        <v>400519255</v>
      </c>
      <c r="O67" s="379"/>
      <c r="P67" s="379"/>
      <c r="Q67" s="377"/>
      <c r="R67" s="385"/>
      <c r="S67" s="379"/>
      <c r="T67" s="379"/>
      <c r="U67" s="379"/>
      <c r="V67" s="379"/>
      <c r="W67" s="76" t="s">
        <v>289</v>
      </c>
      <c r="X67" s="76" t="s">
        <v>306</v>
      </c>
      <c r="Y67" s="76" t="s">
        <v>307</v>
      </c>
      <c r="Z67" s="76" t="s">
        <v>301</v>
      </c>
      <c r="AA67" s="76" t="s">
        <v>308</v>
      </c>
      <c r="AB67" s="379"/>
      <c r="AC67" s="76"/>
      <c r="AD67" s="76"/>
      <c r="AE67" s="76" t="s">
        <v>303</v>
      </c>
      <c r="AF67" s="76" t="s">
        <v>59</v>
      </c>
    </row>
    <row r="68" spans="1:32" ht="90" x14ac:dyDescent="0.2">
      <c r="A68" s="374"/>
      <c r="B68" s="374"/>
      <c r="C68" s="382"/>
      <c r="D68" s="374"/>
      <c r="E68" s="374"/>
      <c r="F68" s="376" t="s">
        <v>283</v>
      </c>
      <c r="G68" s="377"/>
      <c r="H68" s="377"/>
      <c r="I68" s="377"/>
      <c r="J68" s="377"/>
      <c r="K68" s="377"/>
      <c r="L68" s="377"/>
      <c r="M68" s="378"/>
      <c r="N68" s="116">
        <v>86541133</v>
      </c>
      <c r="O68" s="379"/>
      <c r="P68" s="379"/>
      <c r="Q68" s="377"/>
      <c r="R68" s="385"/>
      <c r="S68" s="379"/>
      <c r="T68" s="379"/>
      <c r="U68" s="379"/>
      <c r="V68" s="379"/>
      <c r="W68" s="76" t="s">
        <v>289</v>
      </c>
      <c r="X68" s="76" t="s">
        <v>294</v>
      </c>
      <c r="Y68" s="76" t="s">
        <v>309</v>
      </c>
      <c r="Z68" s="76" t="s">
        <v>301</v>
      </c>
      <c r="AA68" s="76" t="s">
        <v>297</v>
      </c>
      <c r="AB68" s="379"/>
      <c r="AC68" s="76"/>
      <c r="AD68" s="76"/>
      <c r="AE68" s="76" t="s">
        <v>303</v>
      </c>
      <c r="AF68" s="76" t="s">
        <v>59</v>
      </c>
    </row>
    <row r="69" spans="1:32" ht="135" x14ac:dyDescent="0.2">
      <c r="A69" s="374"/>
      <c r="B69" s="374"/>
      <c r="C69" s="382"/>
      <c r="D69" s="374"/>
      <c r="E69" s="374"/>
      <c r="F69" s="376" t="s">
        <v>283</v>
      </c>
      <c r="G69" s="377"/>
      <c r="H69" s="377"/>
      <c r="I69" s="377"/>
      <c r="J69" s="377"/>
      <c r="K69" s="377"/>
      <c r="L69" s="377"/>
      <c r="M69" s="378"/>
      <c r="N69" s="116">
        <v>228942385</v>
      </c>
      <c r="O69" s="379"/>
      <c r="P69" s="379"/>
      <c r="Q69" s="377"/>
      <c r="R69" s="385"/>
      <c r="S69" s="379"/>
      <c r="T69" s="379"/>
      <c r="U69" s="379"/>
      <c r="V69" s="379"/>
      <c r="W69" s="76" t="s">
        <v>202</v>
      </c>
      <c r="X69" s="76" t="s">
        <v>310</v>
      </c>
      <c r="Y69" s="76" t="s">
        <v>311</v>
      </c>
      <c r="Z69" s="76" t="s">
        <v>301</v>
      </c>
      <c r="AA69" s="76" t="s">
        <v>312</v>
      </c>
      <c r="AB69" s="379"/>
      <c r="AC69" s="76"/>
      <c r="AD69" s="76"/>
      <c r="AE69" s="76" t="s">
        <v>303</v>
      </c>
      <c r="AF69" s="76" t="s">
        <v>59</v>
      </c>
    </row>
    <row r="70" spans="1:32" ht="135" x14ac:dyDescent="0.2">
      <c r="A70" s="374"/>
      <c r="B70" s="374"/>
      <c r="C70" s="382"/>
      <c r="D70" s="374"/>
      <c r="E70" s="374"/>
      <c r="F70" s="376" t="s">
        <v>283</v>
      </c>
      <c r="G70" s="377"/>
      <c r="H70" s="377"/>
      <c r="I70" s="377"/>
      <c r="J70" s="377"/>
      <c r="K70" s="377"/>
      <c r="L70" s="377"/>
      <c r="M70" s="378"/>
      <c r="N70" s="116">
        <f>187026510+158826265</f>
        <v>345852775</v>
      </c>
      <c r="O70" s="379"/>
      <c r="P70" s="379"/>
      <c r="Q70" s="377"/>
      <c r="R70" s="385"/>
      <c r="S70" s="379"/>
      <c r="T70" s="379"/>
      <c r="U70" s="379"/>
      <c r="V70" s="379"/>
      <c r="W70" s="76" t="s">
        <v>202</v>
      </c>
      <c r="X70" s="76" t="s">
        <v>203</v>
      </c>
      <c r="Y70" s="76" t="s">
        <v>204</v>
      </c>
      <c r="Z70" s="76" t="s">
        <v>301</v>
      </c>
      <c r="AA70" s="76" t="s">
        <v>208</v>
      </c>
      <c r="AB70" s="379"/>
      <c r="AC70" s="76" t="s">
        <v>209</v>
      </c>
      <c r="AD70" s="76" t="s">
        <v>210</v>
      </c>
      <c r="AE70" s="76" t="s">
        <v>303</v>
      </c>
      <c r="AF70" s="76" t="s">
        <v>59</v>
      </c>
    </row>
    <row r="71" spans="1:32" ht="105" x14ac:dyDescent="0.2">
      <c r="A71" s="374"/>
      <c r="B71" s="374"/>
      <c r="C71" s="382"/>
      <c r="D71" s="374"/>
      <c r="E71" s="374"/>
      <c r="F71" s="376" t="s">
        <v>283</v>
      </c>
      <c r="G71" s="377"/>
      <c r="H71" s="377"/>
      <c r="I71" s="377"/>
      <c r="J71" s="377"/>
      <c r="K71" s="377"/>
      <c r="L71" s="377"/>
      <c r="M71" s="378"/>
      <c r="N71" s="116">
        <v>97711857</v>
      </c>
      <c r="O71" s="379"/>
      <c r="P71" s="379"/>
      <c r="Q71" s="377"/>
      <c r="R71" s="386"/>
      <c r="S71" s="379"/>
      <c r="T71" s="379"/>
      <c r="U71" s="379"/>
      <c r="V71" s="379"/>
      <c r="W71" s="76" t="s">
        <v>227</v>
      </c>
      <c r="X71" s="76" t="s">
        <v>306</v>
      </c>
      <c r="Y71" s="76" t="s">
        <v>313</v>
      </c>
      <c r="Z71" s="76" t="s">
        <v>301</v>
      </c>
      <c r="AA71" s="76" t="s">
        <v>314</v>
      </c>
      <c r="AB71" s="379"/>
      <c r="AC71" s="76"/>
      <c r="AD71" s="76"/>
      <c r="AE71" s="76" t="s">
        <v>303</v>
      </c>
      <c r="AF71" s="76"/>
    </row>
    <row r="72" spans="1:32" ht="105" x14ac:dyDescent="0.2">
      <c r="A72" s="70" t="s">
        <v>193</v>
      </c>
      <c r="B72" s="70" t="s">
        <v>281</v>
      </c>
      <c r="C72" s="114" t="s">
        <v>315</v>
      </c>
      <c r="D72" s="70" t="s">
        <v>71</v>
      </c>
      <c r="E72" s="70">
        <v>81151600</v>
      </c>
      <c r="F72" s="95" t="s">
        <v>316</v>
      </c>
      <c r="G72" s="89" t="s">
        <v>88</v>
      </c>
      <c r="H72" s="89" t="s">
        <v>88</v>
      </c>
      <c r="I72" s="91">
        <v>2</v>
      </c>
      <c r="J72" s="89" t="s">
        <v>37</v>
      </c>
      <c r="K72" s="89" t="s">
        <v>58</v>
      </c>
      <c r="L72" s="89" t="s">
        <v>39</v>
      </c>
      <c r="M72" s="116" t="s">
        <v>317</v>
      </c>
      <c r="N72" s="116" t="s">
        <v>318</v>
      </c>
      <c r="O72" s="76" t="s">
        <v>40</v>
      </c>
      <c r="P72" s="76" t="s">
        <v>41</v>
      </c>
      <c r="Q72" s="89">
        <v>1</v>
      </c>
      <c r="R72" s="76" t="s">
        <v>42</v>
      </c>
      <c r="S72" s="76" t="s">
        <v>199</v>
      </c>
      <c r="T72" s="76" t="s">
        <v>287</v>
      </c>
      <c r="U72" s="76" t="s">
        <v>152</v>
      </c>
      <c r="V72" s="76" t="s">
        <v>288</v>
      </c>
      <c r="W72" s="76" t="s">
        <v>289</v>
      </c>
      <c r="X72" s="76" t="s">
        <v>290</v>
      </c>
      <c r="Y72" s="76" t="s">
        <v>300</v>
      </c>
      <c r="Z72" s="76" t="s">
        <v>292</v>
      </c>
      <c r="AA72" s="76" t="s">
        <v>59</v>
      </c>
      <c r="AB72" s="76" t="s">
        <v>59</v>
      </c>
      <c r="AC72" s="76" t="s">
        <v>59</v>
      </c>
      <c r="AD72" s="76" t="s">
        <v>59</v>
      </c>
      <c r="AE72" s="76" t="s">
        <v>59</v>
      </c>
      <c r="AF72" s="76" t="s">
        <v>59</v>
      </c>
    </row>
    <row r="73" spans="1:32" ht="105" x14ac:dyDescent="0.2">
      <c r="A73" s="70" t="s">
        <v>193</v>
      </c>
      <c r="B73" s="70" t="s">
        <v>281</v>
      </c>
      <c r="C73" s="114" t="s">
        <v>319</v>
      </c>
      <c r="D73" s="70" t="s">
        <v>34</v>
      </c>
      <c r="E73" s="70">
        <v>81151600</v>
      </c>
      <c r="F73" s="95" t="s">
        <v>320</v>
      </c>
      <c r="G73" s="89" t="s">
        <v>36</v>
      </c>
      <c r="H73" s="89" t="s">
        <v>36</v>
      </c>
      <c r="I73" s="91" t="s">
        <v>321</v>
      </c>
      <c r="J73" s="89" t="s">
        <v>37</v>
      </c>
      <c r="K73" s="89" t="s">
        <v>322</v>
      </c>
      <c r="L73" s="89" t="s">
        <v>39</v>
      </c>
      <c r="M73" s="116">
        <v>200000000</v>
      </c>
      <c r="N73" s="116">
        <f>M73</f>
        <v>200000000</v>
      </c>
      <c r="O73" s="76" t="s">
        <v>40</v>
      </c>
      <c r="P73" s="76" t="s">
        <v>41</v>
      </c>
      <c r="Q73" s="89">
        <v>1</v>
      </c>
      <c r="R73" s="76" t="s">
        <v>42</v>
      </c>
      <c r="S73" s="76" t="s">
        <v>199</v>
      </c>
      <c r="T73" s="76" t="s">
        <v>287</v>
      </c>
      <c r="U73" s="76" t="s">
        <v>152</v>
      </c>
      <c r="V73" s="76" t="s">
        <v>288</v>
      </c>
      <c r="W73" s="76" t="s">
        <v>289</v>
      </c>
      <c r="X73" s="76" t="s">
        <v>290</v>
      </c>
      <c r="Y73" s="76" t="s">
        <v>291</v>
      </c>
      <c r="Z73" s="76" t="s">
        <v>292</v>
      </c>
      <c r="AA73" s="76" t="s">
        <v>302</v>
      </c>
      <c r="AB73" s="76" t="s">
        <v>323</v>
      </c>
      <c r="AC73" s="76"/>
      <c r="AD73" s="76"/>
      <c r="AE73" s="76"/>
      <c r="AF73" s="76"/>
    </row>
    <row r="74" spans="1:32" ht="105" x14ac:dyDescent="0.2">
      <c r="A74" s="70" t="s">
        <v>193</v>
      </c>
      <c r="B74" s="70" t="s">
        <v>281</v>
      </c>
      <c r="C74" s="114" t="s">
        <v>324</v>
      </c>
      <c r="D74" s="70" t="s">
        <v>71</v>
      </c>
      <c r="E74" s="70">
        <v>81151600</v>
      </c>
      <c r="F74" s="95" t="s">
        <v>325</v>
      </c>
      <c r="G74" s="89" t="s">
        <v>88</v>
      </c>
      <c r="H74" s="89" t="s">
        <v>88</v>
      </c>
      <c r="I74" s="91">
        <v>135</v>
      </c>
      <c r="J74" s="89" t="s">
        <v>130</v>
      </c>
      <c r="K74" s="89" t="s">
        <v>74</v>
      </c>
      <c r="L74" s="89" t="s">
        <v>39</v>
      </c>
      <c r="M74" s="116" t="s">
        <v>326</v>
      </c>
      <c r="N74" s="116" t="s">
        <v>327</v>
      </c>
      <c r="O74" s="76" t="s">
        <v>40</v>
      </c>
      <c r="P74" s="76" t="s">
        <v>59</v>
      </c>
      <c r="Q74" s="89">
        <v>1</v>
      </c>
      <c r="R74" s="76" t="s">
        <v>42</v>
      </c>
      <c r="S74" s="76" t="s">
        <v>199</v>
      </c>
      <c r="T74" s="76" t="s">
        <v>287</v>
      </c>
      <c r="U74" s="76" t="s">
        <v>152</v>
      </c>
      <c r="V74" s="76" t="s">
        <v>288</v>
      </c>
      <c r="W74" s="76" t="s">
        <v>289</v>
      </c>
      <c r="X74" s="76" t="s">
        <v>290</v>
      </c>
      <c r="Y74" s="76" t="s">
        <v>291</v>
      </c>
      <c r="Z74" s="76" t="s">
        <v>292</v>
      </c>
      <c r="AA74" s="76" t="s">
        <v>59</v>
      </c>
      <c r="AB74" s="76" t="s">
        <v>59</v>
      </c>
      <c r="AC74" s="76" t="s">
        <v>59</v>
      </c>
      <c r="AD74" s="76" t="s">
        <v>59</v>
      </c>
      <c r="AE74" s="76" t="s">
        <v>59</v>
      </c>
      <c r="AF74" s="76" t="s">
        <v>59</v>
      </c>
    </row>
    <row r="75" spans="1:32" ht="180" x14ac:dyDescent="0.2">
      <c r="A75" s="374" t="s">
        <v>193</v>
      </c>
      <c r="B75" s="374" t="s">
        <v>281</v>
      </c>
      <c r="C75" s="382">
        <v>114</v>
      </c>
      <c r="D75" s="374" t="s">
        <v>34</v>
      </c>
      <c r="E75" s="374">
        <v>81151600</v>
      </c>
      <c r="F75" s="376" t="s">
        <v>325</v>
      </c>
      <c r="G75" s="377" t="s">
        <v>36</v>
      </c>
      <c r="H75" s="377" t="s">
        <v>36</v>
      </c>
      <c r="I75" s="383" t="s">
        <v>276</v>
      </c>
      <c r="J75" s="377" t="s">
        <v>328</v>
      </c>
      <c r="K75" s="377" t="s">
        <v>322</v>
      </c>
      <c r="L75" s="377" t="s">
        <v>39</v>
      </c>
      <c r="M75" s="378">
        <f>N75+N76+N77</f>
        <v>16654496899.040001</v>
      </c>
      <c r="N75" s="116">
        <v>1050000000</v>
      </c>
      <c r="O75" s="379" t="s">
        <v>40</v>
      </c>
      <c r="P75" s="379" t="s">
        <v>59</v>
      </c>
      <c r="Q75" s="377">
        <v>1</v>
      </c>
      <c r="R75" s="384" t="s">
        <v>42</v>
      </c>
      <c r="S75" s="379" t="s">
        <v>199</v>
      </c>
      <c r="T75" s="379" t="s">
        <v>287</v>
      </c>
      <c r="U75" s="379" t="s">
        <v>152</v>
      </c>
      <c r="V75" s="379" t="s">
        <v>288</v>
      </c>
      <c r="W75" s="379" t="s">
        <v>289</v>
      </c>
      <c r="X75" s="379" t="s">
        <v>290</v>
      </c>
      <c r="Y75" s="108" t="s">
        <v>291</v>
      </c>
      <c r="Z75" s="379" t="s">
        <v>292</v>
      </c>
      <c r="AA75" s="379" t="s">
        <v>302</v>
      </c>
      <c r="AB75" s="108" t="s">
        <v>329</v>
      </c>
      <c r="AC75" s="76"/>
      <c r="AD75" s="76"/>
      <c r="AE75" s="76"/>
      <c r="AF75" s="76"/>
    </row>
    <row r="76" spans="1:32" ht="90" x14ac:dyDescent="0.2">
      <c r="A76" s="374"/>
      <c r="B76" s="374"/>
      <c r="C76" s="382"/>
      <c r="D76" s="374"/>
      <c r="E76" s="374"/>
      <c r="F76" s="376"/>
      <c r="G76" s="377"/>
      <c r="H76" s="377"/>
      <c r="I76" s="383"/>
      <c r="J76" s="377"/>
      <c r="K76" s="377"/>
      <c r="L76" s="377"/>
      <c r="M76" s="378"/>
      <c r="N76" s="116">
        <v>15241340124.040001</v>
      </c>
      <c r="O76" s="379"/>
      <c r="P76" s="379"/>
      <c r="Q76" s="377"/>
      <c r="R76" s="385"/>
      <c r="S76" s="379"/>
      <c r="T76" s="379"/>
      <c r="U76" s="379"/>
      <c r="V76" s="379"/>
      <c r="W76" s="379"/>
      <c r="X76" s="379"/>
      <c r="Y76" s="108" t="s">
        <v>291</v>
      </c>
      <c r="Z76" s="379"/>
      <c r="AA76" s="379"/>
      <c r="AB76" s="108" t="s">
        <v>330</v>
      </c>
      <c r="AC76" s="76"/>
      <c r="AD76" s="76"/>
      <c r="AE76" s="76"/>
      <c r="AF76" s="76"/>
    </row>
    <row r="77" spans="1:32" ht="90" x14ac:dyDescent="0.2">
      <c r="A77" s="374"/>
      <c r="B77" s="374"/>
      <c r="C77" s="382"/>
      <c r="D77" s="374" t="s">
        <v>34</v>
      </c>
      <c r="E77" s="374">
        <v>81151600</v>
      </c>
      <c r="F77" s="376"/>
      <c r="G77" s="377" t="s">
        <v>95</v>
      </c>
      <c r="H77" s="377" t="s">
        <v>95</v>
      </c>
      <c r="I77" s="383">
        <v>4.5</v>
      </c>
      <c r="J77" s="377" t="s">
        <v>37</v>
      </c>
      <c r="K77" s="377" t="s">
        <v>268</v>
      </c>
      <c r="L77" s="377" t="s">
        <v>39</v>
      </c>
      <c r="M77" s="378"/>
      <c r="N77" s="116">
        <v>363156775</v>
      </c>
      <c r="O77" s="379" t="s">
        <v>40</v>
      </c>
      <c r="P77" s="379" t="s">
        <v>59</v>
      </c>
      <c r="Q77" s="377">
        <v>0</v>
      </c>
      <c r="R77" s="386"/>
      <c r="S77" s="379" t="s">
        <v>199</v>
      </c>
      <c r="T77" s="379" t="s">
        <v>287</v>
      </c>
      <c r="U77" s="379" t="s">
        <v>152</v>
      </c>
      <c r="V77" s="379" t="s">
        <v>288</v>
      </c>
      <c r="W77" s="379" t="s">
        <v>289</v>
      </c>
      <c r="X77" s="379" t="s">
        <v>290</v>
      </c>
      <c r="Y77" s="108" t="s">
        <v>300</v>
      </c>
      <c r="Z77" s="379" t="s">
        <v>292</v>
      </c>
      <c r="AA77" s="379" t="s">
        <v>302</v>
      </c>
      <c r="AB77" s="108" t="s">
        <v>330</v>
      </c>
      <c r="AC77" s="76"/>
      <c r="AD77" s="76"/>
      <c r="AE77" s="76"/>
      <c r="AF77" s="76"/>
    </row>
    <row r="78" spans="1:32" ht="120" x14ac:dyDescent="0.2">
      <c r="A78" s="70" t="s">
        <v>193</v>
      </c>
      <c r="B78" s="70" t="s">
        <v>281</v>
      </c>
      <c r="C78" s="114" t="s">
        <v>331</v>
      </c>
      <c r="D78" s="70" t="s">
        <v>71</v>
      </c>
      <c r="E78" s="70">
        <v>81151600</v>
      </c>
      <c r="F78" s="95" t="s">
        <v>332</v>
      </c>
      <c r="G78" s="89" t="s">
        <v>95</v>
      </c>
      <c r="H78" s="89" t="s">
        <v>95</v>
      </c>
      <c r="I78" s="91">
        <v>128</v>
      </c>
      <c r="J78" s="89" t="s">
        <v>130</v>
      </c>
      <c r="K78" s="89" t="s">
        <v>101</v>
      </c>
      <c r="L78" s="89" t="s">
        <v>39</v>
      </c>
      <c r="M78" s="116" t="s">
        <v>333</v>
      </c>
      <c r="N78" s="116" t="s">
        <v>334</v>
      </c>
      <c r="O78" s="76" t="s">
        <v>40</v>
      </c>
      <c r="P78" s="76" t="s">
        <v>59</v>
      </c>
      <c r="Q78" s="89">
        <v>1</v>
      </c>
      <c r="R78" s="76" t="s">
        <v>42</v>
      </c>
      <c r="S78" s="76" t="s">
        <v>199</v>
      </c>
      <c r="T78" s="76" t="s">
        <v>287</v>
      </c>
      <c r="U78" s="76" t="s">
        <v>152</v>
      </c>
      <c r="V78" s="76" t="s">
        <v>288</v>
      </c>
      <c r="W78" s="76" t="s">
        <v>289</v>
      </c>
      <c r="X78" s="76" t="s">
        <v>294</v>
      </c>
      <c r="Y78" s="76" t="s">
        <v>305</v>
      </c>
      <c r="Z78" s="76" t="s">
        <v>335</v>
      </c>
      <c r="AA78" s="76" t="s">
        <v>59</v>
      </c>
      <c r="AB78" s="76" t="s">
        <v>59</v>
      </c>
      <c r="AC78" s="76" t="s">
        <v>59</v>
      </c>
      <c r="AD78" s="76" t="s">
        <v>59</v>
      </c>
      <c r="AE78" s="76" t="s">
        <v>59</v>
      </c>
      <c r="AF78" s="76" t="s">
        <v>59</v>
      </c>
    </row>
    <row r="79" spans="1:32" ht="120" x14ac:dyDescent="0.2">
      <c r="A79" s="70" t="s">
        <v>193</v>
      </c>
      <c r="B79" s="70" t="s">
        <v>281</v>
      </c>
      <c r="C79" s="114" t="s">
        <v>336</v>
      </c>
      <c r="D79" s="70" t="s">
        <v>34</v>
      </c>
      <c r="E79" s="70">
        <v>81151600</v>
      </c>
      <c r="F79" s="95" t="s">
        <v>332</v>
      </c>
      <c r="G79" s="89" t="s">
        <v>36</v>
      </c>
      <c r="H79" s="89" t="s">
        <v>36</v>
      </c>
      <c r="I79" s="91">
        <v>120</v>
      </c>
      <c r="J79" s="89" t="s">
        <v>130</v>
      </c>
      <c r="K79" s="89" t="s">
        <v>322</v>
      </c>
      <c r="L79" s="89" t="s">
        <v>39</v>
      </c>
      <c r="M79" s="116">
        <v>208250000</v>
      </c>
      <c r="N79" s="116">
        <f>M79</f>
        <v>208250000</v>
      </c>
      <c r="O79" s="76" t="s">
        <v>40</v>
      </c>
      <c r="P79" s="76" t="s">
        <v>59</v>
      </c>
      <c r="Q79" s="89">
        <v>1</v>
      </c>
      <c r="R79" s="76" t="s">
        <v>42</v>
      </c>
      <c r="S79" s="76" t="s">
        <v>199</v>
      </c>
      <c r="T79" s="76" t="s">
        <v>287</v>
      </c>
      <c r="U79" s="76" t="s">
        <v>152</v>
      </c>
      <c r="V79" s="76" t="s">
        <v>288</v>
      </c>
      <c r="W79" s="76" t="s">
        <v>289</v>
      </c>
      <c r="X79" s="76" t="s">
        <v>294</v>
      </c>
      <c r="Y79" s="76" t="s">
        <v>305</v>
      </c>
      <c r="Z79" s="76" t="s">
        <v>335</v>
      </c>
      <c r="AA79" s="76" t="s">
        <v>297</v>
      </c>
      <c r="AB79" s="76"/>
      <c r="AC79" s="76"/>
      <c r="AD79" s="76"/>
      <c r="AE79" s="76"/>
      <c r="AF79" s="76"/>
    </row>
    <row r="80" spans="1:32" ht="150" x14ac:dyDescent="0.2">
      <c r="A80" s="70" t="s">
        <v>193</v>
      </c>
      <c r="B80" s="70" t="s">
        <v>194</v>
      </c>
      <c r="C80" s="114" t="s">
        <v>337</v>
      </c>
      <c r="D80" s="70" t="s">
        <v>34</v>
      </c>
      <c r="E80" s="70">
        <v>81151600</v>
      </c>
      <c r="F80" s="95" t="s">
        <v>338</v>
      </c>
      <c r="G80" s="89" t="s">
        <v>36</v>
      </c>
      <c r="H80" s="89" t="s">
        <v>36</v>
      </c>
      <c r="I80" s="91">
        <v>120</v>
      </c>
      <c r="J80" s="89" t="s">
        <v>130</v>
      </c>
      <c r="K80" s="89" t="s">
        <v>38</v>
      </c>
      <c r="L80" s="89" t="s">
        <v>39</v>
      </c>
      <c r="M80" s="116">
        <v>746115451</v>
      </c>
      <c r="N80" s="116">
        <f>M80</f>
        <v>746115451</v>
      </c>
      <c r="O80" s="76" t="s">
        <v>40</v>
      </c>
      <c r="P80" s="76" t="s">
        <v>59</v>
      </c>
      <c r="Q80" s="89">
        <v>1</v>
      </c>
      <c r="R80" s="76" t="s">
        <v>42</v>
      </c>
      <c r="S80" s="76" t="s">
        <v>199</v>
      </c>
      <c r="T80" s="76" t="s">
        <v>200</v>
      </c>
      <c r="U80" s="76" t="s">
        <v>152</v>
      </c>
      <c r="V80" s="76" t="s">
        <v>201</v>
      </c>
      <c r="W80" s="76" t="s">
        <v>202</v>
      </c>
      <c r="X80" s="76" t="s">
        <v>203</v>
      </c>
      <c r="Y80" s="76" t="s">
        <v>256</v>
      </c>
      <c r="Z80" s="76" t="s">
        <v>205</v>
      </c>
      <c r="AA80" s="76" t="s">
        <v>208</v>
      </c>
      <c r="AB80" s="76" t="s">
        <v>323</v>
      </c>
      <c r="AC80" s="76"/>
      <c r="AD80" s="76"/>
      <c r="AE80" s="76"/>
      <c r="AF80" s="76"/>
    </row>
    <row r="81" spans="1:32" ht="120" x14ac:dyDescent="0.2">
      <c r="A81" s="70" t="s">
        <v>193</v>
      </c>
      <c r="B81" s="70" t="s">
        <v>281</v>
      </c>
      <c r="C81" s="114" t="s">
        <v>339</v>
      </c>
      <c r="D81" s="70" t="s">
        <v>71</v>
      </c>
      <c r="E81" s="70">
        <v>81151600</v>
      </c>
      <c r="F81" s="95" t="s">
        <v>340</v>
      </c>
      <c r="G81" s="89" t="s">
        <v>95</v>
      </c>
      <c r="H81" s="89" t="s">
        <v>95</v>
      </c>
      <c r="I81" s="91" t="s">
        <v>341</v>
      </c>
      <c r="J81" s="89" t="s">
        <v>130</v>
      </c>
      <c r="K81" s="89" t="s">
        <v>38</v>
      </c>
      <c r="L81" s="89" t="s">
        <v>39</v>
      </c>
      <c r="M81" s="116" t="s">
        <v>342</v>
      </c>
      <c r="N81" s="116" t="s">
        <v>342</v>
      </c>
      <c r="O81" s="76" t="s">
        <v>40</v>
      </c>
      <c r="P81" s="76" t="s">
        <v>41</v>
      </c>
      <c r="Q81" s="89">
        <v>15</v>
      </c>
      <c r="R81" s="76" t="s">
        <v>42</v>
      </c>
      <c r="S81" s="76" t="s">
        <v>199</v>
      </c>
      <c r="T81" s="76" t="s">
        <v>287</v>
      </c>
      <c r="U81" s="76" t="s">
        <v>152</v>
      </c>
      <c r="V81" s="76" t="s">
        <v>288</v>
      </c>
      <c r="W81" s="76" t="s">
        <v>289</v>
      </c>
      <c r="X81" s="76" t="s">
        <v>294</v>
      </c>
      <c r="Y81" s="76" t="s">
        <v>305</v>
      </c>
      <c r="Z81" s="76" t="s">
        <v>335</v>
      </c>
      <c r="AA81" s="76" t="s">
        <v>59</v>
      </c>
      <c r="AB81" s="76" t="s">
        <v>59</v>
      </c>
      <c r="AC81" s="76" t="s">
        <v>59</v>
      </c>
      <c r="AD81" s="76" t="s">
        <v>59</v>
      </c>
      <c r="AE81" s="76" t="s">
        <v>59</v>
      </c>
      <c r="AF81" s="76" t="s">
        <v>59</v>
      </c>
    </row>
    <row r="82" spans="1:32" ht="105" x14ac:dyDescent="0.2">
      <c r="A82" s="70" t="s">
        <v>193</v>
      </c>
      <c r="B82" s="70" t="s">
        <v>219</v>
      </c>
      <c r="C82" s="114" t="s">
        <v>343</v>
      </c>
      <c r="D82" s="70" t="s">
        <v>71</v>
      </c>
      <c r="E82" s="70">
        <v>81151600</v>
      </c>
      <c r="F82" s="95" t="s">
        <v>344</v>
      </c>
      <c r="G82" s="89" t="s">
        <v>88</v>
      </c>
      <c r="H82" s="89" t="s">
        <v>88</v>
      </c>
      <c r="I82" s="91">
        <v>3</v>
      </c>
      <c r="J82" s="89" t="s">
        <v>37</v>
      </c>
      <c r="K82" s="89" t="s">
        <v>38</v>
      </c>
      <c r="L82" s="89" t="s">
        <v>39</v>
      </c>
      <c r="M82" s="116" t="s">
        <v>345</v>
      </c>
      <c r="N82" s="116" t="s">
        <v>346</v>
      </c>
      <c r="O82" s="76" t="s">
        <v>40</v>
      </c>
      <c r="P82" s="76" t="s">
        <v>59</v>
      </c>
      <c r="Q82" s="89">
        <v>1</v>
      </c>
      <c r="R82" s="76" t="s">
        <v>42</v>
      </c>
      <c r="S82" s="76" t="s">
        <v>199</v>
      </c>
      <c r="T82" s="76" t="s">
        <v>225</v>
      </c>
      <c r="U82" s="76" t="s">
        <v>152</v>
      </c>
      <c r="V82" s="76" t="s">
        <v>226</v>
      </c>
      <c r="W82" s="76" t="s">
        <v>227</v>
      </c>
      <c r="X82" s="76" t="s">
        <v>347</v>
      </c>
      <c r="Y82" s="76" t="s">
        <v>348</v>
      </c>
      <c r="Z82" s="76" t="s">
        <v>349</v>
      </c>
      <c r="AA82" s="76" t="s">
        <v>59</v>
      </c>
      <c r="AB82" s="76" t="s">
        <v>59</v>
      </c>
      <c r="AC82" s="76" t="s">
        <v>59</v>
      </c>
      <c r="AD82" s="76" t="s">
        <v>59</v>
      </c>
      <c r="AE82" s="76" t="s">
        <v>59</v>
      </c>
      <c r="AF82" s="76" t="s">
        <v>59</v>
      </c>
    </row>
    <row r="83" spans="1:32" ht="105" x14ac:dyDescent="0.2">
      <c r="A83" s="70" t="s">
        <v>193</v>
      </c>
      <c r="B83" s="70" t="s">
        <v>219</v>
      </c>
      <c r="C83" s="114" t="s">
        <v>276</v>
      </c>
      <c r="D83" s="70" t="s">
        <v>34</v>
      </c>
      <c r="E83" s="70">
        <v>81151600</v>
      </c>
      <c r="F83" s="95" t="s">
        <v>344</v>
      </c>
      <c r="G83" s="89" t="s">
        <v>36</v>
      </c>
      <c r="H83" s="89" t="s">
        <v>36</v>
      </c>
      <c r="I83" s="91">
        <v>3</v>
      </c>
      <c r="J83" s="89" t="s">
        <v>37</v>
      </c>
      <c r="K83" s="89" t="s">
        <v>38</v>
      </c>
      <c r="L83" s="89" t="s">
        <v>39</v>
      </c>
      <c r="M83" s="116">
        <v>31676934</v>
      </c>
      <c r="N83" s="116">
        <v>31676934</v>
      </c>
      <c r="O83" s="76" t="s">
        <v>40</v>
      </c>
      <c r="P83" s="76" t="s">
        <v>59</v>
      </c>
      <c r="Q83" s="89">
        <v>2</v>
      </c>
      <c r="R83" s="76" t="s">
        <v>42</v>
      </c>
      <c r="S83" s="76" t="s">
        <v>199</v>
      </c>
      <c r="T83" s="76" t="s">
        <v>225</v>
      </c>
      <c r="U83" s="76" t="s">
        <v>152</v>
      </c>
      <c r="V83" s="76" t="s">
        <v>226</v>
      </c>
      <c r="W83" s="76" t="s">
        <v>227</v>
      </c>
      <c r="X83" s="76" t="s">
        <v>347</v>
      </c>
      <c r="Y83" s="76" t="s">
        <v>348</v>
      </c>
      <c r="Z83" s="76" t="s">
        <v>349</v>
      </c>
      <c r="AA83" s="76" t="s">
        <v>350</v>
      </c>
      <c r="AB83" s="76" t="s">
        <v>39</v>
      </c>
      <c r="AC83" s="76"/>
      <c r="AD83" s="76"/>
      <c r="AE83" s="76"/>
      <c r="AF83" s="76"/>
    </row>
    <row r="84" spans="1:32" ht="75" x14ac:dyDescent="0.2">
      <c r="A84" s="70" t="s">
        <v>193</v>
      </c>
      <c r="B84" s="70" t="s">
        <v>219</v>
      </c>
      <c r="C84" s="114" t="s">
        <v>351</v>
      </c>
      <c r="D84" s="70" t="s">
        <v>71</v>
      </c>
      <c r="E84" s="70">
        <v>81151600</v>
      </c>
      <c r="F84" s="95" t="s">
        <v>352</v>
      </c>
      <c r="G84" s="89" t="s">
        <v>95</v>
      </c>
      <c r="H84" s="89" t="s">
        <v>95</v>
      </c>
      <c r="I84" s="91">
        <v>128</v>
      </c>
      <c r="J84" s="89" t="s">
        <v>130</v>
      </c>
      <c r="K84" s="89" t="s">
        <v>38</v>
      </c>
      <c r="L84" s="89" t="s">
        <v>39</v>
      </c>
      <c r="M84" s="116" t="s">
        <v>353</v>
      </c>
      <c r="N84" s="116" t="s">
        <v>354</v>
      </c>
      <c r="O84" s="76" t="s">
        <v>40</v>
      </c>
      <c r="P84" s="76" t="s">
        <v>59</v>
      </c>
      <c r="Q84" s="89">
        <v>2</v>
      </c>
      <c r="R84" s="76" t="s">
        <v>42</v>
      </c>
      <c r="S84" s="76" t="s">
        <v>355</v>
      </c>
      <c r="T84" s="76" t="s">
        <v>225</v>
      </c>
      <c r="U84" s="76" t="s">
        <v>152</v>
      </c>
      <c r="V84" s="76" t="s">
        <v>226</v>
      </c>
      <c r="W84" s="76" t="s">
        <v>47</v>
      </c>
      <c r="X84" s="76" t="s">
        <v>236</v>
      </c>
      <c r="Y84" s="76" t="s">
        <v>237</v>
      </c>
      <c r="Z84" s="76" t="s">
        <v>238</v>
      </c>
      <c r="AA84" s="76" t="s">
        <v>59</v>
      </c>
      <c r="AB84" s="76" t="s">
        <v>59</v>
      </c>
      <c r="AC84" s="76" t="s">
        <v>59</v>
      </c>
      <c r="AD84" s="76" t="s">
        <v>59</v>
      </c>
      <c r="AE84" s="76" t="s">
        <v>59</v>
      </c>
      <c r="AF84" s="76" t="s">
        <v>59</v>
      </c>
    </row>
    <row r="85" spans="1:32" ht="75" x14ac:dyDescent="0.2">
      <c r="A85" s="70" t="s">
        <v>193</v>
      </c>
      <c r="B85" s="70" t="s">
        <v>219</v>
      </c>
      <c r="C85" s="114" t="s">
        <v>356</v>
      </c>
      <c r="D85" s="70" t="s">
        <v>34</v>
      </c>
      <c r="E85" s="70">
        <v>81151600</v>
      </c>
      <c r="F85" s="95" t="s">
        <v>352</v>
      </c>
      <c r="G85" s="89" t="s">
        <v>36</v>
      </c>
      <c r="H85" s="89" t="s">
        <v>36</v>
      </c>
      <c r="I85" s="91">
        <v>3</v>
      </c>
      <c r="J85" s="89" t="s">
        <v>37</v>
      </c>
      <c r="K85" s="89" t="s">
        <v>38</v>
      </c>
      <c r="L85" s="89" t="s">
        <v>39</v>
      </c>
      <c r="M85" s="116">
        <v>29835252</v>
      </c>
      <c r="N85" s="116">
        <f>M85</f>
        <v>29835252</v>
      </c>
      <c r="O85" s="76" t="s">
        <v>40</v>
      </c>
      <c r="P85" s="76" t="s">
        <v>59</v>
      </c>
      <c r="Q85" s="89">
        <v>3</v>
      </c>
      <c r="R85" s="76" t="s">
        <v>42</v>
      </c>
      <c r="S85" s="76" t="s">
        <v>355</v>
      </c>
      <c r="T85" s="76" t="s">
        <v>225</v>
      </c>
      <c r="U85" s="76" t="s">
        <v>152</v>
      </c>
      <c r="V85" s="76" t="s">
        <v>226</v>
      </c>
      <c r="W85" s="76" t="s">
        <v>47</v>
      </c>
      <c r="X85" s="76" t="s">
        <v>236</v>
      </c>
      <c r="Y85" s="76" t="s">
        <v>237</v>
      </c>
      <c r="Z85" s="76" t="s">
        <v>238</v>
      </c>
      <c r="AA85" s="76" t="s">
        <v>239</v>
      </c>
      <c r="AB85" s="76" t="s">
        <v>323</v>
      </c>
      <c r="AC85" s="76"/>
      <c r="AD85" s="76"/>
      <c r="AE85" s="76"/>
      <c r="AF85" s="76"/>
    </row>
    <row r="86" spans="1:32" ht="120" x14ac:dyDescent="0.2">
      <c r="A86" s="70" t="s">
        <v>193</v>
      </c>
      <c r="B86" s="70" t="s">
        <v>281</v>
      </c>
      <c r="C86" s="114" t="s">
        <v>357</v>
      </c>
      <c r="D86" s="70" t="s">
        <v>34</v>
      </c>
      <c r="E86" s="70">
        <v>81151600</v>
      </c>
      <c r="F86" s="95" t="s">
        <v>358</v>
      </c>
      <c r="G86" s="89" t="s">
        <v>36</v>
      </c>
      <c r="H86" s="89" t="s">
        <v>36</v>
      </c>
      <c r="I86" s="91">
        <v>3</v>
      </c>
      <c r="J86" s="89" t="s">
        <v>37</v>
      </c>
      <c r="K86" s="89" t="s">
        <v>38</v>
      </c>
      <c r="L86" s="89" t="s">
        <v>39</v>
      </c>
      <c r="M86" s="116">
        <v>12966423.533333333</v>
      </c>
      <c r="N86" s="116">
        <v>12966423.533333333</v>
      </c>
      <c r="O86" s="76" t="s">
        <v>40</v>
      </c>
      <c r="P86" s="76" t="s">
        <v>59</v>
      </c>
      <c r="Q86" s="89">
        <v>1</v>
      </c>
      <c r="R86" s="76" t="s">
        <v>42</v>
      </c>
      <c r="S86" s="76" t="s">
        <v>199</v>
      </c>
      <c r="T86" s="76" t="s">
        <v>287</v>
      </c>
      <c r="U86" s="76" t="s">
        <v>152</v>
      </c>
      <c r="V86" s="76" t="s">
        <v>288</v>
      </c>
      <c r="W86" s="76" t="s">
        <v>289</v>
      </c>
      <c r="X86" s="76" t="s">
        <v>294</v>
      </c>
      <c r="Y86" s="76" t="s">
        <v>305</v>
      </c>
      <c r="Z86" s="76" t="s">
        <v>335</v>
      </c>
      <c r="AA86" s="76" t="s">
        <v>297</v>
      </c>
      <c r="AB86" s="76" t="s">
        <v>39</v>
      </c>
      <c r="AC86" s="76"/>
      <c r="AD86" s="76"/>
      <c r="AE86" s="76"/>
      <c r="AF86" s="76"/>
    </row>
    <row r="87" spans="1:32" ht="105" x14ac:dyDescent="0.2">
      <c r="A87" s="70" t="s">
        <v>193</v>
      </c>
      <c r="B87" s="70" t="s">
        <v>193</v>
      </c>
      <c r="C87" s="114" t="s">
        <v>359</v>
      </c>
      <c r="D87" s="70" t="s">
        <v>34</v>
      </c>
      <c r="E87" s="70">
        <v>81151600</v>
      </c>
      <c r="F87" s="95" t="s">
        <v>360</v>
      </c>
      <c r="G87" s="89" t="s">
        <v>36</v>
      </c>
      <c r="H87" s="89" t="s">
        <v>36</v>
      </c>
      <c r="I87" s="91">
        <v>3</v>
      </c>
      <c r="J87" s="89" t="s">
        <v>37</v>
      </c>
      <c r="K87" s="89" t="s">
        <v>38</v>
      </c>
      <c r="L87" s="89" t="s">
        <v>39</v>
      </c>
      <c r="M87" s="116">
        <v>9366279.2666666675</v>
      </c>
      <c r="N87" s="116">
        <v>9366279.2666666675</v>
      </c>
      <c r="O87" s="76" t="s">
        <v>40</v>
      </c>
      <c r="P87" s="76" t="s">
        <v>59</v>
      </c>
      <c r="Q87" s="89">
        <v>1</v>
      </c>
      <c r="R87" s="76" t="s">
        <v>42</v>
      </c>
      <c r="S87" s="76" t="s">
        <v>199</v>
      </c>
      <c r="T87" s="76" t="s">
        <v>286</v>
      </c>
      <c r="U87" s="76" t="s">
        <v>152</v>
      </c>
      <c r="V87" s="76" t="s">
        <v>293</v>
      </c>
      <c r="W87" s="76" t="s">
        <v>227</v>
      </c>
      <c r="X87" s="76" t="s">
        <v>306</v>
      </c>
      <c r="Y87" s="76" t="s">
        <v>313</v>
      </c>
      <c r="Z87" s="76" t="s">
        <v>361</v>
      </c>
      <c r="AA87" s="76" t="s">
        <v>314</v>
      </c>
      <c r="AB87" s="76" t="s">
        <v>39</v>
      </c>
      <c r="AC87" s="76"/>
      <c r="AD87" s="76"/>
      <c r="AE87" s="76"/>
      <c r="AF87" s="76"/>
    </row>
    <row r="88" spans="1:32" ht="90" x14ac:dyDescent="0.2">
      <c r="A88" s="70" t="s">
        <v>193</v>
      </c>
      <c r="B88" s="70" t="s">
        <v>193</v>
      </c>
      <c r="C88" s="114" t="s">
        <v>362</v>
      </c>
      <c r="D88" s="70" t="s">
        <v>34</v>
      </c>
      <c r="E88" s="70">
        <v>81151600</v>
      </c>
      <c r="F88" s="95" t="s">
        <v>363</v>
      </c>
      <c r="G88" s="89" t="s">
        <v>36</v>
      </c>
      <c r="H88" s="89" t="s">
        <v>36</v>
      </c>
      <c r="I88" s="91">
        <v>3</v>
      </c>
      <c r="J88" s="89" t="s">
        <v>37</v>
      </c>
      <c r="K88" s="89" t="s">
        <v>38</v>
      </c>
      <c r="L88" s="89" t="s">
        <v>39</v>
      </c>
      <c r="M88" s="116">
        <v>12013271.233333332</v>
      </c>
      <c r="N88" s="116">
        <v>12013271.233333332</v>
      </c>
      <c r="O88" s="76" t="s">
        <v>40</v>
      </c>
      <c r="P88" s="76" t="s">
        <v>59</v>
      </c>
      <c r="Q88" s="89">
        <v>1</v>
      </c>
      <c r="R88" s="76" t="s">
        <v>42</v>
      </c>
      <c r="S88" s="76" t="s">
        <v>199</v>
      </c>
      <c r="T88" s="76" t="s">
        <v>286</v>
      </c>
      <c r="U88" s="76" t="s">
        <v>152</v>
      </c>
      <c r="V88" s="76" t="s">
        <v>293</v>
      </c>
      <c r="W88" s="76" t="s">
        <v>289</v>
      </c>
      <c r="X88" s="76" t="s">
        <v>306</v>
      </c>
      <c r="Y88" s="76" t="s">
        <v>364</v>
      </c>
      <c r="Z88" s="76"/>
      <c r="AA88" s="76" t="s">
        <v>308</v>
      </c>
      <c r="AB88" s="76" t="s">
        <v>323</v>
      </c>
      <c r="AC88" s="76"/>
      <c r="AD88" s="76"/>
      <c r="AE88" s="76"/>
      <c r="AF88" s="76"/>
    </row>
    <row r="89" spans="1:32" ht="90" x14ac:dyDescent="0.2">
      <c r="A89" s="70" t="s">
        <v>193</v>
      </c>
      <c r="B89" s="70" t="s">
        <v>193</v>
      </c>
      <c r="C89" s="114" t="s">
        <v>365</v>
      </c>
      <c r="D89" s="70" t="s">
        <v>34</v>
      </c>
      <c r="E89" s="70">
        <v>81151600</v>
      </c>
      <c r="F89" s="95" t="s">
        <v>366</v>
      </c>
      <c r="G89" s="89" t="s">
        <v>36</v>
      </c>
      <c r="H89" s="89" t="s">
        <v>36</v>
      </c>
      <c r="I89" s="91">
        <v>3</v>
      </c>
      <c r="J89" s="89" t="s">
        <v>37</v>
      </c>
      <c r="K89" s="89" t="s">
        <v>38</v>
      </c>
      <c r="L89" s="89" t="s">
        <v>39</v>
      </c>
      <c r="M89" s="116">
        <v>30700504.266666666</v>
      </c>
      <c r="N89" s="116">
        <v>30700504.266666666</v>
      </c>
      <c r="O89" s="76" t="s">
        <v>40</v>
      </c>
      <c r="P89" s="76" t="s">
        <v>59</v>
      </c>
      <c r="Q89" s="89">
        <v>1</v>
      </c>
      <c r="R89" s="76" t="s">
        <v>42</v>
      </c>
      <c r="S89" s="76" t="s">
        <v>199</v>
      </c>
      <c r="T89" s="76" t="s">
        <v>286</v>
      </c>
      <c r="U89" s="76" t="s">
        <v>152</v>
      </c>
      <c r="V89" s="76" t="s">
        <v>293</v>
      </c>
      <c r="W89" s="76" t="s">
        <v>289</v>
      </c>
      <c r="X89" s="76" t="s">
        <v>306</v>
      </c>
      <c r="Y89" s="76" t="s">
        <v>364</v>
      </c>
      <c r="Z89" s="76"/>
      <c r="AA89" s="76" t="s">
        <v>308</v>
      </c>
      <c r="AB89" s="76" t="s">
        <v>323</v>
      </c>
      <c r="AC89" s="76"/>
      <c r="AD89" s="76"/>
      <c r="AE89" s="76"/>
      <c r="AF89" s="76"/>
    </row>
    <row r="90" spans="1:32" ht="75" x14ac:dyDescent="0.2">
      <c r="A90" s="70" t="s">
        <v>193</v>
      </c>
      <c r="B90" s="70" t="s">
        <v>367</v>
      </c>
      <c r="C90" s="114" t="s">
        <v>368</v>
      </c>
      <c r="D90" s="70" t="s">
        <v>71</v>
      </c>
      <c r="E90" s="70">
        <v>80101507</v>
      </c>
      <c r="F90" s="95" t="s">
        <v>369</v>
      </c>
      <c r="G90" s="89" t="s">
        <v>370</v>
      </c>
      <c r="H90" s="89" t="s">
        <v>370</v>
      </c>
      <c r="I90" s="91">
        <v>2</v>
      </c>
      <c r="J90" s="89" t="s">
        <v>37</v>
      </c>
      <c r="K90" s="89" t="s">
        <v>371</v>
      </c>
      <c r="L90" s="89" t="s">
        <v>372</v>
      </c>
      <c r="M90" s="116" t="s">
        <v>373</v>
      </c>
      <c r="N90" s="116" t="s">
        <v>374</v>
      </c>
      <c r="O90" s="76" t="s">
        <v>40</v>
      </c>
      <c r="P90" s="76" t="s">
        <v>41</v>
      </c>
      <c r="Q90" s="89">
        <v>1</v>
      </c>
      <c r="R90" s="76" t="s">
        <v>42</v>
      </c>
      <c r="S90" s="76" t="s">
        <v>199</v>
      </c>
      <c r="T90" s="76" t="s">
        <v>199</v>
      </c>
      <c r="U90" s="76" t="s">
        <v>62</v>
      </c>
      <c r="V90" s="76" t="s">
        <v>199</v>
      </c>
      <c r="W90" s="76" t="s">
        <v>47</v>
      </c>
      <c r="X90" s="76" t="s">
        <v>48</v>
      </c>
      <c r="Y90" s="76" t="s">
        <v>375</v>
      </c>
      <c r="Z90" s="76" t="s">
        <v>376</v>
      </c>
      <c r="AA90" s="76" t="s">
        <v>59</v>
      </c>
      <c r="AB90" s="76" t="s">
        <v>59</v>
      </c>
      <c r="AC90" s="76" t="s">
        <v>59</v>
      </c>
      <c r="AD90" s="76" t="s">
        <v>59</v>
      </c>
      <c r="AE90" s="76" t="s">
        <v>59</v>
      </c>
      <c r="AF90" s="76" t="s">
        <v>59</v>
      </c>
    </row>
    <row r="91" spans="1:32" ht="75" x14ac:dyDescent="0.2">
      <c r="A91" s="70" t="s">
        <v>193</v>
      </c>
      <c r="B91" s="70" t="s">
        <v>367</v>
      </c>
      <c r="C91" s="115">
        <v>128</v>
      </c>
      <c r="D91" s="70" t="s">
        <v>34</v>
      </c>
      <c r="E91" s="70">
        <v>80101507</v>
      </c>
      <c r="F91" s="95" t="s">
        <v>369</v>
      </c>
      <c r="G91" s="89" t="s">
        <v>36</v>
      </c>
      <c r="H91" s="89" t="s">
        <v>36</v>
      </c>
      <c r="I91" s="91">
        <v>3</v>
      </c>
      <c r="J91" s="89" t="s">
        <v>37</v>
      </c>
      <c r="K91" s="89" t="s">
        <v>371</v>
      </c>
      <c r="L91" s="89" t="s">
        <v>372</v>
      </c>
      <c r="M91" s="116">
        <v>611889734.74000001</v>
      </c>
      <c r="N91" s="116">
        <f>M91</f>
        <v>611889734.74000001</v>
      </c>
      <c r="O91" s="76" t="s">
        <v>40</v>
      </c>
      <c r="P91" s="76" t="s">
        <v>59</v>
      </c>
      <c r="Q91" s="89">
        <v>1</v>
      </c>
      <c r="R91" s="76" t="s">
        <v>42</v>
      </c>
      <c r="S91" s="76" t="s">
        <v>199</v>
      </c>
      <c r="T91" s="76" t="s">
        <v>199</v>
      </c>
      <c r="U91" s="76" t="s">
        <v>93</v>
      </c>
      <c r="V91" s="76" t="s">
        <v>199</v>
      </c>
      <c r="W91" s="76" t="s">
        <v>47</v>
      </c>
      <c r="X91" s="76" t="s">
        <v>48</v>
      </c>
      <c r="Y91" s="76" t="s">
        <v>375</v>
      </c>
      <c r="Z91" s="76" t="s">
        <v>376</v>
      </c>
      <c r="AA91" s="76"/>
      <c r="AB91" s="76"/>
      <c r="AC91" s="76"/>
      <c r="AD91" s="76"/>
      <c r="AE91" s="76"/>
      <c r="AF91" s="76"/>
    </row>
    <row r="92" spans="1:32" ht="165" x14ac:dyDescent="0.2">
      <c r="A92" s="109" t="s">
        <v>377</v>
      </c>
      <c r="B92" s="99" t="s">
        <v>378</v>
      </c>
      <c r="C92" s="87">
        <v>129</v>
      </c>
      <c r="D92" s="69" t="s">
        <v>34</v>
      </c>
      <c r="E92" s="69">
        <v>80161501</v>
      </c>
      <c r="F92" s="111" t="s">
        <v>379</v>
      </c>
      <c r="G92" s="76" t="s">
        <v>36</v>
      </c>
      <c r="H92" s="76" t="s">
        <v>36</v>
      </c>
      <c r="I92" s="76">
        <v>3</v>
      </c>
      <c r="J92" s="76" t="s">
        <v>37</v>
      </c>
      <c r="K92" s="76" t="s">
        <v>38</v>
      </c>
      <c r="L92" s="76" t="s">
        <v>39</v>
      </c>
      <c r="M92" s="119">
        <v>73301316</v>
      </c>
      <c r="N92" s="119">
        <v>73301316</v>
      </c>
      <c r="O92" s="76" t="s">
        <v>40</v>
      </c>
      <c r="P92" s="76" t="s">
        <v>41</v>
      </c>
      <c r="Q92" s="89">
        <v>4</v>
      </c>
      <c r="R92" s="76" t="s">
        <v>42</v>
      </c>
      <c r="S92" s="76" t="s">
        <v>355</v>
      </c>
      <c r="T92" s="76" t="s">
        <v>380</v>
      </c>
      <c r="U92" s="76" t="s">
        <v>62</v>
      </c>
      <c r="V92" s="76" t="s">
        <v>380</v>
      </c>
      <c r="W92" s="76" t="s">
        <v>47</v>
      </c>
      <c r="X92" s="76" t="s">
        <v>381</v>
      </c>
      <c r="Y92" s="76" t="s">
        <v>382</v>
      </c>
      <c r="Z92" s="76" t="s">
        <v>383</v>
      </c>
      <c r="AA92" s="99" t="s">
        <v>384</v>
      </c>
      <c r="AB92" s="99" t="s">
        <v>97</v>
      </c>
      <c r="AC92" s="99" t="s">
        <v>385</v>
      </c>
      <c r="AD92" s="99" t="s">
        <v>386</v>
      </c>
      <c r="AE92" s="99" t="s">
        <v>156</v>
      </c>
      <c r="AF92" s="99" t="s">
        <v>387</v>
      </c>
    </row>
    <row r="93" spans="1:32" ht="180" x14ac:dyDescent="0.2">
      <c r="A93" s="109" t="s">
        <v>377</v>
      </c>
      <c r="B93" s="109" t="s">
        <v>377</v>
      </c>
      <c r="C93" s="87">
        <v>130</v>
      </c>
      <c r="D93" s="69" t="s">
        <v>71</v>
      </c>
      <c r="E93" s="69">
        <v>81101512</v>
      </c>
      <c r="F93" s="111" t="s">
        <v>388</v>
      </c>
      <c r="G93" s="76" t="s">
        <v>88</v>
      </c>
      <c r="H93" s="76" t="s">
        <v>36</v>
      </c>
      <c r="I93" s="76">
        <v>10</v>
      </c>
      <c r="J93" s="76" t="s">
        <v>37</v>
      </c>
      <c r="K93" s="76" t="s">
        <v>38</v>
      </c>
      <c r="L93" s="76" t="s">
        <v>39</v>
      </c>
      <c r="M93" s="119">
        <v>72298700000</v>
      </c>
      <c r="N93" s="119">
        <v>72298700000</v>
      </c>
      <c r="O93" s="76" t="s">
        <v>40</v>
      </c>
      <c r="P93" s="76" t="s">
        <v>41</v>
      </c>
      <c r="Q93" s="89">
        <v>1</v>
      </c>
      <c r="R93" s="76" t="s">
        <v>42</v>
      </c>
      <c r="S93" s="76" t="s">
        <v>355</v>
      </c>
      <c r="T93" s="76" t="s">
        <v>355</v>
      </c>
      <c r="U93" s="76" t="s">
        <v>62</v>
      </c>
      <c r="V93" s="76" t="s">
        <v>355</v>
      </c>
      <c r="W93" s="76" t="s">
        <v>47</v>
      </c>
      <c r="X93" s="76" t="s">
        <v>48</v>
      </c>
      <c r="Y93" s="76" t="s">
        <v>237</v>
      </c>
      <c r="Z93" s="76" t="s">
        <v>238</v>
      </c>
      <c r="AA93" s="99" t="s">
        <v>389</v>
      </c>
      <c r="AB93" s="99" t="s">
        <v>97</v>
      </c>
      <c r="AC93" s="99" t="s">
        <v>385</v>
      </c>
      <c r="AD93" s="99" t="s">
        <v>390</v>
      </c>
      <c r="AE93" s="99" t="s">
        <v>156</v>
      </c>
      <c r="AF93" s="99" t="s">
        <v>41</v>
      </c>
    </row>
    <row r="94" spans="1:32" ht="180" x14ac:dyDescent="0.2">
      <c r="A94" s="109" t="s">
        <v>377</v>
      </c>
      <c r="B94" s="109" t="s">
        <v>377</v>
      </c>
      <c r="C94" s="87">
        <v>131</v>
      </c>
      <c r="D94" s="69" t="s">
        <v>34</v>
      </c>
      <c r="E94" s="69">
        <v>81101512</v>
      </c>
      <c r="F94" s="111" t="s">
        <v>391</v>
      </c>
      <c r="G94" s="76" t="s">
        <v>36</v>
      </c>
      <c r="H94" s="76" t="s">
        <v>36</v>
      </c>
      <c r="I94" s="76">
        <v>10</v>
      </c>
      <c r="J94" s="76" t="s">
        <v>37</v>
      </c>
      <c r="K94" s="76" t="s">
        <v>38</v>
      </c>
      <c r="L94" s="76" t="s">
        <v>39</v>
      </c>
      <c r="M94" s="119">
        <v>72298700000</v>
      </c>
      <c r="N94" s="119">
        <v>72298700000</v>
      </c>
      <c r="O94" s="76" t="s">
        <v>40</v>
      </c>
      <c r="P94" s="76" t="s">
        <v>41</v>
      </c>
      <c r="Q94" s="89">
        <v>1</v>
      </c>
      <c r="R94" s="76" t="s">
        <v>42</v>
      </c>
      <c r="S94" s="76" t="s">
        <v>355</v>
      </c>
      <c r="T94" s="76" t="s">
        <v>355</v>
      </c>
      <c r="U94" s="76" t="s">
        <v>62</v>
      </c>
      <c r="V94" s="76" t="s">
        <v>355</v>
      </c>
      <c r="W94" s="76" t="s">
        <v>47</v>
      </c>
      <c r="X94" s="76" t="s">
        <v>48</v>
      </c>
      <c r="Y94" s="76" t="s">
        <v>237</v>
      </c>
      <c r="Z94" s="76" t="s">
        <v>238</v>
      </c>
      <c r="AA94" s="99" t="s">
        <v>389</v>
      </c>
      <c r="AB94" s="99" t="s">
        <v>97</v>
      </c>
      <c r="AC94" s="99" t="s">
        <v>385</v>
      </c>
      <c r="AD94" s="99" t="s">
        <v>390</v>
      </c>
      <c r="AE94" s="99" t="s">
        <v>156</v>
      </c>
      <c r="AF94" s="99" t="s">
        <v>41</v>
      </c>
    </row>
    <row r="95" spans="1:32" ht="180" x14ac:dyDescent="0.2">
      <c r="A95" s="109" t="s">
        <v>377</v>
      </c>
      <c r="B95" s="109" t="s">
        <v>377</v>
      </c>
      <c r="C95" s="87">
        <v>132</v>
      </c>
      <c r="D95" s="69" t="s">
        <v>34</v>
      </c>
      <c r="E95" s="69">
        <v>81101512</v>
      </c>
      <c r="F95" s="111" t="s">
        <v>392</v>
      </c>
      <c r="G95" s="76" t="s">
        <v>36</v>
      </c>
      <c r="H95" s="76" t="s">
        <v>36</v>
      </c>
      <c r="I95" s="76">
        <v>10</v>
      </c>
      <c r="J95" s="76" t="s">
        <v>37</v>
      </c>
      <c r="K95" s="76" t="s">
        <v>38</v>
      </c>
      <c r="L95" s="76" t="s">
        <v>39</v>
      </c>
      <c r="M95" s="119">
        <v>4300000000</v>
      </c>
      <c r="N95" s="119">
        <v>860000000</v>
      </c>
      <c r="O95" s="76" t="s">
        <v>393</v>
      </c>
      <c r="P95" s="76" t="s">
        <v>394</v>
      </c>
      <c r="Q95" s="89">
        <v>1</v>
      </c>
      <c r="R95" s="76" t="s">
        <v>42</v>
      </c>
      <c r="S95" s="76" t="s">
        <v>355</v>
      </c>
      <c r="T95" s="76" t="s">
        <v>355</v>
      </c>
      <c r="U95" s="76" t="s">
        <v>62</v>
      </c>
      <c r="V95" s="76" t="s">
        <v>355</v>
      </c>
      <c r="W95" s="76" t="s">
        <v>47</v>
      </c>
      <c r="X95" s="76" t="s">
        <v>48</v>
      </c>
      <c r="Y95" s="76" t="s">
        <v>237</v>
      </c>
      <c r="Z95" s="76" t="s">
        <v>238</v>
      </c>
      <c r="AA95" s="99" t="s">
        <v>389</v>
      </c>
      <c r="AB95" s="99" t="s">
        <v>97</v>
      </c>
      <c r="AC95" s="99" t="s">
        <v>385</v>
      </c>
      <c r="AD95" s="99" t="s">
        <v>395</v>
      </c>
      <c r="AE95" s="99" t="s">
        <v>156</v>
      </c>
      <c r="AF95" s="99" t="s">
        <v>41</v>
      </c>
    </row>
    <row r="96" spans="1:32" ht="180" x14ac:dyDescent="0.2">
      <c r="A96" s="109" t="s">
        <v>377</v>
      </c>
      <c r="B96" s="109" t="s">
        <v>377</v>
      </c>
      <c r="C96" s="87">
        <v>133</v>
      </c>
      <c r="D96" s="69" t="s">
        <v>34</v>
      </c>
      <c r="E96" s="69">
        <v>80161501</v>
      </c>
      <c r="F96" s="111" t="s">
        <v>396</v>
      </c>
      <c r="G96" s="76" t="s">
        <v>36</v>
      </c>
      <c r="H96" s="76" t="s">
        <v>36</v>
      </c>
      <c r="I96" s="76">
        <v>75</v>
      </c>
      <c r="J96" s="76" t="s">
        <v>328</v>
      </c>
      <c r="K96" s="76" t="s">
        <v>38</v>
      </c>
      <c r="L96" s="76" t="s">
        <v>39</v>
      </c>
      <c r="M96" s="119">
        <v>35373610</v>
      </c>
      <c r="N96" s="119">
        <v>35373610</v>
      </c>
      <c r="O96" s="76" t="s">
        <v>40</v>
      </c>
      <c r="P96" s="76" t="s">
        <v>41</v>
      </c>
      <c r="Q96" s="89">
        <v>1</v>
      </c>
      <c r="R96" s="76" t="s">
        <v>42</v>
      </c>
      <c r="S96" s="76" t="s">
        <v>355</v>
      </c>
      <c r="T96" s="76" t="s">
        <v>355</v>
      </c>
      <c r="U96" s="76" t="s">
        <v>62</v>
      </c>
      <c r="V96" s="76" t="s">
        <v>355</v>
      </c>
      <c r="W96" s="76" t="s">
        <v>47</v>
      </c>
      <c r="X96" s="76" t="s">
        <v>48</v>
      </c>
      <c r="Y96" s="76" t="s">
        <v>49</v>
      </c>
      <c r="Z96" s="76" t="s">
        <v>50</v>
      </c>
      <c r="AA96" s="99" t="s">
        <v>389</v>
      </c>
      <c r="AB96" s="99" t="s">
        <v>97</v>
      </c>
      <c r="AC96" s="99" t="s">
        <v>385</v>
      </c>
      <c r="AD96" s="99" t="s">
        <v>397</v>
      </c>
      <c r="AE96" s="99" t="s">
        <v>156</v>
      </c>
      <c r="AF96" s="99" t="s">
        <v>398</v>
      </c>
    </row>
    <row r="97" spans="1:32" ht="180" x14ac:dyDescent="0.2">
      <c r="A97" s="109" t="s">
        <v>377</v>
      </c>
      <c r="B97" s="99" t="s">
        <v>399</v>
      </c>
      <c r="C97" s="87">
        <v>134</v>
      </c>
      <c r="D97" s="69" t="s">
        <v>34</v>
      </c>
      <c r="E97" s="69">
        <v>80161501</v>
      </c>
      <c r="F97" s="111" t="s">
        <v>400</v>
      </c>
      <c r="G97" s="76" t="s">
        <v>36</v>
      </c>
      <c r="H97" s="76" t="s">
        <v>36</v>
      </c>
      <c r="I97" s="76">
        <v>3</v>
      </c>
      <c r="J97" s="76" t="s">
        <v>37</v>
      </c>
      <c r="K97" s="76" t="s">
        <v>38</v>
      </c>
      <c r="L97" s="76" t="s">
        <v>39</v>
      </c>
      <c r="M97" s="119">
        <v>2107651138</v>
      </c>
      <c r="N97" s="119">
        <v>2107651138</v>
      </c>
      <c r="O97" s="76" t="s">
        <v>40</v>
      </c>
      <c r="P97" s="76" t="s">
        <v>41</v>
      </c>
      <c r="Q97" s="89">
        <v>1</v>
      </c>
      <c r="R97" s="76" t="s">
        <v>42</v>
      </c>
      <c r="S97" s="76" t="s">
        <v>355</v>
      </c>
      <c r="T97" s="76" t="s">
        <v>401</v>
      </c>
      <c r="U97" s="76" t="s">
        <v>62</v>
      </c>
      <c r="V97" s="76" t="s">
        <v>401</v>
      </c>
      <c r="W97" s="76" t="s">
        <v>47</v>
      </c>
      <c r="X97" s="76" t="s">
        <v>48</v>
      </c>
      <c r="Y97" s="76" t="s">
        <v>237</v>
      </c>
      <c r="Z97" s="76" t="s">
        <v>238</v>
      </c>
      <c r="AA97" s="99" t="s">
        <v>389</v>
      </c>
      <c r="AB97" s="99" t="s">
        <v>97</v>
      </c>
      <c r="AC97" s="99" t="s">
        <v>385</v>
      </c>
      <c r="AD97" s="99" t="s">
        <v>402</v>
      </c>
      <c r="AE97" s="99" t="s">
        <v>156</v>
      </c>
      <c r="AF97" s="99" t="s">
        <v>41</v>
      </c>
    </row>
    <row r="98" spans="1:32" ht="180" x14ac:dyDescent="0.2">
      <c r="A98" s="109" t="s">
        <v>377</v>
      </c>
      <c r="B98" s="109" t="s">
        <v>377</v>
      </c>
      <c r="C98" s="87">
        <v>135</v>
      </c>
      <c r="D98" s="69" t="s">
        <v>34</v>
      </c>
      <c r="E98" s="69">
        <v>80161501</v>
      </c>
      <c r="F98" s="111" t="s">
        <v>403</v>
      </c>
      <c r="G98" s="76" t="s">
        <v>36</v>
      </c>
      <c r="H98" s="76" t="s">
        <v>36</v>
      </c>
      <c r="I98" s="76">
        <v>3</v>
      </c>
      <c r="J98" s="76" t="s">
        <v>37</v>
      </c>
      <c r="K98" s="76" t="s">
        <v>38</v>
      </c>
      <c r="L98" s="76" t="s">
        <v>404</v>
      </c>
      <c r="M98" s="119">
        <v>79165690</v>
      </c>
      <c r="N98" s="119">
        <v>79165690</v>
      </c>
      <c r="O98" s="76" t="s">
        <v>40</v>
      </c>
      <c r="P98" s="76" t="s">
        <v>41</v>
      </c>
      <c r="Q98" s="89">
        <v>1</v>
      </c>
      <c r="R98" s="76" t="s">
        <v>42</v>
      </c>
      <c r="S98" s="76" t="s">
        <v>355</v>
      </c>
      <c r="T98" s="76" t="s">
        <v>355</v>
      </c>
      <c r="U98" s="76" t="s">
        <v>62</v>
      </c>
      <c r="V98" s="76" t="s">
        <v>355</v>
      </c>
      <c r="W98" s="76" t="s">
        <v>47</v>
      </c>
      <c r="X98" s="76" t="s">
        <v>48</v>
      </c>
      <c r="Y98" s="76" t="s">
        <v>405</v>
      </c>
      <c r="Z98" s="76" t="s">
        <v>406</v>
      </c>
      <c r="AA98" s="99" t="s">
        <v>407</v>
      </c>
      <c r="AB98" s="99" t="s">
        <v>408</v>
      </c>
      <c r="AC98" s="99" t="s">
        <v>385</v>
      </c>
      <c r="AD98" s="99" t="s">
        <v>409</v>
      </c>
      <c r="AE98" s="99" t="s">
        <v>156</v>
      </c>
      <c r="AF98" s="99" t="s">
        <v>41</v>
      </c>
    </row>
    <row r="99" spans="1:32" ht="180" x14ac:dyDescent="0.2">
      <c r="A99" s="109" t="s">
        <v>377</v>
      </c>
      <c r="B99" s="109" t="s">
        <v>377</v>
      </c>
      <c r="C99" s="87">
        <v>136</v>
      </c>
      <c r="D99" s="69" t="s">
        <v>34</v>
      </c>
      <c r="E99" s="69">
        <v>80161501</v>
      </c>
      <c r="F99" s="111" t="s">
        <v>410</v>
      </c>
      <c r="G99" s="76" t="s">
        <v>36</v>
      </c>
      <c r="H99" s="76" t="s">
        <v>36</v>
      </c>
      <c r="I99" s="76">
        <v>3</v>
      </c>
      <c r="J99" s="76" t="s">
        <v>37</v>
      </c>
      <c r="K99" s="76" t="s">
        <v>38</v>
      </c>
      <c r="L99" s="76" t="s">
        <v>39</v>
      </c>
      <c r="M99" s="119">
        <v>1554439012</v>
      </c>
      <c r="N99" s="119">
        <v>1554439012</v>
      </c>
      <c r="O99" s="76" t="s">
        <v>40</v>
      </c>
      <c r="P99" s="76" t="s">
        <v>41</v>
      </c>
      <c r="Q99" s="89">
        <v>1</v>
      </c>
      <c r="R99" s="76" t="s">
        <v>42</v>
      </c>
      <c r="S99" s="76" t="s">
        <v>355</v>
      </c>
      <c r="T99" s="76" t="s">
        <v>355</v>
      </c>
      <c r="U99" s="76" t="s">
        <v>62</v>
      </c>
      <c r="V99" s="76" t="s">
        <v>355</v>
      </c>
      <c r="W99" s="76" t="s">
        <v>47</v>
      </c>
      <c r="X99" s="76" t="s">
        <v>48</v>
      </c>
      <c r="Y99" s="76" t="s">
        <v>237</v>
      </c>
      <c r="Z99" s="76" t="s">
        <v>238</v>
      </c>
      <c r="AA99" s="99" t="s">
        <v>389</v>
      </c>
      <c r="AB99" s="99" t="s">
        <v>97</v>
      </c>
      <c r="AC99" s="99" t="s">
        <v>385</v>
      </c>
      <c r="AD99" s="99" t="s">
        <v>402</v>
      </c>
      <c r="AE99" s="99" t="s">
        <v>156</v>
      </c>
      <c r="AF99" s="99" t="s">
        <v>41</v>
      </c>
    </row>
    <row r="100" spans="1:32" ht="180" x14ac:dyDescent="0.2">
      <c r="A100" s="109" t="s">
        <v>377</v>
      </c>
      <c r="B100" s="99" t="s">
        <v>411</v>
      </c>
      <c r="C100" s="87">
        <v>137</v>
      </c>
      <c r="D100" s="69" t="s">
        <v>71</v>
      </c>
      <c r="E100" s="69">
        <v>80161501</v>
      </c>
      <c r="F100" s="111" t="s">
        <v>412</v>
      </c>
      <c r="G100" s="76" t="s">
        <v>88</v>
      </c>
      <c r="H100" s="76" t="s">
        <v>88</v>
      </c>
      <c r="I100" s="76">
        <v>4</v>
      </c>
      <c r="J100" s="76" t="s">
        <v>37</v>
      </c>
      <c r="K100" s="76" t="s">
        <v>38</v>
      </c>
      <c r="L100" s="76" t="s">
        <v>39</v>
      </c>
      <c r="M100" s="119">
        <v>13262280</v>
      </c>
      <c r="N100" s="119">
        <v>13262280</v>
      </c>
      <c r="O100" s="76" t="s">
        <v>40</v>
      </c>
      <c r="P100" s="76" t="s">
        <v>41</v>
      </c>
      <c r="Q100" s="89">
        <v>1</v>
      </c>
      <c r="R100" s="76" t="s">
        <v>42</v>
      </c>
      <c r="S100" s="76" t="s">
        <v>355</v>
      </c>
      <c r="T100" s="76" t="s">
        <v>413</v>
      </c>
      <c r="U100" s="76" t="s">
        <v>62</v>
      </c>
      <c r="V100" s="76" t="s">
        <v>413</v>
      </c>
      <c r="W100" s="76" t="s">
        <v>47</v>
      </c>
      <c r="X100" s="76" t="s">
        <v>48</v>
      </c>
      <c r="Y100" s="76" t="s">
        <v>237</v>
      </c>
      <c r="Z100" s="99" t="s">
        <v>238</v>
      </c>
      <c r="AA100" s="99" t="s">
        <v>389</v>
      </c>
      <c r="AB100" s="99" t="s">
        <v>97</v>
      </c>
      <c r="AC100" s="99" t="s">
        <v>385</v>
      </c>
      <c r="AD100" s="99" t="s">
        <v>414</v>
      </c>
      <c r="AE100" s="99" t="s">
        <v>156</v>
      </c>
      <c r="AF100" s="99" t="s">
        <v>415</v>
      </c>
    </row>
    <row r="101" spans="1:32" ht="180" x14ac:dyDescent="0.2">
      <c r="A101" s="109" t="s">
        <v>377</v>
      </c>
      <c r="B101" s="99" t="s">
        <v>411</v>
      </c>
      <c r="C101" s="87">
        <v>138</v>
      </c>
      <c r="D101" s="69" t="s">
        <v>34</v>
      </c>
      <c r="E101" s="69">
        <v>80161501</v>
      </c>
      <c r="F101" s="111" t="s">
        <v>416</v>
      </c>
      <c r="G101" s="76" t="s">
        <v>36</v>
      </c>
      <c r="H101" s="76" t="s">
        <v>36</v>
      </c>
      <c r="I101" s="76">
        <v>3</v>
      </c>
      <c r="J101" s="76" t="s">
        <v>37</v>
      </c>
      <c r="K101" s="76" t="s">
        <v>38</v>
      </c>
      <c r="L101" s="76" t="s">
        <v>39</v>
      </c>
      <c r="M101" s="119">
        <v>11585778</v>
      </c>
      <c r="N101" s="119">
        <v>11585778</v>
      </c>
      <c r="O101" s="76" t="s">
        <v>40</v>
      </c>
      <c r="P101" s="76" t="s">
        <v>41</v>
      </c>
      <c r="Q101" s="89">
        <v>1</v>
      </c>
      <c r="R101" s="76" t="s">
        <v>42</v>
      </c>
      <c r="S101" s="76" t="s">
        <v>355</v>
      </c>
      <c r="T101" s="76" t="s">
        <v>355</v>
      </c>
      <c r="U101" s="76" t="s">
        <v>62</v>
      </c>
      <c r="V101" s="76" t="s">
        <v>355</v>
      </c>
      <c r="W101" s="76" t="s">
        <v>47</v>
      </c>
      <c r="X101" s="76" t="s">
        <v>48</v>
      </c>
      <c r="Y101" s="76" t="s">
        <v>237</v>
      </c>
      <c r="Z101" s="99" t="s">
        <v>238</v>
      </c>
      <c r="AA101" s="99" t="s">
        <v>389</v>
      </c>
      <c r="AB101" s="99" t="s">
        <v>97</v>
      </c>
      <c r="AC101" s="99" t="s">
        <v>385</v>
      </c>
      <c r="AD101" s="99" t="s">
        <v>417</v>
      </c>
      <c r="AE101" s="99" t="s">
        <v>156</v>
      </c>
      <c r="AF101" s="99" t="s">
        <v>41</v>
      </c>
    </row>
  </sheetData>
  <autoFilter ref="A3:AH101">
    <filterColumn colId="17">
      <filters blank="1">
        <filter val="INVERSION"/>
        <filter val="Inversión"/>
        <filter val="NACION"/>
      </filters>
    </filterColumn>
  </autoFilter>
  <mergeCells count="91">
    <mergeCell ref="T59:T71"/>
    <mergeCell ref="U59:U71"/>
    <mergeCell ref="V59:V71"/>
    <mergeCell ref="K59:K71"/>
    <mergeCell ref="S44:S45"/>
    <mergeCell ref="T44:T45"/>
    <mergeCell ref="U44:U45"/>
    <mergeCell ref="V44:V45"/>
    <mergeCell ref="L44:L45"/>
    <mergeCell ref="M44:M45"/>
    <mergeCell ref="O44:O45"/>
    <mergeCell ref="P44:P45"/>
    <mergeCell ref="Q44:Q45"/>
    <mergeCell ref="W75:W77"/>
    <mergeCell ref="X75:X77"/>
    <mergeCell ref="Z75:Z77"/>
    <mergeCell ref="AA75:AA77"/>
    <mergeCell ref="T75:T77"/>
    <mergeCell ref="U75:U77"/>
    <mergeCell ref="V75:V77"/>
    <mergeCell ref="A44:A45"/>
    <mergeCell ref="A59:A71"/>
    <mergeCell ref="A75:A77"/>
    <mergeCell ref="R75:R77"/>
    <mergeCell ref="S75:S77"/>
    <mergeCell ref="R59:R71"/>
    <mergeCell ref="S59:S71"/>
    <mergeCell ref="L59:L71"/>
    <mergeCell ref="M59:M71"/>
    <mergeCell ref="O59:O71"/>
    <mergeCell ref="P59:P71"/>
    <mergeCell ref="Q59:Q71"/>
    <mergeCell ref="G59:G71"/>
    <mergeCell ref="H59:H71"/>
    <mergeCell ref="I59:I71"/>
    <mergeCell ref="J59:J71"/>
    <mergeCell ref="AB59:AB71"/>
    <mergeCell ref="B75:B77"/>
    <mergeCell ref="C75:C77"/>
    <mergeCell ref="D75:D77"/>
    <mergeCell ref="E75:E77"/>
    <mergeCell ref="F75:F77"/>
    <mergeCell ref="G75:G77"/>
    <mergeCell ref="H75:H77"/>
    <mergeCell ref="I75:I77"/>
    <mergeCell ref="J75:J77"/>
    <mergeCell ref="K75:K77"/>
    <mergeCell ref="L75:L77"/>
    <mergeCell ref="M75:M77"/>
    <mergeCell ref="O75:O77"/>
    <mergeCell ref="P75:P77"/>
    <mergeCell ref="Q75:Q77"/>
    <mergeCell ref="B59:B71"/>
    <mergeCell ref="C59:C71"/>
    <mergeCell ref="D59:D71"/>
    <mergeCell ref="E59:E71"/>
    <mergeCell ref="F59:F71"/>
    <mergeCell ref="G44:G45"/>
    <mergeCell ref="H44:H45"/>
    <mergeCell ref="I44:I45"/>
    <mergeCell ref="J44:J45"/>
    <mergeCell ref="K44:K45"/>
    <mergeCell ref="B44:B45"/>
    <mergeCell ref="C44:C45"/>
    <mergeCell ref="D44:D45"/>
    <mergeCell ref="E44:E45"/>
    <mergeCell ref="F44:F45"/>
    <mergeCell ref="A11:A12"/>
    <mergeCell ref="V11:V12"/>
    <mergeCell ref="Q11:Q12"/>
    <mergeCell ref="R11:R12"/>
    <mergeCell ref="S11:S12"/>
    <mergeCell ref="T11:T12"/>
    <mergeCell ref="U11:U12"/>
    <mergeCell ref="C11:C12"/>
    <mergeCell ref="C1:Z2"/>
    <mergeCell ref="AA1:AF2"/>
    <mergeCell ref="B11:B12"/>
    <mergeCell ref="D11:D12"/>
    <mergeCell ref="E11:E12"/>
    <mergeCell ref="F11:F12"/>
    <mergeCell ref="G11:G12"/>
    <mergeCell ref="H11:H12"/>
    <mergeCell ref="I11:I12"/>
    <mergeCell ref="J11:J12"/>
    <mergeCell ref="K11:K12"/>
    <mergeCell ref="L11:L12"/>
    <mergeCell ref="M11:M12"/>
    <mergeCell ref="N11:N12"/>
    <mergeCell ref="O11:O12"/>
    <mergeCell ref="P11:P12"/>
  </mergeCells>
  <dataValidations count="1">
    <dataValidation type="list" allowBlank="1" showInputMessage="1" showErrorMessage="1" sqref="U9">
      <formula1>#REF!</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1172</v>
      </c>
      <c r="E1" s="31"/>
    </row>
    <row r="2" spans="1:5" ht="12.75" x14ac:dyDescent="0.2">
      <c r="A2" s="32" t="s">
        <v>1173</v>
      </c>
      <c r="B2" s="32" t="s">
        <v>1174</v>
      </c>
      <c r="C2" s="32" t="s">
        <v>1175</v>
      </c>
      <c r="D2" s="32" t="s">
        <v>1176</v>
      </c>
      <c r="E2" s="33" t="s">
        <v>1177</v>
      </c>
    </row>
    <row r="3" spans="1:5" ht="12.75" x14ac:dyDescent="0.2">
      <c r="A3" s="34" t="s">
        <v>1178</v>
      </c>
      <c r="B3" s="34">
        <v>1</v>
      </c>
      <c r="C3" s="34" t="str">
        <f>+A3&amp;"-"&amp;B3</f>
        <v>SUBGRAL-1</v>
      </c>
      <c r="D3" s="34" t="s">
        <v>1179</v>
      </c>
      <c r="E3" s="35" t="str">
        <f>C3&amp;" "&amp;D3</f>
        <v>SUBGRAL-1 Apoyo transversal</v>
      </c>
    </row>
    <row r="4" spans="1:5" ht="25.5" x14ac:dyDescent="0.2">
      <c r="A4" s="34" t="s">
        <v>1178</v>
      </c>
      <c r="B4" s="34">
        <v>2</v>
      </c>
      <c r="C4" s="34" t="str">
        <f t="shared" ref="C4:C67" si="0">+A4&amp;"-"&amp;B4</f>
        <v>SUBGRAL-2</v>
      </c>
      <c r="D4" s="34" t="s">
        <v>1180</v>
      </c>
      <c r="E4" s="35" t="str">
        <f t="shared" ref="E4:E67" si="1">C4&amp;" "&amp;D4</f>
        <v>SUBGRAL-2 Apoyo contractual y administrativo</v>
      </c>
    </row>
    <row r="5" spans="1:5" ht="12.75" x14ac:dyDescent="0.2">
      <c r="A5" s="34" t="s">
        <v>1178</v>
      </c>
      <c r="B5" s="34">
        <v>3</v>
      </c>
      <c r="C5" s="34" t="str">
        <f t="shared" si="0"/>
        <v>SUBGRAL-3</v>
      </c>
      <c r="D5" s="34" t="s">
        <v>1181</v>
      </c>
      <c r="E5" s="35" t="str">
        <f t="shared" si="1"/>
        <v>SUBGRAL-3 Apoyo jurídico</v>
      </c>
    </row>
    <row r="6" spans="1:5" ht="12.75" x14ac:dyDescent="0.2">
      <c r="A6" s="34" t="s">
        <v>1178</v>
      </c>
      <c r="B6" s="34">
        <v>4</v>
      </c>
      <c r="C6" s="34" t="str">
        <f t="shared" si="0"/>
        <v>SUBGRAL-4</v>
      </c>
      <c r="D6" s="34" t="s">
        <v>1182</v>
      </c>
      <c r="E6" s="35" t="str">
        <f t="shared" si="1"/>
        <v>SUBGRAL-4 Asesores expertos</v>
      </c>
    </row>
    <row r="7" spans="1:5" ht="12.75" x14ac:dyDescent="0.2">
      <c r="A7" s="34" t="s">
        <v>1178</v>
      </c>
      <c r="B7" s="34">
        <v>5</v>
      </c>
      <c r="C7" s="34" t="str">
        <f t="shared" si="0"/>
        <v>SUBGRAL-5</v>
      </c>
      <c r="D7" s="34" t="s">
        <v>1183</v>
      </c>
      <c r="E7" s="35" t="str">
        <f t="shared" si="1"/>
        <v>SUBGRAL-5 Perfil social</v>
      </c>
    </row>
    <row r="8" spans="1:5" ht="12.75" x14ac:dyDescent="0.2">
      <c r="A8" s="34" t="s">
        <v>1178</v>
      </c>
      <c r="B8" s="34">
        <v>6</v>
      </c>
      <c r="C8" s="34" t="str">
        <f t="shared" si="0"/>
        <v>SUBGRAL-6</v>
      </c>
      <c r="D8" s="34" t="s">
        <v>1184</v>
      </c>
      <c r="E8" s="35" t="str">
        <f t="shared" si="1"/>
        <v>SUBGRAL-6 Coordinadora Analítica</v>
      </c>
    </row>
    <row r="9" spans="1:5" ht="12.75" x14ac:dyDescent="0.2">
      <c r="A9" s="34" t="s">
        <v>1178</v>
      </c>
      <c r="B9" s="34">
        <v>7</v>
      </c>
      <c r="C9" s="34" t="str">
        <f t="shared" si="0"/>
        <v>SUBGRAL-7</v>
      </c>
      <c r="D9" s="34" t="s">
        <v>1185</v>
      </c>
      <c r="E9" s="35" t="str">
        <f t="shared" si="1"/>
        <v>SUBGRAL-7 Coordinadora de equipo</v>
      </c>
    </row>
    <row r="10" spans="1:5" ht="12.75" x14ac:dyDescent="0.2">
      <c r="A10" s="34" t="s">
        <v>1178</v>
      </c>
      <c r="B10" s="34">
        <v>8</v>
      </c>
      <c r="C10" s="34" t="str">
        <f t="shared" si="0"/>
        <v>SUBGRAL-8</v>
      </c>
      <c r="D10" s="34" t="s">
        <v>1186</v>
      </c>
      <c r="E10" s="35" t="str">
        <f t="shared" si="1"/>
        <v>SUBGRAL-8 Estadísticos y muestristas</v>
      </c>
    </row>
    <row r="11" spans="1:5" ht="12.75" x14ac:dyDescent="0.2">
      <c r="A11" s="34" t="s">
        <v>1178</v>
      </c>
      <c r="B11" s="34">
        <v>9</v>
      </c>
      <c r="C11" s="34" t="str">
        <f t="shared" si="0"/>
        <v>SUBGRAL-9</v>
      </c>
      <c r="D11" s="34" t="s">
        <v>1187</v>
      </c>
      <c r="E11" s="35" t="str">
        <f t="shared" si="1"/>
        <v>SUBGRAL-9 Apoyo fiscal</v>
      </c>
    </row>
    <row r="12" spans="1:5" ht="12.75" x14ac:dyDescent="0.2">
      <c r="A12" s="34" t="s">
        <v>1178</v>
      </c>
      <c r="B12" s="34">
        <v>10</v>
      </c>
      <c r="C12" s="34" t="str">
        <f t="shared" si="0"/>
        <v>SUBGRAL-10</v>
      </c>
      <c r="D12" s="34" t="s">
        <v>1188</v>
      </c>
      <c r="E12" s="35" t="str">
        <f t="shared" si="1"/>
        <v>SUBGRAL-10 Programador</v>
      </c>
    </row>
    <row r="13" spans="1:5" ht="12.75" x14ac:dyDescent="0.2">
      <c r="A13" s="34" t="s">
        <v>1178</v>
      </c>
      <c r="B13" s="34">
        <v>11</v>
      </c>
      <c r="C13" s="34" t="str">
        <f t="shared" si="0"/>
        <v>SUBGRAL-11</v>
      </c>
      <c r="D13" s="34" t="s">
        <v>1189</v>
      </c>
      <c r="E13" s="35" t="str">
        <f t="shared" si="1"/>
        <v>SUBGRAL-11 Ingeniero SIG</v>
      </c>
    </row>
    <row r="14" spans="1:5" ht="12.75" x14ac:dyDescent="0.2">
      <c r="A14" s="34" t="s">
        <v>1190</v>
      </c>
      <c r="B14" s="34">
        <v>1</v>
      </c>
      <c r="C14" s="34" t="str">
        <f t="shared" si="0"/>
        <v>DTI-1</v>
      </c>
      <c r="D14" s="34" t="s">
        <v>1191</v>
      </c>
      <c r="E14" s="35" t="str">
        <f t="shared" si="1"/>
        <v>DTI-1 Gerente Proyecto TI</v>
      </c>
    </row>
    <row r="15" spans="1:5" ht="12.75" x14ac:dyDescent="0.2">
      <c r="A15" s="34" t="s">
        <v>1190</v>
      </c>
      <c r="B15" s="34">
        <v>2</v>
      </c>
      <c r="C15" s="34" t="str">
        <f t="shared" si="0"/>
        <v>DTI-2</v>
      </c>
      <c r="D15" s="34" t="s">
        <v>1192</v>
      </c>
      <c r="E15" s="35" t="str">
        <f t="shared" si="1"/>
        <v>DTI-2 Desarrollador Software</v>
      </c>
    </row>
    <row r="16" spans="1:5" ht="12.75" x14ac:dyDescent="0.2">
      <c r="A16" s="34" t="s">
        <v>1190</v>
      </c>
      <c r="B16" s="34">
        <v>3</v>
      </c>
      <c r="C16" s="34" t="str">
        <f t="shared" si="0"/>
        <v>DTI-3</v>
      </c>
      <c r="D16" s="34" t="s">
        <v>1193</v>
      </c>
      <c r="E16" s="35" t="str">
        <f t="shared" si="1"/>
        <v>DTI-3 Analista Requerimientos</v>
      </c>
    </row>
    <row r="17" spans="1:5" ht="12.75" x14ac:dyDescent="0.2">
      <c r="A17" s="34" t="s">
        <v>1190</v>
      </c>
      <c r="B17" s="34">
        <v>4</v>
      </c>
      <c r="C17" s="34" t="str">
        <f t="shared" si="0"/>
        <v>DTI-4</v>
      </c>
      <c r="D17" s="34" t="s">
        <v>1194</v>
      </c>
      <c r="E17" s="35" t="str">
        <f t="shared" si="1"/>
        <v>DTI-4 Analista Pruebas</v>
      </c>
    </row>
    <row r="18" spans="1:5" ht="12.75" x14ac:dyDescent="0.2">
      <c r="A18" s="34" t="s">
        <v>1190</v>
      </c>
      <c r="B18" s="34">
        <v>5</v>
      </c>
      <c r="C18" s="34" t="str">
        <f t="shared" si="0"/>
        <v>DTI-5</v>
      </c>
      <c r="D18" s="34" t="s">
        <v>1195</v>
      </c>
      <c r="E18" s="35" t="str">
        <f t="shared" si="1"/>
        <v>DTI-5 Líder Técnico</v>
      </c>
    </row>
    <row r="19" spans="1:5" ht="12.75" x14ac:dyDescent="0.2">
      <c r="A19" s="34" t="s">
        <v>1190</v>
      </c>
      <c r="B19" s="34">
        <v>6</v>
      </c>
      <c r="C19" s="34" t="str">
        <f t="shared" si="0"/>
        <v>DTI-6</v>
      </c>
      <c r="D19" s="34" t="s">
        <v>1196</v>
      </c>
      <c r="E19" s="35" t="str">
        <f t="shared" si="1"/>
        <v>DTI-6 Web Master</v>
      </c>
    </row>
    <row r="20" spans="1:5" ht="12.75" x14ac:dyDescent="0.2">
      <c r="A20" s="34" t="s">
        <v>1190</v>
      </c>
      <c r="B20" s="34">
        <v>7</v>
      </c>
      <c r="C20" s="34" t="str">
        <f t="shared" si="0"/>
        <v>DTI-7</v>
      </c>
      <c r="D20" s="34" t="s">
        <v>1197</v>
      </c>
      <c r="E20" s="35" t="str">
        <f t="shared" si="1"/>
        <v>DTI-7 Arquitecto TI</v>
      </c>
    </row>
    <row r="21" spans="1:5" ht="12.75" x14ac:dyDescent="0.2">
      <c r="A21" s="34" t="s">
        <v>1190</v>
      </c>
      <c r="B21" s="34">
        <v>8</v>
      </c>
      <c r="C21" s="34" t="str">
        <f t="shared" si="0"/>
        <v>DTI-8</v>
      </c>
      <c r="D21" s="34" t="s">
        <v>1198</v>
      </c>
      <c r="E21" s="35" t="str">
        <f t="shared" si="1"/>
        <v>DTI-8 Soporte Mesa Servicios TI</v>
      </c>
    </row>
    <row r="22" spans="1:5" ht="12.75" x14ac:dyDescent="0.2">
      <c r="A22" s="34" t="s">
        <v>1190</v>
      </c>
      <c r="B22" s="34">
        <v>9</v>
      </c>
      <c r="C22" s="34" t="str">
        <f t="shared" si="0"/>
        <v>DTI-9</v>
      </c>
      <c r="D22" s="34" t="s">
        <v>1199</v>
      </c>
      <c r="E22" s="35" t="str">
        <f t="shared" si="1"/>
        <v>DTI-9 Gestor de Información</v>
      </c>
    </row>
    <row r="23" spans="1:5" ht="12.75" x14ac:dyDescent="0.2">
      <c r="A23" s="34" t="s">
        <v>1190</v>
      </c>
      <c r="B23" s="34">
        <v>10</v>
      </c>
      <c r="C23" s="34" t="str">
        <f t="shared" si="0"/>
        <v>DTI-10</v>
      </c>
      <c r="D23" s="34" t="s">
        <v>1200</v>
      </c>
      <c r="E23" s="35" t="str">
        <f t="shared" si="1"/>
        <v>DTI-10 Oficial Seguridad Información</v>
      </c>
    </row>
    <row r="24" spans="1:5" ht="12.75" x14ac:dyDescent="0.2">
      <c r="A24" s="34" t="s">
        <v>1190</v>
      </c>
      <c r="B24" s="34">
        <v>11</v>
      </c>
      <c r="C24" s="34" t="str">
        <f t="shared" si="0"/>
        <v>DTI-11</v>
      </c>
      <c r="D24" s="34" t="s">
        <v>1201</v>
      </c>
      <c r="E24" s="35" t="str">
        <f t="shared" si="1"/>
        <v>DTI-11 Soporte Infraestructura TI</v>
      </c>
    </row>
    <row r="25" spans="1:5" ht="12.75" x14ac:dyDescent="0.2">
      <c r="A25" s="34" t="s">
        <v>1190</v>
      </c>
      <c r="B25" s="34">
        <v>12</v>
      </c>
      <c r="C25" s="34" t="str">
        <f t="shared" si="0"/>
        <v>DTI-12</v>
      </c>
      <c r="D25" s="34" t="s">
        <v>1202</v>
      </c>
      <c r="E25" s="35" t="str">
        <f t="shared" si="1"/>
        <v>DTI-12 Administración Infraestructura TI</v>
      </c>
    </row>
    <row r="26" spans="1:5" ht="12.75" x14ac:dyDescent="0.2">
      <c r="A26" s="34" t="s">
        <v>1190</v>
      </c>
      <c r="B26" s="34">
        <v>13</v>
      </c>
      <c r="C26" s="34" t="str">
        <f t="shared" si="0"/>
        <v>DTI-13</v>
      </c>
      <c r="D26" s="34" t="s">
        <v>1203</v>
      </c>
      <c r="E26" s="35" t="str">
        <f t="shared" si="1"/>
        <v>DTI-13 Apoyo Administrativo</v>
      </c>
    </row>
    <row r="27" spans="1:5" ht="12.75" x14ac:dyDescent="0.2">
      <c r="A27" s="34" t="s">
        <v>1190</v>
      </c>
      <c r="B27" s="34">
        <v>14</v>
      </c>
      <c r="C27" s="34" t="str">
        <f t="shared" si="0"/>
        <v>DTI-14</v>
      </c>
      <c r="D27" s="34" t="s">
        <v>1204</v>
      </c>
      <c r="E27" s="35" t="str">
        <f t="shared" si="1"/>
        <v>DTI-14 Apoyo Jurídico</v>
      </c>
    </row>
    <row r="28" spans="1:5" ht="12.75" x14ac:dyDescent="0.2">
      <c r="A28" s="34" t="s">
        <v>1190</v>
      </c>
      <c r="B28" s="34">
        <v>15</v>
      </c>
      <c r="C28" s="34" t="str">
        <f t="shared" si="0"/>
        <v>DTI-15</v>
      </c>
      <c r="D28" s="34" t="s">
        <v>1205</v>
      </c>
      <c r="E28" s="35" t="str">
        <f t="shared" si="1"/>
        <v>DTI-15 Apoyo Técnico TI</v>
      </c>
    </row>
    <row r="29" spans="1:5" ht="12.75" x14ac:dyDescent="0.2">
      <c r="A29" s="34" t="s">
        <v>1190</v>
      </c>
      <c r="B29" s="34">
        <v>16</v>
      </c>
      <c r="C29" s="34" t="str">
        <f t="shared" si="0"/>
        <v>DTI-16</v>
      </c>
      <c r="D29" s="34" t="s">
        <v>1206</v>
      </c>
      <c r="E29" s="35" t="str">
        <f t="shared" si="1"/>
        <v>DTI-16 Gestor Estratégico TI</v>
      </c>
    </row>
    <row r="30" spans="1:5" ht="12.75" x14ac:dyDescent="0.2">
      <c r="A30" s="34" t="s">
        <v>1190</v>
      </c>
      <c r="B30" s="34">
        <v>17</v>
      </c>
      <c r="C30" s="34" t="str">
        <f t="shared" si="0"/>
        <v>DTI-17</v>
      </c>
      <c r="D30" s="34" t="s">
        <v>1207</v>
      </c>
      <c r="E30" s="35" t="str">
        <f t="shared" si="1"/>
        <v>DTI-17 Gestor de Innovación</v>
      </c>
    </row>
    <row r="31" spans="1:5" ht="12.75" x14ac:dyDescent="0.2">
      <c r="A31" s="34" t="s">
        <v>1208</v>
      </c>
      <c r="B31" s="34">
        <v>1</v>
      </c>
      <c r="C31" s="34" t="str">
        <f t="shared" si="0"/>
        <v>DGIG-1</v>
      </c>
      <c r="D31" s="36" t="s">
        <v>1209</v>
      </c>
      <c r="E31" s="35" t="str">
        <f t="shared" si="1"/>
        <v>DGIG-1 Abogado contractual  senior</v>
      </c>
    </row>
    <row r="32" spans="1:5" ht="12.75" x14ac:dyDescent="0.2">
      <c r="A32" s="34" t="s">
        <v>1208</v>
      </c>
      <c r="B32" s="34">
        <v>2</v>
      </c>
      <c r="C32" s="34" t="str">
        <f t="shared" si="0"/>
        <v>DGIG-2</v>
      </c>
      <c r="D32" s="36" t="s">
        <v>1210</v>
      </c>
      <c r="E32" s="35" t="str">
        <f t="shared" si="1"/>
        <v>DGIG-2 Abogado DGIG</v>
      </c>
    </row>
    <row r="33" spans="1:5" ht="12.75" x14ac:dyDescent="0.2">
      <c r="A33" s="34" t="s">
        <v>1208</v>
      </c>
      <c r="B33" s="34">
        <v>3</v>
      </c>
      <c r="C33" s="34" t="str">
        <f t="shared" si="0"/>
        <v>DGIG-3</v>
      </c>
      <c r="D33" s="36" t="s">
        <v>1211</v>
      </c>
      <c r="E33" s="35" t="str">
        <f t="shared" si="1"/>
        <v>DGIG-3 Abogado junior</v>
      </c>
    </row>
    <row r="34" spans="1:5" ht="12.75" x14ac:dyDescent="0.2">
      <c r="A34" s="34" t="s">
        <v>1208</v>
      </c>
      <c r="B34" s="34">
        <v>4</v>
      </c>
      <c r="C34" s="34" t="str">
        <f t="shared" si="0"/>
        <v>DGIG-4</v>
      </c>
      <c r="D34" s="36" t="s">
        <v>1212</v>
      </c>
      <c r="E34" s="35" t="str">
        <f t="shared" si="1"/>
        <v>DGIG-4 Abogados de apoyo</v>
      </c>
    </row>
    <row r="35" spans="1:5" ht="12.75" x14ac:dyDescent="0.2">
      <c r="A35" s="34" t="s">
        <v>1208</v>
      </c>
      <c r="B35" s="34">
        <v>5</v>
      </c>
      <c r="C35" s="34" t="str">
        <f t="shared" si="0"/>
        <v>DGIG-5</v>
      </c>
      <c r="D35" s="36" t="s">
        <v>1213</v>
      </c>
      <c r="E35" s="35" t="str">
        <f t="shared" si="1"/>
        <v>DGIG-5 Aplicaciones -  funcionalidades</v>
      </c>
    </row>
    <row r="36" spans="1:5" ht="12.75" x14ac:dyDescent="0.2">
      <c r="A36" s="34" t="s">
        <v>1208</v>
      </c>
      <c r="B36" s="34">
        <v>6</v>
      </c>
      <c r="C36" s="34" t="str">
        <f t="shared" si="0"/>
        <v>DGIG-6</v>
      </c>
      <c r="D36" s="36" t="s">
        <v>1214</v>
      </c>
      <c r="E36" s="35" t="str">
        <f t="shared" si="1"/>
        <v>DGIG-6 Aplicaciones - cargue información</v>
      </c>
    </row>
    <row r="37" spans="1:5" ht="12.75" x14ac:dyDescent="0.2">
      <c r="A37" s="34" t="s">
        <v>1208</v>
      </c>
      <c r="B37" s="34">
        <v>7</v>
      </c>
      <c r="C37" s="34" t="str">
        <f t="shared" si="0"/>
        <v>DGIG-7</v>
      </c>
      <c r="D37" s="36" t="s">
        <v>1215</v>
      </c>
      <c r="E37" s="35" t="str">
        <f t="shared" si="1"/>
        <v>DGIG-7 Aplicaciones - desarrolladores</v>
      </c>
    </row>
    <row r="38" spans="1:5" ht="12.75" x14ac:dyDescent="0.2">
      <c r="A38" s="34" t="s">
        <v>1208</v>
      </c>
      <c r="B38" s="34">
        <v>8</v>
      </c>
      <c r="C38" s="34" t="str">
        <f t="shared" si="0"/>
        <v>DGIG-8</v>
      </c>
      <c r="D38" s="36" t="s">
        <v>1216</v>
      </c>
      <c r="E38" s="35" t="str">
        <f t="shared" si="1"/>
        <v>DGIG-8 Aplicaciones - diseñador</v>
      </c>
    </row>
    <row r="39" spans="1:5" ht="12.75" x14ac:dyDescent="0.2">
      <c r="A39" s="34" t="s">
        <v>1208</v>
      </c>
      <c r="B39" s="34">
        <v>9</v>
      </c>
      <c r="C39" s="34" t="str">
        <f t="shared" si="0"/>
        <v>DGIG-9</v>
      </c>
      <c r="D39" s="36" t="s">
        <v>1217</v>
      </c>
      <c r="E39" s="35" t="str">
        <f t="shared" si="1"/>
        <v>DGIG-9 Apoyo Profesional</v>
      </c>
    </row>
    <row r="40" spans="1:5" ht="12.75" x14ac:dyDescent="0.2">
      <c r="A40" s="34" t="s">
        <v>1208</v>
      </c>
      <c r="B40" s="34">
        <v>10</v>
      </c>
      <c r="C40" s="34" t="str">
        <f t="shared" si="0"/>
        <v>DGIG-10</v>
      </c>
      <c r="D40" s="36" t="s">
        <v>1218</v>
      </c>
      <c r="E40" s="35" t="str">
        <f t="shared" si="1"/>
        <v xml:space="preserve">DGIG-10 Apoyo Técnico </v>
      </c>
    </row>
    <row r="41" spans="1:5" ht="12.75" x14ac:dyDescent="0.2">
      <c r="A41" s="34" t="s">
        <v>1208</v>
      </c>
      <c r="B41" s="34">
        <v>11</v>
      </c>
      <c r="C41" s="34" t="str">
        <f t="shared" si="0"/>
        <v>DGIG-11</v>
      </c>
      <c r="D41" s="36" t="s">
        <v>1219</v>
      </c>
      <c r="E41" s="35" t="str">
        <f t="shared" si="1"/>
        <v xml:space="preserve">DGIG-11 Apoyo Estrategias </v>
      </c>
    </row>
    <row r="42" spans="1:5" ht="12.75" x14ac:dyDescent="0.2">
      <c r="A42" s="34" t="s">
        <v>1208</v>
      </c>
      <c r="B42" s="34">
        <v>12</v>
      </c>
      <c r="C42" s="34" t="str">
        <f t="shared" si="0"/>
        <v>DGIG-12</v>
      </c>
      <c r="D42" s="36" t="s">
        <v>1220</v>
      </c>
      <c r="E42" s="35" t="str">
        <f t="shared" si="1"/>
        <v>DGIG-12 Apoyo planeación</v>
      </c>
    </row>
    <row r="43" spans="1:5" ht="12.75" x14ac:dyDescent="0.2">
      <c r="A43" s="34" t="s">
        <v>1208</v>
      </c>
      <c r="B43" s="34">
        <v>13</v>
      </c>
      <c r="C43" s="34" t="str">
        <f t="shared" si="0"/>
        <v>DGIG-13</v>
      </c>
      <c r="D43" s="36" t="s">
        <v>1221</v>
      </c>
      <c r="E43" s="35" t="str">
        <f t="shared" si="1"/>
        <v>DGIG-13 Apoyo Técnico - DGIG</v>
      </c>
    </row>
    <row r="44" spans="1:5" ht="12.75" x14ac:dyDescent="0.2">
      <c r="A44" s="34" t="s">
        <v>1208</v>
      </c>
      <c r="B44" s="34">
        <v>14</v>
      </c>
      <c r="C44" s="34" t="str">
        <f t="shared" si="0"/>
        <v>DGIG-14</v>
      </c>
      <c r="D44" s="36" t="s">
        <v>1222</v>
      </c>
      <c r="E44" s="35" t="str">
        <f t="shared" si="1"/>
        <v>DGIG-14 Apoyos DGIG</v>
      </c>
    </row>
    <row r="45" spans="1:5" ht="12.75" x14ac:dyDescent="0.2">
      <c r="A45" s="34" t="s">
        <v>1208</v>
      </c>
      <c r="B45" s="34">
        <v>15</v>
      </c>
      <c r="C45" s="34" t="str">
        <f t="shared" si="0"/>
        <v>DGIG-15</v>
      </c>
      <c r="D45" s="36" t="s">
        <v>1223</v>
      </c>
      <c r="E45" s="35" t="str">
        <f t="shared" si="1"/>
        <v>DGIG-15 Asesor DGIG Estrátegico</v>
      </c>
    </row>
    <row r="46" spans="1:5" ht="25.5" x14ac:dyDescent="0.2">
      <c r="A46" s="34" t="s">
        <v>1208</v>
      </c>
      <c r="B46" s="34">
        <v>16</v>
      </c>
      <c r="C46" s="34" t="str">
        <f t="shared" si="0"/>
        <v>DGIG-16</v>
      </c>
      <c r="D46" s="36" t="s">
        <v>1224</v>
      </c>
      <c r="E46" s="35" t="str">
        <f t="shared" si="1"/>
        <v>DGIG-16 Control operación avión y comisiones.</v>
      </c>
    </row>
    <row r="47" spans="1:5" ht="25.5" x14ac:dyDescent="0.2">
      <c r="A47" s="34" t="s">
        <v>1208</v>
      </c>
      <c r="B47" s="34">
        <v>17</v>
      </c>
      <c r="C47" s="34" t="str">
        <f t="shared" si="0"/>
        <v>DGIG-17</v>
      </c>
      <c r="D47" s="36" t="s">
        <v>1225</v>
      </c>
      <c r="E47" s="35" t="str">
        <f t="shared" si="1"/>
        <v>DGIG-17 Desarrollador aplicaciones validación</v>
      </c>
    </row>
    <row r="48" spans="1:5" ht="12.75" x14ac:dyDescent="0.2">
      <c r="A48" s="34" t="s">
        <v>1208</v>
      </c>
      <c r="B48" s="34">
        <v>18</v>
      </c>
      <c r="C48" s="34" t="str">
        <f t="shared" si="0"/>
        <v>DGIG-18</v>
      </c>
      <c r="D48" s="36" t="s">
        <v>1226</v>
      </c>
      <c r="E48" s="35" t="str">
        <f t="shared" si="1"/>
        <v>DGIG-18 Enlaces territoriales</v>
      </c>
    </row>
    <row r="49" spans="1:5" ht="12.75" x14ac:dyDescent="0.2">
      <c r="A49" s="34" t="s">
        <v>1208</v>
      </c>
      <c r="B49" s="34">
        <v>19</v>
      </c>
      <c r="C49" s="34" t="str">
        <f t="shared" si="0"/>
        <v>DGIG-19</v>
      </c>
      <c r="D49" s="36" t="s">
        <v>1227</v>
      </c>
      <c r="E49" s="35" t="str">
        <f t="shared" si="1"/>
        <v>DGIG-19 Ingeniero de sistemas</v>
      </c>
    </row>
    <row r="50" spans="1:5" ht="12.75" x14ac:dyDescent="0.2">
      <c r="A50" s="34" t="s">
        <v>1208</v>
      </c>
      <c r="B50" s="34">
        <v>20</v>
      </c>
      <c r="C50" s="34" t="str">
        <f t="shared" si="0"/>
        <v>DGIG-20</v>
      </c>
      <c r="D50" s="36" t="s">
        <v>1228</v>
      </c>
      <c r="E50" s="35" t="str">
        <f t="shared" si="1"/>
        <v>DGIG-20 Ingeniero electrónico</v>
      </c>
    </row>
    <row r="51" spans="1:5" ht="25.5" x14ac:dyDescent="0.2">
      <c r="A51" s="34" t="s">
        <v>1208</v>
      </c>
      <c r="B51" s="34">
        <v>21</v>
      </c>
      <c r="C51" s="34" t="str">
        <f t="shared" si="0"/>
        <v>DGIG-21</v>
      </c>
      <c r="D51" s="36" t="s">
        <v>1229</v>
      </c>
      <c r="E51" s="35" t="str">
        <f t="shared" si="1"/>
        <v>DGIG-21 Líder administrativo, financiero y de planeación</v>
      </c>
    </row>
    <row r="52" spans="1:5" ht="12.75" x14ac:dyDescent="0.2">
      <c r="A52" s="34" t="s">
        <v>1208</v>
      </c>
      <c r="B52" s="34">
        <v>22</v>
      </c>
      <c r="C52" s="34" t="str">
        <f t="shared" si="0"/>
        <v>DGIG-22</v>
      </c>
      <c r="D52" s="36" t="s">
        <v>1230</v>
      </c>
      <c r="E52" s="35" t="str">
        <f t="shared" si="1"/>
        <v>DGIG-22 Lider financiero</v>
      </c>
    </row>
    <row r="53" spans="1:5" ht="12.75" x14ac:dyDescent="0.2">
      <c r="A53" s="34" t="s">
        <v>1208</v>
      </c>
      <c r="B53" s="34">
        <v>23</v>
      </c>
      <c r="C53" s="34" t="str">
        <f t="shared" si="0"/>
        <v>DGIG-23</v>
      </c>
      <c r="D53" s="36" t="s">
        <v>1231</v>
      </c>
      <c r="E53" s="35" t="str">
        <f t="shared" si="1"/>
        <v>DGIG-23 Lider jurídico</v>
      </c>
    </row>
    <row r="54" spans="1:5" ht="12.75" x14ac:dyDescent="0.2">
      <c r="A54" s="34" t="s">
        <v>1208</v>
      </c>
      <c r="B54" s="34">
        <v>24</v>
      </c>
      <c r="C54" s="34" t="str">
        <f t="shared" si="0"/>
        <v>DGIG-24</v>
      </c>
      <c r="D54" s="36" t="s">
        <v>1232</v>
      </c>
      <c r="E54" s="35" t="str">
        <f t="shared" si="1"/>
        <v>DGIG-24 Lider Ordenamiento Territorial</v>
      </c>
    </row>
    <row r="55" spans="1:5" ht="12.75" x14ac:dyDescent="0.2">
      <c r="A55" s="34" t="s">
        <v>1208</v>
      </c>
      <c r="B55" s="34">
        <v>25</v>
      </c>
      <c r="C55" s="34" t="str">
        <f t="shared" si="0"/>
        <v>DGIG-25</v>
      </c>
      <c r="D55" s="36" t="s">
        <v>1233</v>
      </c>
      <c r="E55" s="35" t="str">
        <f t="shared" si="1"/>
        <v>DGIG-25 Lider producción cartográfica</v>
      </c>
    </row>
    <row r="56" spans="1:5" ht="25.5" x14ac:dyDescent="0.2">
      <c r="A56" s="34" t="s">
        <v>1208</v>
      </c>
      <c r="B56" s="34">
        <v>26</v>
      </c>
      <c r="C56" s="34" t="str">
        <f t="shared" si="0"/>
        <v>DGIG-26</v>
      </c>
      <c r="D56" s="36" t="s">
        <v>1234</v>
      </c>
      <c r="E56" s="35" t="str">
        <f t="shared" si="1"/>
        <v>DGIG-26 Profesional propuestas técnico ecónomicas</v>
      </c>
    </row>
    <row r="57" spans="1:5" ht="25.5" x14ac:dyDescent="0.2">
      <c r="A57" s="34" t="s">
        <v>1208</v>
      </c>
      <c r="B57" s="34">
        <v>27</v>
      </c>
      <c r="C57" s="34" t="str">
        <f t="shared" si="0"/>
        <v>DGIG-27</v>
      </c>
      <c r="D57" s="36" t="s">
        <v>1235</v>
      </c>
      <c r="E57" s="35" t="str">
        <f t="shared" si="1"/>
        <v>DGIG-27 Profesional reportes planeación y SGI</v>
      </c>
    </row>
    <row r="58" spans="1:5" ht="25.5" x14ac:dyDescent="0.2">
      <c r="A58" s="34" t="s">
        <v>1208</v>
      </c>
      <c r="B58" s="34">
        <v>28</v>
      </c>
      <c r="C58" s="34" t="str">
        <f t="shared" si="0"/>
        <v>DGIG-28</v>
      </c>
      <c r="D58" s="36" t="s">
        <v>1236</v>
      </c>
      <c r="E58" s="35" t="str">
        <f t="shared" si="1"/>
        <v>DGIG-28 Profesional seguimiento y control procesos cartográficos</v>
      </c>
    </row>
    <row r="59" spans="1:5" ht="25.5" x14ac:dyDescent="0.2">
      <c r="A59" s="34" t="s">
        <v>1208</v>
      </c>
      <c r="B59" s="34">
        <v>29</v>
      </c>
      <c r="C59" s="34" t="str">
        <f t="shared" si="0"/>
        <v>DGIG-29</v>
      </c>
      <c r="D59" s="36" t="s">
        <v>1237</v>
      </c>
      <c r="E59" s="35" t="str">
        <f t="shared" si="1"/>
        <v>DGIG-29 Profesionales apoyo seguimiento producción</v>
      </c>
    </row>
    <row r="60" spans="1:5" ht="38.25" x14ac:dyDescent="0.2">
      <c r="A60" s="34" t="s">
        <v>1208</v>
      </c>
      <c r="B60" s="34">
        <v>30</v>
      </c>
      <c r="C60" s="34" t="str">
        <f t="shared" si="0"/>
        <v>DGIG-30</v>
      </c>
      <c r="D60" s="36" t="s">
        <v>1238</v>
      </c>
      <c r="E60" s="35" t="str">
        <f t="shared" si="1"/>
        <v>DGIG-30 Respuesta solicitudes contactenos/SIGAC/ Colombia en mapas (entregas catastro)</v>
      </c>
    </row>
    <row r="61" spans="1:5" ht="12.75" x14ac:dyDescent="0.2">
      <c r="A61" s="34" t="s">
        <v>1239</v>
      </c>
      <c r="B61" s="34">
        <v>1</v>
      </c>
      <c r="C61" s="34" t="str">
        <f t="shared" si="0"/>
        <v>DGC-1</v>
      </c>
      <c r="D61" s="37" t="s">
        <v>1240</v>
      </c>
      <c r="E61" s="35" t="str">
        <f t="shared" si="1"/>
        <v>DGC-1 Profesional  Calidad SGC</v>
      </c>
    </row>
    <row r="62" spans="1:5" ht="12.75" x14ac:dyDescent="0.2">
      <c r="A62" s="34" t="s">
        <v>1239</v>
      </c>
      <c r="B62" s="34">
        <v>2</v>
      </c>
      <c r="C62" s="34" t="str">
        <f t="shared" si="0"/>
        <v>DGC-2</v>
      </c>
      <c r="D62" s="37" t="s">
        <v>1241</v>
      </c>
      <c r="E62" s="35" t="str">
        <f t="shared" si="1"/>
        <v>DGC-2 Profesional ambiental</v>
      </c>
    </row>
    <row r="63" spans="1:5" ht="12.75" x14ac:dyDescent="0.2">
      <c r="A63" s="34" t="s">
        <v>1239</v>
      </c>
      <c r="B63" s="34">
        <v>3</v>
      </c>
      <c r="C63" s="34" t="str">
        <f t="shared" si="0"/>
        <v>DGC-3</v>
      </c>
      <c r="D63" s="37" t="s">
        <v>1242</v>
      </c>
      <c r="E63" s="35" t="str">
        <f t="shared" si="1"/>
        <v>DGC-3 Lider Componente Economico</v>
      </c>
    </row>
    <row r="64" spans="1:5" ht="12.75" x14ac:dyDescent="0.2">
      <c r="A64" s="34" t="s">
        <v>1239</v>
      </c>
      <c r="B64" s="34">
        <v>4</v>
      </c>
      <c r="C64" s="34" t="str">
        <f t="shared" si="0"/>
        <v>DGC-4</v>
      </c>
      <c r="D64" s="37" t="s">
        <v>1243</v>
      </c>
      <c r="E64" s="35" t="str">
        <f t="shared" si="1"/>
        <v>DGC-4 Profesional Social</v>
      </c>
    </row>
    <row r="65" spans="1:5" ht="12.75" x14ac:dyDescent="0.2">
      <c r="A65" s="34" t="s">
        <v>1239</v>
      </c>
      <c r="B65" s="34">
        <v>5</v>
      </c>
      <c r="C65" s="34" t="str">
        <f t="shared" si="0"/>
        <v>DGC-5</v>
      </c>
      <c r="D65" s="37" t="s">
        <v>1244</v>
      </c>
      <c r="E65" s="35" t="str">
        <f t="shared" si="1"/>
        <v>DGC-5 Profesional Sig</v>
      </c>
    </row>
    <row r="66" spans="1:5" ht="12.75" x14ac:dyDescent="0.2">
      <c r="A66" s="34" t="s">
        <v>1239</v>
      </c>
      <c r="B66" s="34">
        <v>6</v>
      </c>
      <c r="C66" s="34" t="str">
        <f t="shared" si="0"/>
        <v>DGC-6</v>
      </c>
      <c r="D66" s="37" t="s">
        <v>1245</v>
      </c>
      <c r="E66" s="35" t="str">
        <f t="shared" si="1"/>
        <v>DGC-6 Técnico Conservación</v>
      </c>
    </row>
    <row r="67" spans="1:5" ht="12.75" x14ac:dyDescent="0.2">
      <c r="A67" s="34" t="s">
        <v>1239</v>
      </c>
      <c r="B67" s="34">
        <v>7</v>
      </c>
      <c r="C67" s="34" t="str">
        <f t="shared" si="0"/>
        <v>DGC-7</v>
      </c>
      <c r="D67" s="37" t="s">
        <v>1246</v>
      </c>
      <c r="E67" s="35" t="str">
        <f t="shared" si="1"/>
        <v>DGC-7 Técnico Profesional Conservación</v>
      </c>
    </row>
    <row r="68" spans="1:5" ht="12.75" x14ac:dyDescent="0.2">
      <c r="A68" s="34" t="s">
        <v>1239</v>
      </c>
      <c r="B68" s="34">
        <v>8</v>
      </c>
      <c r="C68" s="34" t="str">
        <f t="shared" ref="C68:C131" si="2">+A68&amp;"-"&amp;B68</f>
        <v>DGC-8</v>
      </c>
      <c r="D68" s="37" t="s">
        <v>1247</v>
      </c>
      <c r="E68" s="35" t="str">
        <f t="shared" ref="E68:E131" si="3">C68&amp;" "&amp;D68</f>
        <v>DGC-8 Lider Conservación</v>
      </c>
    </row>
    <row r="69" spans="1:5" ht="12.75" x14ac:dyDescent="0.2">
      <c r="A69" s="34" t="s">
        <v>1239</v>
      </c>
      <c r="B69" s="34">
        <v>9</v>
      </c>
      <c r="C69" s="34" t="str">
        <f t="shared" si="2"/>
        <v>DGC-9</v>
      </c>
      <c r="D69" s="37" t="s">
        <v>1248</v>
      </c>
      <c r="E69" s="35" t="str">
        <f t="shared" si="3"/>
        <v>DGC-9 Apoyo Administrativo Conservación</v>
      </c>
    </row>
    <row r="70" spans="1:5" ht="25.5" x14ac:dyDescent="0.2">
      <c r="A70" s="34" t="s">
        <v>1239</v>
      </c>
      <c r="B70" s="34">
        <v>10</v>
      </c>
      <c r="C70" s="34" t="str">
        <f t="shared" si="2"/>
        <v>DGC-10</v>
      </c>
      <c r="D70" s="37" t="s">
        <v>1249</v>
      </c>
      <c r="E70" s="35" t="str">
        <f t="shared" si="3"/>
        <v>DGC-10 Tecnico profesional 2 Conservación - Resolución Conjunta</v>
      </c>
    </row>
    <row r="71" spans="1:5" ht="25.5" x14ac:dyDescent="0.2">
      <c r="A71" s="34" t="s">
        <v>1239</v>
      </c>
      <c r="B71" s="34">
        <v>11</v>
      </c>
      <c r="C71" s="34" t="str">
        <f t="shared" si="2"/>
        <v>DGC-11</v>
      </c>
      <c r="D71" s="37" t="s">
        <v>1250</v>
      </c>
      <c r="E71" s="35" t="str">
        <f t="shared" si="3"/>
        <v>DGC-11 Tecnico profesional Conservación - Resolución Conjunta</v>
      </c>
    </row>
    <row r="72" spans="1:5" ht="12.75" x14ac:dyDescent="0.2">
      <c r="A72" s="34" t="s">
        <v>1239</v>
      </c>
      <c r="B72" s="34">
        <v>12</v>
      </c>
      <c r="C72" s="34" t="str">
        <f t="shared" si="2"/>
        <v>DGC-12</v>
      </c>
      <c r="D72" s="37" t="s">
        <v>1251</v>
      </c>
      <c r="E72" s="35" t="str">
        <f t="shared" si="3"/>
        <v>DGC-12 Lider Abogado Resolución conjunta</v>
      </c>
    </row>
    <row r="73" spans="1:5" ht="12.75" x14ac:dyDescent="0.2">
      <c r="A73" s="34" t="s">
        <v>1239</v>
      </c>
      <c r="B73" s="34">
        <v>13</v>
      </c>
      <c r="C73" s="34" t="str">
        <f t="shared" si="2"/>
        <v>DGC-13</v>
      </c>
      <c r="D73" s="37" t="s">
        <v>1252</v>
      </c>
      <c r="E73" s="35" t="str">
        <f t="shared" si="3"/>
        <v>DGC-13 Abogado Resolución conjunta</v>
      </c>
    </row>
    <row r="74" spans="1:5" ht="12.75" x14ac:dyDescent="0.2">
      <c r="A74" s="34" t="s">
        <v>1239</v>
      </c>
      <c r="B74" s="34">
        <v>14</v>
      </c>
      <c r="C74" s="34" t="str">
        <f t="shared" si="2"/>
        <v>DGC-14</v>
      </c>
      <c r="D74" s="37" t="s">
        <v>1253</v>
      </c>
      <c r="E74" s="35" t="str">
        <f t="shared" si="3"/>
        <v>DGC-14 Asesora Jurídica</v>
      </c>
    </row>
    <row r="75" spans="1:5" ht="12.75" x14ac:dyDescent="0.2">
      <c r="A75" s="34" t="s">
        <v>1239</v>
      </c>
      <c r="B75" s="34">
        <v>15</v>
      </c>
      <c r="C75" s="34" t="str">
        <f t="shared" si="2"/>
        <v>DGC-15</v>
      </c>
      <c r="D75" s="37" t="s">
        <v>1254</v>
      </c>
      <c r="E75" s="35" t="str">
        <f t="shared" si="3"/>
        <v>DGC-15 Asesora Transversal</v>
      </c>
    </row>
    <row r="76" spans="1:5" ht="12.75" x14ac:dyDescent="0.2">
      <c r="A76" s="34" t="s">
        <v>1239</v>
      </c>
      <c r="B76" s="34">
        <v>16</v>
      </c>
      <c r="C76" s="34" t="str">
        <f t="shared" si="2"/>
        <v>DGC-16</v>
      </c>
      <c r="D76" s="37" t="s">
        <v>1255</v>
      </c>
      <c r="E76" s="35" t="str">
        <f t="shared" si="3"/>
        <v>DGC-16 Asesora Fuentes De Financiación</v>
      </c>
    </row>
    <row r="77" spans="1:5" ht="12.75" x14ac:dyDescent="0.2">
      <c r="A77" s="34" t="s">
        <v>1239</v>
      </c>
      <c r="B77" s="34">
        <v>17</v>
      </c>
      <c r="C77" s="34" t="str">
        <f t="shared" si="2"/>
        <v>DGC-17</v>
      </c>
      <c r="D77" s="37" t="s">
        <v>1256</v>
      </c>
      <c r="E77" s="35" t="str">
        <f t="shared" si="3"/>
        <v>DGC-17 Asesor Temas Conceptuales</v>
      </c>
    </row>
    <row r="78" spans="1:5" ht="25.5" x14ac:dyDescent="0.2">
      <c r="A78" s="34" t="s">
        <v>1239</v>
      </c>
      <c r="B78" s="34">
        <v>18</v>
      </c>
      <c r="C78" s="34" t="str">
        <f t="shared" si="2"/>
        <v>DGC-18</v>
      </c>
      <c r="D78" s="37" t="s">
        <v>1257</v>
      </c>
      <c r="E78" s="35" t="str">
        <f t="shared" si="3"/>
        <v>DGC-18 Seguimiento A La Supervisón - Transversal</v>
      </c>
    </row>
    <row r="79" spans="1:5" ht="25.5" x14ac:dyDescent="0.2">
      <c r="A79" s="34" t="s">
        <v>1239</v>
      </c>
      <c r="B79" s="34">
        <v>19</v>
      </c>
      <c r="C79" s="34" t="str">
        <f t="shared" si="2"/>
        <v>DGC-19</v>
      </c>
      <c r="D79" s="37" t="s">
        <v>1258</v>
      </c>
      <c r="E79" s="35" t="str">
        <f t="shared" si="3"/>
        <v>DGC-19 Temas Económicos-Estudios De Mercado</v>
      </c>
    </row>
    <row r="80" spans="1:5" ht="25.5" x14ac:dyDescent="0.2">
      <c r="A80" s="34" t="s">
        <v>1239</v>
      </c>
      <c r="B80" s="34">
        <v>20</v>
      </c>
      <c r="C80" s="34" t="str">
        <f t="shared" si="2"/>
        <v>DGC-20</v>
      </c>
      <c r="D80" s="37" t="s">
        <v>1259</v>
      </c>
      <c r="E80" s="35" t="str">
        <f t="shared" si="3"/>
        <v>DGC-20 Asesor Temas Conceptuales (Tecnico Tierras)</v>
      </c>
    </row>
    <row r="81" spans="1:5" ht="25.5" x14ac:dyDescent="0.2">
      <c r="A81" s="34" t="s">
        <v>1239</v>
      </c>
      <c r="B81" s="34">
        <v>21</v>
      </c>
      <c r="C81" s="34" t="str">
        <f t="shared" si="2"/>
        <v>DGC-21</v>
      </c>
      <c r="D81" s="37" t="s">
        <v>1260</v>
      </c>
      <c r="E81" s="35" t="str">
        <f t="shared" si="3"/>
        <v xml:space="preserve">DGC-21 Profesional Fuentes De Financiación 2 </v>
      </c>
    </row>
    <row r="82" spans="1:5" ht="12.75" x14ac:dyDescent="0.2">
      <c r="A82" s="34" t="s">
        <v>1239</v>
      </c>
      <c r="B82" s="34">
        <v>22</v>
      </c>
      <c r="C82" s="34" t="str">
        <f t="shared" si="2"/>
        <v>DGC-22</v>
      </c>
      <c r="D82" s="37" t="s">
        <v>1261</v>
      </c>
      <c r="E82" s="35" t="str">
        <f t="shared" si="3"/>
        <v>DGC-22 Líder 1-Ladmcol</v>
      </c>
    </row>
    <row r="83" spans="1:5" ht="12.75" x14ac:dyDescent="0.2">
      <c r="A83" s="34" t="s">
        <v>1239</v>
      </c>
      <c r="B83" s="34">
        <v>23</v>
      </c>
      <c r="C83" s="34" t="str">
        <f t="shared" si="2"/>
        <v>DGC-23</v>
      </c>
      <c r="D83" s="37" t="s">
        <v>1262</v>
      </c>
      <c r="E83" s="35" t="str">
        <f t="shared" si="3"/>
        <v>DGC-23 Profesional Ladmcol</v>
      </c>
    </row>
    <row r="84" spans="1:5" ht="38.25" x14ac:dyDescent="0.2">
      <c r="A84" s="34" t="s">
        <v>1239</v>
      </c>
      <c r="B84" s="34">
        <v>24</v>
      </c>
      <c r="C84" s="34" t="str">
        <f t="shared" si="2"/>
        <v>DGC-24</v>
      </c>
      <c r="D84" s="37" t="s">
        <v>1263</v>
      </c>
      <c r="E84" s="35" t="str">
        <f t="shared" si="3"/>
        <v>DGC-24 Profesional En Bpm (Procesos-Conservación) (Sistema de Gestión Catastral)</v>
      </c>
    </row>
    <row r="85" spans="1:5" ht="38.25" x14ac:dyDescent="0.2">
      <c r="A85" s="34" t="s">
        <v>1239</v>
      </c>
      <c r="B85" s="34">
        <v>25</v>
      </c>
      <c r="C85" s="34" t="str">
        <f t="shared" si="2"/>
        <v>DGC-25</v>
      </c>
      <c r="D85" s="37" t="s">
        <v>1264</v>
      </c>
      <c r="E85" s="35" t="str">
        <f t="shared" si="3"/>
        <v>DGC-25 Profesional En Bpm (Procesos-Actualización)(Sistema de Gestión Catastral)</v>
      </c>
    </row>
    <row r="86" spans="1:5" ht="38.25" x14ac:dyDescent="0.2">
      <c r="A86" s="34" t="s">
        <v>1239</v>
      </c>
      <c r="B86" s="34">
        <v>26</v>
      </c>
      <c r="C86" s="34" t="str">
        <f t="shared" si="2"/>
        <v>DGC-26</v>
      </c>
      <c r="D86" s="37" t="s">
        <v>1265</v>
      </c>
      <c r="E86" s="35" t="str">
        <f t="shared" si="3"/>
        <v>DGC-26 Lider Funcional Nuevo Snc (Actualización) (Sistema de Gestión Catastral)</v>
      </c>
    </row>
    <row r="87" spans="1:5" ht="38.25" x14ac:dyDescent="0.2">
      <c r="A87" s="34" t="s">
        <v>1239</v>
      </c>
      <c r="B87" s="34">
        <v>27</v>
      </c>
      <c r="C87" s="34" t="str">
        <f t="shared" si="2"/>
        <v>DGC-27</v>
      </c>
      <c r="D87" s="37" t="s">
        <v>1266</v>
      </c>
      <c r="E87" s="35" t="str">
        <f t="shared" si="3"/>
        <v>DGC-27 Lider Funcional Nuevo Snc (Conservación) (Sistema de Gestión Catastral)</v>
      </c>
    </row>
    <row r="88" spans="1:5" ht="25.5" x14ac:dyDescent="0.2">
      <c r="A88" s="34" t="s">
        <v>1239</v>
      </c>
      <c r="B88" s="34">
        <v>28</v>
      </c>
      <c r="C88" s="34" t="str">
        <f t="shared" si="2"/>
        <v>DGC-28</v>
      </c>
      <c r="D88" s="37" t="s">
        <v>1267</v>
      </c>
      <c r="E88" s="35" t="str">
        <f t="shared" si="3"/>
        <v>DGC-28 Líder Funcional Y Administrador (Rdm Sinic)</v>
      </c>
    </row>
    <row r="89" spans="1:5" ht="25.5" x14ac:dyDescent="0.2">
      <c r="A89" s="34" t="s">
        <v>1239</v>
      </c>
      <c r="B89" s="34">
        <v>29</v>
      </c>
      <c r="C89" s="34" t="str">
        <f t="shared" si="2"/>
        <v>DGC-29</v>
      </c>
      <c r="D89" s="37" t="s">
        <v>1268</v>
      </c>
      <c r="E89" s="35" t="str">
        <f t="shared" si="3"/>
        <v>DGC-29 Profesional Sig SGC (Sistema de Gestión Catastral)</v>
      </c>
    </row>
    <row r="90" spans="1:5" ht="25.5" x14ac:dyDescent="0.2">
      <c r="A90" s="34" t="s">
        <v>1239</v>
      </c>
      <c r="B90" s="34">
        <v>30</v>
      </c>
      <c r="C90" s="34" t="str">
        <f t="shared" si="2"/>
        <v>DGC-30</v>
      </c>
      <c r="D90" s="37" t="s">
        <v>1269</v>
      </c>
      <c r="E90" s="35" t="str">
        <f t="shared" si="3"/>
        <v>DGC-30 Profesional SGC  (Sistema de Gestión Catastral)</v>
      </c>
    </row>
    <row r="91" spans="1:5" ht="25.5" x14ac:dyDescent="0.2">
      <c r="A91" s="34" t="s">
        <v>1239</v>
      </c>
      <c r="B91" s="34">
        <v>31</v>
      </c>
      <c r="C91" s="34" t="str">
        <f t="shared" si="2"/>
        <v>DGC-31</v>
      </c>
      <c r="D91" s="37" t="s">
        <v>1270</v>
      </c>
      <c r="E91" s="35" t="str">
        <f t="shared" si="3"/>
        <v>DGC-31 Profesional  (Sistema de Gestión Catastral)</v>
      </c>
    </row>
    <row r="92" spans="1:5" ht="25.5" x14ac:dyDescent="0.2">
      <c r="A92" s="34" t="s">
        <v>1239</v>
      </c>
      <c r="B92" s="34">
        <v>32</v>
      </c>
      <c r="C92" s="34" t="str">
        <f t="shared" si="2"/>
        <v>DGC-32</v>
      </c>
      <c r="D92" s="37" t="s">
        <v>1271</v>
      </c>
      <c r="E92" s="35" t="str">
        <f t="shared" si="3"/>
        <v>DGC-32 Arquitecto Empresarial (Procesos)  (Sistema de Gestión Catastral)</v>
      </c>
    </row>
    <row r="93" spans="1:5" ht="25.5" x14ac:dyDescent="0.2">
      <c r="A93" s="34" t="s">
        <v>1239</v>
      </c>
      <c r="B93" s="34">
        <v>33</v>
      </c>
      <c r="C93" s="34" t="str">
        <f t="shared" si="2"/>
        <v>DGC-33</v>
      </c>
      <c r="D93" s="37" t="s">
        <v>1272</v>
      </c>
      <c r="E93" s="35" t="str">
        <f t="shared" si="3"/>
        <v xml:space="preserve">DGC-33 Profesional funcional de SNC y de captura de información predial </v>
      </c>
    </row>
    <row r="94" spans="1:5" ht="25.5" x14ac:dyDescent="0.2">
      <c r="A94" s="34" t="s">
        <v>1239</v>
      </c>
      <c r="B94" s="34">
        <v>34</v>
      </c>
      <c r="C94" s="34" t="str">
        <f t="shared" si="2"/>
        <v>DGC-34</v>
      </c>
      <c r="D94" s="37" t="s">
        <v>1273</v>
      </c>
      <c r="E94" s="35" t="str">
        <f t="shared" si="3"/>
        <v>DGC-34 Analista de incidentes y requerimientos</v>
      </c>
    </row>
    <row r="95" spans="1:5" ht="25.5" x14ac:dyDescent="0.2">
      <c r="A95" s="34" t="s">
        <v>1239</v>
      </c>
      <c r="B95" s="34">
        <v>35</v>
      </c>
      <c r="C95" s="34" t="str">
        <f t="shared" si="2"/>
        <v>DGC-35</v>
      </c>
      <c r="D95" s="37" t="s">
        <v>1274</v>
      </c>
      <c r="E95" s="35" t="str">
        <f t="shared" si="3"/>
        <v>DGC-35 Profesional de gestión de proyectos y requerimietos VIVI</v>
      </c>
    </row>
    <row r="96" spans="1:5" ht="25.5" x14ac:dyDescent="0.2">
      <c r="A96" s="34" t="s">
        <v>1239</v>
      </c>
      <c r="B96" s="34">
        <v>36</v>
      </c>
      <c r="C96" s="34" t="str">
        <f t="shared" si="2"/>
        <v>DGC-36</v>
      </c>
      <c r="D96" s="37" t="s">
        <v>1275</v>
      </c>
      <c r="E96" s="35" t="str">
        <f t="shared" si="3"/>
        <v>DGC-36 Apoyo profesional (Sistema de Gestión Catastral)</v>
      </c>
    </row>
    <row r="97" spans="1:5" ht="25.5" x14ac:dyDescent="0.2">
      <c r="A97" s="34" t="s">
        <v>1239</v>
      </c>
      <c r="B97" s="34">
        <v>37</v>
      </c>
      <c r="C97" s="34" t="str">
        <f t="shared" si="2"/>
        <v>DGC-37</v>
      </c>
      <c r="D97" s="37" t="s">
        <v>1276</v>
      </c>
      <c r="E97" s="35" t="str">
        <f t="shared" si="3"/>
        <v>DGC-37 Control Calidad de Reconocimiento Segundas Instancias</v>
      </c>
    </row>
    <row r="98" spans="1:5" ht="12.75" x14ac:dyDescent="0.2">
      <c r="A98" s="34" t="s">
        <v>1239</v>
      </c>
      <c r="B98" s="34">
        <v>38</v>
      </c>
      <c r="C98" s="34" t="str">
        <f t="shared" si="2"/>
        <v>DGC-38</v>
      </c>
      <c r="D98" s="37" t="s">
        <v>1277</v>
      </c>
      <c r="E98" s="35" t="str">
        <f t="shared" si="3"/>
        <v>DGC-38 Abogado Contractual</v>
      </c>
    </row>
    <row r="99" spans="1:5" ht="12.75" x14ac:dyDescent="0.2">
      <c r="A99" s="34" t="s">
        <v>1239</v>
      </c>
      <c r="B99" s="34">
        <v>39</v>
      </c>
      <c r="C99" s="34" t="str">
        <f t="shared" si="2"/>
        <v>DGC-39</v>
      </c>
      <c r="D99" s="37" t="s">
        <v>1278</v>
      </c>
      <c r="E99" s="35" t="str">
        <f t="shared" si="3"/>
        <v>DGC-39 Técnico de Cuentas</v>
      </c>
    </row>
    <row r="100" spans="1:5" ht="12.75" x14ac:dyDescent="0.2">
      <c r="A100" s="34" t="s">
        <v>1239</v>
      </c>
      <c r="B100" s="34">
        <v>40</v>
      </c>
      <c r="C100" s="34" t="str">
        <f t="shared" si="2"/>
        <v>DGC-40</v>
      </c>
      <c r="D100" s="37" t="s">
        <v>1279</v>
      </c>
      <c r="E100" s="35" t="str">
        <f t="shared" si="3"/>
        <v>DGC-40 Abogado Contractual Bancos</v>
      </c>
    </row>
    <row r="101" spans="1:5" ht="12.75" x14ac:dyDescent="0.2">
      <c r="A101" s="34" t="s">
        <v>1239</v>
      </c>
      <c r="B101" s="34">
        <v>41</v>
      </c>
      <c r="C101" s="34" t="str">
        <f t="shared" si="2"/>
        <v>DGC-41</v>
      </c>
      <c r="D101" s="37" t="s">
        <v>1280</v>
      </c>
      <c r="E101" s="35" t="str">
        <f t="shared" si="3"/>
        <v>DGC-41 Abogado lider Contractual</v>
      </c>
    </row>
    <row r="102" spans="1:5" ht="25.5" x14ac:dyDescent="0.2">
      <c r="A102" s="34" t="s">
        <v>1239</v>
      </c>
      <c r="B102" s="34">
        <v>42</v>
      </c>
      <c r="C102" s="34" t="str">
        <f t="shared" si="2"/>
        <v>DGC-42</v>
      </c>
      <c r="D102" s="37" t="s">
        <v>1281</v>
      </c>
      <c r="E102" s="35" t="str">
        <f t="shared" si="3"/>
        <v>DGC-42 Seguimiento Administrativo Y Cuentas</v>
      </c>
    </row>
    <row r="103" spans="1:5" ht="12.75" x14ac:dyDescent="0.2">
      <c r="A103" s="34" t="s">
        <v>1239</v>
      </c>
      <c r="B103" s="34">
        <v>43</v>
      </c>
      <c r="C103" s="34" t="str">
        <f t="shared" si="2"/>
        <v>DGC-43</v>
      </c>
      <c r="D103" s="37" t="s">
        <v>1282</v>
      </c>
      <c r="E103" s="35" t="str">
        <f t="shared" si="3"/>
        <v>DGC-43 Abogado Contractual Junior</v>
      </c>
    </row>
    <row r="104" spans="1:5" ht="12.75" x14ac:dyDescent="0.2">
      <c r="A104" s="34" t="s">
        <v>1239</v>
      </c>
      <c r="B104" s="34">
        <v>44</v>
      </c>
      <c r="C104" s="34" t="str">
        <f t="shared" si="2"/>
        <v>DGC-44</v>
      </c>
      <c r="D104" s="37" t="s">
        <v>1283</v>
      </c>
      <c r="E104" s="35" t="str">
        <f t="shared" si="3"/>
        <v xml:space="preserve">DGC-44 Seguimiento Administrativo </v>
      </c>
    </row>
    <row r="105" spans="1:5" ht="12.75" x14ac:dyDescent="0.2">
      <c r="A105" s="34" t="s">
        <v>1239</v>
      </c>
      <c r="B105" s="34">
        <v>45</v>
      </c>
      <c r="C105" s="34" t="str">
        <f t="shared" si="2"/>
        <v>DGC-45</v>
      </c>
      <c r="D105" s="37" t="s">
        <v>1284</v>
      </c>
      <c r="E105" s="35" t="str">
        <f t="shared" si="3"/>
        <v>DGC-45 Abogado Contractual Junior Bancos</v>
      </c>
    </row>
    <row r="106" spans="1:5" ht="12.75" x14ac:dyDescent="0.2">
      <c r="A106" s="34" t="s">
        <v>1239</v>
      </c>
      <c r="B106" s="34">
        <v>46</v>
      </c>
      <c r="C106" s="34" t="str">
        <f t="shared" si="2"/>
        <v>DGC-46</v>
      </c>
      <c r="D106" s="37" t="s">
        <v>1285</v>
      </c>
      <c r="E106" s="35" t="str">
        <f t="shared" si="3"/>
        <v>DGC-46 Lider Financiero</v>
      </c>
    </row>
    <row r="107" spans="1:5" ht="12.75" x14ac:dyDescent="0.2">
      <c r="A107" s="34" t="s">
        <v>1239</v>
      </c>
      <c r="B107" s="34">
        <v>47</v>
      </c>
      <c r="C107" s="34" t="str">
        <f t="shared" si="2"/>
        <v>DGC-47</v>
      </c>
      <c r="D107" s="37" t="s">
        <v>1286</v>
      </c>
      <c r="E107" s="35" t="str">
        <f t="shared" si="3"/>
        <v>DGC-47 Profesional Financiero -ingresos</v>
      </c>
    </row>
    <row r="108" spans="1:5" ht="12.75" x14ac:dyDescent="0.2">
      <c r="A108" s="34" t="s">
        <v>1239</v>
      </c>
      <c r="B108" s="34">
        <v>48</v>
      </c>
      <c r="C108" s="34" t="str">
        <f t="shared" si="2"/>
        <v>DGC-48</v>
      </c>
      <c r="D108" s="37" t="s">
        <v>1287</v>
      </c>
      <c r="E108" s="35" t="str">
        <f t="shared" si="3"/>
        <v>DGC-48 Apoyo Profesional financiero</v>
      </c>
    </row>
    <row r="109" spans="1:5" ht="12.75" x14ac:dyDescent="0.2">
      <c r="A109" s="34" t="s">
        <v>1239</v>
      </c>
      <c r="B109" s="34">
        <v>49</v>
      </c>
      <c r="C109" s="34" t="str">
        <f t="shared" si="2"/>
        <v>DGC-49</v>
      </c>
      <c r="D109" s="37" t="s">
        <v>1288</v>
      </c>
      <c r="E109" s="35" t="str">
        <f t="shared" si="3"/>
        <v>DGC-49 Abogado transversal (tutelas)</v>
      </c>
    </row>
    <row r="110" spans="1:5" ht="12.75" x14ac:dyDescent="0.2">
      <c r="A110" s="34" t="s">
        <v>1239</v>
      </c>
      <c r="B110" s="34">
        <v>50</v>
      </c>
      <c r="C110" s="34" t="str">
        <f t="shared" si="2"/>
        <v>DGC-50</v>
      </c>
      <c r="D110" s="37" t="s">
        <v>1289</v>
      </c>
      <c r="E110" s="35" t="str">
        <f t="shared" si="3"/>
        <v>DGC-50 Lider Abogados</v>
      </c>
    </row>
    <row r="111" spans="1:5" ht="12.75" x14ac:dyDescent="0.2">
      <c r="A111" s="34" t="s">
        <v>1239</v>
      </c>
      <c r="B111" s="34">
        <v>51</v>
      </c>
      <c r="C111" s="34" t="str">
        <f t="shared" si="2"/>
        <v>DGC-51</v>
      </c>
      <c r="D111" s="37" t="s">
        <v>1290</v>
      </c>
      <c r="E111" s="35" t="str">
        <f t="shared" si="3"/>
        <v>DGC-51 Apoyo Juridico Junior</v>
      </c>
    </row>
    <row r="112" spans="1:5" ht="12.75" x14ac:dyDescent="0.2">
      <c r="A112" s="34" t="s">
        <v>1239</v>
      </c>
      <c r="B112" s="34">
        <v>52</v>
      </c>
      <c r="C112" s="34" t="str">
        <f t="shared" si="2"/>
        <v>DGC-52</v>
      </c>
      <c r="D112" s="37" t="s">
        <v>1291</v>
      </c>
      <c r="E112" s="35" t="str">
        <f t="shared" si="3"/>
        <v>DGC-52 Topografo</v>
      </c>
    </row>
    <row r="113" spans="1:5" ht="25.5" x14ac:dyDescent="0.2">
      <c r="A113" s="34" t="s">
        <v>1239</v>
      </c>
      <c r="B113" s="34">
        <v>53</v>
      </c>
      <c r="C113" s="34" t="str">
        <f t="shared" si="2"/>
        <v>DGC-53</v>
      </c>
      <c r="D113" s="37" t="s">
        <v>1292</v>
      </c>
      <c r="E113" s="35" t="str">
        <f t="shared" si="3"/>
        <v>DGC-53 Profesional Tierras - Ingeniero Catastral</v>
      </c>
    </row>
    <row r="114" spans="1:5" ht="12.75" x14ac:dyDescent="0.2">
      <c r="A114" s="34" t="s">
        <v>1239</v>
      </c>
      <c r="B114" s="34">
        <v>54</v>
      </c>
      <c r="C114" s="34" t="str">
        <f t="shared" si="2"/>
        <v>DGC-54</v>
      </c>
      <c r="D114" s="37" t="s">
        <v>1293</v>
      </c>
      <c r="E114" s="35" t="str">
        <f t="shared" si="3"/>
        <v>DGC-54 Técnico Cifras Tierras</v>
      </c>
    </row>
    <row r="115" spans="1:5" ht="12.75" x14ac:dyDescent="0.2">
      <c r="A115" s="34" t="s">
        <v>1239</v>
      </c>
      <c r="B115" s="34">
        <v>55</v>
      </c>
      <c r="C115" s="34" t="str">
        <f t="shared" si="2"/>
        <v>DGC-55</v>
      </c>
      <c r="D115" s="37" t="s">
        <v>1294</v>
      </c>
      <c r="E115" s="35" t="str">
        <f t="shared" si="3"/>
        <v>DGC-55 Apoyo Abogado Tierras</v>
      </c>
    </row>
    <row r="116" spans="1:5" ht="12.75" x14ac:dyDescent="0.2">
      <c r="A116" s="34" t="s">
        <v>1239</v>
      </c>
      <c r="B116" s="34">
        <v>56</v>
      </c>
      <c r="C116" s="34" t="str">
        <f t="shared" si="2"/>
        <v>DGC-56</v>
      </c>
      <c r="D116" s="37" t="s">
        <v>1295</v>
      </c>
      <c r="E116" s="35" t="str">
        <f t="shared" si="3"/>
        <v>DGC-56 Técnico Administrativo Tierras</v>
      </c>
    </row>
    <row r="117" spans="1:5" ht="12.75" x14ac:dyDescent="0.2">
      <c r="A117" s="34" t="s">
        <v>1239</v>
      </c>
      <c r="B117" s="34">
        <v>57</v>
      </c>
      <c r="C117" s="34" t="str">
        <f t="shared" si="2"/>
        <v>DGC-57</v>
      </c>
      <c r="D117" s="37" t="s">
        <v>1296</v>
      </c>
      <c r="E117" s="35" t="str">
        <f t="shared" si="3"/>
        <v>DGC-57 Auxiliar De Apoyo</v>
      </c>
    </row>
    <row r="118" spans="1:5" ht="12.75" x14ac:dyDescent="0.2">
      <c r="A118" s="34" t="s">
        <v>1239</v>
      </c>
      <c r="B118" s="34">
        <v>58</v>
      </c>
      <c r="C118" s="34" t="str">
        <f t="shared" si="2"/>
        <v>DGC-58</v>
      </c>
      <c r="D118" s="37" t="s">
        <v>1297</v>
      </c>
      <c r="E118" s="35" t="str">
        <f t="shared" si="3"/>
        <v>DGC-58 Control De Calidad</v>
      </c>
    </row>
    <row r="119" spans="1:5" ht="25.5" x14ac:dyDescent="0.2">
      <c r="A119" s="34" t="s">
        <v>1239</v>
      </c>
      <c r="B119" s="34">
        <v>59</v>
      </c>
      <c r="C119" s="34" t="str">
        <f t="shared" si="2"/>
        <v>DGC-59</v>
      </c>
      <c r="D119" s="37" t="s">
        <v>1298</v>
      </c>
      <c r="E119" s="35" t="str">
        <f t="shared" si="3"/>
        <v>DGC-59 Correspondencia, Archivo Y Documentación</v>
      </c>
    </row>
    <row r="120" spans="1:5" ht="12.75" x14ac:dyDescent="0.2">
      <c r="A120" s="34" t="s">
        <v>1239</v>
      </c>
      <c r="B120" s="34">
        <v>60</v>
      </c>
      <c r="C120" s="34" t="str">
        <f t="shared" si="2"/>
        <v>DGC-60</v>
      </c>
      <c r="D120" s="37" t="s">
        <v>1299</v>
      </c>
      <c r="E120" s="35" t="str">
        <f t="shared" si="3"/>
        <v>DGC-60 Componente Economico</v>
      </c>
    </row>
    <row r="121" spans="1:5" ht="12.75" x14ac:dyDescent="0.2">
      <c r="A121" s="34" t="s">
        <v>1239</v>
      </c>
      <c r="B121" s="34">
        <v>61</v>
      </c>
      <c r="C121" s="34" t="str">
        <f t="shared" si="2"/>
        <v>DGC-61</v>
      </c>
      <c r="D121" s="37" t="s">
        <v>1300</v>
      </c>
      <c r="E121" s="35" t="str">
        <f t="shared" si="3"/>
        <v>DGC-61 Avaluador Regional</v>
      </c>
    </row>
    <row r="122" spans="1:5" ht="12.75" x14ac:dyDescent="0.2">
      <c r="A122" s="34" t="s">
        <v>1239</v>
      </c>
      <c r="B122" s="34">
        <v>62</v>
      </c>
      <c r="C122" s="34" t="str">
        <f t="shared" si="2"/>
        <v>DGC-62</v>
      </c>
      <c r="D122" s="37" t="s">
        <v>1301</v>
      </c>
      <c r="E122" s="35" t="str">
        <f t="shared" si="3"/>
        <v>DGC-62 Apoyo y seguimiento a la gestión</v>
      </c>
    </row>
    <row r="123" spans="1:5" ht="12.75" x14ac:dyDescent="0.2">
      <c r="A123" s="34" t="s">
        <v>1239</v>
      </c>
      <c r="B123" s="34">
        <v>63</v>
      </c>
      <c r="C123" s="34" t="str">
        <f t="shared" si="2"/>
        <v>DGC-63</v>
      </c>
      <c r="D123" s="37" t="s">
        <v>1302</v>
      </c>
      <c r="E123" s="35" t="str">
        <f t="shared" si="3"/>
        <v xml:space="preserve">DGC-63 Perito Junior </v>
      </c>
    </row>
    <row r="124" spans="1:5" ht="12.75" x14ac:dyDescent="0.2">
      <c r="A124" s="34" t="s">
        <v>1239</v>
      </c>
      <c r="B124" s="34">
        <v>64</v>
      </c>
      <c r="C124" s="34" t="str">
        <f t="shared" si="2"/>
        <v>DGC-64</v>
      </c>
      <c r="D124" s="37" t="s">
        <v>1303</v>
      </c>
      <c r="E124" s="35" t="str">
        <f t="shared" si="3"/>
        <v>DGC-64 Avaluos- normativa</v>
      </c>
    </row>
    <row r="125" spans="1:5" ht="12.75" x14ac:dyDescent="0.2">
      <c r="A125" s="34" t="s">
        <v>1239</v>
      </c>
      <c r="B125" s="34">
        <v>65</v>
      </c>
      <c r="C125" s="34" t="str">
        <f t="shared" si="2"/>
        <v>DGC-65</v>
      </c>
      <c r="D125" s="37" t="s">
        <v>1304</v>
      </c>
      <c r="E125" s="35" t="str">
        <f t="shared" si="3"/>
        <v>DGC-65 Perito Regional</v>
      </c>
    </row>
    <row r="126" spans="1:5" ht="12.75" x14ac:dyDescent="0.2">
      <c r="A126" s="34" t="s">
        <v>1239</v>
      </c>
      <c r="B126" s="34">
        <v>66</v>
      </c>
      <c r="C126" s="34" t="str">
        <f t="shared" si="2"/>
        <v>DGC-66</v>
      </c>
      <c r="D126" s="37" t="s">
        <v>1305</v>
      </c>
      <c r="E126" s="35" t="str">
        <f t="shared" si="3"/>
        <v>DGC-66 Ejecutores y Control de Calidad ZH</v>
      </c>
    </row>
    <row r="127" spans="1:5" ht="12.75" x14ac:dyDescent="0.2">
      <c r="A127" s="34" t="s">
        <v>1239</v>
      </c>
      <c r="B127" s="34">
        <v>67</v>
      </c>
      <c r="C127" s="34" t="str">
        <f t="shared" si="2"/>
        <v>DGC-67</v>
      </c>
      <c r="D127" s="37" t="s">
        <v>1306</v>
      </c>
      <c r="E127" s="35" t="str">
        <f t="shared" si="3"/>
        <v>DGC-67 Presupuesto tipologias</v>
      </c>
    </row>
    <row r="128" spans="1:5" ht="12.75" x14ac:dyDescent="0.2">
      <c r="A128" s="34" t="s">
        <v>1239</v>
      </c>
      <c r="B128" s="34">
        <v>68</v>
      </c>
      <c r="C128" s="34" t="str">
        <f t="shared" si="2"/>
        <v>DGC-68</v>
      </c>
      <c r="D128" s="37" t="s">
        <v>1307</v>
      </c>
      <c r="E128" s="35" t="str">
        <f t="shared" si="3"/>
        <v>DGC-68 Lider administrativo avaluos</v>
      </c>
    </row>
    <row r="129" spans="1:5" ht="25.5" x14ac:dyDescent="0.2">
      <c r="A129" s="34" t="s">
        <v>1239</v>
      </c>
      <c r="B129" s="34">
        <v>69</v>
      </c>
      <c r="C129" s="34" t="str">
        <f t="shared" si="2"/>
        <v>DGC-69</v>
      </c>
      <c r="D129" s="37" t="s">
        <v>1308</v>
      </c>
      <c r="E129" s="35" t="str">
        <f t="shared" si="3"/>
        <v>DGC-69 Profesional Financiero -ingresos Avaluos</v>
      </c>
    </row>
    <row r="130" spans="1:5" ht="12.75" x14ac:dyDescent="0.2">
      <c r="A130" s="34" t="s">
        <v>1239</v>
      </c>
      <c r="B130" s="34">
        <v>70</v>
      </c>
      <c r="C130" s="34" t="str">
        <f t="shared" si="2"/>
        <v>DGC-70</v>
      </c>
      <c r="D130" s="37" t="s">
        <v>1309</v>
      </c>
      <c r="E130" s="35" t="str">
        <f t="shared" si="3"/>
        <v>DGC-70 Asesor Abogado avaluos</v>
      </c>
    </row>
    <row r="131" spans="1:5" ht="25.5" x14ac:dyDescent="0.2">
      <c r="A131" s="34" t="s">
        <v>1239</v>
      </c>
      <c r="B131" s="34">
        <v>71</v>
      </c>
      <c r="C131" s="34" t="str">
        <f t="shared" si="2"/>
        <v>DGC-71</v>
      </c>
      <c r="D131" s="37" t="s">
        <v>1310</v>
      </c>
      <c r="E131" s="35" t="str">
        <f t="shared" si="3"/>
        <v>DGC-71 Seguimiento técnico componente economico</v>
      </c>
    </row>
    <row r="132" spans="1:5" ht="25.5" x14ac:dyDescent="0.2">
      <c r="A132" s="34" t="s">
        <v>1239</v>
      </c>
      <c r="B132" s="34">
        <v>72</v>
      </c>
      <c r="C132" s="34" t="str">
        <f t="shared" ref="C132:C195" si="4">+A132&amp;"-"&amp;B132</f>
        <v>DGC-72</v>
      </c>
      <c r="D132" s="37" t="s">
        <v>1311</v>
      </c>
      <c r="E132" s="35" t="str">
        <f t="shared" ref="E132:E195" si="5">C132&amp;" "&amp;D132</f>
        <v>DGC-72 Coordinador componente economico</v>
      </c>
    </row>
    <row r="133" spans="1:5" ht="12.75" x14ac:dyDescent="0.2">
      <c r="A133" s="34" t="s">
        <v>1239</v>
      </c>
      <c r="B133" s="34">
        <v>73</v>
      </c>
      <c r="C133" s="34" t="str">
        <f t="shared" si="4"/>
        <v>DGC-73</v>
      </c>
      <c r="D133" s="37" t="s">
        <v>1312</v>
      </c>
      <c r="E133" s="35" t="str">
        <f t="shared" si="5"/>
        <v>DGC-73 Abogado junio avaluos</v>
      </c>
    </row>
    <row r="134" spans="1:5" ht="25.5" x14ac:dyDescent="0.2">
      <c r="A134" s="34" t="s">
        <v>1239</v>
      </c>
      <c r="B134" s="34">
        <v>74</v>
      </c>
      <c r="C134" s="34" t="str">
        <f t="shared" si="4"/>
        <v>DGC-74</v>
      </c>
      <c r="D134" s="37" t="s">
        <v>1313</v>
      </c>
      <c r="E134" s="35" t="str">
        <f t="shared" si="5"/>
        <v>DGC-74 componente economico revisor de ZH</v>
      </c>
    </row>
    <row r="135" spans="1:5" ht="12.75" x14ac:dyDescent="0.2">
      <c r="A135" s="34" t="s">
        <v>1239</v>
      </c>
      <c r="B135" s="34">
        <v>75</v>
      </c>
      <c r="C135" s="34" t="str">
        <f t="shared" si="4"/>
        <v>DGC-75</v>
      </c>
      <c r="D135" s="37" t="s">
        <v>1314</v>
      </c>
      <c r="E135" s="35" t="str">
        <f t="shared" si="5"/>
        <v>DGC-75 Presupuesto de Obras</v>
      </c>
    </row>
    <row r="136" spans="1:5" ht="12.75" x14ac:dyDescent="0.2">
      <c r="A136" s="34" t="s">
        <v>1239</v>
      </c>
      <c r="B136" s="34">
        <v>76</v>
      </c>
      <c r="C136" s="34" t="str">
        <f t="shared" si="4"/>
        <v>DGC-76</v>
      </c>
      <c r="D136" s="37" t="s">
        <v>1315</v>
      </c>
      <c r="E136" s="35" t="str">
        <f t="shared" si="5"/>
        <v>DGC-76 Presupuesto de Obras-junior</v>
      </c>
    </row>
    <row r="137" spans="1:5" ht="12.75" x14ac:dyDescent="0.2">
      <c r="A137" s="34" t="s">
        <v>1239</v>
      </c>
      <c r="B137" s="34">
        <v>77</v>
      </c>
      <c r="C137" s="34" t="str">
        <f t="shared" si="4"/>
        <v>DGC-77</v>
      </c>
      <c r="D137" s="37" t="s">
        <v>1316</v>
      </c>
      <c r="E137" s="35" t="str">
        <f t="shared" si="5"/>
        <v>DGC-77 Ingeniero-Economista</v>
      </c>
    </row>
    <row r="138" spans="1:5" ht="12.75" x14ac:dyDescent="0.2">
      <c r="A138" s="34" t="s">
        <v>1239</v>
      </c>
      <c r="B138" s="34">
        <v>78</v>
      </c>
      <c r="C138" s="34" t="str">
        <f t="shared" si="4"/>
        <v>DGC-78</v>
      </c>
      <c r="D138" s="37" t="s">
        <v>1317</v>
      </c>
      <c r="E138" s="35" t="str">
        <f t="shared" si="5"/>
        <v>DGC-78 Control de Calidad Zonas</v>
      </c>
    </row>
    <row r="139" spans="1:5" ht="12.75" x14ac:dyDescent="0.2">
      <c r="A139" s="34" t="s">
        <v>1239</v>
      </c>
      <c r="B139" s="34">
        <v>79</v>
      </c>
      <c r="C139" s="34" t="str">
        <f t="shared" si="4"/>
        <v>DGC-79</v>
      </c>
      <c r="D139" s="37" t="s">
        <v>1318</v>
      </c>
      <c r="E139" s="35" t="str">
        <f t="shared" si="5"/>
        <v>DGC-79 Profesional SIG avaluos</v>
      </c>
    </row>
    <row r="140" spans="1:5" ht="12.75" x14ac:dyDescent="0.2">
      <c r="A140" s="34" t="s">
        <v>1239</v>
      </c>
      <c r="B140" s="34">
        <v>80</v>
      </c>
      <c r="C140" s="34" t="str">
        <f t="shared" si="4"/>
        <v>DGC-80</v>
      </c>
      <c r="D140" s="37" t="s">
        <v>1319</v>
      </c>
      <c r="E140" s="35" t="str">
        <f t="shared" si="5"/>
        <v>DGC-80 Catastrales SIG</v>
      </c>
    </row>
    <row r="141" spans="1:5" ht="12.75" x14ac:dyDescent="0.2">
      <c r="A141" s="34" t="s">
        <v>1239</v>
      </c>
      <c r="B141" s="34">
        <v>81</v>
      </c>
      <c r="C141" s="34" t="str">
        <f t="shared" si="4"/>
        <v>DGC-81</v>
      </c>
      <c r="D141" s="37" t="s">
        <v>1320</v>
      </c>
      <c r="E141" s="35" t="str">
        <f t="shared" si="5"/>
        <v>DGC-81 Gestor cruce Base Datos</v>
      </c>
    </row>
    <row r="142" spans="1:5" ht="25.5" x14ac:dyDescent="0.2">
      <c r="A142" s="34" t="s">
        <v>1239</v>
      </c>
      <c r="B142" s="34">
        <v>82</v>
      </c>
      <c r="C142" s="34" t="str">
        <f t="shared" si="4"/>
        <v>DGC-82</v>
      </c>
      <c r="D142" s="37" t="s">
        <v>1321</v>
      </c>
      <c r="E142" s="35" t="str">
        <f t="shared" si="5"/>
        <v>DGC-82 Calidad Interrelacion Catastro Registro</v>
      </c>
    </row>
    <row r="143" spans="1:5" ht="25.5" x14ac:dyDescent="0.2">
      <c r="A143" s="34" t="s">
        <v>1239</v>
      </c>
      <c r="B143" s="34">
        <v>83</v>
      </c>
      <c r="C143" s="34" t="str">
        <f t="shared" si="4"/>
        <v>DGC-83</v>
      </c>
      <c r="D143" s="37" t="s">
        <v>1322</v>
      </c>
      <c r="E143" s="35" t="str">
        <f t="shared" si="5"/>
        <v xml:space="preserve">DGC-83 Profesionales Control evaluación de calidad </v>
      </c>
    </row>
    <row r="144" spans="1:5" ht="12.75" x14ac:dyDescent="0.2">
      <c r="A144" s="34" t="s">
        <v>1239</v>
      </c>
      <c r="B144" s="34">
        <v>84</v>
      </c>
      <c r="C144" s="34" t="str">
        <f t="shared" si="4"/>
        <v>DGC-84</v>
      </c>
      <c r="D144" s="37" t="s">
        <v>1323</v>
      </c>
      <c r="E144" s="35" t="str">
        <f t="shared" si="5"/>
        <v xml:space="preserve">DGC-84 Lider de evaluación de calidad </v>
      </c>
    </row>
    <row r="145" spans="1:5" ht="12.75" x14ac:dyDescent="0.2">
      <c r="A145" s="34" t="s">
        <v>1239</v>
      </c>
      <c r="B145" s="34">
        <v>85</v>
      </c>
      <c r="C145" s="34" t="str">
        <f t="shared" si="4"/>
        <v>DGC-85</v>
      </c>
      <c r="D145" s="37" t="s">
        <v>1324</v>
      </c>
      <c r="E145" s="35" t="str">
        <f t="shared" si="5"/>
        <v>DGC-85 Apoyo Software Cica</v>
      </c>
    </row>
    <row r="146" spans="1:5" ht="12.75" x14ac:dyDescent="0.2">
      <c r="A146" s="34" t="s">
        <v>1239</v>
      </c>
      <c r="B146" s="34">
        <v>86</v>
      </c>
      <c r="C146" s="34" t="str">
        <f t="shared" si="4"/>
        <v>DGC-86</v>
      </c>
      <c r="D146" s="37" t="s">
        <v>1325</v>
      </c>
      <c r="E146" s="35" t="str">
        <f t="shared" si="5"/>
        <v>DGC-86 Profesional Componente Fisico</v>
      </c>
    </row>
    <row r="147" spans="1:5" ht="12.75" x14ac:dyDescent="0.2">
      <c r="A147" s="34" t="s">
        <v>1239</v>
      </c>
      <c r="B147" s="34">
        <v>87</v>
      </c>
      <c r="C147" s="34" t="str">
        <f t="shared" si="4"/>
        <v>DGC-87</v>
      </c>
      <c r="D147" s="37" t="s">
        <v>1326</v>
      </c>
      <c r="E147" s="35" t="str">
        <f t="shared" si="5"/>
        <v>DGC-87 Validación información catastral</v>
      </c>
    </row>
    <row r="148" spans="1:5" ht="25.5" x14ac:dyDescent="0.2">
      <c r="A148" s="34" t="s">
        <v>1239</v>
      </c>
      <c r="B148" s="34">
        <v>88</v>
      </c>
      <c r="C148" s="34" t="str">
        <f t="shared" si="4"/>
        <v>DGC-88</v>
      </c>
      <c r="D148" s="37" t="s">
        <v>1327</v>
      </c>
      <c r="E148" s="35" t="str">
        <f t="shared" si="5"/>
        <v>DGC-88 Lider-Abogado Componente Juridico catastral</v>
      </c>
    </row>
    <row r="149" spans="1:5" ht="25.5" x14ac:dyDescent="0.2">
      <c r="A149" s="34" t="s">
        <v>1239</v>
      </c>
      <c r="B149" s="34">
        <v>89</v>
      </c>
      <c r="C149" s="34" t="str">
        <f t="shared" si="4"/>
        <v>DGC-89</v>
      </c>
      <c r="D149" s="37" t="s">
        <v>1328</v>
      </c>
      <c r="E149" s="35" t="str">
        <f t="shared" si="5"/>
        <v xml:space="preserve">DGC-89 Abogado Componente Juridico catastral </v>
      </c>
    </row>
    <row r="150" spans="1:5" ht="25.5" x14ac:dyDescent="0.2">
      <c r="A150" s="34" t="s">
        <v>1239</v>
      </c>
      <c r="B150" s="34">
        <v>90</v>
      </c>
      <c r="C150" s="34" t="str">
        <f t="shared" si="4"/>
        <v>DGC-90</v>
      </c>
      <c r="D150" s="37" t="s">
        <v>1329</v>
      </c>
      <c r="E150" s="35" t="str">
        <f t="shared" si="5"/>
        <v>DGC-90 Apoyo Abogado Componente Juridico catastral</v>
      </c>
    </row>
    <row r="151" spans="1:5" ht="12.75" x14ac:dyDescent="0.2">
      <c r="A151" s="34" t="s">
        <v>1239</v>
      </c>
      <c r="B151" s="34">
        <v>91</v>
      </c>
      <c r="C151" s="34" t="str">
        <f t="shared" si="4"/>
        <v>DGC-91</v>
      </c>
      <c r="D151" s="37" t="s">
        <v>1330</v>
      </c>
      <c r="E151" s="35" t="str">
        <f t="shared" si="5"/>
        <v>DGC-91 Apoyo Diagnóstico</v>
      </c>
    </row>
    <row r="152" spans="1:5" ht="25.5" x14ac:dyDescent="0.2">
      <c r="A152" s="34" t="s">
        <v>1239</v>
      </c>
      <c r="B152" s="34">
        <v>92</v>
      </c>
      <c r="C152" s="34" t="str">
        <f t="shared" si="4"/>
        <v>DGC-92</v>
      </c>
      <c r="D152" s="37" t="s">
        <v>1331</v>
      </c>
      <c r="E152" s="35" t="str">
        <f t="shared" si="5"/>
        <v xml:space="preserve">DGC-92 Apoyo Diagnóstico información jurídica </v>
      </c>
    </row>
    <row r="153" spans="1:5" ht="25.5" x14ac:dyDescent="0.2">
      <c r="A153" s="34" t="s">
        <v>1239</v>
      </c>
      <c r="B153" s="34">
        <v>93</v>
      </c>
      <c r="C153" s="34" t="str">
        <f t="shared" si="4"/>
        <v>DGC-93</v>
      </c>
      <c r="D153" s="37" t="s">
        <v>1332</v>
      </c>
      <c r="E153" s="35" t="str">
        <f t="shared" si="5"/>
        <v>DGC-93 Apoyo Diagnóstico seguimiento y control</v>
      </c>
    </row>
    <row r="154" spans="1:5" ht="25.5" x14ac:dyDescent="0.2">
      <c r="A154" s="34" t="s">
        <v>1239</v>
      </c>
      <c r="B154" s="34">
        <v>94</v>
      </c>
      <c r="C154" s="34" t="str">
        <f t="shared" si="4"/>
        <v>DGC-94</v>
      </c>
      <c r="D154" s="37" t="s">
        <v>1333</v>
      </c>
      <c r="E154" s="35" t="str">
        <f t="shared" si="5"/>
        <v>DGC-94 Apoyo Diagnóstico control de reconocimiento</v>
      </c>
    </row>
    <row r="155" spans="1:5" ht="25.5" x14ac:dyDescent="0.2">
      <c r="A155" s="34" t="s">
        <v>1239</v>
      </c>
      <c r="B155" s="34">
        <v>95</v>
      </c>
      <c r="C155" s="34" t="str">
        <f t="shared" si="4"/>
        <v>DGC-95</v>
      </c>
      <c r="D155" s="37" t="s">
        <v>1334</v>
      </c>
      <c r="E155" s="35" t="str">
        <f t="shared" si="5"/>
        <v>DGC-95 Líder Prereconocimiento / Diagnóstico</v>
      </c>
    </row>
    <row r="156" spans="1:5" ht="12.75" x14ac:dyDescent="0.2">
      <c r="A156" s="34" t="s">
        <v>1239</v>
      </c>
      <c r="B156" s="34">
        <v>96</v>
      </c>
      <c r="C156" s="34" t="str">
        <f t="shared" si="4"/>
        <v>DGC-96</v>
      </c>
      <c r="D156" s="37" t="s">
        <v>1335</v>
      </c>
      <c r="E156" s="35" t="str">
        <f t="shared" si="5"/>
        <v>DGC-96 Líder Seguimiento/Monitoreo</v>
      </c>
    </row>
    <row r="157" spans="1:5" ht="12.75" x14ac:dyDescent="0.2">
      <c r="A157" s="34" t="s">
        <v>1239</v>
      </c>
      <c r="B157" s="34">
        <v>97</v>
      </c>
      <c r="C157" s="34" t="str">
        <f t="shared" si="4"/>
        <v>DGC-97</v>
      </c>
      <c r="D157" s="37" t="s">
        <v>1336</v>
      </c>
      <c r="E157" s="35" t="str">
        <f t="shared" si="5"/>
        <v>DGC-97 Profesional Indicadores</v>
      </c>
    </row>
    <row r="158" spans="1:5" ht="12.75" x14ac:dyDescent="0.2">
      <c r="A158" s="34" t="s">
        <v>1239</v>
      </c>
      <c r="B158" s="34">
        <v>98</v>
      </c>
      <c r="C158" s="34" t="str">
        <f t="shared" si="4"/>
        <v>DGC-98</v>
      </c>
      <c r="D158" s="37" t="s">
        <v>1337</v>
      </c>
      <c r="E158" s="35" t="str">
        <f t="shared" si="5"/>
        <v>DGC-98 Profesional Indicadores (Power Bi)</v>
      </c>
    </row>
    <row r="159" spans="1:5" ht="12.75" x14ac:dyDescent="0.2">
      <c r="A159" s="34" t="s">
        <v>1239</v>
      </c>
      <c r="B159" s="34">
        <v>99</v>
      </c>
      <c r="C159" s="34" t="str">
        <f t="shared" si="4"/>
        <v>DGC-99</v>
      </c>
      <c r="D159" s="37" t="s">
        <v>1338</v>
      </c>
      <c r="E159" s="35" t="str">
        <f t="shared" si="5"/>
        <v>DGC-99 Seguimiento Costos Proyectos</v>
      </c>
    </row>
    <row r="160" spans="1:5" ht="12.75" x14ac:dyDescent="0.2">
      <c r="A160" s="34" t="s">
        <v>1239</v>
      </c>
      <c r="B160" s="34">
        <v>100</v>
      </c>
      <c r="C160" s="34" t="str">
        <f t="shared" si="4"/>
        <v>DGC-100</v>
      </c>
      <c r="D160" s="37" t="s">
        <v>1339</v>
      </c>
      <c r="E160" s="35" t="str">
        <f t="shared" si="5"/>
        <v>DGC-100 Lider administrativo Proyectos</v>
      </c>
    </row>
    <row r="161" spans="1:5" ht="12.75" x14ac:dyDescent="0.2">
      <c r="A161" s="34" t="s">
        <v>1239</v>
      </c>
      <c r="B161" s="34">
        <v>101</v>
      </c>
      <c r="C161" s="34" t="str">
        <f t="shared" si="4"/>
        <v>DGC-101</v>
      </c>
      <c r="D161" s="37" t="s">
        <v>1340</v>
      </c>
      <c r="E161" s="35" t="str">
        <f t="shared" si="5"/>
        <v>DGC-101 Profesional  integral SIG-oficina</v>
      </c>
    </row>
    <row r="162" spans="1:5" ht="25.5" x14ac:dyDescent="0.2">
      <c r="A162" s="34" t="s">
        <v>1239</v>
      </c>
      <c r="B162" s="34">
        <v>102</v>
      </c>
      <c r="C162" s="34" t="str">
        <f t="shared" si="4"/>
        <v>DGC-102</v>
      </c>
      <c r="D162" s="37" t="s">
        <v>1341</v>
      </c>
      <c r="E162" s="35" t="str">
        <f t="shared" si="5"/>
        <v>DGC-102 Profesional Sig Gestion De Información Catastral</v>
      </c>
    </row>
    <row r="163" spans="1:5" ht="25.5" x14ac:dyDescent="0.2">
      <c r="A163" s="34" t="s">
        <v>1239</v>
      </c>
      <c r="B163" s="34">
        <v>103</v>
      </c>
      <c r="C163" s="34" t="str">
        <f t="shared" si="4"/>
        <v>DGC-103</v>
      </c>
      <c r="D163" s="37" t="s">
        <v>1342</v>
      </c>
      <c r="E163" s="35" t="str">
        <f t="shared" si="5"/>
        <v>DGC-103 Sig-Senior Gestion De Información Catastral</v>
      </c>
    </row>
    <row r="164" spans="1:5" ht="25.5" x14ac:dyDescent="0.2">
      <c r="A164" s="34" t="s">
        <v>1239</v>
      </c>
      <c r="B164" s="34">
        <v>104</v>
      </c>
      <c r="C164" s="34" t="str">
        <f t="shared" si="4"/>
        <v>DGC-104</v>
      </c>
      <c r="D164" s="37" t="s">
        <v>1343</v>
      </c>
      <c r="E164" s="35" t="str">
        <f t="shared" si="5"/>
        <v>DGC-104 Apoyo Técnico Gestion De Información Catastral</v>
      </c>
    </row>
    <row r="165" spans="1:5" ht="12.75" x14ac:dyDescent="0.2">
      <c r="A165" s="34" t="s">
        <v>1239</v>
      </c>
      <c r="B165" s="34">
        <v>105</v>
      </c>
      <c r="C165" s="34" t="str">
        <f t="shared" si="4"/>
        <v>DGC-105</v>
      </c>
      <c r="D165" s="37" t="s">
        <v>1344</v>
      </c>
      <c r="E165" s="35" t="str">
        <f t="shared" si="5"/>
        <v>DGC-105 Alfanumerica Y Estadistica</v>
      </c>
    </row>
    <row r="166" spans="1:5" ht="12.75" x14ac:dyDescent="0.2">
      <c r="A166" s="34" t="s">
        <v>1239</v>
      </c>
      <c r="B166" s="34">
        <v>106</v>
      </c>
      <c r="C166" s="34" t="str">
        <f t="shared" si="4"/>
        <v>DGC-106</v>
      </c>
      <c r="D166" s="37" t="s">
        <v>1345</v>
      </c>
      <c r="E166" s="35" t="str">
        <f t="shared" si="5"/>
        <v>DGC-106 Líder Modelamiento Procesos</v>
      </c>
    </row>
    <row r="167" spans="1:5" ht="12.75" x14ac:dyDescent="0.2">
      <c r="A167" s="34" t="s">
        <v>1239</v>
      </c>
      <c r="B167" s="34">
        <v>107</v>
      </c>
      <c r="C167" s="34" t="str">
        <f t="shared" si="4"/>
        <v>DGC-107</v>
      </c>
      <c r="D167" s="37" t="s">
        <v>1346</v>
      </c>
      <c r="E167" s="35" t="str">
        <f t="shared" si="5"/>
        <v>DGC-107 Gerente Proyectos</v>
      </c>
    </row>
    <row r="168" spans="1:5" ht="12.75" x14ac:dyDescent="0.2">
      <c r="A168" s="34" t="s">
        <v>1239</v>
      </c>
      <c r="B168" s="34">
        <v>108</v>
      </c>
      <c r="C168" s="34" t="str">
        <f t="shared" si="4"/>
        <v>DGC-108</v>
      </c>
      <c r="D168" s="37" t="s">
        <v>1347</v>
      </c>
      <c r="E168" s="35" t="str">
        <f t="shared" si="5"/>
        <v>DGC-108 Gerente Proyectos junior</v>
      </c>
    </row>
    <row r="169" spans="1:5" ht="12.75" x14ac:dyDescent="0.2">
      <c r="A169" s="34" t="s">
        <v>1239</v>
      </c>
      <c r="B169" s="34">
        <v>109</v>
      </c>
      <c r="C169" s="34" t="str">
        <f t="shared" si="4"/>
        <v>DGC-109</v>
      </c>
      <c r="D169" s="37" t="s">
        <v>1348</v>
      </c>
      <c r="E169" s="35" t="str">
        <f t="shared" si="5"/>
        <v>DGC-109 Líder Gerentes Proyectos</v>
      </c>
    </row>
    <row r="170" spans="1:5" ht="25.5" x14ac:dyDescent="0.2">
      <c r="A170" s="34" t="s">
        <v>1239</v>
      </c>
      <c r="B170" s="34">
        <v>110</v>
      </c>
      <c r="C170" s="34" t="str">
        <f t="shared" si="4"/>
        <v>DGC-110</v>
      </c>
      <c r="D170" s="37" t="s">
        <v>1349</v>
      </c>
      <c r="E170" s="35" t="str">
        <f t="shared" si="5"/>
        <v>DGC-110 Transversales Subdirección Operación Proyectos</v>
      </c>
    </row>
    <row r="171" spans="1:5" ht="12.75" x14ac:dyDescent="0.2">
      <c r="A171" s="34" t="s">
        <v>1239</v>
      </c>
      <c r="B171" s="34">
        <v>111</v>
      </c>
      <c r="C171" s="34" t="str">
        <f t="shared" si="4"/>
        <v>DGC-111</v>
      </c>
      <c r="D171" s="37" t="s">
        <v>1350</v>
      </c>
      <c r="E171" s="35" t="str">
        <f t="shared" si="5"/>
        <v>DGC-111 Profesional Calidad Oficina</v>
      </c>
    </row>
    <row r="172" spans="1:5" ht="12.75" x14ac:dyDescent="0.2">
      <c r="A172" s="34" t="s">
        <v>1239</v>
      </c>
      <c r="B172" s="34">
        <v>112</v>
      </c>
      <c r="C172" s="34" t="str">
        <f t="shared" si="4"/>
        <v>DGC-112</v>
      </c>
      <c r="D172" s="37" t="s">
        <v>1351</v>
      </c>
      <c r="E172" s="35" t="str">
        <f t="shared" si="5"/>
        <v>DGC-112 Profesional de calidad juridica</v>
      </c>
    </row>
    <row r="173" spans="1:5" ht="12.75" x14ac:dyDescent="0.2">
      <c r="A173" s="34" t="s">
        <v>1239</v>
      </c>
      <c r="B173" s="34">
        <v>113</v>
      </c>
      <c r="C173" s="34" t="str">
        <f t="shared" si="4"/>
        <v>DGC-113</v>
      </c>
      <c r="D173" s="37" t="s">
        <v>1352</v>
      </c>
      <c r="E173" s="35" t="str">
        <f t="shared" si="5"/>
        <v xml:space="preserve">DGC-113 Control de calidad consolidación </v>
      </c>
    </row>
    <row r="174" spans="1:5" ht="12.75" x14ac:dyDescent="0.2">
      <c r="A174" s="34" t="s">
        <v>1239</v>
      </c>
      <c r="B174" s="34">
        <v>114</v>
      </c>
      <c r="C174" s="34" t="str">
        <f t="shared" si="4"/>
        <v>DGC-114</v>
      </c>
      <c r="D174" s="37" t="s">
        <v>1353</v>
      </c>
      <c r="E174" s="35" t="str">
        <f t="shared" si="5"/>
        <v>DGC-114 ICARE-abogado</v>
      </c>
    </row>
    <row r="175" spans="1:5" ht="12.75" x14ac:dyDescent="0.2">
      <c r="A175" s="34" t="s">
        <v>1239</v>
      </c>
      <c r="B175" s="34">
        <v>115</v>
      </c>
      <c r="C175" s="34" t="str">
        <f t="shared" si="4"/>
        <v>DGC-115</v>
      </c>
      <c r="D175" s="37" t="s">
        <v>1354</v>
      </c>
      <c r="E175" s="35" t="str">
        <f t="shared" si="5"/>
        <v>DGC-115 Sguimiento transversal proyectos</v>
      </c>
    </row>
    <row r="176" spans="1:5" ht="25.5" x14ac:dyDescent="0.2">
      <c r="A176" s="34" t="s">
        <v>1239</v>
      </c>
      <c r="B176" s="34">
        <v>116</v>
      </c>
      <c r="C176" s="34" t="str">
        <f t="shared" si="4"/>
        <v>DGC-116</v>
      </c>
      <c r="D176" s="37" t="s">
        <v>1355</v>
      </c>
      <c r="E176" s="35" t="str">
        <f t="shared" si="5"/>
        <v>DGC-116 Documentación Y Seguimiento Transversal</v>
      </c>
    </row>
    <row r="177" spans="1:5" ht="12.75" x14ac:dyDescent="0.2">
      <c r="A177" s="34" t="s">
        <v>1239</v>
      </c>
      <c r="B177" s="34">
        <v>117</v>
      </c>
      <c r="C177" s="34" t="str">
        <f t="shared" si="4"/>
        <v>DGC-117</v>
      </c>
      <c r="D177" s="37" t="s">
        <v>1356</v>
      </c>
      <c r="E177" s="35" t="str">
        <f t="shared" si="5"/>
        <v>DGC-117 Líder Sistema Archivos</v>
      </c>
    </row>
    <row r="178" spans="1:5" ht="25.5" x14ac:dyDescent="0.2">
      <c r="A178" s="34" t="s">
        <v>1239</v>
      </c>
      <c r="B178" s="34">
        <v>118</v>
      </c>
      <c r="C178" s="34" t="str">
        <f t="shared" si="4"/>
        <v>DGC-118</v>
      </c>
      <c r="D178" s="37" t="s">
        <v>1357</v>
      </c>
      <c r="E178" s="35" t="str">
        <f t="shared" si="5"/>
        <v>DGC-118 Enlace Con Snc Para La Operación</v>
      </c>
    </row>
    <row r="179" spans="1:5" ht="25.5" x14ac:dyDescent="0.2">
      <c r="A179" s="34" t="s">
        <v>1239</v>
      </c>
      <c r="B179" s="34">
        <v>119</v>
      </c>
      <c r="C179" s="34" t="str">
        <f t="shared" si="4"/>
        <v>DGC-119</v>
      </c>
      <c r="D179" s="37" t="s">
        <v>1358</v>
      </c>
      <c r="E179" s="35" t="str">
        <f t="shared" si="5"/>
        <v>DGC-119 Seguimiento y monitereo proyectos</v>
      </c>
    </row>
    <row r="180" spans="1:5" ht="12.75" x14ac:dyDescent="0.2">
      <c r="A180" s="34" t="s">
        <v>1239</v>
      </c>
      <c r="B180" s="34">
        <v>120</v>
      </c>
      <c r="C180" s="34" t="str">
        <f t="shared" si="4"/>
        <v>DGC-120</v>
      </c>
      <c r="D180" s="37" t="s">
        <v>1359</v>
      </c>
      <c r="E180" s="35" t="str">
        <f t="shared" si="5"/>
        <v>DGC-120 Seguimiento municipios</v>
      </c>
    </row>
    <row r="181" spans="1:5" ht="12.75" x14ac:dyDescent="0.2">
      <c r="A181" s="34" t="s">
        <v>1239</v>
      </c>
      <c r="B181" s="34">
        <v>121</v>
      </c>
      <c r="C181" s="34" t="str">
        <f t="shared" si="4"/>
        <v>DGC-121</v>
      </c>
      <c r="D181" s="37" t="s">
        <v>1360</v>
      </c>
      <c r="E181" s="35" t="str">
        <f t="shared" si="5"/>
        <v>DGC-121 Asesor Tecnico Proyectos</v>
      </c>
    </row>
    <row r="182" spans="1:5" ht="12.75" x14ac:dyDescent="0.2">
      <c r="A182" s="34" t="s">
        <v>1239</v>
      </c>
      <c r="B182" s="34">
        <v>122</v>
      </c>
      <c r="C182" s="34" t="str">
        <f t="shared" si="4"/>
        <v>DGC-122</v>
      </c>
      <c r="D182" s="37" t="s">
        <v>1361</v>
      </c>
      <c r="E182" s="35" t="str">
        <f t="shared" si="5"/>
        <v>DGC-122 Estadistico</v>
      </c>
    </row>
    <row r="183" spans="1:5" ht="12.75" x14ac:dyDescent="0.2">
      <c r="A183" s="34" t="s">
        <v>1239</v>
      </c>
      <c r="B183" s="34">
        <v>123</v>
      </c>
      <c r="C183" s="34" t="str">
        <f t="shared" si="4"/>
        <v>DGC-123</v>
      </c>
      <c r="D183" s="37" t="s">
        <v>1362</v>
      </c>
      <c r="E183" s="35" t="str">
        <f t="shared" si="5"/>
        <v>DGC-123 Asesor Juridico- contractual</v>
      </c>
    </row>
    <row r="184" spans="1:5" ht="12.75" x14ac:dyDescent="0.2">
      <c r="A184" s="34" t="s">
        <v>1363</v>
      </c>
      <c r="B184" s="34">
        <v>1</v>
      </c>
      <c r="C184" s="34" t="str">
        <f t="shared" si="4"/>
        <v>DRH-1</v>
      </c>
      <c r="D184" s="38" t="s">
        <v>1364</v>
      </c>
      <c r="E184" s="35" t="str">
        <f t="shared" si="5"/>
        <v>DRH-1 Apoyos técnicos habilitación</v>
      </c>
    </row>
    <row r="185" spans="1:5" ht="25.5" x14ac:dyDescent="0.2">
      <c r="A185" s="34" t="s">
        <v>1363</v>
      </c>
      <c r="B185" s="34">
        <v>2</v>
      </c>
      <c r="C185" s="34" t="str">
        <f t="shared" si="4"/>
        <v>DRH-2</v>
      </c>
      <c r="D185" s="38" t="s">
        <v>1365</v>
      </c>
      <c r="E185" s="35" t="str">
        <f t="shared" si="5"/>
        <v>DRH-2 Profesionales técnicos de habilitación</v>
      </c>
    </row>
    <row r="186" spans="1:5" ht="25.5" x14ac:dyDescent="0.2">
      <c r="A186" s="34" t="s">
        <v>1363</v>
      </c>
      <c r="B186" s="34">
        <v>3</v>
      </c>
      <c r="C186" s="34" t="str">
        <f t="shared" si="4"/>
        <v>DRH-3</v>
      </c>
      <c r="D186" s="38" t="s">
        <v>1366</v>
      </c>
      <c r="E186" s="35" t="str">
        <f t="shared" si="5"/>
        <v>DRH-3 Profesionales jurídicos de habilitación</v>
      </c>
    </row>
    <row r="187" spans="1:5" ht="25.5" x14ac:dyDescent="0.2">
      <c r="A187" s="34" t="s">
        <v>1363</v>
      </c>
      <c r="B187" s="34">
        <v>4</v>
      </c>
      <c r="C187" s="34" t="str">
        <f t="shared" si="4"/>
        <v>DRH-4</v>
      </c>
      <c r="D187" s="38" t="s">
        <v>1367</v>
      </c>
      <c r="E187" s="35" t="str">
        <f t="shared" si="5"/>
        <v>DRH-4 Profesionales financieros de habilitación</v>
      </c>
    </row>
    <row r="188" spans="1:5" ht="12.75" x14ac:dyDescent="0.2">
      <c r="A188" s="34" t="s">
        <v>1363</v>
      </c>
      <c r="B188" s="34">
        <v>5</v>
      </c>
      <c r="C188" s="34" t="str">
        <f t="shared" si="4"/>
        <v>DRH-5</v>
      </c>
      <c r="D188" s="38" t="s">
        <v>1368</v>
      </c>
      <c r="E188" s="35" t="str">
        <f t="shared" si="5"/>
        <v>DRH-5 Profesionales técnicos de Regulación</v>
      </c>
    </row>
    <row r="189" spans="1:5" ht="12.75" x14ac:dyDescent="0.2">
      <c r="A189" s="34" t="s">
        <v>1363</v>
      </c>
      <c r="B189" s="34">
        <v>6</v>
      </c>
      <c r="C189" s="34" t="str">
        <f t="shared" si="4"/>
        <v>DRH-6</v>
      </c>
      <c r="D189" s="38" t="s">
        <v>1369</v>
      </c>
      <c r="E189" s="35" t="str">
        <f t="shared" si="5"/>
        <v>DRH-6 Profesionales jurídicos de Regulación</v>
      </c>
    </row>
    <row r="190" spans="1:5" ht="12.75" x14ac:dyDescent="0.2">
      <c r="A190" s="34" t="s">
        <v>1363</v>
      </c>
      <c r="B190" s="34">
        <v>7</v>
      </c>
      <c r="C190" s="34" t="str">
        <f t="shared" si="4"/>
        <v>DRH-7</v>
      </c>
      <c r="D190" s="38" t="s">
        <v>1370</v>
      </c>
      <c r="E190" s="35" t="str">
        <f t="shared" si="5"/>
        <v>DRH-7 Profesionales técnicos SINIC</v>
      </c>
    </row>
    <row r="191" spans="1:5" ht="25.5" x14ac:dyDescent="0.2">
      <c r="A191" s="34" t="s">
        <v>1363</v>
      </c>
      <c r="B191" s="34">
        <v>8</v>
      </c>
      <c r="C191" s="34" t="str">
        <f t="shared" si="4"/>
        <v>DRH-8</v>
      </c>
      <c r="D191" s="38" t="s">
        <v>1371</v>
      </c>
      <c r="E191" s="35" t="str">
        <f t="shared" si="5"/>
        <v>DRH-8 Profesional administrativo transversal</v>
      </c>
    </row>
    <row r="192" spans="1:5" ht="25.5" x14ac:dyDescent="0.2">
      <c r="A192" s="34" t="s">
        <v>1363</v>
      </c>
      <c r="B192" s="34">
        <v>9</v>
      </c>
      <c r="C192" s="34" t="str">
        <f t="shared" si="4"/>
        <v>DRH-9</v>
      </c>
      <c r="D192" s="38" t="s">
        <v>1372</v>
      </c>
      <c r="E192" s="35" t="str">
        <f t="shared" si="5"/>
        <v>DRH-9 Profesional jurídico contractual transversal</v>
      </c>
    </row>
    <row r="193" spans="1:5" ht="12.75" x14ac:dyDescent="0.2">
      <c r="A193" s="34" t="s">
        <v>1363</v>
      </c>
      <c r="B193" s="34">
        <v>10</v>
      </c>
      <c r="C193" s="34" t="str">
        <f t="shared" si="4"/>
        <v>DRH-10</v>
      </c>
      <c r="D193" s="38" t="s">
        <v>1373</v>
      </c>
      <c r="E193" s="35" t="str">
        <f t="shared" si="5"/>
        <v>DRH-10 Profesional técnico transversal</v>
      </c>
    </row>
    <row r="194" spans="1:5" ht="12.75" x14ac:dyDescent="0.2">
      <c r="A194" s="34" t="s">
        <v>1363</v>
      </c>
      <c r="B194" s="34">
        <v>11</v>
      </c>
      <c r="C194" s="34" t="str">
        <f t="shared" si="4"/>
        <v>DRH-11</v>
      </c>
      <c r="D194" s="38" t="s">
        <v>1374</v>
      </c>
      <c r="E194" s="35" t="str">
        <f t="shared" si="5"/>
        <v>DRH-11 Profesional jurídico transversal</v>
      </c>
    </row>
    <row r="195" spans="1:5" ht="12.75" x14ac:dyDescent="0.2">
      <c r="A195" s="34" t="s">
        <v>1375</v>
      </c>
      <c r="B195" s="34">
        <v>1</v>
      </c>
      <c r="C195" s="34" t="str">
        <f t="shared" si="4"/>
        <v>DCI-1</v>
      </c>
      <c r="D195" s="34" t="s">
        <v>1376</v>
      </c>
      <c r="E195" s="35" t="str">
        <f t="shared" si="5"/>
        <v>DCI-1 Profesionales Auditores internos.</v>
      </c>
    </row>
    <row r="196" spans="1:5" ht="12.75" x14ac:dyDescent="0.2">
      <c r="A196" s="34" t="s">
        <v>1377</v>
      </c>
      <c r="B196" s="34">
        <v>1</v>
      </c>
      <c r="C196" s="34" t="str">
        <f t="shared" ref="C196:C226" si="6">+A196&amp;"-"&amp;B196</f>
        <v>OAP-1</v>
      </c>
      <c r="D196" s="39" t="s">
        <v>1378</v>
      </c>
      <c r="E196" s="35" t="str">
        <f t="shared" ref="E196:E226" si="7">C196&amp;" "&amp;D196</f>
        <v>OAP-1 Enlaces de planeación</v>
      </c>
    </row>
    <row r="197" spans="1:5" ht="12.75" x14ac:dyDescent="0.2">
      <c r="A197" s="34" t="s">
        <v>1377</v>
      </c>
      <c r="B197" s="34">
        <v>2</v>
      </c>
      <c r="C197" s="34" t="str">
        <f t="shared" si="6"/>
        <v>OAP-2</v>
      </c>
      <c r="D197" s="39" t="s">
        <v>1379</v>
      </c>
      <c r="E197" s="35" t="str">
        <f t="shared" si="7"/>
        <v>OAP-2 Profesional de automatización</v>
      </c>
    </row>
    <row r="198" spans="1:5" ht="25.5" x14ac:dyDescent="0.2">
      <c r="A198" s="34" t="s">
        <v>1377</v>
      </c>
      <c r="B198" s="34">
        <v>3</v>
      </c>
      <c r="C198" s="34" t="str">
        <f t="shared" si="6"/>
        <v>OAP-3</v>
      </c>
      <c r="D198" s="39" t="s">
        <v>1380</v>
      </c>
      <c r="E198" s="35" t="str">
        <f t="shared" si="7"/>
        <v>OAP-3 Profesional líder arquitectura de procesos </v>
      </c>
    </row>
    <row r="199" spans="1:5" ht="25.5" x14ac:dyDescent="0.2">
      <c r="A199" s="34" t="s">
        <v>1377</v>
      </c>
      <c r="B199" s="34">
        <v>4</v>
      </c>
      <c r="C199" s="34" t="str">
        <f t="shared" si="6"/>
        <v>OAP-4</v>
      </c>
      <c r="D199" s="39" t="s">
        <v>1381</v>
      </c>
      <c r="E199" s="35" t="str">
        <f t="shared" si="7"/>
        <v>OAP-4 Profesional control documental y arquitectura de procesos junior </v>
      </c>
    </row>
    <row r="200" spans="1:5" ht="12.75" x14ac:dyDescent="0.2">
      <c r="A200" s="34" t="s">
        <v>1377</v>
      </c>
      <c r="B200" s="34">
        <v>5</v>
      </c>
      <c r="C200" s="34" t="str">
        <f t="shared" si="6"/>
        <v>OAP-5</v>
      </c>
      <c r="D200" s="39" t="s">
        <v>1382</v>
      </c>
      <c r="E200" s="35" t="str">
        <f t="shared" si="7"/>
        <v>OAP-5 Profesional líder implementación SGI</v>
      </c>
    </row>
    <row r="201" spans="1:5" ht="25.5" x14ac:dyDescent="0.2">
      <c r="A201" s="34" t="s">
        <v>1377</v>
      </c>
      <c r="B201" s="34">
        <v>6</v>
      </c>
      <c r="C201" s="34" t="str">
        <f t="shared" si="6"/>
        <v>OAP-6</v>
      </c>
      <c r="D201" s="39" t="s">
        <v>1383</v>
      </c>
      <c r="E201" s="35" t="str">
        <f t="shared" si="7"/>
        <v>OAP-6 Profesional Junior implementación SGI </v>
      </c>
    </row>
    <row r="202" spans="1:5" ht="25.5" x14ac:dyDescent="0.2">
      <c r="A202" s="34" t="s">
        <v>1377</v>
      </c>
      <c r="B202" s="34">
        <v>7</v>
      </c>
      <c r="C202" s="34" t="str">
        <f t="shared" si="6"/>
        <v>OAP-7</v>
      </c>
      <c r="D202" s="39" t="s">
        <v>1384</v>
      </c>
      <c r="E202" s="35" t="str">
        <f t="shared" si="7"/>
        <v>OAP-7 Profesional Sistema de Gestión Ambiental. </v>
      </c>
    </row>
    <row r="203" spans="1:5" ht="25.5" x14ac:dyDescent="0.2">
      <c r="A203" s="34" t="s">
        <v>1377</v>
      </c>
      <c r="B203" s="34">
        <v>8</v>
      </c>
      <c r="C203" s="34" t="str">
        <f t="shared" si="6"/>
        <v>OAP-8</v>
      </c>
      <c r="D203" s="39" t="s">
        <v>1385</v>
      </c>
      <c r="E203" s="35" t="str">
        <f t="shared" si="7"/>
        <v>OAP-8 Profesional implementación Sistema Gestión de Seguridad de la Información. </v>
      </c>
    </row>
    <row r="204" spans="1:5" ht="25.5" x14ac:dyDescent="0.2">
      <c r="A204" s="34" t="s">
        <v>1377</v>
      </c>
      <c r="B204" s="34">
        <v>9</v>
      </c>
      <c r="C204" s="34" t="str">
        <f t="shared" si="6"/>
        <v>OAP-9</v>
      </c>
      <c r="D204" s="39" t="s">
        <v>1386</v>
      </c>
      <c r="E204" s="35" t="str">
        <f t="shared" si="7"/>
        <v>OAP-9 Profesional regalías y formulación- reformulación de proyectos. </v>
      </c>
    </row>
    <row r="205" spans="1:5" ht="25.5" x14ac:dyDescent="0.2">
      <c r="A205" s="34" t="s">
        <v>1377</v>
      </c>
      <c r="B205" s="34">
        <v>10</v>
      </c>
      <c r="C205" s="34" t="str">
        <f t="shared" si="6"/>
        <v>OAP-10</v>
      </c>
      <c r="D205" s="39" t="s">
        <v>1387</v>
      </c>
      <c r="E205" s="35" t="str">
        <f t="shared" si="7"/>
        <v>OAP-10 Profesional seguimiento de indicadores y estructuración de informes. </v>
      </c>
    </row>
    <row r="206" spans="1:5" ht="12.75" x14ac:dyDescent="0.2">
      <c r="A206" s="34" t="s">
        <v>1388</v>
      </c>
      <c r="B206" s="34">
        <v>1</v>
      </c>
      <c r="C206" s="34" t="str">
        <f t="shared" si="6"/>
        <v>ORC-1</v>
      </c>
      <c r="D206" s="34" t="s">
        <v>1389</v>
      </c>
      <c r="E206" s="35" t="str">
        <f t="shared" si="7"/>
        <v>ORC-1 Accesibilidad / lenguaje claro</v>
      </c>
    </row>
    <row r="207" spans="1:5" ht="25.5" x14ac:dyDescent="0.2">
      <c r="A207" s="34" t="s">
        <v>1388</v>
      </c>
      <c r="B207" s="34">
        <v>2</v>
      </c>
      <c r="C207" s="34" t="str">
        <f t="shared" si="6"/>
        <v>ORC-2</v>
      </c>
      <c r="D207" s="34" t="s">
        <v>1390</v>
      </c>
      <c r="E207" s="35" t="str">
        <f t="shared" si="7"/>
        <v>ORC-2 Museos Nacionales Suelos y Geografía y Cartografía</v>
      </c>
    </row>
    <row r="208" spans="1:5" ht="12.75" x14ac:dyDescent="0.2">
      <c r="A208" s="34" t="s">
        <v>1388</v>
      </c>
      <c r="B208" s="34">
        <v>3</v>
      </c>
      <c r="C208" s="34" t="str">
        <f t="shared" si="6"/>
        <v>ORC-3</v>
      </c>
      <c r="D208" s="34" t="s">
        <v>1391</v>
      </c>
      <c r="E208" s="35" t="str">
        <f t="shared" si="7"/>
        <v>ORC-3 Jurídico</v>
      </c>
    </row>
    <row r="209" spans="1:5" ht="12.75" x14ac:dyDescent="0.2">
      <c r="A209" s="34" t="s">
        <v>1388</v>
      </c>
      <c r="B209" s="34">
        <v>4</v>
      </c>
      <c r="C209" s="34" t="str">
        <f t="shared" si="6"/>
        <v>ORC-4</v>
      </c>
      <c r="D209" s="34" t="s">
        <v>1392</v>
      </c>
      <c r="E209" s="35" t="str">
        <f t="shared" si="7"/>
        <v>ORC-4 Ciencia de Datos / Reportes</v>
      </c>
    </row>
    <row r="210" spans="1:5" ht="12.75" x14ac:dyDescent="0.2">
      <c r="A210" s="34" t="s">
        <v>1388</v>
      </c>
      <c r="B210" s="34">
        <v>5</v>
      </c>
      <c r="C210" s="34" t="str">
        <f t="shared" si="6"/>
        <v>ORC-5</v>
      </c>
      <c r="D210" s="34" t="s">
        <v>1393</v>
      </c>
      <c r="E210" s="35" t="str">
        <f t="shared" si="7"/>
        <v>ORC-5 Biblioteca, Hemeroteca, Mapoteca</v>
      </c>
    </row>
    <row r="211" spans="1:5" ht="12.75" x14ac:dyDescent="0.2">
      <c r="A211" s="34" t="s">
        <v>1388</v>
      </c>
      <c r="B211" s="34">
        <v>6</v>
      </c>
      <c r="C211" s="34" t="str">
        <f t="shared" si="6"/>
        <v>ORC-6</v>
      </c>
      <c r="D211" s="34" t="s">
        <v>1394</v>
      </c>
      <c r="E211" s="35" t="str">
        <f t="shared" si="7"/>
        <v>ORC-6 Mapoteca - Inventarios</v>
      </c>
    </row>
    <row r="212" spans="1:5" ht="12.75" x14ac:dyDescent="0.2">
      <c r="A212" s="34" t="s">
        <v>1388</v>
      </c>
      <c r="B212" s="34">
        <v>7</v>
      </c>
      <c r="C212" s="34" t="str">
        <f t="shared" si="6"/>
        <v>ORC-7</v>
      </c>
      <c r="D212" s="34" t="s">
        <v>1395</v>
      </c>
      <c r="E212" s="35" t="str">
        <f t="shared" si="7"/>
        <v>ORC-7 Hemeroteca - Inventarios</v>
      </c>
    </row>
    <row r="213" spans="1:5" ht="12.75" x14ac:dyDescent="0.2">
      <c r="A213" s="34" t="s">
        <v>1388</v>
      </c>
      <c r="B213" s="34">
        <v>8</v>
      </c>
      <c r="C213" s="34" t="str">
        <f t="shared" si="6"/>
        <v>ORC-8</v>
      </c>
      <c r="D213" s="34" t="s">
        <v>1396</v>
      </c>
      <c r="E213" s="35" t="str">
        <f t="shared" si="7"/>
        <v>ORC-8 Estrategia / Planes</v>
      </c>
    </row>
    <row r="214" spans="1:5" ht="12.75" x14ac:dyDescent="0.2">
      <c r="A214" s="34" t="s">
        <v>1388</v>
      </c>
      <c r="B214" s="34">
        <v>9</v>
      </c>
      <c r="C214" s="34" t="str">
        <f t="shared" si="6"/>
        <v>ORC-9</v>
      </c>
      <c r="D214" s="34" t="s">
        <v>1397</v>
      </c>
      <c r="E214" s="35" t="str">
        <f t="shared" si="7"/>
        <v>ORC-9 Canales / Política</v>
      </c>
    </row>
    <row r="215" spans="1:5" ht="12.75" x14ac:dyDescent="0.2">
      <c r="A215" s="34" t="s">
        <v>1398</v>
      </c>
      <c r="B215" s="34">
        <v>1</v>
      </c>
      <c r="C215" s="34" t="str">
        <f t="shared" si="6"/>
        <v>COMUN-1</v>
      </c>
      <c r="D215" s="34" t="s">
        <v>1399</v>
      </c>
      <c r="E215" s="35" t="str">
        <f t="shared" si="7"/>
        <v>COMUN-1 Líder de comunicación externa</v>
      </c>
    </row>
    <row r="216" spans="1:5" ht="12.75" x14ac:dyDescent="0.2">
      <c r="A216" s="34" t="s">
        <v>1398</v>
      </c>
      <c r="B216" s="34">
        <v>2</v>
      </c>
      <c r="C216" s="34" t="str">
        <f t="shared" si="6"/>
        <v>COMUN-2</v>
      </c>
      <c r="D216" s="34" t="s">
        <v>1400</v>
      </c>
      <c r="E216" s="35" t="str">
        <f t="shared" si="7"/>
        <v>COMUN-2  Líder de comunicación interna  </v>
      </c>
    </row>
    <row r="217" spans="1:5" ht="12.75" x14ac:dyDescent="0.2">
      <c r="A217" s="34" t="s">
        <v>1398</v>
      </c>
      <c r="B217" s="34">
        <v>3</v>
      </c>
      <c r="C217" s="34" t="str">
        <f t="shared" si="6"/>
        <v>COMUN-3</v>
      </c>
      <c r="D217" s="34" t="s">
        <v>1401</v>
      </c>
      <c r="E217" s="35" t="str">
        <f t="shared" si="7"/>
        <v>COMUN-3 Enlaces Senior  </v>
      </c>
    </row>
    <row r="218" spans="1:5" ht="12.75" x14ac:dyDescent="0.2">
      <c r="A218" s="34" t="s">
        <v>1398</v>
      </c>
      <c r="B218" s="34">
        <v>4</v>
      </c>
      <c r="C218" s="34" t="str">
        <f t="shared" si="6"/>
        <v>COMUN-4</v>
      </c>
      <c r="D218" s="34" t="s">
        <v>1402</v>
      </c>
      <c r="E218" s="35" t="str">
        <f t="shared" si="7"/>
        <v>COMUN-4 Enlaces Junior  </v>
      </c>
    </row>
    <row r="219" spans="1:5" ht="12.75" x14ac:dyDescent="0.2">
      <c r="A219" s="34" t="s">
        <v>1398</v>
      </c>
      <c r="B219" s="34">
        <v>5</v>
      </c>
      <c r="C219" s="34" t="str">
        <f t="shared" si="6"/>
        <v>COMUN-5</v>
      </c>
      <c r="D219" s="34" t="s">
        <v>1403</v>
      </c>
      <c r="E219" s="35" t="str">
        <f t="shared" si="7"/>
        <v>COMUN-5 Community manager </v>
      </c>
    </row>
    <row r="220" spans="1:5" ht="12.75" x14ac:dyDescent="0.2">
      <c r="A220" s="34" t="s">
        <v>1398</v>
      </c>
      <c r="B220" s="34">
        <v>6</v>
      </c>
      <c r="C220" s="34" t="str">
        <f t="shared" si="6"/>
        <v>COMUN-6</v>
      </c>
      <c r="D220" s="34" t="s">
        <v>1404</v>
      </c>
      <c r="E220" s="35" t="str">
        <f t="shared" si="7"/>
        <v>COMUN-6 Diseñador Senior </v>
      </c>
    </row>
    <row r="221" spans="1:5" ht="12.75" x14ac:dyDescent="0.2">
      <c r="A221" s="34" t="s">
        <v>1398</v>
      </c>
      <c r="B221" s="34">
        <v>7</v>
      </c>
      <c r="C221" s="34" t="str">
        <f t="shared" si="6"/>
        <v>COMUN-7</v>
      </c>
      <c r="D221" s="34" t="s">
        <v>1405</v>
      </c>
      <c r="E221" s="35" t="str">
        <f t="shared" si="7"/>
        <v>COMUN-7 Audiovisual Senior  </v>
      </c>
    </row>
    <row r="222" spans="1:5" ht="12.75" x14ac:dyDescent="0.2">
      <c r="A222" s="34" t="s">
        <v>1406</v>
      </c>
      <c r="B222" s="34">
        <v>0</v>
      </c>
      <c r="C222" s="34" t="str">
        <f t="shared" si="6"/>
        <v>STH-0</v>
      </c>
      <c r="D222" s="34" t="s">
        <v>1179</v>
      </c>
      <c r="E222" s="35" t="str">
        <f t="shared" si="7"/>
        <v>STH-0 Apoyo transversal</v>
      </c>
    </row>
    <row r="223" spans="1:5" ht="12.75" x14ac:dyDescent="0.2">
      <c r="A223" s="34" t="s">
        <v>1407</v>
      </c>
      <c r="B223" s="34">
        <v>0</v>
      </c>
      <c r="C223" s="34" t="str">
        <f t="shared" si="6"/>
        <v>SAF-0</v>
      </c>
      <c r="D223" s="34" t="s">
        <v>1408</v>
      </c>
      <c r="E223" s="35" t="str">
        <f t="shared" si="7"/>
        <v>SAF-0 Por definir</v>
      </c>
    </row>
    <row r="224" spans="1:5" ht="12.75" x14ac:dyDescent="0.2">
      <c r="A224" s="34" t="s">
        <v>1409</v>
      </c>
      <c r="B224" s="34">
        <v>0</v>
      </c>
      <c r="C224" s="34" t="str">
        <f t="shared" si="6"/>
        <v>COMER-0</v>
      </c>
      <c r="D224" s="34" t="s">
        <v>1408</v>
      </c>
      <c r="E224" s="35" t="str">
        <f t="shared" si="7"/>
        <v>COMER-0 Por definir</v>
      </c>
    </row>
    <row r="225" spans="1:5" ht="12.75" x14ac:dyDescent="0.2">
      <c r="A225" s="34" t="s">
        <v>1410</v>
      </c>
      <c r="B225" s="34">
        <v>0</v>
      </c>
      <c r="C225" s="34" t="str">
        <f t="shared" si="6"/>
        <v>OAJ-0</v>
      </c>
      <c r="D225" s="34" t="s">
        <v>1408</v>
      </c>
      <c r="E225" s="35" t="str">
        <f t="shared" si="7"/>
        <v>OAJ-0 Por definir</v>
      </c>
    </row>
    <row r="226" spans="1:5" ht="12.75" x14ac:dyDescent="0.2">
      <c r="A226" s="34" t="s">
        <v>1411</v>
      </c>
      <c r="B226" s="34">
        <v>0</v>
      </c>
      <c r="C226" s="34" t="str">
        <f t="shared" si="6"/>
        <v>DIP-0</v>
      </c>
      <c r="D226" s="34" t="s">
        <v>1408</v>
      </c>
      <c r="E226" s="35" t="str">
        <f t="shared" si="7"/>
        <v>DIP-0 Por definir</v>
      </c>
    </row>
    <row r="227" spans="1:5" ht="12.75" x14ac:dyDescent="0.2"/>
    <row r="228" spans="1:5" 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9"/>
  <sheetViews>
    <sheetView topLeftCell="A27" workbookViewId="0">
      <selection activeCell="A29" sqref="A29:D49"/>
    </sheetView>
  </sheetViews>
  <sheetFormatPr baseColWidth="10" defaultColWidth="11.42578125" defaultRowHeight="15" x14ac:dyDescent="0.25"/>
  <cols>
    <col min="1" max="1" width="65.42578125" bestFit="1" customWidth="1"/>
    <col min="2" max="2" width="22.42578125" bestFit="1" customWidth="1"/>
    <col min="3" max="3" width="8.7109375" bestFit="1" customWidth="1"/>
    <col min="4" max="4" width="6.85546875" bestFit="1" customWidth="1"/>
    <col min="5" max="5" width="15.140625" customWidth="1"/>
    <col min="6" max="6" width="11" bestFit="1" customWidth="1"/>
    <col min="7" max="7" width="12.5703125" bestFit="1" customWidth="1"/>
  </cols>
  <sheetData>
    <row r="3" spans="1:7" x14ac:dyDescent="0.25">
      <c r="A3" s="92" t="s">
        <v>418</v>
      </c>
      <c r="B3" s="92" t="s">
        <v>419</v>
      </c>
    </row>
    <row r="4" spans="1:7" x14ac:dyDescent="0.25">
      <c r="A4" s="92" t="s">
        <v>420</v>
      </c>
      <c r="B4" t="s">
        <v>71</v>
      </c>
      <c r="C4" t="s">
        <v>55</v>
      </c>
      <c r="D4" t="s">
        <v>34</v>
      </c>
      <c r="E4" t="s">
        <v>107</v>
      </c>
      <c r="F4" t="s">
        <v>421</v>
      </c>
      <c r="G4" t="s">
        <v>422</v>
      </c>
    </row>
    <row r="5" spans="1:7" x14ac:dyDescent="0.25">
      <c r="A5" s="93" t="s">
        <v>377</v>
      </c>
      <c r="B5">
        <v>10</v>
      </c>
      <c r="D5">
        <v>27</v>
      </c>
      <c r="G5">
        <v>37</v>
      </c>
    </row>
    <row r="6" spans="1:7" x14ac:dyDescent="0.25">
      <c r="A6" s="93" t="s">
        <v>193</v>
      </c>
      <c r="B6">
        <v>19</v>
      </c>
      <c r="D6">
        <v>20</v>
      </c>
      <c r="G6">
        <v>39</v>
      </c>
    </row>
    <row r="7" spans="1:7" x14ac:dyDescent="0.25">
      <c r="A7" s="93" t="s">
        <v>399</v>
      </c>
      <c r="D7">
        <v>4</v>
      </c>
      <c r="G7">
        <v>4</v>
      </c>
    </row>
    <row r="8" spans="1:7" x14ac:dyDescent="0.25">
      <c r="A8" s="93" t="s">
        <v>70</v>
      </c>
      <c r="B8">
        <v>10</v>
      </c>
      <c r="D8">
        <v>8</v>
      </c>
      <c r="E8">
        <v>4</v>
      </c>
      <c r="G8">
        <v>22</v>
      </c>
    </row>
    <row r="9" spans="1:7" x14ac:dyDescent="0.25">
      <c r="A9" s="93" t="s">
        <v>423</v>
      </c>
      <c r="D9">
        <v>3</v>
      </c>
      <c r="G9">
        <v>3</v>
      </c>
    </row>
    <row r="10" spans="1:7" x14ac:dyDescent="0.25">
      <c r="A10" s="93" t="s">
        <v>127</v>
      </c>
      <c r="D10">
        <v>5</v>
      </c>
      <c r="G10">
        <v>5</v>
      </c>
    </row>
    <row r="11" spans="1:7" x14ac:dyDescent="0.25">
      <c r="A11" s="93" t="s">
        <v>424</v>
      </c>
      <c r="D11">
        <v>4</v>
      </c>
      <c r="G11">
        <v>4</v>
      </c>
    </row>
    <row r="12" spans="1:7" x14ac:dyDescent="0.25">
      <c r="A12" s="93" t="s">
        <v>425</v>
      </c>
      <c r="B12">
        <v>2</v>
      </c>
      <c r="D12">
        <v>4</v>
      </c>
      <c r="G12">
        <v>6</v>
      </c>
    </row>
    <row r="13" spans="1:7" x14ac:dyDescent="0.25">
      <c r="A13" s="93" t="s">
        <v>426</v>
      </c>
      <c r="D13">
        <v>2</v>
      </c>
      <c r="G13">
        <v>2</v>
      </c>
    </row>
    <row r="14" spans="1:7" x14ac:dyDescent="0.25">
      <c r="A14" s="93" t="s">
        <v>427</v>
      </c>
      <c r="B14">
        <v>1</v>
      </c>
      <c r="G14">
        <v>1</v>
      </c>
    </row>
    <row r="15" spans="1:7" x14ac:dyDescent="0.25">
      <c r="A15" s="93" t="s">
        <v>33</v>
      </c>
      <c r="D15">
        <v>1</v>
      </c>
      <c r="G15">
        <v>1</v>
      </c>
    </row>
    <row r="16" spans="1:7" x14ac:dyDescent="0.25">
      <c r="A16" s="93" t="s">
        <v>428</v>
      </c>
      <c r="D16">
        <v>1</v>
      </c>
      <c r="G16">
        <v>1</v>
      </c>
    </row>
    <row r="17" spans="1:7" x14ac:dyDescent="0.25">
      <c r="A17" s="93" t="s">
        <v>429</v>
      </c>
      <c r="D17">
        <v>2</v>
      </c>
      <c r="G17">
        <v>2</v>
      </c>
    </row>
    <row r="18" spans="1:7" x14ac:dyDescent="0.25">
      <c r="A18" s="93" t="s">
        <v>430</v>
      </c>
      <c r="B18">
        <v>1</v>
      </c>
      <c r="D18">
        <v>1</v>
      </c>
      <c r="G18">
        <v>2</v>
      </c>
    </row>
    <row r="19" spans="1:7" x14ac:dyDescent="0.25">
      <c r="A19" s="93" t="s">
        <v>431</v>
      </c>
      <c r="D19">
        <v>1</v>
      </c>
      <c r="G19">
        <v>1</v>
      </c>
    </row>
    <row r="20" spans="1:7" x14ac:dyDescent="0.25">
      <c r="A20" s="93" t="s">
        <v>174</v>
      </c>
      <c r="D20">
        <v>1</v>
      </c>
      <c r="G20">
        <v>1</v>
      </c>
    </row>
    <row r="21" spans="1:7" x14ac:dyDescent="0.25">
      <c r="A21" s="93" t="s">
        <v>142</v>
      </c>
      <c r="B21">
        <v>1</v>
      </c>
      <c r="D21">
        <v>4</v>
      </c>
      <c r="G21">
        <v>5</v>
      </c>
    </row>
    <row r="22" spans="1:7" x14ac:dyDescent="0.25">
      <c r="A22" s="93" t="s">
        <v>54</v>
      </c>
      <c r="C22">
        <v>1</v>
      </c>
      <c r="D22">
        <v>1</v>
      </c>
      <c r="G22">
        <v>2</v>
      </c>
    </row>
    <row r="23" spans="1:7" x14ac:dyDescent="0.25">
      <c r="A23" s="93" t="s">
        <v>421</v>
      </c>
    </row>
    <row r="24" spans="1:7" x14ac:dyDescent="0.25">
      <c r="A24" s="93" t="s">
        <v>422</v>
      </c>
      <c r="B24">
        <v>44</v>
      </c>
      <c r="C24">
        <v>1</v>
      </c>
      <c r="D24">
        <v>89</v>
      </c>
      <c r="E24">
        <v>4</v>
      </c>
      <c r="G24">
        <v>138</v>
      </c>
    </row>
    <row r="29" spans="1:7" x14ac:dyDescent="0.25">
      <c r="A29" s="387" t="s">
        <v>432</v>
      </c>
      <c r="B29" s="387"/>
      <c r="C29" s="387"/>
      <c r="D29" s="387"/>
    </row>
    <row r="30" spans="1:7" x14ac:dyDescent="0.25">
      <c r="A30" s="162" t="s">
        <v>433</v>
      </c>
      <c r="B30" s="162" t="s">
        <v>434</v>
      </c>
      <c r="C30" s="162" t="s">
        <v>435</v>
      </c>
      <c r="D30" s="162" t="s">
        <v>436</v>
      </c>
    </row>
    <row r="31" spans="1:7" x14ac:dyDescent="0.25">
      <c r="A31" s="161" t="s">
        <v>377</v>
      </c>
      <c r="B31" s="94">
        <v>10</v>
      </c>
      <c r="C31" s="94">
        <v>27</v>
      </c>
      <c r="D31" s="94">
        <f>+B31+C31</f>
        <v>37</v>
      </c>
    </row>
    <row r="32" spans="1:7" x14ac:dyDescent="0.25">
      <c r="A32" s="161" t="s">
        <v>193</v>
      </c>
      <c r="B32" s="94">
        <v>19</v>
      </c>
      <c r="C32" s="94">
        <v>20</v>
      </c>
      <c r="D32" s="94">
        <f t="shared" ref="D32:D48" si="0">+B32+C32</f>
        <v>39</v>
      </c>
    </row>
    <row r="33" spans="1:4" x14ac:dyDescent="0.25">
      <c r="A33" s="161" t="s">
        <v>399</v>
      </c>
      <c r="B33" s="94">
        <v>0</v>
      </c>
      <c r="C33" s="94">
        <v>4</v>
      </c>
      <c r="D33" s="94">
        <f t="shared" si="0"/>
        <v>4</v>
      </c>
    </row>
    <row r="34" spans="1:4" x14ac:dyDescent="0.25">
      <c r="A34" s="161" t="s">
        <v>70</v>
      </c>
      <c r="B34" s="94">
        <v>10</v>
      </c>
      <c r="C34" s="94">
        <v>12</v>
      </c>
      <c r="D34" s="94">
        <f t="shared" si="0"/>
        <v>22</v>
      </c>
    </row>
    <row r="35" spans="1:4" x14ac:dyDescent="0.25">
      <c r="A35" s="161" t="s">
        <v>174</v>
      </c>
      <c r="B35" s="94">
        <v>0</v>
      </c>
      <c r="C35" s="94">
        <v>1</v>
      </c>
      <c r="D35" s="94">
        <f>+B35+C35</f>
        <v>1</v>
      </c>
    </row>
    <row r="36" spans="1:4" x14ac:dyDescent="0.25">
      <c r="A36" s="161" t="s">
        <v>142</v>
      </c>
      <c r="B36" s="94">
        <v>1</v>
      </c>
      <c r="C36" s="94">
        <v>4</v>
      </c>
      <c r="D36" s="94">
        <f>+B36+C36</f>
        <v>5</v>
      </c>
    </row>
    <row r="37" spans="1:4" x14ac:dyDescent="0.25">
      <c r="A37" s="161" t="s">
        <v>54</v>
      </c>
      <c r="B37" s="94">
        <v>1</v>
      </c>
      <c r="C37" s="94">
        <v>1</v>
      </c>
      <c r="D37" s="94">
        <f>+B37+C37</f>
        <v>2</v>
      </c>
    </row>
    <row r="38" spans="1:4" x14ac:dyDescent="0.25">
      <c r="A38" s="161" t="s">
        <v>437</v>
      </c>
      <c r="B38" s="94">
        <v>0</v>
      </c>
      <c r="C38" s="94">
        <v>3</v>
      </c>
      <c r="D38" s="94">
        <f t="shared" si="0"/>
        <v>3</v>
      </c>
    </row>
    <row r="39" spans="1:4" x14ac:dyDescent="0.25">
      <c r="A39" s="161" t="s">
        <v>127</v>
      </c>
      <c r="B39" s="94">
        <v>0</v>
      </c>
      <c r="C39" s="94">
        <v>5</v>
      </c>
      <c r="D39" s="94">
        <f t="shared" si="0"/>
        <v>5</v>
      </c>
    </row>
    <row r="40" spans="1:4" x14ac:dyDescent="0.25">
      <c r="A40" s="161" t="s">
        <v>424</v>
      </c>
      <c r="B40" s="94">
        <v>0</v>
      </c>
      <c r="C40" s="94">
        <v>4</v>
      </c>
      <c r="D40" s="94">
        <f t="shared" si="0"/>
        <v>4</v>
      </c>
    </row>
    <row r="41" spans="1:4" x14ac:dyDescent="0.25">
      <c r="A41" s="161" t="s">
        <v>425</v>
      </c>
      <c r="B41" s="94">
        <v>2</v>
      </c>
      <c r="C41" s="94">
        <v>4</v>
      </c>
      <c r="D41" s="94">
        <f t="shared" si="0"/>
        <v>6</v>
      </c>
    </row>
    <row r="42" spans="1:4" x14ac:dyDescent="0.25">
      <c r="A42" s="161" t="s">
        <v>426</v>
      </c>
      <c r="B42" s="94">
        <v>0</v>
      </c>
      <c r="C42" s="94">
        <v>2</v>
      </c>
      <c r="D42" s="94">
        <f t="shared" si="0"/>
        <v>2</v>
      </c>
    </row>
    <row r="43" spans="1:4" x14ac:dyDescent="0.25">
      <c r="A43" s="161" t="s">
        <v>427</v>
      </c>
      <c r="B43" s="94">
        <v>1</v>
      </c>
      <c r="C43" s="94">
        <v>0</v>
      </c>
      <c r="D43" s="94">
        <f t="shared" si="0"/>
        <v>1</v>
      </c>
    </row>
    <row r="44" spans="1:4" x14ac:dyDescent="0.25">
      <c r="A44" s="161" t="s">
        <v>33</v>
      </c>
      <c r="B44" s="94">
        <v>0</v>
      </c>
      <c r="C44" s="94">
        <v>1</v>
      </c>
      <c r="D44" s="94">
        <f t="shared" si="0"/>
        <v>1</v>
      </c>
    </row>
    <row r="45" spans="1:4" x14ac:dyDescent="0.25">
      <c r="A45" s="161" t="s">
        <v>428</v>
      </c>
      <c r="B45" s="94">
        <v>0</v>
      </c>
      <c r="C45" s="94">
        <v>1</v>
      </c>
      <c r="D45" s="94">
        <f t="shared" si="0"/>
        <v>1</v>
      </c>
    </row>
    <row r="46" spans="1:4" x14ac:dyDescent="0.25">
      <c r="A46" s="161" t="s">
        <v>429</v>
      </c>
      <c r="B46" s="94">
        <v>0</v>
      </c>
      <c r="C46" s="94">
        <v>2</v>
      </c>
      <c r="D46" s="94">
        <f t="shared" si="0"/>
        <v>2</v>
      </c>
    </row>
    <row r="47" spans="1:4" x14ac:dyDescent="0.25">
      <c r="A47" s="161" t="s">
        <v>430</v>
      </c>
      <c r="B47" s="94">
        <v>1</v>
      </c>
      <c r="C47" s="94">
        <v>1</v>
      </c>
      <c r="D47" s="94">
        <f t="shared" si="0"/>
        <v>2</v>
      </c>
    </row>
    <row r="48" spans="1:4" x14ac:dyDescent="0.25">
      <c r="A48" s="161" t="s">
        <v>431</v>
      </c>
      <c r="B48" s="94">
        <v>0</v>
      </c>
      <c r="C48" s="94">
        <v>1</v>
      </c>
      <c r="D48" s="94">
        <f t="shared" si="0"/>
        <v>1</v>
      </c>
    </row>
    <row r="49" spans="1:4" x14ac:dyDescent="0.25">
      <c r="A49" s="163" t="s">
        <v>438</v>
      </c>
      <c r="B49" s="163">
        <f>SUM(B31:B48)</f>
        <v>45</v>
      </c>
      <c r="C49" s="163">
        <f>SUM(C31:C48)</f>
        <v>93</v>
      </c>
      <c r="D49" s="163">
        <f>SUM(D31:D48)</f>
        <v>138</v>
      </c>
    </row>
  </sheetData>
  <mergeCells count="1">
    <mergeCell ref="A29:D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39"/>
  <sheetViews>
    <sheetView topLeftCell="A70" zoomScale="60" zoomScaleNormal="60" workbookViewId="0">
      <selection activeCell="B104" sqref="B104:M137"/>
    </sheetView>
  </sheetViews>
  <sheetFormatPr baseColWidth="10" defaultColWidth="11.42578125" defaultRowHeight="15" x14ac:dyDescent="0.2"/>
  <cols>
    <col min="1" max="2" width="41.140625" style="53" customWidth="1"/>
    <col min="3" max="3" width="11.5703125" style="51" hidden="1" customWidth="1"/>
    <col min="4" max="4" width="19.28515625" style="51" customWidth="1"/>
    <col min="5" max="5" width="14.85546875" style="62" hidden="1" customWidth="1"/>
    <col min="6" max="6" width="131" style="59" bestFit="1" customWidth="1"/>
    <col min="7" max="7" width="16.140625" style="52" customWidth="1"/>
    <col min="8" max="8" width="18.140625" style="52" customWidth="1"/>
    <col min="9" max="9" width="11.5703125" style="52" bestFit="1" customWidth="1"/>
    <col min="10" max="10" width="16.140625" style="52" customWidth="1"/>
    <col min="11" max="11" width="27.140625" style="52" customWidth="1"/>
    <col min="12" max="12" width="22.5703125" style="52" customWidth="1"/>
    <col min="13" max="13" width="35.42578125" style="63" customWidth="1"/>
    <col min="14" max="14" width="37.5703125" style="63" customWidth="1"/>
    <col min="15" max="15" width="15" style="52" customWidth="1"/>
    <col min="16" max="16" width="11.42578125" style="52"/>
    <col min="17" max="17" width="11.5703125" style="52" bestFit="1" customWidth="1"/>
    <col min="18" max="18" width="21.7109375" style="52" customWidth="1"/>
    <col min="19" max="19" width="13.85546875" style="52" customWidth="1"/>
    <col min="20" max="20" width="14.42578125" style="52" customWidth="1"/>
    <col min="21" max="21" width="11.42578125" style="52"/>
    <col min="22" max="22" width="17.28515625" style="52" customWidth="1"/>
    <col min="23" max="23" width="25" style="52" customWidth="1"/>
    <col min="24" max="24" width="15.7109375" style="52" customWidth="1"/>
    <col min="25" max="25" width="14.42578125" style="52" customWidth="1"/>
    <col min="26" max="26" width="11.42578125" style="52"/>
    <col min="27" max="27" width="22.42578125" style="52" customWidth="1"/>
    <col min="28" max="28" width="15.140625" style="52" customWidth="1"/>
    <col min="29" max="29" width="18.85546875" style="52" customWidth="1"/>
    <col min="30" max="30" width="15.42578125" style="52" customWidth="1"/>
    <col min="31" max="31" width="15.28515625" style="52" customWidth="1"/>
    <col min="32" max="32" width="23.42578125" style="52" customWidth="1"/>
    <col min="33" max="16384" width="11.42578125" style="51"/>
  </cols>
  <sheetData>
    <row r="1" spans="1:32" ht="90" x14ac:dyDescent="0.2">
      <c r="A1" s="58" t="s">
        <v>1</v>
      </c>
      <c r="B1" s="57" t="s">
        <v>2</v>
      </c>
      <c r="C1" s="54" t="s">
        <v>3</v>
      </c>
      <c r="D1" s="55" t="s">
        <v>4</v>
      </c>
      <c r="E1" s="61" t="s">
        <v>5</v>
      </c>
      <c r="F1" s="60" t="s">
        <v>6</v>
      </c>
      <c r="G1" s="55" t="s">
        <v>7</v>
      </c>
      <c r="H1" s="55" t="s">
        <v>8</v>
      </c>
      <c r="I1" s="55" t="s">
        <v>9</v>
      </c>
      <c r="J1" s="55" t="s">
        <v>10</v>
      </c>
      <c r="K1" s="55" t="s">
        <v>11</v>
      </c>
      <c r="L1" s="55" t="s">
        <v>12</v>
      </c>
      <c r="M1" s="64" t="s">
        <v>13</v>
      </c>
      <c r="N1" s="64" t="s">
        <v>14</v>
      </c>
      <c r="O1" s="55" t="s">
        <v>15</v>
      </c>
      <c r="P1" s="55" t="s">
        <v>16</v>
      </c>
      <c r="Q1" s="55" t="s">
        <v>17</v>
      </c>
      <c r="R1" s="55" t="s">
        <v>18</v>
      </c>
      <c r="S1" s="55" t="s">
        <v>19</v>
      </c>
      <c r="T1" s="55" t="s">
        <v>20</v>
      </c>
      <c r="U1" s="55" t="s">
        <v>21</v>
      </c>
      <c r="V1" s="55" t="s">
        <v>22</v>
      </c>
      <c r="W1" s="55" t="s">
        <v>23</v>
      </c>
      <c r="X1" s="55" t="s">
        <v>24</v>
      </c>
      <c r="Y1" s="55" t="s">
        <v>25</v>
      </c>
      <c r="Z1" s="55" t="s">
        <v>26</v>
      </c>
      <c r="AA1" s="65" t="s">
        <v>27</v>
      </c>
      <c r="AB1" s="65" t="s">
        <v>28</v>
      </c>
      <c r="AC1" s="65" t="s">
        <v>29</v>
      </c>
      <c r="AD1" s="65" t="s">
        <v>30</v>
      </c>
      <c r="AE1" s="65" t="s">
        <v>31</v>
      </c>
      <c r="AF1" s="66" t="s">
        <v>32</v>
      </c>
    </row>
    <row r="2" spans="1:32" s="75" customFormat="1" ht="165" hidden="1" x14ac:dyDescent="0.2">
      <c r="A2" s="135" t="s">
        <v>377</v>
      </c>
      <c r="B2" s="135" t="s">
        <v>378</v>
      </c>
      <c r="C2" s="136">
        <v>1</v>
      </c>
      <c r="D2" s="137" t="s">
        <v>34</v>
      </c>
      <c r="E2" s="138">
        <v>80161501</v>
      </c>
      <c r="F2" s="139" t="s">
        <v>439</v>
      </c>
      <c r="G2" s="136" t="s">
        <v>36</v>
      </c>
      <c r="H2" s="136" t="s">
        <v>36</v>
      </c>
      <c r="I2" s="137">
        <v>3</v>
      </c>
      <c r="J2" s="136" t="s">
        <v>37</v>
      </c>
      <c r="K2" s="136" t="s">
        <v>38</v>
      </c>
      <c r="L2" s="136" t="s">
        <v>39</v>
      </c>
      <c r="M2" s="164">
        <v>54975987</v>
      </c>
      <c r="N2" s="164">
        <v>42000000</v>
      </c>
      <c r="O2" s="135" t="s">
        <v>40</v>
      </c>
      <c r="P2" s="135" t="s">
        <v>41</v>
      </c>
      <c r="Q2" s="135">
        <v>3</v>
      </c>
      <c r="R2" s="141" t="s">
        <v>75</v>
      </c>
      <c r="S2" s="135" t="s">
        <v>355</v>
      </c>
      <c r="T2" s="135" t="s">
        <v>380</v>
      </c>
      <c r="U2" s="135" t="s">
        <v>62</v>
      </c>
      <c r="V2" s="135" t="s">
        <v>380</v>
      </c>
      <c r="W2" s="135" t="s">
        <v>47</v>
      </c>
      <c r="X2" s="135" t="s">
        <v>381</v>
      </c>
      <c r="Y2" s="135" t="s">
        <v>382</v>
      </c>
      <c r="Z2" s="135" t="s">
        <v>383</v>
      </c>
      <c r="AA2" s="135" t="s">
        <v>384</v>
      </c>
      <c r="AB2" s="135" t="s">
        <v>97</v>
      </c>
      <c r="AC2" s="135" t="s">
        <v>385</v>
      </c>
      <c r="AD2" s="135" t="s">
        <v>386</v>
      </c>
      <c r="AE2" s="135" t="s">
        <v>156</v>
      </c>
      <c r="AF2" s="135" t="s">
        <v>440</v>
      </c>
    </row>
    <row r="3" spans="1:32" s="75" customFormat="1" ht="165" hidden="1" x14ac:dyDescent="0.2">
      <c r="A3" s="135" t="s">
        <v>377</v>
      </c>
      <c r="B3" s="135" t="s">
        <v>378</v>
      </c>
      <c r="C3" s="136">
        <v>2</v>
      </c>
      <c r="D3" s="137" t="s">
        <v>34</v>
      </c>
      <c r="E3" s="138">
        <v>80161501</v>
      </c>
      <c r="F3" s="139" t="s">
        <v>441</v>
      </c>
      <c r="G3" s="136" t="s">
        <v>36</v>
      </c>
      <c r="H3" s="136" t="s">
        <v>36</v>
      </c>
      <c r="I3" s="137">
        <v>3</v>
      </c>
      <c r="J3" s="136" t="s">
        <v>37</v>
      </c>
      <c r="K3" s="136" t="s">
        <v>38</v>
      </c>
      <c r="L3" s="136" t="s">
        <v>39</v>
      </c>
      <c r="M3" s="164">
        <v>29835252</v>
      </c>
      <c r="N3" s="164">
        <v>27033482</v>
      </c>
      <c r="O3" s="135" t="s">
        <v>40</v>
      </c>
      <c r="P3" s="135" t="s">
        <v>41</v>
      </c>
      <c r="Q3" s="135">
        <v>3</v>
      </c>
      <c r="R3" s="141" t="s">
        <v>75</v>
      </c>
      <c r="S3" s="135" t="s">
        <v>355</v>
      </c>
      <c r="T3" s="135" t="s">
        <v>380</v>
      </c>
      <c r="U3" s="135" t="s">
        <v>62</v>
      </c>
      <c r="V3" s="135" t="s">
        <v>380</v>
      </c>
      <c r="W3" s="135" t="s">
        <v>47</v>
      </c>
      <c r="X3" s="135" t="s">
        <v>381</v>
      </c>
      <c r="Y3" s="135" t="s">
        <v>382</v>
      </c>
      <c r="Z3" s="135" t="s">
        <v>383</v>
      </c>
      <c r="AA3" s="135" t="s">
        <v>384</v>
      </c>
      <c r="AB3" s="135" t="s">
        <v>97</v>
      </c>
      <c r="AC3" s="135" t="s">
        <v>385</v>
      </c>
      <c r="AD3" s="135" t="s">
        <v>386</v>
      </c>
      <c r="AE3" s="135" t="s">
        <v>156</v>
      </c>
      <c r="AF3" s="135" t="s">
        <v>442</v>
      </c>
    </row>
    <row r="4" spans="1:32" s="75" customFormat="1" ht="180" hidden="1" x14ac:dyDescent="0.2">
      <c r="A4" s="135" t="s">
        <v>377</v>
      </c>
      <c r="B4" s="135" t="s">
        <v>377</v>
      </c>
      <c r="C4" s="136">
        <v>3</v>
      </c>
      <c r="D4" s="137" t="s">
        <v>71</v>
      </c>
      <c r="E4" s="138">
        <v>80161501</v>
      </c>
      <c r="F4" s="139" t="s">
        <v>443</v>
      </c>
      <c r="G4" s="136" t="s">
        <v>88</v>
      </c>
      <c r="H4" s="136" t="s">
        <v>88</v>
      </c>
      <c r="I4" s="137">
        <v>3</v>
      </c>
      <c r="J4" s="136" t="s">
        <v>37</v>
      </c>
      <c r="K4" s="136" t="s">
        <v>38</v>
      </c>
      <c r="L4" s="136" t="s">
        <v>39</v>
      </c>
      <c r="M4" s="164">
        <v>24030267</v>
      </c>
      <c r="N4" s="164">
        <v>24030267</v>
      </c>
      <c r="O4" s="135" t="s">
        <v>40</v>
      </c>
      <c r="P4" s="135" t="s">
        <v>41</v>
      </c>
      <c r="Q4" s="135">
        <v>1</v>
      </c>
      <c r="R4" s="141" t="s">
        <v>75</v>
      </c>
      <c r="S4" s="135" t="s">
        <v>355</v>
      </c>
      <c r="T4" s="135" t="s">
        <v>355</v>
      </c>
      <c r="U4" s="135" t="s">
        <v>62</v>
      </c>
      <c r="V4" s="135" t="s">
        <v>355</v>
      </c>
      <c r="W4" s="135" t="s">
        <v>47</v>
      </c>
      <c r="X4" s="135" t="s">
        <v>48</v>
      </c>
      <c r="Y4" s="135" t="s">
        <v>237</v>
      </c>
      <c r="Z4" s="135" t="s">
        <v>238</v>
      </c>
      <c r="AA4" s="135" t="s">
        <v>389</v>
      </c>
      <c r="AB4" s="135" t="s">
        <v>97</v>
      </c>
      <c r="AC4" s="135" t="s">
        <v>385</v>
      </c>
      <c r="AD4" s="135" t="s">
        <v>417</v>
      </c>
      <c r="AE4" s="135" t="s">
        <v>156</v>
      </c>
      <c r="AF4" s="135" t="s">
        <v>444</v>
      </c>
    </row>
    <row r="5" spans="1:32" s="75" customFormat="1" ht="180" hidden="1" x14ac:dyDescent="0.2">
      <c r="A5" s="135" t="s">
        <v>377</v>
      </c>
      <c r="B5" s="135" t="s">
        <v>377</v>
      </c>
      <c r="C5" s="136">
        <v>4</v>
      </c>
      <c r="D5" s="137" t="s">
        <v>34</v>
      </c>
      <c r="E5" s="138">
        <v>80161501</v>
      </c>
      <c r="F5" s="139" t="s">
        <v>445</v>
      </c>
      <c r="G5" s="136" t="s">
        <v>36</v>
      </c>
      <c r="H5" s="136" t="s">
        <v>36</v>
      </c>
      <c r="I5" s="137">
        <v>3</v>
      </c>
      <c r="J5" s="136" t="s">
        <v>37</v>
      </c>
      <c r="K5" s="136" t="s">
        <v>38</v>
      </c>
      <c r="L5" s="136" t="s">
        <v>39</v>
      </c>
      <c r="M5" s="164">
        <v>24030267</v>
      </c>
      <c r="N5" s="164">
        <v>24030267</v>
      </c>
      <c r="O5" s="135" t="s">
        <v>40</v>
      </c>
      <c r="P5" s="135" t="s">
        <v>41</v>
      </c>
      <c r="Q5" s="135">
        <v>1</v>
      </c>
      <c r="R5" s="141" t="s">
        <v>75</v>
      </c>
      <c r="S5" s="135" t="s">
        <v>355</v>
      </c>
      <c r="T5" s="135" t="s">
        <v>355</v>
      </c>
      <c r="U5" s="135" t="s">
        <v>62</v>
      </c>
      <c r="V5" s="135" t="s">
        <v>355</v>
      </c>
      <c r="W5" s="135" t="s">
        <v>47</v>
      </c>
      <c r="X5" s="135" t="s">
        <v>48</v>
      </c>
      <c r="Y5" s="135" t="s">
        <v>237</v>
      </c>
      <c r="Z5" s="135" t="s">
        <v>238</v>
      </c>
      <c r="AA5" s="135" t="s">
        <v>389</v>
      </c>
      <c r="AB5" s="135" t="s">
        <v>97</v>
      </c>
      <c r="AC5" s="135" t="s">
        <v>385</v>
      </c>
      <c r="AD5" s="135" t="s">
        <v>417</v>
      </c>
      <c r="AE5" s="135" t="s">
        <v>156</v>
      </c>
      <c r="AF5" s="135" t="s">
        <v>444</v>
      </c>
    </row>
    <row r="6" spans="1:32" s="75" customFormat="1" ht="180" hidden="1" x14ac:dyDescent="0.2">
      <c r="A6" s="135" t="s">
        <v>377</v>
      </c>
      <c r="B6" s="135" t="s">
        <v>377</v>
      </c>
      <c r="C6" s="136">
        <v>5</v>
      </c>
      <c r="D6" s="137" t="s">
        <v>34</v>
      </c>
      <c r="E6" s="138">
        <v>80161501</v>
      </c>
      <c r="F6" s="139" t="s">
        <v>446</v>
      </c>
      <c r="G6" s="136" t="s">
        <v>36</v>
      </c>
      <c r="H6" s="136" t="s">
        <v>36</v>
      </c>
      <c r="I6" s="137">
        <v>3</v>
      </c>
      <c r="J6" s="136" t="s">
        <v>37</v>
      </c>
      <c r="K6" s="136" t="s">
        <v>38</v>
      </c>
      <c r="L6" s="136" t="s">
        <v>39</v>
      </c>
      <c r="M6" s="164">
        <v>11585778</v>
      </c>
      <c r="N6" s="164">
        <v>11585778</v>
      </c>
      <c r="O6" s="135" t="s">
        <v>40</v>
      </c>
      <c r="P6" s="135" t="s">
        <v>41</v>
      </c>
      <c r="Q6" s="135">
        <v>1</v>
      </c>
      <c r="R6" s="141" t="s">
        <v>75</v>
      </c>
      <c r="S6" s="135" t="s">
        <v>355</v>
      </c>
      <c r="T6" s="135" t="s">
        <v>355</v>
      </c>
      <c r="U6" s="135" t="s">
        <v>62</v>
      </c>
      <c r="V6" s="135" t="s">
        <v>355</v>
      </c>
      <c r="W6" s="135" t="s">
        <v>47</v>
      </c>
      <c r="X6" s="135" t="s">
        <v>48</v>
      </c>
      <c r="Y6" s="135" t="s">
        <v>237</v>
      </c>
      <c r="Z6" s="135" t="s">
        <v>238</v>
      </c>
      <c r="AA6" s="135" t="s">
        <v>389</v>
      </c>
      <c r="AB6" s="135" t="s">
        <v>97</v>
      </c>
      <c r="AC6" s="135" t="s">
        <v>385</v>
      </c>
      <c r="AD6" s="135" t="s">
        <v>417</v>
      </c>
      <c r="AE6" s="135" t="s">
        <v>156</v>
      </c>
      <c r="AF6" s="135" t="s">
        <v>447</v>
      </c>
    </row>
    <row r="7" spans="1:32" s="75" customFormat="1" ht="180" hidden="1" x14ac:dyDescent="0.2">
      <c r="A7" s="135" t="s">
        <v>377</v>
      </c>
      <c r="B7" s="135" t="s">
        <v>377</v>
      </c>
      <c r="C7" s="136">
        <v>6</v>
      </c>
      <c r="D7" s="137" t="s">
        <v>71</v>
      </c>
      <c r="E7" s="138">
        <v>27111801</v>
      </c>
      <c r="F7" s="139" t="s">
        <v>448</v>
      </c>
      <c r="G7" s="136" t="s">
        <v>88</v>
      </c>
      <c r="H7" s="136" t="s">
        <v>88</v>
      </c>
      <c r="I7" s="137">
        <v>3</v>
      </c>
      <c r="J7" s="136" t="s">
        <v>37</v>
      </c>
      <c r="K7" s="136" t="s">
        <v>101</v>
      </c>
      <c r="L7" s="136" t="s">
        <v>39</v>
      </c>
      <c r="M7" s="164">
        <v>14300000</v>
      </c>
      <c r="N7" s="164">
        <v>14300000</v>
      </c>
      <c r="O7" s="135" t="s">
        <v>40</v>
      </c>
      <c r="P7" s="135" t="s">
        <v>41</v>
      </c>
      <c r="Q7" s="135">
        <v>1</v>
      </c>
      <c r="R7" s="141" t="s">
        <v>75</v>
      </c>
      <c r="S7" s="135" t="s">
        <v>355</v>
      </c>
      <c r="T7" s="135" t="s">
        <v>355</v>
      </c>
      <c r="U7" s="135" t="s">
        <v>62</v>
      </c>
      <c r="V7" s="135" t="s">
        <v>355</v>
      </c>
      <c r="W7" s="135" t="s">
        <v>47</v>
      </c>
      <c r="X7" s="135" t="s">
        <v>48</v>
      </c>
      <c r="Y7" s="135" t="s">
        <v>237</v>
      </c>
      <c r="Z7" s="135" t="s">
        <v>238</v>
      </c>
      <c r="AA7" s="135" t="s">
        <v>389</v>
      </c>
      <c r="AB7" s="135" t="s">
        <v>97</v>
      </c>
      <c r="AC7" s="135" t="s">
        <v>385</v>
      </c>
      <c r="AD7" s="135" t="s">
        <v>417</v>
      </c>
      <c r="AE7" s="135" t="s">
        <v>156</v>
      </c>
      <c r="AF7" s="135" t="s">
        <v>41</v>
      </c>
    </row>
    <row r="8" spans="1:32" s="75" customFormat="1" ht="180" hidden="1" x14ac:dyDescent="0.2">
      <c r="A8" s="135" t="s">
        <v>377</v>
      </c>
      <c r="B8" s="135" t="s">
        <v>377</v>
      </c>
      <c r="C8" s="136">
        <v>7</v>
      </c>
      <c r="D8" s="137" t="s">
        <v>34</v>
      </c>
      <c r="E8" s="138">
        <v>27111801</v>
      </c>
      <c r="F8" s="139" t="s">
        <v>448</v>
      </c>
      <c r="G8" s="136" t="s">
        <v>36</v>
      </c>
      <c r="H8" s="136" t="s">
        <v>36</v>
      </c>
      <c r="I8" s="137">
        <v>3</v>
      </c>
      <c r="J8" s="136" t="s">
        <v>37</v>
      </c>
      <c r="K8" s="136" t="s">
        <v>101</v>
      </c>
      <c r="L8" s="136" t="s">
        <v>39</v>
      </c>
      <c r="M8" s="164">
        <v>28600000</v>
      </c>
      <c r="N8" s="164">
        <v>28600000</v>
      </c>
      <c r="O8" s="135" t="s">
        <v>40</v>
      </c>
      <c r="P8" s="135" t="s">
        <v>41</v>
      </c>
      <c r="Q8" s="135">
        <v>1</v>
      </c>
      <c r="R8" s="141" t="s">
        <v>75</v>
      </c>
      <c r="S8" s="135" t="s">
        <v>355</v>
      </c>
      <c r="T8" s="135" t="s">
        <v>355</v>
      </c>
      <c r="U8" s="135" t="s">
        <v>62</v>
      </c>
      <c r="V8" s="135" t="s">
        <v>355</v>
      </c>
      <c r="W8" s="135" t="s">
        <v>47</v>
      </c>
      <c r="X8" s="135" t="s">
        <v>48</v>
      </c>
      <c r="Y8" s="135" t="s">
        <v>237</v>
      </c>
      <c r="Z8" s="135" t="s">
        <v>238</v>
      </c>
      <c r="AA8" s="135" t="s">
        <v>389</v>
      </c>
      <c r="AB8" s="135" t="s">
        <v>97</v>
      </c>
      <c r="AC8" s="135" t="s">
        <v>385</v>
      </c>
      <c r="AD8" s="135" t="s">
        <v>417</v>
      </c>
      <c r="AE8" s="135" t="s">
        <v>156</v>
      </c>
      <c r="AF8" s="135" t="s">
        <v>41</v>
      </c>
    </row>
    <row r="9" spans="1:32" s="75" customFormat="1" ht="240" hidden="1" x14ac:dyDescent="0.2">
      <c r="A9" s="135" t="s">
        <v>423</v>
      </c>
      <c r="B9" s="135" t="s">
        <v>437</v>
      </c>
      <c r="C9" s="136">
        <v>8</v>
      </c>
      <c r="D9" s="137" t="s">
        <v>34</v>
      </c>
      <c r="E9" s="142">
        <v>80161504</v>
      </c>
      <c r="F9" s="139" t="s">
        <v>449</v>
      </c>
      <c r="G9" s="141" t="s">
        <v>69</v>
      </c>
      <c r="H9" s="141" t="s">
        <v>69</v>
      </c>
      <c r="I9" s="141">
        <v>2</v>
      </c>
      <c r="J9" s="136" t="s">
        <v>37</v>
      </c>
      <c r="K9" s="136" t="s">
        <v>38</v>
      </c>
      <c r="L9" s="141" t="s">
        <v>39</v>
      </c>
      <c r="M9" s="165">
        <v>4200000</v>
      </c>
      <c r="N9" s="165">
        <v>4200000</v>
      </c>
      <c r="O9" s="135" t="s">
        <v>40</v>
      </c>
      <c r="P9" s="135" t="s">
        <v>41</v>
      </c>
      <c r="Q9" s="135">
        <v>1</v>
      </c>
      <c r="R9" s="141" t="s">
        <v>75</v>
      </c>
      <c r="S9" s="135" t="s">
        <v>76</v>
      </c>
      <c r="T9" s="135" t="s">
        <v>450</v>
      </c>
      <c r="U9" s="135" t="s">
        <v>451</v>
      </c>
      <c r="V9" s="135" t="s">
        <v>452</v>
      </c>
      <c r="W9" s="135" t="s">
        <v>453</v>
      </c>
      <c r="X9" s="135" t="s">
        <v>454</v>
      </c>
      <c r="Y9" s="135" t="s">
        <v>455</v>
      </c>
      <c r="Z9" s="135" t="s">
        <v>456</v>
      </c>
      <c r="AA9" s="135" t="s">
        <v>457</v>
      </c>
      <c r="AB9" s="135" t="s">
        <v>84</v>
      </c>
      <c r="AC9" s="144" t="s">
        <v>458</v>
      </c>
      <c r="AD9" s="135" t="s">
        <v>459</v>
      </c>
      <c r="AE9" s="135" t="s">
        <v>156</v>
      </c>
      <c r="AF9" s="135" t="s">
        <v>460</v>
      </c>
    </row>
    <row r="10" spans="1:32" s="75" customFormat="1" ht="240" hidden="1" x14ac:dyDescent="0.2">
      <c r="A10" s="135" t="s">
        <v>423</v>
      </c>
      <c r="B10" s="135" t="s">
        <v>437</v>
      </c>
      <c r="C10" s="136">
        <v>9</v>
      </c>
      <c r="D10" s="137" t="s">
        <v>34</v>
      </c>
      <c r="E10" s="142">
        <v>80161501</v>
      </c>
      <c r="F10" s="139" t="s">
        <v>461</v>
      </c>
      <c r="G10" s="141" t="s">
        <v>69</v>
      </c>
      <c r="H10" s="141" t="s">
        <v>69</v>
      </c>
      <c r="I10" s="141">
        <v>2</v>
      </c>
      <c r="J10" s="136" t="s">
        <v>37</v>
      </c>
      <c r="K10" s="136" t="s">
        <v>38</v>
      </c>
      <c r="L10" s="141" t="s">
        <v>39</v>
      </c>
      <c r="M10" s="165">
        <v>7720000</v>
      </c>
      <c r="N10" s="165">
        <v>7720000</v>
      </c>
      <c r="O10" s="135" t="s">
        <v>40</v>
      </c>
      <c r="P10" s="135" t="s">
        <v>41</v>
      </c>
      <c r="Q10" s="135">
        <v>1</v>
      </c>
      <c r="R10" s="141" t="s">
        <v>75</v>
      </c>
      <c r="S10" s="135" t="s">
        <v>76</v>
      </c>
      <c r="T10" s="135" t="s">
        <v>450</v>
      </c>
      <c r="U10" s="135" t="s">
        <v>451</v>
      </c>
      <c r="V10" s="135" t="s">
        <v>452</v>
      </c>
      <c r="W10" s="135" t="s">
        <v>453</v>
      </c>
      <c r="X10" s="135" t="s">
        <v>454</v>
      </c>
      <c r="Y10" s="135" t="s">
        <v>455</v>
      </c>
      <c r="Z10" s="135" t="s">
        <v>456</v>
      </c>
      <c r="AA10" s="135" t="s">
        <v>457</v>
      </c>
      <c r="AB10" s="135" t="s">
        <v>84</v>
      </c>
      <c r="AC10" s="144" t="s">
        <v>458</v>
      </c>
      <c r="AD10" s="135" t="s">
        <v>459</v>
      </c>
      <c r="AE10" s="135" t="s">
        <v>156</v>
      </c>
      <c r="AF10" s="145" t="s">
        <v>460</v>
      </c>
    </row>
    <row r="11" spans="1:32" s="75" customFormat="1" ht="240" hidden="1" x14ac:dyDescent="0.2">
      <c r="A11" s="135" t="s">
        <v>423</v>
      </c>
      <c r="B11" s="135" t="s">
        <v>437</v>
      </c>
      <c r="C11" s="136">
        <v>10</v>
      </c>
      <c r="D11" s="137" t="s">
        <v>34</v>
      </c>
      <c r="E11" s="146" t="s">
        <v>462</v>
      </c>
      <c r="F11" s="139" t="s">
        <v>463</v>
      </c>
      <c r="G11" s="141" t="s">
        <v>69</v>
      </c>
      <c r="H11" s="141" t="s">
        <v>69</v>
      </c>
      <c r="I11" s="141">
        <v>3</v>
      </c>
      <c r="J11" s="136" t="s">
        <v>37</v>
      </c>
      <c r="K11" s="136" t="s">
        <v>38</v>
      </c>
      <c r="L11" s="141" t="s">
        <v>39</v>
      </c>
      <c r="M11" s="165">
        <v>421301657</v>
      </c>
      <c r="N11" s="165">
        <v>421301657</v>
      </c>
      <c r="O11" s="135" t="s">
        <v>40</v>
      </c>
      <c r="P11" s="135" t="s">
        <v>41</v>
      </c>
      <c r="Q11" s="135">
        <v>1</v>
      </c>
      <c r="R11" s="141" t="s">
        <v>75</v>
      </c>
      <c r="S11" s="135" t="s">
        <v>76</v>
      </c>
      <c r="T11" s="135" t="s">
        <v>450</v>
      </c>
      <c r="U11" s="135" t="s">
        <v>451</v>
      </c>
      <c r="V11" s="135" t="s">
        <v>452</v>
      </c>
      <c r="W11" s="135" t="s">
        <v>453</v>
      </c>
      <c r="X11" s="135" t="s">
        <v>454</v>
      </c>
      <c r="Y11" s="135" t="s">
        <v>455</v>
      </c>
      <c r="Z11" s="135" t="s">
        <v>456</v>
      </c>
      <c r="AA11" s="135" t="s">
        <v>457</v>
      </c>
      <c r="AB11" s="135" t="s">
        <v>84</v>
      </c>
      <c r="AC11" s="144" t="s">
        <v>458</v>
      </c>
      <c r="AD11" s="135" t="s">
        <v>459</v>
      </c>
      <c r="AE11" s="147" t="s">
        <v>464</v>
      </c>
      <c r="AF11" s="148" t="s">
        <v>465</v>
      </c>
    </row>
    <row r="12" spans="1:32" s="75" customFormat="1" ht="180" hidden="1" x14ac:dyDescent="0.2">
      <c r="A12" s="135" t="s">
        <v>377</v>
      </c>
      <c r="B12" s="135" t="s">
        <v>399</v>
      </c>
      <c r="C12" s="136">
        <v>11</v>
      </c>
      <c r="D12" s="141" t="s">
        <v>71</v>
      </c>
      <c r="E12" s="142">
        <v>81101500</v>
      </c>
      <c r="F12" s="139" t="s">
        <v>466</v>
      </c>
      <c r="G12" s="136" t="s">
        <v>88</v>
      </c>
      <c r="H12" s="136" t="s">
        <v>88</v>
      </c>
      <c r="I12" s="141">
        <v>105</v>
      </c>
      <c r="J12" s="136" t="s">
        <v>130</v>
      </c>
      <c r="K12" s="136" t="s">
        <v>38</v>
      </c>
      <c r="L12" s="141" t="s">
        <v>39</v>
      </c>
      <c r="M12" s="165">
        <v>64000000</v>
      </c>
      <c r="N12" s="165">
        <v>64000000</v>
      </c>
      <c r="O12" s="135" t="s">
        <v>40</v>
      </c>
      <c r="P12" s="135" t="s">
        <v>41</v>
      </c>
      <c r="Q12" s="135">
        <v>1</v>
      </c>
      <c r="R12" s="141" t="s">
        <v>75</v>
      </c>
      <c r="S12" s="135" t="s">
        <v>377</v>
      </c>
      <c r="T12" s="135" t="s">
        <v>467</v>
      </c>
      <c r="U12" s="135" t="s">
        <v>62</v>
      </c>
      <c r="V12" s="135" t="s">
        <v>468</v>
      </c>
      <c r="W12" s="135" t="s">
        <v>47</v>
      </c>
      <c r="X12" s="135" t="s">
        <v>48</v>
      </c>
      <c r="Y12" s="135" t="s">
        <v>237</v>
      </c>
      <c r="Z12" s="135" t="s">
        <v>238</v>
      </c>
      <c r="AA12" s="135" t="s">
        <v>389</v>
      </c>
      <c r="AB12" s="135" t="s">
        <v>84</v>
      </c>
      <c r="AC12" s="135" t="s">
        <v>469</v>
      </c>
      <c r="AD12" s="135" t="s">
        <v>470</v>
      </c>
      <c r="AE12" s="135" t="s">
        <v>471</v>
      </c>
      <c r="AF12" s="150"/>
    </row>
    <row r="13" spans="1:32" s="75" customFormat="1" ht="180" hidden="1" x14ac:dyDescent="0.2">
      <c r="A13" s="135" t="s">
        <v>377</v>
      </c>
      <c r="B13" s="135" t="s">
        <v>399</v>
      </c>
      <c r="C13" s="136">
        <v>12</v>
      </c>
      <c r="D13" s="141" t="s">
        <v>71</v>
      </c>
      <c r="E13" s="142">
        <v>81131500</v>
      </c>
      <c r="F13" s="139" t="s">
        <v>472</v>
      </c>
      <c r="G13" s="141" t="s">
        <v>95</v>
      </c>
      <c r="H13" s="141" t="s">
        <v>95</v>
      </c>
      <c r="I13" s="137">
        <v>4</v>
      </c>
      <c r="J13" s="151" t="s">
        <v>37</v>
      </c>
      <c r="K13" s="136" t="s">
        <v>38</v>
      </c>
      <c r="L13" s="141" t="s">
        <v>39</v>
      </c>
      <c r="M13" s="165">
        <v>64080712</v>
      </c>
      <c r="N13" s="165">
        <v>64080712</v>
      </c>
      <c r="O13" s="135" t="s">
        <v>40</v>
      </c>
      <c r="P13" s="135" t="s">
        <v>41</v>
      </c>
      <c r="Q13" s="135">
        <v>2</v>
      </c>
      <c r="R13" s="141" t="s">
        <v>75</v>
      </c>
      <c r="S13" s="135" t="s">
        <v>377</v>
      </c>
      <c r="T13" s="135" t="s">
        <v>467</v>
      </c>
      <c r="U13" s="135" t="s">
        <v>62</v>
      </c>
      <c r="V13" s="135" t="s">
        <v>468</v>
      </c>
      <c r="W13" s="135" t="s">
        <v>47</v>
      </c>
      <c r="X13" s="135" t="s">
        <v>48</v>
      </c>
      <c r="Y13" s="135" t="s">
        <v>237</v>
      </c>
      <c r="Z13" s="135" t="s">
        <v>238</v>
      </c>
      <c r="AA13" s="135" t="s">
        <v>389</v>
      </c>
      <c r="AB13" s="135" t="s">
        <v>84</v>
      </c>
      <c r="AC13" s="135" t="s">
        <v>469</v>
      </c>
      <c r="AD13" s="135" t="s">
        <v>470</v>
      </c>
      <c r="AE13" s="135" t="s">
        <v>471</v>
      </c>
      <c r="AF13" s="135"/>
    </row>
    <row r="14" spans="1:32" s="75" customFormat="1" ht="180" hidden="1" x14ac:dyDescent="0.2">
      <c r="A14" s="135" t="s">
        <v>377</v>
      </c>
      <c r="B14" s="135" t="s">
        <v>399</v>
      </c>
      <c r="C14" s="136">
        <v>13</v>
      </c>
      <c r="D14" s="141" t="s">
        <v>71</v>
      </c>
      <c r="E14" s="142">
        <v>81101500</v>
      </c>
      <c r="F14" s="139" t="s">
        <v>473</v>
      </c>
      <c r="G14" s="141" t="s">
        <v>95</v>
      </c>
      <c r="H14" s="141" t="s">
        <v>95</v>
      </c>
      <c r="I14" s="137">
        <v>4</v>
      </c>
      <c r="J14" s="136" t="s">
        <v>37</v>
      </c>
      <c r="K14" s="136" t="s">
        <v>38</v>
      </c>
      <c r="L14" s="141" t="s">
        <v>39</v>
      </c>
      <c r="M14" s="165">
        <v>24967472</v>
      </c>
      <c r="N14" s="165">
        <v>24967472</v>
      </c>
      <c r="O14" s="135" t="s">
        <v>40</v>
      </c>
      <c r="P14" s="135" t="s">
        <v>41</v>
      </c>
      <c r="Q14" s="135">
        <v>2</v>
      </c>
      <c r="R14" s="141" t="s">
        <v>75</v>
      </c>
      <c r="S14" s="135" t="s">
        <v>377</v>
      </c>
      <c r="T14" s="135" t="s">
        <v>467</v>
      </c>
      <c r="U14" s="135" t="s">
        <v>62</v>
      </c>
      <c r="V14" s="135" t="s">
        <v>468</v>
      </c>
      <c r="W14" s="135" t="s">
        <v>47</v>
      </c>
      <c r="X14" s="135" t="s">
        <v>48</v>
      </c>
      <c r="Y14" s="135" t="s">
        <v>237</v>
      </c>
      <c r="Z14" s="135" t="s">
        <v>238</v>
      </c>
      <c r="AA14" s="135" t="s">
        <v>389</v>
      </c>
      <c r="AB14" s="135" t="s">
        <v>84</v>
      </c>
      <c r="AC14" s="135" t="s">
        <v>469</v>
      </c>
      <c r="AD14" s="135" t="s">
        <v>470</v>
      </c>
      <c r="AE14" s="135" t="s">
        <v>471</v>
      </c>
      <c r="AF14" s="135"/>
    </row>
    <row r="15" spans="1:32" s="75" customFormat="1" ht="180" hidden="1" x14ac:dyDescent="0.2">
      <c r="A15" s="135" t="s">
        <v>377</v>
      </c>
      <c r="B15" s="135" t="s">
        <v>399</v>
      </c>
      <c r="C15" s="136">
        <v>14</v>
      </c>
      <c r="D15" s="141" t="s">
        <v>71</v>
      </c>
      <c r="E15" s="142">
        <v>81101500</v>
      </c>
      <c r="F15" s="139" t="s">
        <v>474</v>
      </c>
      <c r="G15" s="141" t="s">
        <v>95</v>
      </c>
      <c r="H15" s="141" t="s">
        <v>95</v>
      </c>
      <c r="I15" s="137">
        <v>4</v>
      </c>
      <c r="J15" s="136" t="s">
        <v>37</v>
      </c>
      <c r="K15" s="136" t="s">
        <v>38</v>
      </c>
      <c r="L15" s="141" t="s">
        <v>39</v>
      </c>
      <c r="M15" s="165">
        <v>30000000</v>
      </c>
      <c r="N15" s="165">
        <v>30000000</v>
      </c>
      <c r="O15" s="135" t="s">
        <v>40</v>
      </c>
      <c r="P15" s="135" t="s">
        <v>41</v>
      </c>
      <c r="Q15" s="135">
        <v>1</v>
      </c>
      <c r="R15" s="141" t="s">
        <v>75</v>
      </c>
      <c r="S15" s="135" t="s">
        <v>377</v>
      </c>
      <c r="T15" s="135" t="s">
        <v>467</v>
      </c>
      <c r="U15" s="135" t="s">
        <v>62</v>
      </c>
      <c r="V15" s="135" t="s">
        <v>468</v>
      </c>
      <c r="W15" s="135" t="s">
        <v>47</v>
      </c>
      <c r="X15" s="135" t="s">
        <v>48</v>
      </c>
      <c r="Y15" s="135" t="s">
        <v>237</v>
      </c>
      <c r="Z15" s="135" t="s">
        <v>238</v>
      </c>
      <c r="AA15" s="135" t="s">
        <v>389</v>
      </c>
      <c r="AB15" s="135" t="s">
        <v>84</v>
      </c>
      <c r="AC15" s="135" t="s">
        <v>469</v>
      </c>
      <c r="AD15" s="135" t="s">
        <v>470</v>
      </c>
      <c r="AE15" s="135" t="s">
        <v>471</v>
      </c>
      <c r="AF15" s="135"/>
    </row>
    <row r="16" spans="1:32" s="75" customFormat="1" ht="180" hidden="1" x14ac:dyDescent="0.2">
      <c r="A16" s="135" t="s">
        <v>377</v>
      </c>
      <c r="B16" s="135" t="s">
        <v>399</v>
      </c>
      <c r="C16" s="136">
        <v>15</v>
      </c>
      <c r="D16" s="141" t="s">
        <v>71</v>
      </c>
      <c r="E16" s="142">
        <v>81101500</v>
      </c>
      <c r="F16" s="139" t="s">
        <v>475</v>
      </c>
      <c r="G16" s="141" t="s">
        <v>95</v>
      </c>
      <c r="H16" s="141" t="s">
        <v>95</v>
      </c>
      <c r="I16" s="137">
        <v>4</v>
      </c>
      <c r="J16" s="136" t="s">
        <v>37</v>
      </c>
      <c r="K16" s="136" t="s">
        <v>38</v>
      </c>
      <c r="L16" s="141" t="s">
        <v>39</v>
      </c>
      <c r="M16" s="165">
        <v>30000000</v>
      </c>
      <c r="N16" s="165">
        <v>30000000</v>
      </c>
      <c r="O16" s="135" t="s">
        <v>40</v>
      </c>
      <c r="P16" s="135" t="s">
        <v>41</v>
      </c>
      <c r="Q16" s="135">
        <v>1</v>
      </c>
      <c r="R16" s="141" t="s">
        <v>75</v>
      </c>
      <c r="S16" s="135" t="s">
        <v>377</v>
      </c>
      <c r="T16" s="135" t="s">
        <v>467</v>
      </c>
      <c r="U16" s="135" t="s">
        <v>62</v>
      </c>
      <c r="V16" s="135" t="s">
        <v>468</v>
      </c>
      <c r="W16" s="135" t="s">
        <v>47</v>
      </c>
      <c r="X16" s="135" t="s">
        <v>48</v>
      </c>
      <c r="Y16" s="135" t="s">
        <v>237</v>
      </c>
      <c r="Z16" s="135" t="s">
        <v>238</v>
      </c>
      <c r="AA16" s="135" t="s">
        <v>389</v>
      </c>
      <c r="AB16" s="135" t="s">
        <v>84</v>
      </c>
      <c r="AC16" s="135" t="s">
        <v>469</v>
      </c>
      <c r="AD16" s="135" t="s">
        <v>470</v>
      </c>
      <c r="AE16" s="135" t="s">
        <v>471</v>
      </c>
      <c r="AF16" s="135"/>
    </row>
    <row r="17" spans="1:32" s="75" customFormat="1" ht="180" hidden="1" x14ac:dyDescent="0.2">
      <c r="A17" s="135" t="s">
        <v>377</v>
      </c>
      <c r="B17" s="135" t="s">
        <v>399</v>
      </c>
      <c r="C17" s="136">
        <v>16</v>
      </c>
      <c r="D17" s="141" t="s">
        <v>71</v>
      </c>
      <c r="E17" s="142">
        <v>81101500</v>
      </c>
      <c r="F17" s="139" t="s">
        <v>476</v>
      </c>
      <c r="G17" s="141" t="s">
        <v>95</v>
      </c>
      <c r="H17" s="141" t="s">
        <v>95</v>
      </c>
      <c r="I17" s="137">
        <v>4</v>
      </c>
      <c r="J17" s="136" t="s">
        <v>37</v>
      </c>
      <c r="K17" s="136" t="s">
        <v>38</v>
      </c>
      <c r="L17" s="141" t="s">
        <v>39</v>
      </c>
      <c r="M17" s="165">
        <v>45380000</v>
      </c>
      <c r="N17" s="165">
        <v>45380000</v>
      </c>
      <c r="O17" s="135" t="s">
        <v>40</v>
      </c>
      <c r="P17" s="135" t="s">
        <v>41</v>
      </c>
      <c r="Q17" s="135">
        <v>1</v>
      </c>
      <c r="R17" s="141" t="s">
        <v>75</v>
      </c>
      <c r="S17" s="135" t="s">
        <v>377</v>
      </c>
      <c r="T17" s="135" t="s">
        <v>467</v>
      </c>
      <c r="U17" s="135" t="s">
        <v>62</v>
      </c>
      <c r="V17" s="135" t="s">
        <v>468</v>
      </c>
      <c r="W17" s="135" t="s">
        <v>47</v>
      </c>
      <c r="X17" s="135" t="s">
        <v>48</v>
      </c>
      <c r="Y17" s="135" t="s">
        <v>237</v>
      </c>
      <c r="Z17" s="135" t="s">
        <v>238</v>
      </c>
      <c r="AA17" s="135" t="s">
        <v>389</v>
      </c>
      <c r="AB17" s="135" t="s">
        <v>84</v>
      </c>
      <c r="AC17" s="135" t="s">
        <v>469</v>
      </c>
      <c r="AD17" s="135" t="s">
        <v>470</v>
      </c>
      <c r="AE17" s="135" t="s">
        <v>471</v>
      </c>
      <c r="AF17" s="135"/>
    </row>
    <row r="18" spans="1:32" s="75" customFormat="1" ht="180" hidden="1" x14ac:dyDescent="0.2">
      <c r="A18" s="135" t="s">
        <v>377</v>
      </c>
      <c r="B18" s="135" t="s">
        <v>399</v>
      </c>
      <c r="C18" s="136">
        <v>17</v>
      </c>
      <c r="D18" s="141" t="s">
        <v>34</v>
      </c>
      <c r="E18" s="142">
        <v>81101500</v>
      </c>
      <c r="F18" s="139" t="s">
        <v>466</v>
      </c>
      <c r="G18" s="136" t="s">
        <v>88</v>
      </c>
      <c r="H18" s="136" t="s">
        <v>88</v>
      </c>
      <c r="I18" s="141">
        <v>100</v>
      </c>
      <c r="J18" s="136" t="s">
        <v>130</v>
      </c>
      <c r="K18" s="136" t="s">
        <v>38</v>
      </c>
      <c r="L18" s="141" t="s">
        <v>39</v>
      </c>
      <c r="M18" s="165">
        <v>64000000</v>
      </c>
      <c r="N18" s="165">
        <v>64000000</v>
      </c>
      <c r="O18" s="135" t="s">
        <v>40</v>
      </c>
      <c r="P18" s="135" t="s">
        <v>41</v>
      </c>
      <c r="Q18" s="135">
        <v>2</v>
      </c>
      <c r="R18" s="141" t="s">
        <v>75</v>
      </c>
      <c r="S18" s="135" t="s">
        <v>377</v>
      </c>
      <c r="T18" s="135" t="s">
        <v>467</v>
      </c>
      <c r="U18" s="135" t="s">
        <v>62</v>
      </c>
      <c r="V18" s="135" t="s">
        <v>468</v>
      </c>
      <c r="W18" s="135" t="s">
        <v>47</v>
      </c>
      <c r="X18" s="135" t="s">
        <v>48</v>
      </c>
      <c r="Y18" s="135" t="s">
        <v>237</v>
      </c>
      <c r="Z18" s="135" t="s">
        <v>238</v>
      </c>
      <c r="AA18" s="135" t="s">
        <v>389</v>
      </c>
      <c r="AB18" s="135" t="s">
        <v>84</v>
      </c>
      <c r="AC18" s="135" t="s">
        <v>469</v>
      </c>
      <c r="AD18" s="135" t="s">
        <v>470</v>
      </c>
      <c r="AE18" s="135" t="s">
        <v>471</v>
      </c>
      <c r="AF18" s="135"/>
    </row>
    <row r="19" spans="1:32" s="75" customFormat="1" ht="180" hidden="1" x14ac:dyDescent="0.2">
      <c r="A19" s="135" t="s">
        <v>377</v>
      </c>
      <c r="B19" s="135" t="s">
        <v>399</v>
      </c>
      <c r="C19" s="136">
        <v>18</v>
      </c>
      <c r="D19" s="141" t="s">
        <v>34</v>
      </c>
      <c r="E19" s="142">
        <v>81101512</v>
      </c>
      <c r="F19" s="139" t="s">
        <v>477</v>
      </c>
      <c r="G19" s="136" t="s">
        <v>88</v>
      </c>
      <c r="H19" s="136" t="s">
        <v>88</v>
      </c>
      <c r="I19" s="141">
        <v>100</v>
      </c>
      <c r="J19" s="136" t="s">
        <v>130</v>
      </c>
      <c r="K19" s="136" t="s">
        <v>38</v>
      </c>
      <c r="L19" s="141" t="s">
        <v>39</v>
      </c>
      <c r="M19" s="165">
        <v>31500000</v>
      </c>
      <c r="N19" s="165">
        <v>31500000</v>
      </c>
      <c r="O19" s="135" t="s">
        <v>40</v>
      </c>
      <c r="P19" s="135" t="s">
        <v>41</v>
      </c>
      <c r="Q19" s="135">
        <v>1</v>
      </c>
      <c r="R19" s="141" t="s">
        <v>75</v>
      </c>
      <c r="S19" s="135" t="s">
        <v>377</v>
      </c>
      <c r="T19" s="135" t="s">
        <v>467</v>
      </c>
      <c r="U19" s="135" t="s">
        <v>62</v>
      </c>
      <c r="V19" s="135" t="s">
        <v>468</v>
      </c>
      <c r="W19" s="135" t="s">
        <v>47</v>
      </c>
      <c r="X19" s="135" t="s">
        <v>48</v>
      </c>
      <c r="Y19" s="135" t="s">
        <v>237</v>
      </c>
      <c r="Z19" s="135" t="s">
        <v>238</v>
      </c>
      <c r="AA19" s="135" t="s">
        <v>389</v>
      </c>
      <c r="AB19" s="135" t="s">
        <v>84</v>
      </c>
      <c r="AC19" s="135" t="s">
        <v>469</v>
      </c>
      <c r="AD19" s="135" t="s">
        <v>470</v>
      </c>
      <c r="AE19" s="135" t="s">
        <v>471</v>
      </c>
      <c r="AF19" s="135"/>
    </row>
    <row r="20" spans="1:32" s="75" customFormat="1" ht="180" hidden="1" x14ac:dyDescent="0.2">
      <c r="A20" s="135" t="s">
        <v>377</v>
      </c>
      <c r="B20" s="135" t="s">
        <v>399</v>
      </c>
      <c r="C20" s="136">
        <v>19</v>
      </c>
      <c r="D20" s="141" t="s">
        <v>34</v>
      </c>
      <c r="E20" s="142">
        <v>81101512</v>
      </c>
      <c r="F20" s="139" t="s">
        <v>478</v>
      </c>
      <c r="G20" s="136" t="s">
        <v>88</v>
      </c>
      <c r="H20" s="136" t="s">
        <v>88</v>
      </c>
      <c r="I20" s="141">
        <v>100</v>
      </c>
      <c r="J20" s="136" t="s">
        <v>130</v>
      </c>
      <c r="K20" s="136" t="s">
        <v>38</v>
      </c>
      <c r="L20" s="141" t="s">
        <v>39</v>
      </c>
      <c r="M20" s="165">
        <v>28500000</v>
      </c>
      <c r="N20" s="165">
        <v>28500000</v>
      </c>
      <c r="O20" s="135" t="s">
        <v>40</v>
      </c>
      <c r="P20" s="135" t="s">
        <v>41</v>
      </c>
      <c r="Q20" s="135">
        <v>3</v>
      </c>
      <c r="R20" s="141" t="s">
        <v>75</v>
      </c>
      <c r="S20" s="135" t="s">
        <v>377</v>
      </c>
      <c r="T20" s="135" t="s">
        <v>467</v>
      </c>
      <c r="U20" s="135" t="s">
        <v>62</v>
      </c>
      <c r="V20" s="135" t="s">
        <v>468</v>
      </c>
      <c r="W20" s="135" t="s">
        <v>47</v>
      </c>
      <c r="X20" s="135" t="s">
        <v>48</v>
      </c>
      <c r="Y20" s="135" t="s">
        <v>237</v>
      </c>
      <c r="Z20" s="135" t="s">
        <v>238</v>
      </c>
      <c r="AA20" s="135" t="s">
        <v>389</v>
      </c>
      <c r="AB20" s="135" t="s">
        <v>84</v>
      </c>
      <c r="AC20" s="135" t="s">
        <v>469</v>
      </c>
      <c r="AD20" s="135" t="s">
        <v>470</v>
      </c>
      <c r="AE20" s="135" t="s">
        <v>471</v>
      </c>
      <c r="AF20" s="135"/>
    </row>
    <row r="21" spans="1:32" s="75" customFormat="1" ht="180" hidden="1" x14ac:dyDescent="0.2">
      <c r="A21" s="135" t="s">
        <v>377</v>
      </c>
      <c r="B21" s="135" t="s">
        <v>399</v>
      </c>
      <c r="C21" s="136">
        <v>20</v>
      </c>
      <c r="D21" s="141" t="s">
        <v>34</v>
      </c>
      <c r="E21" s="142">
        <v>81101512</v>
      </c>
      <c r="F21" s="139" t="s">
        <v>479</v>
      </c>
      <c r="G21" s="136" t="s">
        <v>88</v>
      </c>
      <c r="H21" s="136" t="s">
        <v>88</v>
      </c>
      <c r="I21" s="141">
        <v>100</v>
      </c>
      <c r="J21" s="136" t="s">
        <v>130</v>
      </c>
      <c r="K21" s="136" t="s">
        <v>38</v>
      </c>
      <c r="L21" s="141" t="s">
        <v>39</v>
      </c>
      <c r="M21" s="165">
        <v>45380000</v>
      </c>
      <c r="N21" s="165">
        <v>45380000</v>
      </c>
      <c r="O21" s="135" t="s">
        <v>40</v>
      </c>
      <c r="P21" s="135" t="s">
        <v>41</v>
      </c>
      <c r="Q21" s="135">
        <v>2</v>
      </c>
      <c r="R21" s="141" t="s">
        <v>75</v>
      </c>
      <c r="S21" s="135" t="s">
        <v>377</v>
      </c>
      <c r="T21" s="135" t="s">
        <v>467</v>
      </c>
      <c r="U21" s="135" t="s">
        <v>62</v>
      </c>
      <c r="V21" s="135" t="s">
        <v>468</v>
      </c>
      <c r="W21" s="135" t="s">
        <v>47</v>
      </c>
      <c r="X21" s="135" t="s">
        <v>48</v>
      </c>
      <c r="Y21" s="135" t="s">
        <v>237</v>
      </c>
      <c r="Z21" s="135" t="s">
        <v>238</v>
      </c>
      <c r="AA21" s="135" t="s">
        <v>389</v>
      </c>
      <c r="AB21" s="135" t="s">
        <v>84</v>
      </c>
      <c r="AC21" s="135" t="s">
        <v>469</v>
      </c>
      <c r="AD21" s="135" t="s">
        <v>470</v>
      </c>
      <c r="AE21" s="135" t="s">
        <v>471</v>
      </c>
      <c r="AF21" s="135"/>
    </row>
    <row r="22" spans="1:32" s="75" customFormat="1" ht="180" hidden="1" x14ac:dyDescent="0.2">
      <c r="A22" s="135" t="s">
        <v>377</v>
      </c>
      <c r="B22" s="135" t="s">
        <v>399</v>
      </c>
      <c r="C22" s="136">
        <v>21</v>
      </c>
      <c r="D22" s="141" t="s">
        <v>34</v>
      </c>
      <c r="E22" s="142">
        <v>81101512</v>
      </c>
      <c r="F22" s="139" t="s">
        <v>480</v>
      </c>
      <c r="G22" s="136" t="s">
        <v>88</v>
      </c>
      <c r="H22" s="136" t="s">
        <v>88</v>
      </c>
      <c r="I22" s="141">
        <v>100</v>
      </c>
      <c r="J22" s="136" t="s">
        <v>130</v>
      </c>
      <c r="K22" s="136" t="s">
        <v>38</v>
      </c>
      <c r="L22" s="141" t="s">
        <v>39</v>
      </c>
      <c r="M22" s="165">
        <v>40000000</v>
      </c>
      <c r="N22" s="165">
        <v>40000000</v>
      </c>
      <c r="O22" s="135" t="s">
        <v>40</v>
      </c>
      <c r="P22" s="135" t="s">
        <v>41</v>
      </c>
      <c r="Q22" s="135">
        <v>4</v>
      </c>
      <c r="R22" s="141" t="s">
        <v>75</v>
      </c>
      <c r="S22" s="135" t="s">
        <v>377</v>
      </c>
      <c r="T22" s="135" t="s">
        <v>467</v>
      </c>
      <c r="U22" s="135" t="s">
        <v>62</v>
      </c>
      <c r="V22" s="135" t="s">
        <v>468</v>
      </c>
      <c r="W22" s="135" t="s">
        <v>47</v>
      </c>
      <c r="X22" s="135" t="s">
        <v>48</v>
      </c>
      <c r="Y22" s="135" t="s">
        <v>237</v>
      </c>
      <c r="Z22" s="135" t="s">
        <v>238</v>
      </c>
      <c r="AA22" s="135" t="s">
        <v>389</v>
      </c>
      <c r="AB22" s="135" t="s">
        <v>84</v>
      </c>
      <c r="AC22" s="135" t="s">
        <v>469</v>
      </c>
      <c r="AD22" s="135" t="s">
        <v>470</v>
      </c>
      <c r="AE22" s="135" t="s">
        <v>471</v>
      </c>
      <c r="AF22" s="135"/>
    </row>
    <row r="23" spans="1:32" s="75" customFormat="1" ht="180" hidden="1" x14ac:dyDescent="0.2">
      <c r="A23" s="135" t="s">
        <v>377</v>
      </c>
      <c r="B23" s="135" t="s">
        <v>399</v>
      </c>
      <c r="C23" s="136">
        <v>22</v>
      </c>
      <c r="D23" s="141" t="s">
        <v>34</v>
      </c>
      <c r="E23" s="142">
        <v>81101512</v>
      </c>
      <c r="F23" s="139" t="s">
        <v>481</v>
      </c>
      <c r="G23" s="136" t="s">
        <v>88</v>
      </c>
      <c r="H23" s="136" t="s">
        <v>88</v>
      </c>
      <c r="I23" s="141">
        <v>100</v>
      </c>
      <c r="J23" s="136" t="s">
        <v>130</v>
      </c>
      <c r="K23" s="136" t="s">
        <v>38</v>
      </c>
      <c r="L23" s="141" t="s">
        <v>39</v>
      </c>
      <c r="M23" s="165">
        <v>41000000</v>
      </c>
      <c r="N23" s="165">
        <v>41000000</v>
      </c>
      <c r="O23" s="135" t="s">
        <v>40</v>
      </c>
      <c r="P23" s="135" t="s">
        <v>41</v>
      </c>
      <c r="Q23" s="135">
        <v>1</v>
      </c>
      <c r="R23" s="141" t="s">
        <v>75</v>
      </c>
      <c r="S23" s="135" t="s">
        <v>377</v>
      </c>
      <c r="T23" s="135" t="s">
        <v>467</v>
      </c>
      <c r="U23" s="135" t="s">
        <v>62</v>
      </c>
      <c r="V23" s="135" t="s">
        <v>468</v>
      </c>
      <c r="W23" s="135" t="s">
        <v>47</v>
      </c>
      <c r="X23" s="135" t="s">
        <v>48</v>
      </c>
      <c r="Y23" s="135" t="s">
        <v>237</v>
      </c>
      <c r="Z23" s="135" t="s">
        <v>238</v>
      </c>
      <c r="AA23" s="135" t="s">
        <v>389</v>
      </c>
      <c r="AB23" s="135" t="s">
        <v>84</v>
      </c>
      <c r="AC23" s="135" t="s">
        <v>469</v>
      </c>
      <c r="AD23" s="135" t="s">
        <v>470</v>
      </c>
      <c r="AE23" s="135" t="s">
        <v>471</v>
      </c>
      <c r="AF23" s="135"/>
    </row>
    <row r="24" spans="1:32" s="75" customFormat="1" ht="180" hidden="1" x14ac:dyDescent="0.2">
      <c r="A24" s="135" t="s">
        <v>377</v>
      </c>
      <c r="B24" s="135" t="s">
        <v>399</v>
      </c>
      <c r="C24" s="136">
        <v>23</v>
      </c>
      <c r="D24" s="141" t="s">
        <v>34</v>
      </c>
      <c r="E24" s="142">
        <v>80161500</v>
      </c>
      <c r="F24" s="139" t="s">
        <v>482</v>
      </c>
      <c r="G24" s="136" t="s">
        <v>88</v>
      </c>
      <c r="H24" s="136" t="s">
        <v>88</v>
      </c>
      <c r="I24" s="141">
        <v>100</v>
      </c>
      <c r="J24" s="136" t="s">
        <v>130</v>
      </c>
      <c r="K24" s="136" t="s">
        <v>38</v>
      </c>
      <c r="L24" s="141" t="s">
        <v>39</v>
      </c>
      <c r="M24" s="165">
        <v>24500000</v>
      </c>
      <c r="N24" s="165">
        <v>24500000</v>
      </c>
      <c r="O24" s="135" t="s">
        <v>40</v>
      </c>
      <c r="P24" s="135" t="s">
        <v>41</v>
      </c>
      <c r="Q24" s="135">
        <v>1</v>
      </c>
      <c r="R24" s="141" t="s">
        <v>75</v>
      </c>
      <c r="S24" s="135" t="s">
        <v>377</v>
      </c>
      <c r="T24" s="135" t="s">
        <v>467</v>
      </c>
      <c r="U24" s="135" t="s">
        <v>62</v>
      </c>
      <c r="V24" s="135" t="s">
        <v>468</v>
      </c>
      <c r="W24" s="135" t="s">
        <v>47</v>
      </c>
      <c r="X24" s="135" t="s">
        <v>48</v>
      </c>
      <c r="Y24" s="135" t="s">
        <v>237</v>
      </c>
      <c r="Z24" s="135" t="s">
        <v>238</v>
      </c>
      <c r="AA24" s="135" t="s">
        <v>389</v>
      </c>
      <c r="AB24" s="135" t="s">
        <v>84</v>
      </c>
      <c r="AC24" s="135" t="s">
        <v>469</v>
      </c>
      <c r="AD24" s="135" t="s">
        <v>470</v>
      </c>
      <c r="AE24" s="135" t="s">
        <v>471</v>
      </c>
      <c r="AF24" s="135"/>
    </row>
    <row r="25" spans="1:32" s="75" customFormat="1" ht="180" hidden="1" x14ac:dyDescent="0.2">
      <c r="A25" s="135" t="s">
        <v>377</v>
      </c>
      <c r="B25" s="135" t="s">
        <v>399</v>
      </c>
      <c r="C25" s="136">
        <v>24</v>
      </c>
      <c r="D25" s="141" t="s">
        <v>34</v>
      </c>
      <c r="E25" s="142">
        <v>81101512</v>
      </c>
      <c r="F25" s="139" t="s">
        <v>483</v>
      </c>
      <c r="G25" s="136" t="s">
        <v>88</v>
      </c>
      <c r="H25" s="136" t="s">
        <v>88</v>
      </c>
      <c r="I25" s="141">
        <v>100</v>
      </c>
      <c r="J25" s="136" t="s">
        <v>130</v>
      </c>
      <c r="K25" s="136" t="s">
        <v>38</v>
      </c>
      <c r="L25" s="141" t="s">
        <v>39</v>
      </c>
      <c r="M25" s="165">
        <v>40000000</v>
      </c>
      <c r="N25" s="165">
        <v>40000000</v>
      </c>
      <c r="O25" s="135" t="s">
        <v>40</v>
      </c>
      <c r="P25" s="135" t="s">
        <v>41</v>
      </c>
      <c r="Q25" s="135">
        <v>4</v>
      </c>
      <c r="R25" s="141" t="s">
        <v>75</v>
      </c>
      <c r="S25" s="135" t="s">
        <v>377</v>
      </c>
      <c r="T25" s="135" t="s">
        <v>399</v>
      </c>
      <c r="U25" s="135" t="s">
        <v>62</v>
      </c>
      <c r="V25" s="135" t="s">
        <v>468</v>
      </c>
      <c r="W25" s="135" t="s">
        <v>47</v>
      </c>
      <c r="X25" s="135" t="s">
        <v>48</v>
      </c>
      <c r="Y25" s="135" t="s">
        <v>237</v>
      </c>
      <c r="Z25" s="135" t="s">
        <v>238</v>
      </c>
      <c r="AA25" s="135" t="s">
        <v>389</v>
      </c>
      <c r="AB25" s="135" t="s">
        <v>84</v>
      </c>
      <c r="AC25" s="135" t="s">
        <v>484</v>
      </c>
      <c r="AD25" s="135" t="s">
        <v>485</v>
      </c>
      <c r="AE25" s="135" t="s">
        <v>471</v>
      </c>
      <c r="AF25" s="135"/>
    </row>
    <row r="26" spans="1:32" s="75" customFormat="1" ht="180" hidden="1" x14ac:dyDescent="0.2">
      <c r="A26" s="135" t="s">
        <v>377</v>
      </c>
      <c r="B26" s="135" t="s">
        <v>399</v>
      </c>
      <c r="C26" s="136">
        <v>25</v>
      </c>
      <c r="D26" s="141" t="s">
        <v>34</v>
      </c>
      <c r="E26" s="142">
        <v>81101512</v>
      </c>
      <c r="F26" s="139" t="s">
        <v>486</v>
      </c>
      <c r="G26" s="136" t="s">
        <v>88</v>
      </c>
      <c r="H26" s="136" t="s">
        <v>88</v>
      </c>
      <c r="I26" s="141">
        <v>100</v>
      </c>
      <c r="J26" s="136" t="s">
        <v>130</v>
      </c>
      <c r="K26" s="136" t="s">
        <v>38</v>
      </c>
      <c r="L26" s="141" t="s">
        <v>39</v>
      </c>
      <c r="M26" s="165">
        <v>30000000</v>
      </c>
      <c r="N26" s="165">
        <v>30000000</v>
      </c>
      <c r="O26" s="135" t="s">
        <v>40</v>
      </c>
      <c r="P26" s="135" t="s">
        <v>41</v>
      </c>
      <c r="Q26" s="135">
        <v>1</v>
      </c>
      <c r="R26" s="141" t="s">
        <v>75</v>
      </c>
      <c r="S26" s="135" t="s">
        <v>377</v>
      </c>
      <c r="T26" s="135" t="s">
        <v>399</v>
      </c>
      <c r="U26" s="135" t="s">
        <v>62</v>
      </c>
      <c r="V26" s="135" t="s">
        <v>468</v>
      </c>
      <c r="W26" s="135" t="s">
        <v>47</v>
      </c>
      <c r="X26" s="135" t="s">
        <v>48</v>
      </c>
      <c r="Y26" s="135" t="s">
        <v>237</v>
      </c>
      <c r="Z26" s="135" t="s">
        <v>238</v>
      </c>
      <c r="AA26" s="135" t="s">
        <v>389</v>
      </c>
      <c r="AB26" s="135" t="s">
        <v>84</v>
      </c>
      <c r="AC26" s="135" t="s">
        <v>484</v>
      </c>
      <c r="AD26" s="135" t="s">
        <v>485</v>
      </c>
      <c r="AE26" s="135" t="s">
        <v>471</v>
      </c>
      <c r="AF26" s="135"/>
    </row>
    <row r="27" spans="1:32" s="75" customFormat="1" ht="180" hidden="1" x14ac:dyDescent="0.2">
      <c r="A27" s="135" t="s">
        <v>377</v>
      </c>
      <c r="B27" s="135" t="s">
        <v>399</v>
      </c>
      <c r="C27" s="136">
        <v>26</v>
      </c>
      <c r="D27" s="141" t="s">
        <v>34</v>
      </c>
      <c r="E27" s="142">
        <v>81101512</v>
      </c>
      <c r="F27" s="139" t="s">
        <v>487</v>
      </c>
      <c r="G27" s="136" t="s">
        <v>88</v>
      </c>
      <c r="H27" s="136" t="s">
        <v>88</v>
      </c>
      <c r="I27" s="141">
        <v>100</v>
      </c>
      <c r="J27" s="136" t="s">
        <v>130</v>
      </c>
      <c r="K27" s="136" t="s">
        <v>38</v>
      </c>
      <c r="L27" s="141" t="s">
        <v>39</v>
      </c>
      <c r="M27" s="165">
        <v>36000000</v>
      </c>
      <c r="N27" s="165">
        <v>36000000</v>
      </c>
      <c r="O27" s="135" t="s">
        <v>40</v>
      </c>
      <c r="P27" s="135" t="s">
        <v>41</v>
      </c>
      <c r="Q27" s="135">
        <v>2</v>
      </c>
      <c r="R27" s="141" t="s">
        <v>75</v>
      </c>
      <c r="S27" s="135" t="s">
        <v>377</v>
      </c>
      <c r="T27" s="135" t="s">
        <v>399</v>
      </c>
      <c r="U27" s="135" t="s">
        <v>62</v>
      </c>
      <c r="V27" s="135" t="s">
        <v>468</v>
      </c>
      <c r="W27" s="135" t="s">
        <v>47</v>
      </c>
      <c r="X27" s="135" t="s">
        <v>48</v>
      </c>
      <c r="Y27" s="135" t="s">
        <v>237</v>
      </c>
      <c r="Z27" s="135" t="s">
        <v>238</v>
      </c>
      <c r="AA27" s="135" t="s">
        <v>389</v>
      </c>
      <c r="AB27" s="135" t="s">
        <v>84</v>
      </c>
      <c r="AC27" s="135" t="s">
        <v>484</v>
      </c>
      <c r="AD27" s="135" t="s">
        <v>485</v>
      </c>
      <c r="AE27" s="135" t="s">
        <v>471</v>
      </c>
      <c r="AF27" s="135"/>
    </row>
    <row r="28" spans="1:32" s="75" customFormat="1" ht="180" hidden="1" x14ac:dyDescent="0.2">
      <c r="A28" s="135" t="s">
        <v>377</v>
      </c>
      <c r="B28" s="135" t="s">
        <v>399</v>
      </c>
      <c r="C28" s="136">
        <v>27</v>
      </c>
      <c r="D28" s="141" t="s">
        <v>34</v>
      </c>
      <c r="E28" s="142">
        <v>81101512</v>
      </c>
      <c r="F28" s="139" t="s">
        <v>488</v>
      </c>
      <c r="G28" s="136" t="s">
        <v>88</v>
      </c>
      <c r="H28" s="136" t="s">
        <v>88</v>
      </c>
      <c r="I28" s="141">
        <v>100</v>
      </c>
      <c r="J28" s="136" t="s">
        <v>130</v>
      </c>
      <c r="K28" s="136" t="s">
        <v>38</v>
      </c>
      <c r="L28" s="141" t="s">
        <v>39</v>
      </c>
      <c r="M28" s="165">
        <v>28000000</v>
      </c>
      <c r="N28" s="165">
        <v>28000000</v>
      </c>
      <c r="O28" s="135" t="s">
        <v>40</v>
      </c>
      <c r="P28" s="135" t="s">
        <v>41</v>
      </c>
      <c r="Q28" s="135">
        <v>1</v>
      </c>
      <c r="R28" s="141" t="s">
        <v>75</v>
      </c>
      <c r="S28" s="135" t="s">
        <v>377</v>
      </c>
      <c r="T28" s="135" t="s">
        <v>399</v>
      </c>
      <c r="U28" s="135" t="s">
        <v>62</v>
      </c>
      <c r="V28" s="135" t="s">
        <v>468</v>
      </c>
      <c r="W28" s="135" t="s">
        <v>47</v>
      </c>
      <c r="X28" s="135" t="s">
        <v>48</v>
      </c>
      <c r="Y28" s="135" t="s">
        <v>237</v>
      </c>
      <c r="Z28" s="135" t="s">
        <v>238</v>
      </c>
      <c r="AA28" s="135" t="s">
        <v>389</v>
      </c>
      <c r="AB28" s="135" t="s">
        <v>84</v>
      </c>
      <c r="AC28" s="135" t="s">
        <v>484</v>
      </c>
      <c r="AD28" s="135" t="s">
        <v>485</v>
      </c>
      <c r="AE28" s="135" t="s">
        <v>471</v>
      </c>
      <c r="AF28" s="135"/>
    </row>
    <row r="29" spans="1:32" s="75" customFormat="1" ht="180" hidden="1" x14ac:dyDescent="0.2">
      <c r="A29" s="135" t="s">
        <v>377</v>
      </c>
      <c r="B29" s="135" t="s">
        <v>399</v>
      </c>
      <c r="C29" s="136">
        <v>28</v>
      </c>
      <c r="D29" s="141" t="s">
        <v>34</v>
      </c>
      <c r="E29" s="142">
        <v>81101512</v>
      </c>
      <c r="F29" s="139" t="s">
        <v>489</v>
      </c>
      <c r="G29" s="136" t="s">
        <v>88</v>
      </c>
      <c r="H29" s="136" t="s">
        <v>88</v>
      </c>
      <c r="I29" s="141">
        <v>100</v>
      </c>
      <c r="J29" s="136" t="s">
        <v>130</v>
      </c>
      <c r="K29" s="136" t="s">
        <v>38</v>
      </c>
      <c r="L29" s="141" t="s">
        <v>39</v>
      </c>
      <c r="M29" s="165">
        <v>18300000</v>
      </c>
      <c r="N29" s="165">
        <v>18300000</v>
      </c>
      <c r="O29" s="135" t="s">
        <v>40</v>
      </c>
      <c r="P29" s="135" t="s">
        <v>41</v>
      </c>
      <c r="Q29" s="135">
        <v>1</v>
      </c>
      <c r="R29" s="141" t="s">
        <v>75</v>
      </c>
      <c r="S29" s="135" t="s">
        <v>377</v>
      </c>
      <c r="T29" s="135" t="s">
        <v>399</v>
      </c>
      <c r="U29" s="135" t="s">
        <v>62</v>
      </c>
      <c r="V29" s="135" t="s">
        <v>468</v>
      </c>
      <c r="W29" s="135" t="s">
        <v>47</v>
      </c>
      <c r="X29" s="135" t="s">
        <v>48</v>
      </c>
      <c r="Y29" s="135" t="s">
        <v>237</v>
      </c>
      <c r="Z29" s="135" t="s">
        <v>238</v>
      </c>
      <c r="AA29" s="135" t="s">
        <v>389</v>
      </c>
      <c r="AB29" s="135" t="s">
        <v>84</v>
      </c>
      <c r="AC29" s="135" t="s">
        <v>484</v>
      </c>
      <c r="AD29" s="135" t="s">
        <v>485</v>
      </c>
      <c r="AE29" s="135" t="s">
        <v>471</v>
      </c>
      <c r="AF29" s="135"/>
    </row>
    <row r="30" spans="1:32" s="75" customFormat="1" ht="180" hidden="1" x14ac:dyDescent="0.2">
      <c r="A30" s="135" t="s">
        <v>377</v>
      </c>
      <c r="B30" s="135" t="s">
        <v>399</v>
      </c>
      <c r="C30" s="136">
        <v>29</v>
      </c>
      <c r="D30" s="141" t="s">
        <v>34</v>
      </c>
      <c r="E30" s="142">
        <v>81101512</v>
      </c>
      <c r="F30" s="139" t="s">
        <v>490</v>
      </c>
      <c r="G30" s="136" t="s">
        <v>88</v>
      </c>
      <c r="H30" s="136" t="s">
        <v>88</v>
      </c>
      <c r="I30" s="141">
        <v>100</v>
      </c>
      <c r="J30" s="136" t="s">
        <v>130</v>
      </c>
      <c r="K30" s="136" t="s">
        <v>38</v>
      </c>
      <c r="L30" s="141" t="s">
        <v>39</v>
      </c>
      <c r="M30" s="165">
        <v>7000000</v>
      </c>
      <c r="N30" s="165">
        <v>7000000</v>
      </c>
      <c r="O30" s="135" t="s">
        <v>40</v>
      </c>
      <c r="P30" s="135" t="s">
        <v>41</v>
      </c>
      <c r="Q30" s="135">
        <v>1</v>
      </c>
      <c r="R30" s="141" t="s">
        <v>75</v>
      </c>
      <c r="S30" s="135" t="s">
        <v>377</v>
      </c>
      <c r="T30" s="135" t="s">
        <v>399</v>
      </c>
      <c r="U30" s="135" t="s">
        <v>62</v>
      </c>
      <c r="V30" s="135" t="s">
        <v>468</v>
      </c>
      <c r="W30" s="135" t="s">
        <v>47</v>
      </c>
      <c r="X30" s="135" t="s">
        <v>48</v>
      </c>
      <c r="Y30" s="135" t="s">
        <v>237</v>
      </c>
      <c r="Z30" s="135" t="s">
        <v>238</v>
      </c>
      <c r="AA30" s="135" t="s">
        <v>389</v>
      </c>
      <c r="AB30" s="135" t="s">
        <v>84</v>
      </c>
      <c r="AC30" s="135" t="s">
        <v>484</v>
      </c>
      <c r="AD30" s="135" t="s">
        <v>485</v>
      </c>
      <c r="AE30" s="135" t="s">
        <v>211</v>
      </c>
      <c r="AF30" s="135"/>
    </row>
    <row r="31" spans="1:32" s="75" customFormat="1" ht="180" hidden="1" x14ac:dyDescent="0.2">
      <c r="A31" s="135" t="s">
        <v>377</v>
      </c>
      <c r="B31" s="135" t="s">
        <v>399</v>
      </c>
      <c r="C31" s="136">
        <v>30</v>
      </c>
      <c r="D31" s="141" t="s">
        <v>34</v>
      </c>
      <c r="E31" s="142">
        <v>81101512</v>
      </c>
      <c r="F31" s="152" t="s">
        <v>491</v>
      </c>
      <c r="G31" s="136" t="s">
        <v>88</v>
      </c>
      <c r="H31" s="136" t="s">
        <v>88</v>
      </c>
      <c r="I31" s="141">
        <v>100</v>
      </c>
      <c r="J31" s="136" t="s">
        <v>130</v>
      </c>
      <c r="K31" s="136" t="s">
        <v>38</v>
      </c>
      <c r="L31" s="141" t="s">
        <v>39</v>
      </c>
      <c r="M31" s="165">
        <v>45000000</v>
      </c>
      <c r="N31" s="165">
        <v>45000000</v>
      </c>
      <c r="O31" s="135" t="s">
        <v>40</v>
      </c>
      <c r="P31" s="135" t="s">
        <v>41</v>
      </c>
      <c r="Q31" s="135">
        <v>1</v>
      </c>
      <c r="R31" s="141" t="s">
        <v>75</v>
      </c>
      <c r="S31" s="135" t="s">
        <v>377</v>
      </c>
      <c r="T31" s="135" t="s">
        <v>399</v>
      </c>
      <c r="U31" s="135" t="s">
        <v>62</v>
      </c>
      <c r="V31" s="135" t="s">
        <v>468</v>
      </c>
      <c r="W31" s="135" t="s">
        <v>47</v>
      </c>
      <c r="X31" s="135" t="s">
        <v>48</v>
      </c>
      <c r="Y31" s="135" t="s">
        <v>237</v>
      </c>
      <c r="Z31" s="135" t="s">
        <v>238</v>
      </c>
      <c r="AA31" s="135" t="s">
        <v>389</v>
      </c>
      <c r="AB31" s="135" t="s">
        <v>84</v>
      </c>
      <c r="AC31" s="135" t="s">
        <v>484</v>
      </c>
      <c r="AD31" s="135" t="s">
        <v>485</v>
      </c>
      <c r="AE31" s="135" t="s">
        <v>211</v>
      </c>
      <c r="AF31" s="135"/>
    </row>
    <row r="32" spans="1:32" s="75" customFormat="1" ht="210" hidden="1" x14ac:dyDescent="0.2">
      <c r="A32" s="135" t="s">
        <v>399</v>
      </c>
      <c r="B32" s="135" t="s">
        <v>399</v>
      </c>
      <c r="C32" s="136">
        <v>31</v>
      </c>
      <c r="D32" s="141" t="s">
        <v>34</v>
      </c>
      <c r="E32" s="142">
        <v>81101512</v>
      </c>
      <c r="F32" s="139" t="s">
        <v>492</v>
      </c>
      <c r="G32" s="136" t="s">
        <v>88</v>
      </c>
      <c r="H32" s="136" t="s">
        <v>88</v>
      </c>
      <c r="I32" s="141">
        <v>100</v>
      </c>
      <c r="J32" s="136" t="s">
        <v>130</v>
      </c>
      <c r="K32" s="136" t="s">
        <v>38</v>
      </c>
      <c r="L32" s="141" t="s">
        <v>39</v>
      </c>
      <c r="M32" s="165">
        <v>12000000</v>
      </c>
      <c r="N32" s="165">
        <v>12000000</v>
      </c>
      <c r="O32" s="135" t="s">
        <v>40</v>
      </c>
      <c r="P32" s="135" t="s">
        <v>41</v>
      </c>
      <c r="Q32" s="135">
        <v>1</v>
      </c>
      <c r="R32" s="141" t="s">
        <v>75</v>
      </c>
      <c r="S32" s="135" t="s">
        <v>399</v>
      </c>
      <c r="T32" s="135" t="s">
        <v>399</v>
      </c>
      <c r="U32" s="135" t="s">
        <v>62</v>
      </c>
      <c r="V32" s="135" t="s">
        <v>468</v>
      </c>
      <c r="W32" s="135" t="s">
        <v>493</v>
      </c>
      <c r="X32" s="135" t="s">
        <v>494</v>
      </c>
      <c r="Y32" s="135" t="s">
        <v>495</v>
      </c>
      <c r="Z32" s="135" t="s">
        <v>496</v>
      </c>
      <c r="AA32" s="135" t="s">
        <v>497</v>
      </c>
      <c r="AB32" s="135" t="s">
        <v>84</v>
      </c>
      <c r="AC32" s="135" t="s">
        <v>484</v>
      </c>
      <c r="AD32" s="135" t="s">
        <v>498</v>
      </c>
      <c r="AE32" s="135" t="s">
        <v>471</v>
      </c>
      <c r="AF32" s="135"/>
    </row>
    <row r="33" spans="1:32" s="75" customFormat="1" ht="165" hidden="1" x14ac:dyDescent="0.2">
      <c r="A33" s="135" t="s">
        <v>399</v>
      </c>
      <c r="B33" s="135" t="s">
        <v>399</v>
      </c>
      <c r="C33" s="136">
        <v>32</v>
      </c>
      <c r="D33" s="141" t="s">
        <v>34</v>
      </c>
      <c r="E33" s="142">
        <v>81101512</v>
      </c>
      <c r="F33" s="139" t="s">
        <v>499</v>
      </c>
      <c r="G33" s="136" t="s">
        <v>88</v>
      </c>
      <c r="H33" s="136" t="s">
        <v>88</v>
      </c>
      <c r="I33" s="141">
        <v>100</v>
      </c>
      <c r="J33" s="136" t="s">
        <v>130</v>
      </c>
      <c r="K33" s="136" t="s">
        <v>38</v>
      </c>
      <c r="L33" s="141" t="s">
        <v>39</v>
      </c>
      <c r="M33" s="165">
        <v>18300000</v>
      </c>
      <c r="N33" s="165">
        <v>18300000</v>
      </c>
      <c r="O33" s="135" t="s">
        <v>40</v>
      </c>
      <c r="P33" s="135" t="s">
        <v>41</v>
      </c>
      <c r="Q33" s="135">
        <v>1</v>
      </c>
      <c r="R33" s="141" t="s">
        <v>75</v>
      </c>
      <c r="S33" s="135" t="s">
        <v>399</v>
      </c>
      <c r="T33" s="135" t="s">
        <v>399</v>
      </c>
      <c r="U33" s="135" t="s">
        <v>62</v>
      </c>
      <c r="V33" s="135" t="s">
        <v>468</v>
      </c>
      <c r="W33" s="135" t="s">
        <v>493</v>
      </c>
      <c r="X33" s="135" t="s">
        <v>500</v>
      </c>
      <c r="Y33" s="135" t="s">
        <v>501</v>
      </c>
      <c r="Z33" s="135" t="s">
        <v>502</v>
      </c>
      <c r="AA33" s="135" t="s">
        <v>503</v>
      </c>
      <c r="AB33" s="135" t="s">
        <v>84</v>
      </c>
      <c r="AC33" s="135" t="s">
        <v>484</v>
      </c>
      <c r="AD33" s="135" t="s">
        <v>498</v>
      </c>
      <c r="AE33" s="135" t="s">
        <v>471</v>
      </c>
      <c r="AF33" s="135"/>
    </row>
    <row r="34" spans="1:32" s="75" customFormat="1" ht="210" hidden="1" x14ac:dyDescent="0.2">
      <c r="A34" s="135" t="s">
        <v>399</v>
      </c>
      <c r="B34" s="135" t="s">
        <v>399</v>
      </c>
      <c r="C34" s="136">
        <v>33</v>
      </c>
      <c r="D34" s="141" t="s">
        <v>34</v>
      </c>
      <c r="E34" s="142">
        <v>81101512</v>
      </c>
      <c r="F34" s="139" t="s">
        <v>504</v>
      </c>
      <c r="G34" s="136" t="s">
        <v>88</v>
      </c>
      <c r="H34" s="136" t="s">
        <v>88</v>
      </c>
      <c r="I34" s="141">
        <v>100</v>
      </c>
      <c r="J34" s="136" t="s">
        <v>130</v>
      </c>
      <c r="K34" s="136" t="s">
        <v>38</v>
      </c>
      <c r="L34" s="141" t="s">
        <v>39</v>
      </c>
      <c r="M34" s="165">
        <v>27000000</v>
      </c>
      <c r="N34" s="165">
        <v>27000000</v>
      </c>
      <c r="O34" s="135" t="s">
        <v>40</v>
      </c>
      <c r="P34" s="135" t="s">
        <v>41</v>
      </c>
      <c r="Q34" s="135">
        <v>3</v>
      </c>
      <c r="R34" s="141" t="s">
        <v>75</v>
      </c>
      <c r="S34" s="135" t="s">
        <v>399</v>
      </c>
      <c r="T34" s="135" t="s">
        <v>399</v>
      </c>
      <c r="U34" s="135" t="s">
        <v>62</v>
      </c>
      <c r="V34" s="135" t="s">
        <v>468</v>
      </c>
      <c r="W34" s="135" t="s">
        <v>493</v>
      </c>
      <c r="X34" s="135" t="s">
        <v>494</v>
      </c>
      <c r="Y34" s="135" t="s">
        <v>495</v>
      </c>
      <c r="Z34" s="135" t="s">
        <v>496</v>
      </c>
      <c r="AA34" s="135" t="s">
        <v>497</v>
      </c>
      <c r="AB34" s="135" t="s">
        <v>84</v>
      </c>
      <c r="AC34" s="135" t="s">
        <v>484</v>
      </c>
      <c r="AD34" s="135" t="s">
        <v>498</v>
      </c>
      <c r="AE34" s="135" t="s">
        <v>471</v>
      </c>
      <c r="AF34" s="135"/>
    </row>
    <row r="35" spans="1:32" s="75" customFormat="1" ht="210" hidden="1" x14ac:dyDescent="0.2">
      <c r="A35" s="135" t="s">
        <v>399</v>
      </c>
      <c r="B35" s="135" t="s">
        <v>399</v>
      </c>
      <c r="C35" s="136">
        <v>34</v>
      </c>
      <c r="D35" s="141" t="s">
        <v>34</v>
      </c>
      <c r="E35" s="142">
        <v>86132000</v>
      </c>
      <c r="F35" s="139" t="s">
        <v>505</v>
      </c>
      <c r="G35" s="136" t="s">
        <v>88</v>
      </c>
      <c r="H35" s="136" t="s">
        <v>88</v>
      </c>
      <c r="I35" s="141">
        <v>100</v>
      </c>
      <c r="J35" s="136" t="s">
        <v>130</v>
      </c>
      <c r="K35" s="136" t="s">
        <v>38</v>
      </c>
      <c r="L35" s="141" t="s">
        <v>39</v>
      </c>
      <c r="M35" s="165">
        <v>18000000</v>
      </c>
      <c r="N35" s="165">
        <v>18000000</v>
      </c>
      <c r="O35" s="135" t="s">
        <v>40</v>
      </c>
      <c r="P35" s="135" t="s">
        <v>41</v>
      </c>
      <c r="Q35" s="135">
        <v>3</v>
      </c>
      <c r="R35" s="141" t="s">
        <v>75</v>
      </c>
      <c r="S35" s="135" t="s">
        <v>399</v>
      </c>
      <c r="T35" s="135" t="s">
        <v>399</v>
      </c>
      <c r="U35" s="135" t="s">
        <v>62</v>
      </c>
      <c r="V35" s="135" t="s">
        <v>468</v>
      </c>
      <c r="W35" s="135" t="s">
        <v>493</v>
      </c>
      <c r="X35" s="135" t="s">
        <v>494</v>
      </c>
      <c r="Y35" s="135" t="s">
        <v>506</v>
      </c>
      <c r="Z35" s="135" t="s">
        <v>496</v>
      </c>
      <c r="AA35" s="135" t="s">
        <v>497</v>
      </c>
      <c r="AB35" s="135" t="s">
        <v>84</v>
      </c>
      <c r="AC35" s="135" t="s">
        <v>484</v>
      </c>
      <c r="AD35" s="135" t="s">
        <v>498</v>
      </c>
      <c r="AE35" s="135" t="s">
        <v>471</v>
      </c>
      <c r="AF35" s="135"/>
    </row>
    <row r="36" spans="1:32" s="75" customFormat="1" ht="180" hidden="1" x14ac:dyDescent="0.2">
      <c r="A36" s="135" t="s">
        <v>425</v>
      </c>
      <c r="B36" s="135" t="s">
        <v>425</v>
      </c>
      <c r="C36" s="136">
        <v>35</v>
      </c>
      <c r="D36" s="137" t="s">
        <v>71</v>
      </c>
      <c r="E36" s="138">
        <v>80161501</v>
      </c>
      <c r="F36" s="139" t="s">
        <v>507</v>
      </c>
      <c r="G36" s="136" t="s">
        <v>508</v>
      </c>
      <c r="H36" s="136" t="s">
        <v>508</v>
      </c>
      <c r="I36" s="137">
        <v>4</v>
      </c>
      <c r="J36" s="151" t="s">
        <v>37</v>
      </c>
      <c r="K36" s="136" t="s">
        <v>38</v>
      </c>
      <c r="L36" s="153" t="s">
        <v>39</v>
      </c>
      <c r="M36" s="164">
        <v>21119120</v>
      </c>
      <c r="N36" s="164">
        <v>21119120</v>
      </c>
      <c r="O36" s="135" t="s">
        <v>509</v>
      </c>
      <c r="P36" s="135" t="s">
        <v>41</v>
      </c>
      <c r="Q36" s="135">
        <v>1</v>
      </c>
      <c r="R36" s="141" t="s">
        <v>75</v>
      </c>
      <c r="S36" s="135" t="s">
        <v>510</v>
      </c>
      <c r="T36" s="135" t="s">
        <v>511</v>
      </c>
      <c r="U36" s="135" t="s">
        <v>512</v>
      </c>
      <c r="V36" s="135" t="s">
        <v>513</v>
      </c>
      <c r="W36" s="135" t="s">
        <v>47</v>
      </c>
      <c r="X36" s="135" t="s">
        <v>514</v>
      </c>
      <c r="Y36" s="135" t="s">
        <v>49</v>
      </c>
      <c r="Z36" s="135" t="s">
        <v>50</v>
      </c>
      <c r="AA36" s="155" t="s">
        <v>515</v>
      </c>
      <c r="AB36" s="135" t="s">
        <v>516</v>
      </c>
      <c r="AC36" s="155" t="s">
        <v>517</v>
      </c>
      <c r="AD36" s="155" t="s">
        <v>518</v>
      </c>
      <c r="AE36" s="155" t="s">
        <v>156</v>
      </c>
      <c r="AF36" s="155" t="s">
        <v>519</v>
      </c>
    </row>
    <row r="37" spans="1:32" s="75" customFormat="1" ht="180" hidden="1" x14ac:dyDescent="0.2">
      <c r="A37" s="135" t="s">
        <v>425</v>
      </c>
      <c r="B37" s="135" t="s">
        <v>425</v>
      </c>
      <c r="C37" s="136">
        <v>36</v>
      </c>
      <c r="D37" s="137" t="s">
        <v>71</v>
      </c>
      <c r="E37" s="138">
        <v>80161501</v>
      </c>
      <c r="F37" s="139" t="s">
        <v>520</v>
      </c>
      <c r="G37" s="136" t="s">
        <v>508</v>
      </c>
      <c r="H37" s="136" t="s">
        <v>508</v>
      </c>
      <c r="I37" s="137">
        <v>4</v>
      </c>
      <c r="J37" s="136" t="s">
        <v>37</v>
      </c>
      <c r="K37" s="136" t="s">
        <v>38</v>
      </c>
      <c r="L37" s="153" t="s">
        <v>39</v>
      </c>
      <c r="M37" s="164">
        <v>26524561</v>
      </c>
      <c r="N37" s="164">
        <v>26524561</v>
      </c>
      <c r="O37" s="135" t="s">
        <v>509</v>
      </c>
      <c r="P37" s="135" t="s">
        <v>41</v>
      </c>
      <c r="Q37" s="135">
        <v>1</v>
      </c>
      <c r="R37" s="141" t="s">
        <v>75</v>
      </c>
      <c r="S37" s="135" t="s">
        <v>510</v>
      </c>
      <c r="T37" s="135" t="s">
        <v>511</v>
      </c>
      <c r="U37" s="135" t="s">
        <v>512</v>
      </c>
      <c r="V37" s="135" t="s">
        <v>513</v>
      </c>
      <c r="W37" s="135" t="s">
        <v>47</v>
      </c>
      <c r="X37" s="135" t="s">
        <v>514</v>
      </c>
      <c r="Y37" s="135" t="s">
        <v>49</v>
      </c>
      <c r="Z37" s="135" t="s">
        <v>50</v>
      </c>
      <c r="AA37" s="155" t="s">
        <v>515</v>
      </c>
      <c r="AB37" s="135" t="s">
        <v>516</v>
      </c>
      <c r="AC37" s="155" t="s">
        <v>517</v>
      </c>
      <c r="AD37" s="155" t="s">
        <v>518</v>
      </c>
      <c r="AE37" s="155" t="s">
        <v>156</v>
      </c>
      <c r="AF37" s="155" t="s">
        <v>519</v>
      </c>
    </row>
    <row r="38" spans="1:32" s="75" customFormat="1" ht="180" hidden="1" x14ac:dyDescent="0.2">
      <c r="A38" s="135" t="s">
        <v>425</v>
      </c>
      <c r="B38" s="135" t="s">
        <v>425</v>
      </c>
      <c r="C38" s="136">
        <v>37</v>
      </c>
      <c r="D38" s="137" t="s">
        <v>34</v>
      </c>
      <c r="E38" s="138">
        <v>80161501</v>
      </c>
      <c r="F38" s="139" t="s">
        <v>521</v>
      </c>
      <c r="G38" s="136" t="s">
        <v>88</v>
      </c>
      <c r="H38" s="136" t="s">
        <v>88</v>
      </c>
      <c r="I38" s="137">
        <v>105</v>
      </c>
      <c r="J38" s="136" t="s">
        <v>130</v>
      </c>
      <c r="K38" s="136" t="s">
        <v>38</v>
      </c>
      <c r="L38" s="153" t="s">
        <v>39</v>
      </c>
      <c r="M38" s="164">
        <v>18479230</v>
      </c>
      <c r="N38" s="164">
        <v>18479230</v>
      </c>
      <c r="O38" s="135" t="s">
        <v>509</v>
      </c>
      <c r="P38" s="135" t="s">
        <v>41</v>
      </c>
      <c r="Q38" s="135">
        <v>1</v>
      </c>
      <c r="R38" s="141" t="s">
        <v>75</v>
      </c>
      <c r="S38" s="135" t="s">
        <v>510</v>
      </c>
      <c r="T38" s="135" t="s">
        <v>511</v>
      </c>
      <c r="U38" s="135" t="s">
        <v>512</v>
      </c>
      <c r="V38" s="135" t="s">
        <v>513</v>
      </c>
      <c r="W38" s="135" t="s">
        <v>47</v>
      </c>
      <c r="X38" s="135" t="s">
        <v>514</v>
      </c>
      <c r="Y38" s="135" t="s">
        <v>49</v>
      </c>
      <c r="Z38" s="135" t="s">
        <v>50</v>
      </c>
      <c r="AA38" s="155" t="s">
        <v>515</v>
      </c>
      <c r="AB38" s="135" t="s">
        <v>522</v>
      </c>
      <c r="AC38" s="155" t="s">
        <v>517</v>
      </c>
      <c r="AD38" s="155" t="s">
        <v>518</v>
      </c>
      <c r="AE38" s="155" t="s">
        <v>156</v>
      </c>
      <c r="AF38" s="155" t="s">
        <v>519</v>
      </c>
    </row>
    <row r="39" spans="1:32" s="75" customFormat="1" ht="180" hidden="1" x14ac:dyDescent="0.2">
      <c r="A39" s="135" t="s">
        <v>425</v>
      </c>
      <c r="B39" s="135" t="s">
        <v>425</v>
      </c>
      <c r="C39" s="136">
        <v>38</v>
      </c>
      <c r="D39" s="137" t="s">
        <v>34</v>
      </c>
      <c r="E39" s="138">
        <v>80161501</v>
      </c>
      <c r="F39" s="139" t="s">
        <v>523</v>
      </c>
      <c r="G39" s="136" t="s">
        <v>88</v>
      </c>
      <c r="H39" s="136" t="s">
        <v>88</v>
      </c>
      <c r="I39" s="137">
        <v>105</v>
      </c>
      <c r="J39" s="136" t="s">
        <v>130</v>
      </c>
      <c r="K39" s="136" t="s">
        <v>38</v>
      </c>
      <c r="L39" s="153" t="s">
        <v>39</v>
      </c>
      <c r="M39" s="164">
        <v>26524561</v>
      </c>
      <c r="N39" s="164">
        <v>26524561</v>
      </c>
      <c r="O39" s="135" t="s">
        <v>509</v>
      </c>
      <c r="P39" s="135" t="s">
        <v>41</v>
      </c>
      <c r="Q39" s="135">
        <v>1</v>
      </c>
      <c r="R39" s="141" t="s">
        <v>75</v>
      </c>
      <c r="S39" s="135" t="s">
        <v>510</v>
      </c>
      <c r="T39" s="135" t="s">
        <v>511</v>
      </c>
      <c r="U39" s="135" t="s">
        <v>512</v>
      </c>
      <c r="V39" s="135" t="s">
        <v>513</v>
      </c>
      <c r="W39" s="135" t="s">
        <v>47</v>
      </c>
      <c r="X39" s="135" t="s">
        <v>514</v>
      </c>
      <c r="Y39" s="135" t="s">
        <v>49</v>
      </c>
      <c r="Z39" s="135" t="s">
        <v>50</v>
      </c>
      <c r="AA39" s="155" t="s">
        <v>515</v>
      </c>
      <c r="AB39" s="135" t="s">
        <v>522</v>
      </c>
      <c r="AC39" s="155" t="s">
        <v>517</v>
      </c>
      <c r="AD39" s="155" t="s">
        <v>518</v>
      </c>
      <c r="AE39" s="155" t="s">
        <v>156</v>
      </c>
      <c r="AF39" s="155" t="s">
        <v>519</v>
      </c>
    </row>
    <row r="40" spans="1:32" s="75" customFormat="1" ht="180" hidden="1" x14ac:dyDescent="0.2">
      <c r="A40" s="135" t="s">
        <v>425</v>
      </c>
      <c r="B40" s="135" t="s">
        <v>425</v>
      </c>
      <c r="C40" s="136">
        <v>39</v>
      </c>
      <c r="D40" s="137" t="s">
        <v>34</v>
      </c>
      <c r="E40" s="138">
        <v>80161501</v>
      </c>
      <c r="F40" s="139" t="s">
        <v>524</v>
      </c>
      <c r="G40" s="136" t="s">
        <v>88</v>
      </c>
      <c r="H40" s="136" t="s">
        <v>88</v>
      </c>
      <c r="I40" s="137">
        <v>105</v>
      </c>
      <c r="J40" s="136" t="s">
        <v>130</v>
      </c>
      <c r="K40" s="136" t="s">
        <v>38</v>
      </c>
      <c r="L40" s="153" t="s">
        <v>39</v>
      </c>
      <c r="M40" s="164">
        <v>18708096</v>
      </c>
      <c r="N40" s="164">
        <v>18708096</v>
      </c>
      <c r="O40" s="135" t="s">
        <v>509</v>
      </c>
      <c r="P40" s="135" t="s">
        <v>41</v>
      </c>
      <c r="Q40" s="135">
        <v>2</v>
      </c>
      <c r="R40" s="141" t="s">
        <v>75</v>
      </c>
      <c r="S40" s="135" t="s">
        <v>510</v>
      </c>
      <c r="T40" s="135" t="s">
        <v>511</v>
      </c>
      <c r="U40" s="135" t="s">
        <v>512</v>
      </c>
      <c r="V40" s="135" t="s">
        <v>513</v>
      </c>
      <c r="W40" s="135" t="s">
        <v>47</v>
      </c>
      <c r="X40" s="135" t="s">
        <v>514</v>
      </c>
      <c r="Y40" s="135" t="s">
        <v>49</v>
      </c>
      <c r="Z40" s="135" t="s">
        <v>50</v>
      </c>
      <c r="AA40" s="155" t="s">
        <v>515</v>
      </c>
      <c r="AB40" s="135" t="s">
        <v>522</v>
      </c>
      <c r="AC40" s="155" t="s">
        <v>517</v>
      </c>
      <c r="AD40" s="155" t="s">
        <v>518</v>
      </c>
      <c r="AE40" s="155" t="s">
        <v>156</v>
      </c>
      <c r="AF40" s="155" t="s">
        <v>519</v>
      </c>
    </row>
    <row r="41" spans="1:32" s="75" customFormat="1" ht="180" hidden="1" x14ac:dyDescent="0.2">
      <c r="A41" s="135" t="s">
        <v>425</v>
      </c>
      <c r="B41" s="135" t="s">
        <v>425</v>
      </c>
      <c r="C41" s="136">
        <v>40</v>
      </c>
      <c r="D41" s="137" t="s">
        <v>34</v>
      </c>
      <c r="E41" s="138">
        <v>80161501</v>
      </c>
      <c r="F41" s="139" t="s">
        <v>525</v>
      </c>
      <c r="G41" s="136" t="s">
        <v>88</v>
      </c>
      <c r="H41" s="136" t="s">
        <v>88</v>
      </c>
      <c r="I41" s="137">
        <v>105</v>
      </c>
      <c r="J41" s="136" t="s">
        <v>130</v>
      </c>
      <c r="K41" s="136" t="s">
        <v>38</v>
      </c>
      <c r="L41" s="153" t="s">
        <v>39</v>
      </c>
      <c r="M41" s="164">
        <v>9354048</v>
      </c>
      <c r="N41" s="164">
        <v>9354048</v>
      </c>
      <c r="O41" s="135" t="s">
        <v>509</v>
      </c>
      <c r="P41" s="135" t="s">
        <v>41</v>
      </c>
      <c r="Q41" s="135">
        <v>1</v>
      </c>
      <c r="R41" s="141" t="s">
        <v>75</v>
      </c>
      <c r="S41" s="135" t="s">
        <v>510</v>
      </c>
      <c r="T41" s="135" t="s">
        <v>511</v>
      </c>
      <c r="U41" s="135" t="s">
        <v>512</v>
      </c>
      <c r="V41" s="135" t="s">
        <v>513</v>
      </c>
      <c r="W41" s="135" t="s">
        <v>47</v>
      </c>
      <c r="X41" s="135" t="s">
        <v>514</v>
      </c>
      <c r="Y41" s="135" t="s">
        <v>49</v>
      </c>
      <c r="Z41" s="135" t="s">
        <v>50</v>
      </c>
      <c r="AA41" s="155" t="s">
        <v>515</v>
      </c>
      <c r="AB41" s="135" t="s">
        <v>522</v>
      </c>
      <c r="AC41" s="155" t="s">
        <v>517</v>
      </c>
      <c r="AD41" s="155" t="s">
        <v>518</v>
      </c>
      <c r="AE41" s="155" t="s">
        <v>156</v>
      </c>
      <c r="AF41" s="155" t="s">
        <v>519</v>
      </c>
    </row>
    <row r="42" spans="1:32" s="75" customFormat="1" ht="180" hidden="1" x14ac:dyDescent="0.2">
      <c r="A42" s="135" t="s">
        <v>428</v>
      </c>
      <c r="B42" s="135" t="s">
        <v>428</v>
      </c>
      <c r="C42" s="136">
        <v>41</v>
      </c>
      <c r="D42" s="137" t="s">
        <v>34</v>
      </c>
      <c r="E42" s="138">
        <v>80161501</v>
      </c>
      <c r="F42" s="139" t="s">
        <v>526</v>
      </c>
      <c r="G42" s="136" t="s">
        <v>88</v>
      </c>
      <c r="H42" s="136" t="s">
        <v>88</v>
      </c>
      <c r="I42" s="137">
        <v>3</v>
      </c>
      <c r="J42" s="151" t="s">
        <v>37</v>
      </c>
      <c r="K42" s="136" t="s">
        <v>38</v>
      </c>
      <c r="L42" s="135" t="s">
        <v>39</v>
      </c>
      <c r="M42" s="164">
        <v>24139080</v>
      </c>
      <c r="N42" s="164">
        <v>24139080</v>
      </c>
      <c r="O42" s="135" t="s">
        <v>40</v>
      </c>
      <c r="P42" s="135" t="s">
        <v>59</v>
      </c>
      <c r="Q42" s="135">
        <v>4</v>
      </c>
      <c r="R42" s="141" t="s">
        <v>75</v>
      </c>
      <c r="S42" s="135" t="s">
        <v>527</v>
      </c>
      <c r="T42" s="135" t="s">
        <v>527</v>
      </c>
      <c r="U42" s="135" t="s">
        <v>512</v>
      </c>
      <c r="V42" s="135" t="s">
        <v>513</v>
      </c>
      <c r="W42" s="135" t="s">
        <v>47</v>
      </c>
      <c r="X42" s="135" t="s">
        <v>48</v>
      </c>
      <c r="Y42" s="135" t="s">
        <v>49</v>
      </c>
      <c r="Z42" s="135" t="s">
        <v>50</v>
      </c>
      <c r="AA42" s="155" t="s">
        <v>515</v>
      </c>
      <c r="AB42" s="135" t="s">
        <v>516</v>
      </c>
      <c r="AC42" s="155" t="s">
        <v>517</v>
      </c>
      <c r="AD42" s="155" t="s">
        <v>518</v>
      </c>
      <c r="AE42" s="155" t="s">
        <v>156</v>
      </c>
      <c r="AF42" s="155" t="s">
        <v>519</v>
      </c>
    </row>
    <row r="43" spans="1:32" s="75" customFormat="1" ht="180" hidden="1" x14ac:dyDescent="0.2">
      <c r="A43" s="135" t="s">
        <v>426</v>
      </c>
      <c r="B43" s="135" t="s">
        <v>426</v>
      </c>
      <c r="C43" s="136">
        <v>42</v>
      </c>
      <c r="D43" s="137" t="s">
        <v>34</v>
      </c>
      <c r="E43" s="138">
        <v>80161501</v>
      </c>
      <c r="F43" s="139" t="s">
        <v>528</v>
      </c>
      <c r="G43" s="136" t="s">
        <v>36</v>
      </c>
      <c r="H43" s="136" t="s">
        <v>36</v>
      </c>
      <c r="I43" s="137">
        <v>3</v>
      </c>
      <c r="J43" s="136" t="s">
        <v>37</v>
      </c>
      <c r="K43" s="136" t="s">
        <v>38</v>
      </c>
      <c r="L43" s="136" t="s">
        <v>39</v>
      </c>
      <c r="M43" s="164">
        <v>36208620</v>
      </c>
      <c r="N43" s="164">
        <v>36208620</v>
      </c>
      <c r="O43" s="135" t="s">
        <v>40</v>
      </c>
      <c r="P43" s="135" t="s">
        <v>41</v>
      </c>
      <c r="Q43" s="135">
        <v>6</v>
      </c>
      <c r="R43" s="141" t="s">
        <v>75</v>
      </c>
      <c r="S43" s="135" t="s">
        <v>529</v>
      </c>
      <c r="T43" s="135" t="s">
        <v>530</v>
      </c>
      <c r="U43" s="135" t="s">
        <v>512</v>
      </c>
      <c r="V43" s="135" t="s">
        <v>513</v>
      </c>
      <c r="W43" s="135" t="s">
        <v>47</v>
      </c>
      <c r="X43" s="135" t="s">
        <v>48</v>
      </c>
      <c r="Y43" s="135" t="s">
        <v>49</v>
      </c>
      <c r="Z43" s="135" t="s">
        <v>50</v>
      </c>
      <c r="AA43" s="155" t="s">
        <v>515</v>
      </c>
      <c r="AB43" s="135" t="s">
        <v>97</v>
      </c>
      <c r="AC43" s="155" t="s">
        <v>517</v>
      </c>
      <c r="AD43" s="155" t="s">
        <v>518</v>
      </c>
      <c r="AE43" s="155" t="s">
        <v>156</v>
      </c>
      <c r="AF43" s="155" t="s">
        <v>519</v>
      </c>
    </row>
    <row r="44" spans="1:32" s="75" customFormat="1" ht="180" hidden="1" x14ac:dyDescent="0.2">
      <c r="A44" s="135" t="s">
        <v>426</v>
      </c>
      <c r="B44" s="135" t="s">
        <v>426</v>
      </c>
      <c r="C44" s="136">
        <v>43</v>
      </c>
      <c r="D44" s="137" t="s">
        <v>34</v>
      </c>
      <c r="E44" s="138">
        <v>80161501</v>
      </c>
      <c r="F44" s="139" t="s">
        <v>531</v>
      </c>
      <c r="G44" s="136" t="s">
        <v>36</v>
      </c>
      <c r="H44" s="136" t="s">
        <v>36</v>
      </c>
      <c r="I44" s="137">
        <v>3</v>
      </c>
      <c r="J44" s="136" t="s">
        <v>37</v>
      </c>
      <c r="K44" s="136" t="s">
        <v>38</v>
      </c>
      <c r="L44" s="136" t="s">
        <v>39</v>
      </c>
      <c r="M44" s="164">
        <v>30000000</v>
      </c>
      <c r="N44" s="164">
        <v>30000000</v>
      </c>
      <c r="O44" s="135" t="s">
        <v>40</v>
      </c>
      <c r="P44" s="135" t="s">
        <v>41</v>
      </c>
      <c r="Q44" s="135">
        <v>1</v>
      </c>
      <c r="R44" s="141" t="s">
        <v>75</v>
      </c>
      <c r="S44" s="135" t="s">
        <v>529</v>
      </c>
      <c r="T44" s="135" t="s">
        <v>530</v>
      </c>
      <c r="U44" s="135" t="s">
        <v>512</v>
      </c>
      <c r="V44" s="135" t="s">
        <v>513</v>
      </c>
      <c r="W44" s="135" t="s">
        <v>47</v>
      </c>
      <c r="X44" s="153" t="s">
        <v>381</v>
      </c>
      <c r="Y44" s="155" t="s">
        <v>382</v>
      </c>
      <c r="Z44" s="155" t="s">
        <v>383</v>
      </c>
      <c r="AA44" s="155" t="s">
        <v>515</v>
      </c>
      <c r="AB44" s="135" t="s">
        <v>97</v>
      </c>
      <c r="AC44" s="155" t="s">
        <v>517</v>
      </c>
      <c r="AD44" s="155" t="s">
        <v>532</v>
      </c>
      <c r="AE44" s="155" t="s">
        <v>156</v>
      </c>
      <c r="AF44" s="156" t="str">
        <f t="shared" ref="AF44" si="0">AD44&amp;" "&amp;AE44</f>
        <v>Avalúos SER010 Servicios personales indirectos</v>
      </c>
    </row>
    <row r="45" spans="1:32" s="75" customFormat="1" ht="180" hidden="1" x14ac:dyDescent="0.2">
      <c r="A45" s="135" t="s">
        <v>424</v>
      </c>
      <c r="B45" s="135" t="s">
        <v>424</v>
      </c>
      <c r="C45" s="136">
        <v>44</v>
      </c>
      <c r="D45" s="137" t="s">
        <v>34</v>
      </c>
      <c r="E45" s="157">
        <v>80161501</v>
      </c>
      <c r="F45" s="139" t="s">
        <v>533</v>
      </c>
      <c r="G45" s="136" t="s">
        <v>88</v>
      </c>
      <c r="H45" s="136" t="s">
        <v>88</v>
      </c>
      <c r="I45" s="137">
        <v>3</v>
      </c>
      <c r="J45" s="136" t="s">
        <v>37</v>
      </c>
      <c r="K45" s="136" t="s">
        <v>38</v>
      </c>
      <c r="L45" s="158" t="s">
        <v>39</v>
      </c>
      <c r="M45" s="164">
        <v>72417240</v>
      </c>
      <c r="N45" s="164">
        <v>72417240</v>
      </c>
      <c r="O45" s="135" t="s">
        <v>40</v>
      </c>
      <c r="P45" s="135" t="s">
        <v>59</v>
      </c>
      <c r="Q45" s="135">
        <v>12</v>
      </c>
      <c r="R45" s="141" t="s">
        <v>75</v>
      </c>
      <c r="S45" s="135" t="s">
        <v>534</v>
      </c>
      <c r="T45" s="135" t="s">
        <v>534</v>
      </c>
      <c r="U45" s="135" t="s">
        <v>512</v>
      </c>
      <c r="V45" s="135" t="s">
        <v>513</v>
      </c>
      <c r="W45" s="135" t="s">
        <v>47</v>
      </c>
      <c r="X45" s="135" t="s">
        <v>48</v>
      </c>
      <c r="Y45" s="135" t="s">
        <v>49</v>
      </c>
      <c r="Z45" s="135" t="s">
        <v>50</v>
      </c>
      <c r="AA45" s="155" t="s">
        <v>515</v>
      </c>
      <c r="AB45" s="135" t="s">
        <v>516</v>
      </c>
      <c r="AC45" s="155" t="s">
        <v>517</v>
      </c>
      <c r="AD45" s="155" t="s">
        <v>518</v>
      </c>
      <c r="AE45" s="155" t="s">
        <v>156</v>
      </c>
      <c r="AF45" s="155" t="s">
        <v>519</v>
      </c>
    </row>
    <row r="46" spans="1:32" s="75" customFormat="1" ht="180" hidden="1" x14ac:dyDescent="0.2">
      <c r="A46" s="135" t="s">
        <v>424</v>
      </c>
      <c r="B46" s="135" t="s">
        <v>424</v>
      </c>
      <c r="C46" s="136">
        <v>45</v>
      </c>
      <c r="D46" s="137" t="s">
        <v>34</v>
      </c>
      <c r="E46" s="157">
        <v>80161501</v>
      </c>
      <c r="F46" s="139" t="s">
        <v>535</v>
      </c>
      <c r="G46" s="136" t="s">
        <v>88</v>
      </c>
      <c r="H46" s="136" t="s">
        <v>88</v>
      </c>
      <c r="I46" s="137">
        <v>3</v>
      </c>
      <c r="J46" s="136" t="s">
        <v>37</v>
      </c>
      <c r="K46" s="136" t="s">
        <v>38</v>
      </c>
      <c r="L46" s="158" t="s">
        <v>39</v>
      </c>
      <c r="M46" s="164">
        <v>13361160</v>
      </c>
      <c r="N46" s="164">
        <v>13361160</v>
      </c>
      <c r="O46" s="135" t="s">
        <v>40</v>
      </c>
      <c r="P46" s="135" t="s">
        <v>59</v>
      </c>
      <c r="Q46" s="135">
        <v>2</v>
      </c>
      <c r="R46" s="141" t="s">
        <v>75</v>
      </c>
      <c r="S46" s="135" t="s">
        <v>534</v>
      </c>
      <c r="T46" s="135" t="s">
        <v>534</v>
      </c>
      <c r="U46" s="135" t="s">
        <v>512</v>
      </c>
      <c r="V46" s="135" t="s">
        <v>513</v>
      </c>
      <c r="W46" s="135" t="s">
        <v>47</v>
      </c>
      <c r="X46" s="135" t="s">
        <v>48</v>
      </c>
      <c r="Y46" s="135" t="s">
        <v>49</v>
      </c>
      <c r="Z46" s="135" t="s">
        <v>50</v>
      </c>
      <c r="AA46" s="155" t="s">
        <v>515</v>
      </c>
      <c r="AB46" s="135" t="s">
        <v>516</v>
      </c>
      <c r="AC46" s="155" t="s">
        <v>517</v>
      </c>
      <c r="AD46" s="155" t="s">
        <v>518</v>
      </c>
      <c r="AE46" s="155" t="s">
        <v>156</v>
      </c>
      <c r="AF46" s="155" t="s">
        <v>519</v>
      </c>
    </row>
    <row r="47" spans="1:32" s="75" customFormat="1" ht="180" hidden="1" x14ac:dyDescent="0.2">
      <c r="A47" s="135" t="s">
        <v>424</v>
      </c>
      <c r="B47" s="135" t="s">
        <v>424</v>
      </c>
      <c r="C47" s="136">
        <v>46</v>
      </c>
      <c r="D47" s="137" t="s">
        <v>34</v>
      </c>
      <c r="E47" s="157">
        <v>80161501</v>
      </c>
      <c r="F47" s="139" t="s">
        <v>536</v>
      </c>
      <c r="G47" s="136" t="s">
        <v>88</v>
      </c>
      <c r="H47" s="136" t="s">
        <v>88</v>
      </c>
      <c r="I47" s="137">
        <v>3</v>
      </c>
      <c r="J47" s="136" t="s">
        <v>37</v>
      </c>
      <c r="K47" s="136" t="s">
        <v>38</v>
      </c>
      <c r="L47" s="158" t="s">
        <v>39</v>
      </c>
      <c r="M47" s="164">
        <v>9946710</v>
      </c>
      <c r="N47" s="164">
        <v>9946710</v>
      </c>
      <c r="O47" s="135" t="s">
        <v>40</v>
      </c>
      <c r="P47" s="135" t="s">
        <v>59</v>
      </c>
      <c r="Q47" s="135">
        <v>1</v>
      </c>
      <c r="R47" s="141" t="s">
        <v>75</v>
      </c>
      <c r="S47" s="135" t="s">
        <v>534</v>
      </c>
      <c r="T47" s="135" t="s">
        <v>534</v>
      </c>
      <c r="U47" s="135" t="s">
        <v>512</v>
      </c>
      <c r="V47" s="135" t="s">
        <v>513</v>
      </c>
      <c r="W47" s="135" t="s">
        <v>47</v>
      </c>
      <c r="X47" s="135" t="s">
        <v>48</v>
      </c>
      <c r="Y47" s="135" t="s">
        <v>49</v>
      </c>
      <c r="Z47" s="135" t="s">
        <v>50</v>
      </c>
      <c r="AA47" s="155" t="s">
        <v>515</v>
      </c>
      <c r="AB47" s="135" t="s">
        <v>516</v>
      </c>
      <c r="AC47" s="155" t="s">
        <v>517</v>
      </c>
      <c r="AD47" s="155" t="s">
        <v>518</v>
      </c>
      <c r="AE47" s="155" t="s">
        <v>156</v>
      </c>
      <c r="AF47" s="155" t="s">
        <v>519</v>
      </c>
    </row>
    <row r="48" spans="1:32" s="75" customFormat="1" ht="180" hidden="1" x14ac:dyDescent="0.2">
      <c r="A48" s="135" t="s">
        <v>424</v>
      </c>
      <c r="B48" s="135" t="s">
        <v>424</v>
      </c>
      <c r="C48" s="136">
        <v>47</v>
      </c>
      <c r="D48" s="137" t="s">
        <v>34</v>
      </c>
      <c r="E48" s="157">
        <v>80161501</v>
      </c>
      <c r="F48" s="139" t="s">
        <v>537</v>
      </c>
      <c r="G48" s="136" t="s">
        <v>88</v>
      </c>
      <c r="H48" s="136" t="s">
        <v>88</v>
      </c>
      <c r="I48" s="137">
        <v>3</v>
      </c>
      <c r="J48" s="136" t="s">
        <v>37</v>
      </c>
      <c r="K48" s="136" t="s">
        <v>38</v>
      </c>
      <c r="L48" s="158" t="s">
        <v>39</v>
      </c>
      <c r="M48" s="164">
        <v>36208620</v>
      </c>
      <c r="N48" s="164">
        <v>36208620</v>
      </c>
      <c r="O48" s="135" t="s">
        <v>40</v>
      </c>
      <c r="P48" s="135" t="s">
        <v>59</v>
      </c>
      <c r="Q48" s="135">
        <v>6</v>
      </c>
      <c r="R48" s="141" t="s">
        <v>75</v>
      </c>
      <c r="S48" s="135" t="s">
        <v>534</v>
      </c>
      <c r="T48" s="135" t="s">
        <v>534</v>
      </c>
      <c r="U48" s="135" t="s">
        <v>512</v>
      </c>
      <c r="V48" s="135" t="s">
        <v>513</v>
      </c>
      <c r="W48" s="135" t="s">
        <v>47</v>
      </c>
      <c r="X48" s="135" t="s">
        <v>48</v>
      </c>
      <c r="Y48" s="135" t="s">
        <v>49</v>
      </c>
      <c r="Z48" s="135" t="s">
        <v>50</v>
      </c>
      <c r="AA48" s="155" t="s">
        <v>515</v>
      </c>
      <c r="AB48" s="135" t="s">
        <v>516</v>
      </c>
      <c r="AC48" s="155" t="s">
        <v>517</v>
      </c>
      <c r="AD48" s="155" t="s">
        <v>518</v>
      </c>
      <c r="AE48" s="155" t="s">
        <v>156</v>
      </c>
      <c r="AF48" s="155" t="s">
        <v>519</v>
      </c>
    </row>
    <row r="49" spans="1:33" s="75" customFormat="1" ht="180" hidden="1" x14ac:dyDescent="0.2">
      <c r="A49" s="135" t="s">
        <v>430</v>
      </c>
      <c r="B49" s="135" t="s">
        <v>430</v>
      </c>
      <c r="C49" s="136">
        <v>48</v>
      </c>
      <c r="D49" s="137" t="s">
        <v>71</v>
      </c>
      <c r="E49" s="157">
        <v>80161501</v>
      </c>
      <c r="F49" s="139" t="s">
        <v>538</v>
      </c>
      <c r="G49" s="136" t="s">
        <v>88</v>
      </c>
      <c r="H49" s="136" t="s">
        <v>88</v>
      </c>
      <c r="I49" s="137">
        <v>139</v>
      </c>
      <c r="J49" s="136" t="s">
        <v>130</v>
      </c>
      <c r="K49" s="136" t="s">
        <v>38</v>
      </c>
      <c r="L49" s="158" t="s">
        <v>39</v>
      </c>
      <c r="M49" s="165">
        <v>30000000</v>
      </c>
      <c r="N49" s="164">
        <v>34428780</v>
      </c>
      <c r="O49" s="135" t="s">
        <v>40</v>
      </c>
      <c r="P49" s="135" t="s">
        <v>59</v>
      </c>
      <c r="Q49" s="135">
        <v>2</v>
      </c>
      <c r="R49" s="141" t="s">
        <v>75</v>
      </c>
      <c r="S49" s="135" t="s">
        <v>539</v>
      </c>
      <c r="T49" s="135" t="s">
        <v>540</v>
      </c>
      <c r="U49" s="135" t="s">
        <v>512</v>
      </c>
      <c r="V49" s="135" t="s">
        <v>513</v>
      </c>
      <c r="W49" s="135" t="s">
        <v>47</v>
      </c>
      <c r="X49" s="135" t="s">
        <v>48</v>
      </c>
      <c r="Y49" s="135" t="s">
        <v>49</v>
      </c>
      <c r="Z49" s="135" t="s">
        <v>50</v>
      </c>
      <c r="AA49" s="155" t="s">
        <v>515</v>
      </c>
      <c r="AB49" s="135" t="s">
        <v>516</v>
      </c>
      <c r="AC49" s="155" t="s">
        <v>517</v>
      </c>
      <c r="AD49" s="155" t="s">
        <v>518</v>
      </c>
      <c r="AE49" s="155" t="s">
        <v>156</v>
      </c>
      <c r="AF49" s="155" t="s">
        <v>519</v>
      </c>
    </row>
    <row r="50" spans="1:33" s="75" customFormat="1" ht="180" hidden="1" x14ac:dyDescent="0.2">
      <c r="A50" s="135" t="s">
        <v>430</v>
      </c>
      <c r="B50" s="135" t="s">
        <v>430</v>
      </c>
      <c r="C50" s="136">
        <v>49</v>
      </c>
      <c r="D50" s="137" t="s">
        <v>34</v>
      </c>
      <c r="E50" s="157">
        <v>80161501</v>
      </c>
      <c r="F50" s="139" t="s">
        <v>541</v>
      </c>
      <c r="G50" s="136" t="s">
        <v>88</v>
      </c>
      <c r="H50" s="136" t="s">
        <v>88</v>
      </c>
      <c r="I50" s="137">
        <v>139</v>
      </c>
      <c r="J50" s="136" t="s">
        <v>130</v>
      </c>
      <c r="K50" s="136" t="s">
        <v>38</v>
      </c>
      <c r="L50" s="158" t="s">
        <v>39</v>
      </c>
      <c r="M50" s="164">
        <v>34428780</v>
      </c>
      <c r="N50" s="164">
        <v>34428780</v>
      </c>
      <c r="O50" s="135" t="s">
        <v>542</v>
      </c>
      <c r="P50" s="135" t="s">
        <v>543</v>
      </c>
      <c r="Q50" s="135">
        <v>2</v>
      </c>
      <c r="R50" s="141" t="s">
        <v>75</v>
      </c>
      <c r="S50" s="135" t="s">
        <v>539</v>
      </c>
      <c r="T50" s="135" t="s">
        <v>540</v>
      </c>
      <c r="U50" s="135" t="s">
        <v>512</v>
      </c>
      <c r="V50" s="135" t="s">
        <v>513</v>
      </c>
      <c r="W50" s="135" t="s">
        <v>47</v>
      </c>
      <c r="X50" s="135" t="s">
        <v>48</v>
      </c>
      <c r="Y50" s="135" t="s">
        <v>49</v>
      </c>
      <c r="Z50" s="135" t="s">
        <v>50</v>
      </c>
      <c r="AA50" s="155" t="s">
        <v>515</v>
      </c>
      <c r="AB50" s="135" t="s">
        <v>516</v>
      </c>
      <c r="AC50" s="155" t="s">
        <v>517</v>
      </c>
      <c r="AD50" s="155" t="s">
        <v>518</v>
      </c>
      <c r="AE50" s="155" t="s">
        <v>156</v>
      </c>
      <c r="AF50" s="155" t="s">
        <v>519</v>
      </c>
    </row>
    <row r="51" spans="1:33" s="75" customFormat="1" ht="180" hidden="1" x14ac:dyDescent="0.2">
      <c r="A51" s="135" t="s">
        <v>127</v>
      </c>
      <c r="B51" s="135" t="s">
        <v>127</v>
      </c>
      <c r="C51" s="136">
        <v>50</v>
      </c>
      <c r="D51" s="141" t="s">
        <v>34</v>
      </c>
      <c r="E51" s="159">
        <v>80161501</v>
      </c>
      <c r="F51" s="139" t="s">
        <v>544</v>
      </c>
      <c r="G51" s="135" t="s">
        <v>36</v>
      </c>
      <c r="H51" s="135" t="s">
        <v>36</v>
      </c>
      <c r="I51" s="141">
        <v>90</v>
      </c>
      <c r="J51" s="136" t="s">
        <v>130</v>
      </c>
      <c r="K51" s="136" t="s">
        <v>38</v>
      </c>
      <c r="L51" s="135" t="s">
        <v>39</v>
      </c>
      <c r="M51" s="165">
        <v>26722320</v>
      </c>
      <c r="N51" s="165">
        <v>26722320</v>
      </c>
      <c r="O51" s="135" t="s">
        <v>40</v>
      </c>
      <c r="P51" s="135" t="s">
        <v>59</v>
      </c>
      <c r="Q51" s="135">
        <v>4</v>
      </c>
      <c r="R51" s="141" t="s">
        <v>75</v>
      </c>
      <c r="S51" s="135" t="s">
        <v>132</v>
      </c>
      <c r="T51" s="135" t="s">
        <v>133</v>
      </c>
      <c r="U51" s="135" t="s">
        <v>512</v>
      </c>
      <c r="V51" s="135" t="s">
        <v>513</v>
      </c>
      <c r="W51" s="135" t="s">
        <v>47</v>
      </c>
      <c r="X51" s="141" t="s">
        <v>48</v>
      </c>
      <c r="Y51" s="141" t="s">
        <v>49</v>
      </c>
      <c r="Z51" s="141" t="s">
        <v>50</v>
      </c>
      <c r="AA51" s="155" t="s">
        <v>515</v>
      </c>
      <c r="AB51" s="135" t="s">
        <v>516</v>
      </c>
      <c r="AC51" s="155" t="s">
        <v>517</v>
      </c>
      <c r="AD51" s="155" t="s">
        <v>518</v>
      </c>
      <c r="AE51" s="155" t="s">
        <v>156</v>
      </c>
      <c r="AF51" s="155" t="s">
        <v>519</v>
      </c>
    </row>
    <row r="52" spans="1:33" s="75" customFormat="1" ht="180" hidden="1" x14ac:dyDescent="0.2">
      <c r="A52" s="135" t="s">
        <v>127</v>
      </c>
      <c r="B52" s="135" t="s">
        <v>127</v>
      </c>
      <c r="C52" s="136">
        <v>51</v>
      </c>
      <c r="D52" s="141" t="s">
        <v>34</v>
      </c>
      <c r="E52" s="159">
        <v>80161501</v>
      </c>
      <c r="F52" s="139" t="s">
        <v>545</v>
      </c>
      <c r="G52" s="135" t="s">
        <v>36</v>
      </c>
      <c r="H52" s="135" t="s">
        <v>36</v>
      </c>
      <c r="I52" s="141">
        <v>90</v>
      </c>
      <c r="J52" s="136" t="s">
        <v>130</v>
      </c>
      <c r="K52" s="136" t="s">
        <v>38</v>
      </c>
      <c r="L52" s="135" t="s">
        <v>39</v>
      </c>
      <c r="M52" s="165">
        <v>34014720</v>
      </c>
      <c r="N52" s="165">
        <v>34014720</v>
      </c>
      <c r="O52" s="135" t="s">
        <v>40</v>
      </c>
      <c r="P52" s="135" t="s">
        <v>59</v>
      </c>
      <c r="Q52" s="135">
        <v>4</v>
      </c>
      <c r="R52" s="141" t="s">
        <v>75</v>
      </c>
      <c r="S52" s="135" t="s">
        <v>132</v>
      </c>
      <c r="T52" s="135" t="s">
        <v>133</v>
      </c>
      <c r="U52" s="135" t="s">
        <v>512</v>
      </c>
      <c r="V52" s="135" t="s">
        <v>513</v>
      </c>
      <c r="W52" s="135" t="s">
        <v>47</v>
      </c>
      <c r="X52" s="141" t="s">
        <v>48</v>
      </c>
      <c r="Y52" s="141" t="s">
        <v>49</v>
      </c>
      <c r="Z52" s="141" t="s">
        <v>50</v>
      </c>
      <c r="AA52" s="155" t="s">
        <v>515</v>
      </c>
      <c r="AB52" s="135" t="s">
        <v>516</v>
      </c>
      <c r="AC52" s="155" t="s">
        <v>517</v>
      </c>
      <c r="AD52" s="155" t="s">
        <v>518</v>
      </c>
      <c r="AE52" s="155" t="s">
        <v>156</v>
      </c>
      <c r="AF52" s="155" t="s">
        <v>519</v>
      </c>
    </row>
    <row r="53" spans="1:33" s="75" customFormat="1" ht="180" hidden="1" x14ac:dyDescent="0.2">
      <c r="A53" s="135" t="s">
        <v>127</v>
      </c>
      <c r="B53" s="135" t="s">
        <v>127</v>
      </c>
      <c r="C53" s="136">
        <v>52</v>
      </c>
      <c r="D53" s="141" t="s">
        <v>34</v>
      </c>
      <c r="E53" s="159">
        <v>80161501</v>
      </c>
      <c r="F53" s="139" t="s">
        <v>546</v>
      </c>
      <c r="G53" s="135" t="s">
        <v>36</v>
      </c>
      <c r="H53" s="135" t="s">
        <v>36</v>
      </c>
      <c r="I53" s="141">
        <v>90</v>
      </c>
      <c r="J53" s="136" t="s">
        <v>130</v>
      </c>
      <c r="K53" s="136" t="s">
        <v>38</v>
      </c>
      <c r="L53" s="135" t="s">
        <v>39</v>
      </c>
      <c r="M53" s="165">
        <v>15839340</v>
      </c>
      <c r="N53" s="165">
        <v>15839340</v>
      </c>
      <c r="O53" s="135" t="s">
        <v>40</v>
      </c>
      <c r="P53" s="135" t="s">
        <v>59</v>
      </c>
      <c r="Q53" s="135">
        <v>1</v>
      </c>
      <c r="R53" s="141" t="s">
        <v>75</v>
      </c>
      <c r="S53" s="135" t="s">
        <v>132</v>
      </c>
      <c r="T53" s="135" t="s">
        <v>133</v>
      </c>
      <c r="U53" s="135" t="s">
        <v>512</v>
      </c>
      <c r="V53" s="135" t="s">
        <v>513</v>
      </c>
      <c r="W53" s="135" t="s">
        <v>47</v>
      </c>
      <c r="X53" s="141" t="s">
        <v>48</v>
      </c>
      <c r="Y53" s="141" t="s">
        <v>49</v>
      </c>
      <c r="Z53" s="141" t="s">
        <v>50</v>
      </c>
      <c r="AA53" s="155" t="s">
        <v>515</v>
      </c>
      <c r="AB53" s="135" t="s">
        <v>516</v>
      </c>
      <c r="AC53" s="155" t="s">
        <v>517</v>
      </c>
      <c r="AD53" s="155" t="s">
        <v>518</v>
      </c>
      <c r="AE53" s="155" t="s">
        <v>156</v>
      </c>
      <c r="AF53" s="155" t="s">
        <v>519</v>
      </c>
    </row>
    <row r="54" spans="1:33" s="75" customFormat="1" ht="180" hidden="1" x14ac:dyDescent="0.2">
      <c r="A54" s="135" t="s">
        <v>429</v>
      </c>
      <c r="B54" s="135" t="s">
        <v>429</v>
      </c>
      <c r="C54" s="136">
        <v>53</v>
      </c>
      <c r="D54" s="137" t="s">
        <v>34</v>
      </c>
      <c r="E54" s="157">
        <v>80161501</v>
      </c>
      <c r="F54" s="139" t="s">
        <v>547</v>
      </c>
      <c r="G54" s="136" t="s">
        <v>88</v>
      </c>
      <c r="H54" s="136" t="s">
        <v>88</v>
      </c>
      <c r="I54" s="137">
        <v>105</v>
      </c>
      <c r="J54" s="136" t="s">
        <v>130</v>
      </c>
      <c r="K54" s="136" t="s">
        <v>38</v>
      </c>
      <c r="L54" s="158" t="s">
        <v>39</v>
      </c>
      <c r="M54" s="164">
        <v>15450000</v>
      </c>
      <c r="N54" s="164">
        <v>15450000</v>
      </c>
      <c r="O54" s="135" t="s">
        <v>40</v>
      </c>
      <c r="P54" s="135" t="s">
        <v>59</v>
      </c>
      <c r="Q54" s="135">
        <v>1</v>
      </c>
      <c r="R54" s="141" t="s">
        <v>75</v>
      </c>
      <c r="S54" s="135" t="s">
        <v>548</v>
      </c>
      <c r="T54" s="135" t="s">
        <v>548</v>
      </c>
      <c r="U54" s="135" t="s">
        <v>147</v>
      </c>
      <c r="V54" s="135" t="s">
        <v>549</v>
      </c>
      <c r="W54" s="135" t="s">
        <v>47</v>
      </c>
      <c r="X54" s="135" t="s">
        <v>48</v>
      </c>
      <c r="Y54" s="135" t="s">
        <v>49</v>
      </c>
      <c r="Z54" s="135" t="s">
        <v>50</v>
      </c>
      <c r="AA54" s="155" t="s">
        <v>515</v>
      </c>
      <c r="AB54" s="135" t="s">
        <v>516</v>
      </c>
      <c r="AC54" s="155" t="s">
        <v>517</v>
      </c>
      <c r="AD54" s="155" t="s">
        <v>518</v>
      </c>
      <c r="AE54" s="155" t="s">
        <v>156</v>
      </c>
      <c r="AF54" s="155" t="s">
        <v>519</v>
      </c>
    </row>
    <row r="55" spans="1:33" s="75" customFormat="1" ht="180" hidden="1" x14ac:dyDescent="0.2">
      <c r="A55" s="135" t="s">
        <v>429</v>
      </c>
      <c r="B55" s="135" t="s">
        <v>429</v>
      </c>
      <c r="C55" s="136">
        <v>54</v>
      </c>
      <c r="D55" s="137" t="s">
        <v>34</v>
      </c>
      <c r="E55" s="157">
        <v>80161502</v>
      </c>
      <c r="F55" s="139" t="s">
        <v>550</v>
      </c>
      <c r="G55" s="136" t="s">
        <v>88</v>
      </c>
      <c r="H55" s="136" t="s">
        <v>88</v>
      </c>
      <c r="I55" s="137">
        <v>105</v>
      </c>
      <c r="J55" s="136" t="s">
        <v>130</v>
      </c>
      <c r="K55" s="136" t="s">
        <v>38</v>
      </c>
      <c r="L55" s="158" t="s">
        <v>39</v>
      </c>
      <c r="M55" s="164">
        <v>15450000</v>
      </c>
      <c r="N55" s="164">
        <v>15450000</v>
      </c>
      <c r="O55" s="135" t="s">
        <v>40</v>
      </c>
      <c r="P55" s="135" t="s">
        <v>59</v>
      </c>
      <c r="Q55" s="135">
        <v>1</v>
      </c>
      <c r="R55" s="141" t="s">
        <v>75</v>
      </c>
      <c r="S55" s="135" t="s">
        <v>548</v>
      </c>
      <c r="T55" s="135" t="s">
        <v>548</v>
      </c>
      <c r="U55" s="135" t="s">
        <v>147</v>
      </c>
      <c r="V55" s="135" t="s">
        <v>549</v>
      </c>
      <c r="W55" s="135" t="s">
        <v>47</v>
      </c>
      <c r="X55" s="135" t="s">
        <v>48</v>
      </c>
      <c r="Y55" s="135" t="s">
        <v>49</v>
      </c>
      <c r="Z55" s="135" t="s">
        <v>50</v>
      </c>
      <c r="AA55" s="155" t="s">
        <v>515</v>
      </c>
      <c r="AB55" s="135" t="s">
        <v>516</v>
      </c>
      <c r="AC55" s="155" t="s">
        <v>517</v>
      </c>
      <c r="AD55" s="155" t="s">
        <v>518</v>
      </c>
      <c r="AE55" s="155" t="s">
        <v>156</v>
      </c>
      <c r="AF55" s="155" t="s">
        <v>519</v>
      </c>
    </row>
    <row r="56" spans="1:33" s="75" customFormat="1" ht="180" hidden="1" x14ac:dyDescent="0.2">
      <c r="A56" s="135" t="s">
        <v>427</v>
      </c>
      <c r="B56" s="135" t="s">
        <v>427</v>
      </c>
      <c r="C56" s="136">
        <v>55</v>
      </c>
      <c r="D56" s="137" t="s">
        <v>71</v>
      </c>
      <c r="E56" s="160">
        <v>32101656</v>
      </c>
      <c r="F56" s="139" t="s">
        <v>551</v>
      </c>
      <c r="G56" s="158" t="s">
        <v>196</v>
      </c>
      <c r="H56" s="158" t="s">
        <v>196</v>
      </c>
      <c r="I56" s="137">
        <v>1</v>
      </c>
      <c r="J56" s="151" t="s">
        <v>37</v>
      </c>
      <c r="K56" s="136" t="s">
        <v>101</v>
      </c>
      <c r="L56" s="158" t="s">
        <v>39</v>
      </c>
      <c r="M56" s="164">
        <v>52200000</v>
      </c>
      <c r="N56" s="164">
        <v>52200000</v>
      </c>
      <c r="O56" s="135" t="s">
        <v>40</v>
      </c>
      <c r="P56" s="135" t="s">
        <v>59</v>
      </c>
      <c r="Q56" s="135">
        <v>1</v>
      </c>
      <c r="R56" s="141" t="s">
        <v>75</v>
      </c>
      <c r="S56" s="135" t="s">
        <v>355</v>
      </c>
      <c r="T56" s="135" t="s">
        <v>552</v>
      </c>
      <c r="U56" s="135" t="s">
        <v>512</v>
      </c>
      <c r="V56" s="135" t="s">
        <v>513</v>
      </c>
      <c r="W56" s="135" t="s">
        <v>47</v>
      </c>
      <c r="X56" s="135" t="s">
        <v>553</v>
      </c>
      <c r="Y56" s="135" t="s">
        <v>554</v>
      </c>
      <c r="Z56" s="135" t="s">
        <v>238</v>
      </c>
      <c r="AA56" s="135" t="s">
        <v>515</v>
      </c>
      <c r="AB56" s="135" t="s">
        <v>84</v>
      </c>
      <c r="AC56" s="155" t="s">
        <v>517</v>
      </c>
      <c r="AD56" s="155" t="s">
        <v>555</v>
      </c>
      <c r="AE56" s="155" t="s">
        <v>556</v>
      </c>
      <c r="AF56" s="155" t="s">
        <v>301</v>
      </c>
      <c r="AG56" s="78"/>
    </row>
    <row r="57" spans="1:33" s="75" customFormat="1" ht="180" hidden="1" x14ac:dyDescent="0.2">
      <c r="A57" s="135" t="s">
        <v>431</v>
      </c>
      <c r="B57" s="135" t="s">
        <v>431</v>
      </c>
      <c r="C57" s="136">
        <v>56</v>
      </c>
      <c r="D57" s="137" t="s">
        <v>34</v>
      </c>
      <c r="E57" s="138">
        <v>80161501</v>
      </c>
      <c r="F57" s="139" t="s">
        <v>557</v>
      </c>
      <c r="G57" s="136" t="s">
        <v>36</v>
      </c>
      <c r="H57" s="136" t="s">
        <v>36</v>
      </c>
      <c r="I57" s="137">
        <v>74</v>
      </c>
      <c r="J57" s="136" t="s">
        <v>130</v>
      </c>
      <c r="K57" s="136" t="s">
        <v>38</v>
      </c>
      <c r="L57" s="136" t="s">
        <v>39</v>
      </c>
      <c r="M57" s="164">
        <v>10985842</v>
      </c>
      <c r="N57" s="164">
        <v>10985842</v>
      </c>
      <c r="O57" s="135" t="s">
        <v>40</v>
      </c>
      <c r="P57" s="135" t="s">
        <v>41</v>
      </c>
      <c r="Q57" s="135">
        <v>2</v>
      </c>
      <c r="R57" s="141" t="s">
        <v>75</v>
      </c>
      <c r="S57" s="135" t="s">
        <v>355</v>
      </c>
      <c r="T57" s="135" t="s">
        <v>558</v>
      </c>
      <c r="U57" s="135" t="s">
        <v>512</v>
      </c>
      <c r="V57" s="135" t="s">
        <v>513</v>
      </c>
      <c r="W57" s="135" t="s">
        <v>47</v>
      </c>
      <c r="X57" s="135" t="s">
        <v>553</v>
      </c>
      <c r="Y57" s="135" t="s">
        <v>554</v>
      </c>
      <c r="Z57" s="135" t="s">
        <v>238</v>
      </c>
      <c r="AA57" s="135" t="s">
        <v>515</v>
      </c>
      <c r="AB57" s="135" t="s">
        <v>97</v>
      </c>
      <c r="AC57" s="155" t="s">
        <v>517</v>
      </c>
      <c r="AD57" s="155" t="s">
        <v>518</v>
      </c>
      <c r="AE57" s="135" t="s">
        <v>156</v>
      </c>
      <c r="AF57" s="135" t="s">
        <v>559</v>
      </c>
    </row>
    <row r="58" spans="1:33" ht="90" hidden="1" x14ac:dyDescent="0.2">
      <c r="A58" s="70" t="s">
        <v>33</v>
      </c>
      <c r="B58" s="70" t="s">
        <v>33</v>
      </c>
      <c r="C58" s="136">
        <v>57</v>
      </c>
      <c r="D58" s="68" t="s">
        <v>34</v>
      </c>
      <c r="E58" s="84">
        <v>80161501</v>
      </c>
      <c r="F58" s="95" t="s">
        <v>35</v>
      </c>
      <c r="G58" s="89" t="s">
        <v>36</v>
      </c>
      <c r="H58" s="89" t="s">
        <v>36</v>
      </c>
      <c r="I58" s="89">
        <v>3</v>
      </c>
      <c r="J58" s="89" t="s">
        <v>37</v>
      </c>
      <c r="K58" s="89" t="s">
        <v>38</v>
      </c>
      <c r="L58" s="89" t="s">
        <v>39</v>
      </c>
      <c r="M58" s="116">
        <v>9946710</v>
      </c>
      <c r="N58" s="116">
        <v>9946710</v>
      </c>
      <c r="O58" s="103" t="s">
        <v>40</v>
      </c>
      <c r="P58" s="76" t="s">
        <v>41</v>
      </c>
      <c r="Q58" s="89">
        <v>1</v>
      </c>
      <c r="R58" s="76" t="s">
        <v>42</v>
      </c>
      <c r="S58" s="76" t="s">
        <v>43</v>
      </c>
      <c r="T58" s="76" t="s">
        <v>44</v>
      </c>
      <c r="U58" s="76" t="s">
        <v>45</v>
      </c>
      <c r="V58" s="76" t="s">
        <v>46</v>
      </c>
      <c r="W58" s="76" t="s">
        <v>47</v>
      </c>
      <c r="X58" s="76" t="s">
        <v>48</v>
      </c>
      <c r="Y58" s="76" t="s">
        <v>49</v>
      </c>
      <c r="Z58" s="76" t="s">
        <v>50</v>
      </c>
      <c r="AA58" s="76" t="s">
        <v>51</v>
      </c>
      <c r="AB58" s="76" t="s">
        <v>51</v>
      </c>
      <c r="AC58" s="76" t="s">
        <v>52</v>
      </c>
      <c r="AD58" s="76" t="s">
        <v>53</v>
      </c>
      <c r="AE58" s="76" t="s">
        <v>51</v>
      </c>
      <c r="AF58" s="76" t="s">
        <v>51</v>
      </c>
    </row>
    <row r="59" spans="1:33" ht="165" hidden="1" x14ac:dyDescent="0.2">
      <c r="A59" s="68" t="s">
        <v>54</v>
      </c>
      <c r="B59" s="68" t="s">
        <v>54</v>
      </c>
      <c r="C59" s="136">
        <v>58</v>
      </c>
      <c r="D59" s="68" t="s">
        <v>55</v>
      </c>
      <c r="E59" s="68">
        <v>86101600</v>
      </c>
      <c r="F59" s="95" t="s">
        <v>56</v>
      </c>
      <c r="G59" s="89" t="s">
        <v>57</v>
      </c>
      <c r="H59" s="89" t="s">
        <v>57</v>
      </c>
      <c r="I59" s="89">
        <v>6</v>
      </c>
      <c r="J59" s="89" t="s">
        <v>37</v>
      </c>
      <c r="K59" s="89" t="s">
        <v>58</v>
      </c>
      <c r="L59" s="89" t="s">
        <v>39</v>
      </c>
      <c r="M59" s="116">
        <v>100000000</v>
      </c>
      <c r="N59" s="116">
        <v>100000000</v>
      </c>
      <c r="O59" s="76" t="s">
        <v>40</v>
      </c>
      <c r="P59" s="76" t="s">
        <v>59</v>
      </c>
      <c r="Q59" s="89">
        <v>1</v>
      </c>
      <c r="R59" s="76" t="s">
        <v>42</v>
      </c>
      <c r="S59" s="76" t="s">
        <v>60</v>
      </c>
      <c r="T59" s="76" t="s">
        <v>61</v>
      </c>
      <c r="U59" s="76" t="s">
        <v>62</v>
      </c>
      <c r="V59" s="76" t="s">
        <v>63</v>
      </c>
      <c r="W59" s="76" t="s">
        <v>64</v>
      </c>
      <c r="X59" s="76" t="s">
        <v>65</v>
      </c>
      <c r="Y59" s="76" t="s">
        <v>66</v>
      </c>
      <c r="Z59" s="76" t="s">
        <v>67</v>
      </c>
      <c r="AA59" s="76"/>
      <c r="AB59" s="76"/>
      <c r="AC59" s="76"/>
      <c r="AD59" s="76"/>
      <c r="AE59" s="76"/>
      <c r="AF59" s="76"/>
    </row>
    <row r="60" spans="1:33" ht="165" hidden="1" x14ac:dyDescent="0.2">
      <c r="A60" s="68" t="s">
        <v>54</v>
      </c>
      <c r="B60" s="68" t="s">
        <v>54</v>
      </c>
      <c r="C60" s="136">
        <v>59</v>
      </c>
      <c r="D60" s="68" t="s">
        <v>34</v>
      </c>
      <c r="E60" s="68">
        <v>86101600</v>
      </c>
      <c r="F60" s="95" t="s">
        <v>68</v>
      </c>
      <c r="G60" s="89" t="s">
        <v>69</v>
      </c>
      <c r="H60" s="89" t="s">
        <v>69</v>
      </c>
      <c r="I60" s="89">
        <v>3</v>
      </c>
      <c r="J60" s="89" t="s">
        <v>37</v>
      </c>
      <c r="K60" s="89" t="s">
        <v>38</v>
      </c>
      <c r="L60" s="89" t="s">
        <v>39</v>
      </c>
      <c r="M60" s="116">
        <v>164000000</v>
      </c>
      <c r="N60" s="116">
        <v>164000000</v>
      </c>
      <c r="O60" s="76" t="s">
        <v>40</v>
      </c>
      <c r="P60" s="76" t="s">
        <v>59</v>
      </c>
      <c r="Q60" s="89">
        <v>1</v>
      </c>
      <c r="R60" s="76" t="s">
        <v>42</v>
      </c>
      <c r="S60" s="76" t="s">
        <v>60</v>
      </c>
      <c r="T60" s="76" t="s">
        <v>61</v>
      </c>
      <c r="U60" s="76" t="s">
        <v>62</v>
      </c>
      <c r="V60" s="76" t="s">
        <v>63</v>
      </c>
      <c r="W60" s="76" t="s">
        <v>64</v>
      </c>
      <c r="X60" s="76" t="s">
        <v>65</v>
      </c>
      <c r="Y60" s="76" t="s">
        <v>66</v>
      </c>
      <c r="Z60" s="76" t="s">
        <v>67</v>
      </c>
      <c r="AA60" s="76"/>
      <c r="AB60" s="76"/>
      <c r="AC60" s="76"/>
      <c r="AD60" s="76"/>
      <c r="AE60" s="76"/>
      <c r="AF60" s="76"/>
    </row>
    <row r="61" spans="1:33" ht="45" customHeight="1" x14ac:dyDescent="0.2">
      <c r="A61" s="70" t="s">
        <v>70</v>
      </c>
      <c r="B61" s="70" t="s">
        <v>70</v>
      </c>
      <c r="C61" s="136">
        <v>60</v>
      </c>
      <c r="D61" s="84" t="s">
        <v>71</v>
      </c>
      <c r="E61" s="84">
        <v>72101511</v>
      </c>
      <c r="F61" s="95" t="s">
        <v>72</v>
      </c>
      <c r="G61" s="89" t="s">
        <v>73</v>
      </c>
      <c r="H61" s="89" t="s">
        <v>73</v>
      </c>
      <c r="I61" s="89">
        <v>12</v>
      </c>
      <c r="J61" s="89" t="s">
        <v>37</v>
      </c>
      <c r="K61" s="98" t="s">
        <v>74</v>
      </c>
      <c r="L61" s="89" t="s">
        <v>39</v>
      </c>
      <c r="M61" s="116">
        <v>2400000000</v>
      </c>
      <c r="N61" s="116">
        <v>2400000000</v>
      </c>
      <c r="O61" s="76" t="s">
        <v>40</v>
      </c>
      <c r="P61" s="76" t="s">
        <v>41</v>
      </c>
      <c r="Q61" s="89">
        <v>1</v>
      </c>
      <c r="R61" s="76" t="s">
        <v>75</v>
      </c>
      <c r="S61" s="76" t="s">
        <v>76</v>
      </c>
      <c r="T61" s="76" t="s">
        <v>77</v>
      </c>
      <c r="U61" s="76" t="s">
        <v>62</v>
      </c>
      <c r="V61" s="76" t="s">
        <v>78</v>
      </c>
      <c r="W61" s="104" t="s">
        <v>79</v>
      </c>
      <c r="X61" s="76" t="s">
        <v>80</v>
      </c>
      <c r="Y61" s="76" t="s">
        <v>81</v>
      </c>
      <c r="Z61" s="76" t="s">
        <v>82</v>
      </c>
      <c r="AA61" s="76" t="s">
        <v>83</v>
      </c>
      <c r="AB61" s="105" t="s">
        <v>84</v>
      </c>
      <c r="AC61" s="76" t="s">
        <v>85</v>
      </c>
      <c r="AD61" s="76" t="s">
        <v>86</v>
      </c>
      <c r="AE61" s="76" t="s">
        <v>85</v>
      </c>
      <c r="AF61" s="76"/>
    </row>
    <row r="62" spans="1:33" ht="45" customHeight="1" x14ac:dyDescent="0.2">
      <c r="A62" s="70" t="s">
        <v>70</v>
      </c>
      <c r="B62" s="70" t="s">
        <v>70</v>
      </c>
      <c r="C62" s="136">
        <v>61</v>
      </c>
      <c r="D62" s="84" t="s">
        <v>34</v>
      </c>
      <c r="E62" s="84">
        <v>72101511</v>
      </c>
      <c r="F62" s="95" t="s">
        <v>87</v>
      </c>
      <c r="G62" s="89" t="s">
        <v>88</v>
      </c>
      <c r="H62" s="89" t="s">
        <v>36</v>
      </c>
      <c r="I62" s="89">
        <v>12</v>
      </c>
      <c r="J62" s="89" t="s">
        <v>37</v>
      </c>
      <c r="K62" s="98" t="s">
        <v>74</v>
      </c>
      <c r="L62" s="89" t="s">
        <v>39</v>
      </c>
      <c r="M62" s="116">
        <v>1200000000</v>
      </c>
      <c r="N62" s="116">
        <v>1200000000</v>
      </c>
      <c r="O62" s="76" t="s">
        <v>40</v>
      </c>
      <c r="P62" s="76" t="s">
        <v>41</v>
      </c>
      <c r="Q62" s="89">
        <v>1</v>
      </c>
      <c r="R62" s="76" t="s">
        <v>75</v>
      </c>
      <c r="S62" s="76" t="s">
        <v>76</v>
      </c>
      <c r="T62" s="76" t="s">
        <v>77</v>
      </c>
      <c r="U62" s="76" t="s">
        <v>62</v>
      </c>
      <c r="V62" s="76" t="s">
        <v>78</v>
      </c>
      <c r="W62" s="104" t="s">
        <v>79</v>
      </c>
      <c r="X62" s="76" t="s">
        <v>80</v>
      </c>
      <c r="Y62" s="76" t="s">
        <v>81</v>
      </c>
      <c r="Z62" s="76" t="s">
        <v>82</v>
      </c>
      <c r="AA62" s="76" t="s">
        <v>83</v>
      </c>
      <c r="AB62" s="105" t="s">
        <v>84</v>
      </c>
      <c r="AC62" s="76" t="s">
        <v>85</v>
      </c>
      <c r="AD62" s="76" t="s">
        <v>86</v>
      </c>
      <c r="AE62" s="76" t="s">
        <v>85</v>
      </c>
      <c r="AF62" s="76"/>
    </row>
    <row r="63" spans="1:33" ht="135" hidden="1" x14ac:dyDescent="0.2">
      <c r="A63" s="70" t="s">
        <v>70</v>
      </c>
      <c r="B63" s="70" t="s">
        <v>70</v>
      </c>
      <c r="C63" s="136">
        <v>62</v>
      </c>
      <c r="D63" s="84" t="s">
        <v>71</v>
      </c>
      <c r="E63" s="84">
        <v>43231500</v>
      </c>
      <c r="F63" s="95" t="s">
        <v>89</v>
      </c>
      <c r="G63" s="89" t="s">
        <v>90</v>
      </c>
      <c r="H63" s="89" t="s">
        <v>90</v>
      </c>
      <c r="I63" s="89">
        <v>4</v>
      </c>
      <c r="J63" s="89" t="s">
        <v>37</v>
      </c>
      <c r="K63" s="98" t="s">
        <v>91</v>
      </c>
      <c r="L63" s="89" t="s">
        <v>39</v>
      </c>
      <c r="M63" s="116">
        <v>230000000</v>
      </c>
      <c r="N63" s="116">
        <v>230000000</v>
      </c>
      <c r="O63" s="76" t="s">
        <v>40</v>
      </c>
      <c r="P63" s="76" t="s">
        <v>59</v>
      </c>
      <c r="Q63" s="89">
        <v>1</v>
      </c>
      <c r="R63" s="76" t="s">
        <v>75</v>
      </c>
      <c r="S63" s="106" t="s">
        <v>92</v>
      </c>
      <c r="T63" s="76" t="s">
        <v>77</v>
      </c>
      <c r="U63" s="76" t="s">
        <v>93</v>
      </c>
      <c r="V63" s="76" t="s">
        <v>78</v>
      </c>
      <c r="W63" s="76" t="s">
        <v>64</v>
      </c>
      <c r="X63" s="76" t="s">
        <v>80</v>
      </c>
      <c r="Y63" s="76" t="s">
        <v>81</v>
      </c>
      <c r="Z63" s="76" t="s">
        <v>82</v>
      </c>
      <c r="AA63" s="76" t="s">
        <v>83</v>
      </c>
      <c r="AB63" s="105" t="s">
        <v>84</v>
      </c>
      <c r="AC63" s="76" t="s">
        <v>85</v>
      </c>
      <c r="AD63" s="76" t="s">
        <v>86</v>
      </c>
      <c r="AE63" s="76" t="s">
        <v>85</v>
      </c>
      <c r="AF63" s="76"/>
    </row>
    <row r="64" spans="1:33" ht="45" customHeight="1" x14ac:dyDescent="0.2">
      <c r="A64" s="70" t="s">
        <v>70</v>
      </c>
      <c r="B64" s="70" t="s">
        <v>70</v>
      </c>
      <c r="C64" s="136">
        <v>63</v>
      </c>
      <c r="D64" s="84" t="s">
        <v>71</v>
      </c>
      <c r="E64" s="84">
        <v>81111800</v>
      </c>
      <c r="F64" s="95" t="s">
        <v>94</v>
      </c>
      <c r="G64" s="89" t="s">
        <v>95</v>
      </c>
      <c r="H64" s="89" t="s">
        <v>36</v>
      </c>
      <c r="I64" s="89">
        <v>5</v>
      </c>
      <c r="J64" s="89" t="s">
        <v>37</v>
      </c>
      <c r="K64" s="89" t="s">
        <v>96</v>
      </c>
      <c r="L64" s="89" t="s">
        <v>39</v>
      </c>
      <c r="M64" s="116">
        <v>3250000000</v>
      </c>
      <c r="N64" s="116">
        <v>3250000000</v>
      </c>
      <c r="O64" s="76" t="s">
        <v>40</v>
      </c>
      <c r="P64" s="76" t="s">
        <v>59</v>
      </c>
      <c r="Q64" s="89">
        <v>1</v>
      </c>
      <c r="R64" s="76" t="s">
        <v>75</v>
      </c>
      <c r="S64" s="76" t="s">
        <v>60</v>
      </c>
      <c r="T64" s="76" t="s">
        <v>77</v>
      </c>
      <c r="U64" s="76" t="s">
        <v>93</v>
      </c>
      <c r="V64" s="76" t="s">
        <v>78</v>
      </c>
      <c r="W64" s="76" t="s">
        <v>64</v>
      </c>
      <c r="X64" s="76" t="s">
        <v>80</v>
      </c>
      <c r="Y64" s="76" t="s">
        <v>81</v>
      </c>
      <c r="Z64" s="76" t="s">
        <v>82</v>
      </c>
      <c r="AA64" s="76" t="s">
        <v>83</v>
      </c>
      <c r="AB64" s="76" t="s">
        <v>97</v>
      </c>
      <c r="AC64" s="76" t="s">
        <v>85</v>
      </c>
      <c r="AD64" s="76" t="s">
        <v>86</v>
      </c>
      <c r="AE64" s="76" t="s">
        <v>85</v>
      </c>
      <c r="AF64" s="76"/>
    </row>
    <row r="65" spans="1:32" ht="45" customHeight="1" x14ac:dyDescent="0.2">
      <c r="A65" s="71" t="s">
        <v>70</v>
      </c>
      <c r="B65" s="71" t="s">
        <v>70</v>
      </c>
      <c r="C65" s="136">
        <v>64</v>
      </c>
      <c r="D65" s="88" t="s">
        <v>34</v>
      </c>
      <c r="E65" s="88">
        <v>81111800</v>
      </c>
      <c r="F65" s="96" t="s">
        <v>94</v>
      </c>
      <c r="G65" s="90" t="s">
        <v>88</v>
      </c>
      <c r="H65" s="90" t="s">
        <v>98</v>
      </c>
      <c r="I65" s="90">
        <v>5</v>
      </c>
      <c r="J65" s="90" t="s">
        <v>37</v>
      </c>
      <c r="K65" s="90" t="s">
        <v>96</v>
      </c>
      <c r="L65" s="90" t="s">
        <v>39</v>
      </c>
      <c r="M65" s="117">
        <v>12900000000</v>
      </c>
      <c r="N65" s="117">
        <v>12900000000</v>
      </c>
      <c r="O65" s="107" t="s">
        <v>40</v>
      </c>
      <c r="P65" s="107" t="s">
        <v>59</v>
      </c>
      <c r="Q65" s="90">
        <v>1</v>
      </c>
      <c r="R65" s="107" t="s">
        <v>75</v>
      </c>
      <c r="S65" s="107" t="s">
        <v>76</v>
      </c>
      <c r="T65" s="107" t="s">
        <v>77</v>
      </c>
      <c r="U65" s="107" t="s">
        <v>93</v>
      </c>
      <c r="V65" s="107" t="s">
        <v>78</v>
      </c>
      <c r="W65" s="76" t="s">
        <v>64</v>
      </c>
      <c r="X65" s="76" t="s">
        <v>80</v>
      </c>
      <c r="Y65" s="76" t="s">
        <v>81</v>
      </c>
      <c r="Z65" s="76" t="s">
        <v>82</v>
      </c>
      <c r="AA65" s="76" t="s">
        <v>83</v>
      </c>
      <c r="AB65" s="76" t="s">
        <v>97</v>
      </c>
      <c r="AC65" s="76" t="s">
        <v>85</v>
      </c>
      <c r="AD65" s="76" t="s">
        <v>86</v>
      </c>
      <c r="AE65" s="76" t="s">
        <v>85</v>
      </c>
      <c r="AF65" s="76"/>
    </row>
    <row r="66" spans="1:32" ht="45" customHeight="1" x14ac:dyDescent="0.2">
      <c r="A66" s="70" t="s">
        <v>70</v>
      </c>
      <c r="B66" s="70" t="s">
        <v>70</v>
      </c>
      <c r="C66" s="136">
        <v>65</v>
      </c>
      <c r="D66" s="84" t="s">
        <v>71</v>
      </c>
      <c r="E66" s="84">
        <v>81111800</v>
      </c>
      <c r="F66" s="95" t="s">
        <v>100</v>
      </c>
      <c r="G66" s="89" t="s">
        <v>95</v>
      </c>
      <c r="H66" s="89" t="s">
        <v>36</v>
      </c>
      <c r="I66" s="89">
        <v>3</v>
      </c>
      <c r="J66" s="89" t="s">
        <v>37</v>
      </c>
      <c r="K66" s="89" t="s">
        <v>101</v>
      </c>
      <c r="L66" s="89" t="s">
        <v>39</v>
      </c>
      <c r="M66" s="116">
        <v>2180000000</v>
      </c>
      <c r="N66" s="116">
        <v>2180000000</v>
      </c>
      <c r="O66" s="76" t="s">
        <v>40</v>
      </c>
      <c r="P66" s="76" t="s">
        <v>59</v>
      </c>
      <c r="Q66" s="89">
        <v>1</v>
      </c>
      <c r="R66" s="76" t="s">
        <v>75</v>
      </c>
      <c r="S66" s="76" t="s">
        <v>60</v>
      </c>
      <c r="T66" s="76" t="s">
        <v>77</v>
      </c>
      <c r="U66" s="76" t="s">
        <v>93</v>
      </c>
      <c r="V66" s="76" t="s">
        <v>78</v>
      </c>
      <c r="W66" s="76" t="s">
        <v>64</v>
      </c>
      <c r="X66" s="76" t="s">
        <v>80</v>
      </c>
      <c r="Y66" s="76" t="s">
        <v>81</v>
      </c>
      <c r="Z66" s="76" t="s">
        <v>82</v>
      </c>
      <c r="AA66" s="76" t="s">
        <v>83</v>
      </c>
      <c r="AB66" s="76" t="s">
        <v>97</v>
      </c>
      <c r="AC66" s="76" t="s">
        <v>85</v>
      </c>
      <c r="AD66" s="76" t="s">
        <v>86</v>
      </c>
      <c r="AE66" s="76" t="s">
        <v>85</v>
      </c>
      <c r="AF66" s="76"/>
    </row>
    <row r="67" spans="1:32" ht="135" hidden="1" x14ac:dyDescent="0.2">
      <c r="A67" s="70" t="s">
        <v>70</v>
      </c>
      <c r="B67" s="70" t="s">
        <v>70</v>
      </c>
      <c r="C67" s="136">
        <v>66</v>
      </c>
      <c r="D67" s="84" t="s">
        <v>34</v>
      </c>
      <c r="E67" s="84">
        <v>81111800</v>
      </c>
      <c r="F67" s="95" t="s">
        <v>87</v>
      </c>
      <c r="G67" s="89" t="s">
        <v>88</v>
      </c>
      <c r="H67" s="89" t="s">
        <v>98</v>
      </c>
      <c r="I67" s="89">
        <v>3</v>
      </c>
      <c r="J67" s="89" t="s">
        <v>37</v>
      </c>
      <c r="K67" s="89" t="s">
        <v>101</v>
      </c>
      <c r="L67" s="89" t="s">
        <v>39</v>
      </c>
      <c r="M67" s="116">
        <v>954312000</v>
      </c>
      <c r="N67" s="116">
        <v>954312000</v>
      </c>
      <c r="O67" s="76" t="s">
        <v>40</v>
      </c>
      <c r="P67" s="76" t="s">
        <v>59</v>
      </c>
      <c r="Q67" s="89">
        <v>1</v>
      </c>
      <c r="R67" s="76" t="s">
        <v>75</v>
      </c>
      <c r="S67" s="76" t="s">
        <v>76</v>
      </c>
      <c r="T67" s="76" t="s">
        <v>77</v>
      </c>
      <c r="U67" s="76" t="s">
        <v>93</v>
      </c>
      <c r="V67" s="76" t="s">
        <v>78</v>
      </c>
      <c r="W67" s="76" t="s">
        <v>64</v>
      </c>
      <c r="X67" s="76" t="s">
        <v>80</v>
      </c>
      <c r="Y67" s="76" t="s">
        <v>81</v>
      </c>
      <c r="Z67" s="76" t="s">
        <v>82</v>
      </c>
      <c r="AA67" s="76" t="s">
        <v>83</v>
      </c>
      <c r="AB67" s="76" t="s">
        <v>97</v>
      </c>
      <c r="AC67" s="76" t="s">
        <v>85</v>
      </c>
      <c r="AD67" s="76" t="s">
        <v>86</v>
      </c>
      <c r="AE67" s="76" t="s">
        <v>85</v>
      </c>
      <c r="AF67" s="76"/>
    </row>
    <row r="68" spans="1:32" ht="45" customHeight="1" x14ac:dyDescent="0.2">
      <c r="A68" s="70" t="s">
        <v>70</v>
      </c>
      <c r="B68" s="70" t="s">
        <v>70</v>
      </c>
      <c r="C68" s="136">
        <v>67</v>
      </c>
      <c r="D68" s="84" t="s">
        <v>71</v>
      </c>
      <c r="E68" s="84">
        <v>81111800</v>
      </c>
      <c r="F68" s="95" t="s">
        <v>102</v>
      </c>
      <c r="G68" s="89" t="s">
        <v>95</v>
      </c>
      <c r="H68" s="89" t="s">
        <v>36</v>
      </c>
      <c r="I68" s="89">
        <v>6</v>
      </c>
      <c r="J68" s="89" t="s">
        <v>37</v>
      </c>
      <c r="K68" s="89" t="s">
        <v>96</v>
      </c>
      <c r="L68" s="89" t="s">
        <v>39</v>
      </c>
      <c r="M68" s="116">
        <v>10000000000</v>
      </c>
      <c r="N68" s="116">
        <v>10000000000</v>
      </c>
      <c r="O68" s="76" t="s">
        <v>40</v>
      </c>
      <c r="P68" s="76" t="s">
        <v>59</v>
      </c>
      <c r="Q68" s="89">
        <v>1</v>
      </c>
      <c r="R68" s="76" t="s">
        <v>75</v>
      </c>
      <c r="S68" s="76" t="s">
        <v>76</v>
      </c>
      <c r="T68" s="76" t="s">
        <v>77</v>
      </c>
      <c r="U68" s="76" t="s">
        <v>93</v>
      </c>
      <c r="V68" s="76" t="s">
        <v>78</v>
      </c>
      <c r="W68" s="76" t="s">
        <v>64</v>
      </c>
      <c r="X68" s="76" t="s">
        <v>80</v>
      </c>
      <c r="Y68" s="76" t="s">
        <v>81</v>
      </c>
      <c r="Z68" s="76" t="s">
        <v>82</v>
      </c>
      <c r="AA68" s="76" t="s">
        <v>83</v>
      </c>
      <c r="AB68" s="76" t="s">
        <v>97</v>
      </c>
      <c r="AC68" s="76" t="s">
        <v>85</v>
      </c>
      <c r="AD68" s="76" t="s">
        <v>86</v>
      </c>
      <c r="AE68" s="76" t="s">
        <v>85</v>
      </c>
      <c r="AF68" s="76"/>
    </row>
    <row r="69" spans="1:32" ht="45" customHeight="1" x14ac:dyDescent="0.2">
      <c r="A69" s="71" t="s">
        <v>70</v>
      </c>
      <c r="B69" s="71" t="s">
        <v>70</v>
      </c>
      <c r="C69" s="136">
        <v>68</v>
      </c>
      <c r="D69" s="88" t="s">
        <v>34</v>
      </c>
      <c r="E69" s="88">
        <v>81111800</v>
      </c>
      <c r="F69" s="96" t="s">
        <v>103</v>
      </c>
      <c r="G69" s="90" t="s">
        <v>88</v>
      </c>
      <c r="H69" s="90" t="s">
        <v>98</v>
      </c>
      <c r="I69" s="90">
        <v>6</v>
      </c>
      <c r="J69" s="90" t="s">
        <v>37</v>
      </c>
      <c r="K69" s="90" t="s">
        <v>96</v>
      </c>
      <c r="L69" s="90" t="s">
        <v>39</v>
      </c>
      <c r="M69" s="117">
        <v>12500000000</v>
      </c>
      <c r="N69" s="117">
        <v>12500000000</v>
      </c>
      <c r="O69" s="107" t="s">
        <v>40</v>
      </c>
      <c r="P69" s="107" t="s">
        <v>59</v>
      </c>
      <c r="Q69" s="90">
        <v>1</v>
      </c>
      <c r="R69" s="107" t="s">
        <v>75</v>
      </c>
      <c r="S69" s="107" t="s">
        <v>76</v>
      </c>
      <c r="T69" s="107" t="s">
        <v>77</v>
      </c>
      <c r="U69" s="107" t="s">
        <v>93</v>
      </c>
      <c r="V69" s="107" t="s">
        <v>78</v>
      </c>
      <c r="W69" s="76" t="s">
        <v>64</v>
      </c>
      <c r="X69" s="76" t="s">
        <v>80</v>
      </c>
      <c r="Y69" s="76" t="s">
        <v>81</v>
      </c>
      <c r="Z69" s="76" t="s">
        <v>82</v>
      </c>
      <c r="AA69" s="76" t="s">
        <v>83</v>
      </c>
      <c r="AB69" s="76" t="s">
        <v>97</v>
      </c>
      <c r="AC69" s="107" t="s">
        <v>85</v>
      </c>
      <c r="AD69" s="107" t="s">
        <v>86</v>
      </c>
      <c r="AE69" s="107" t="s">
        <v>85</v>
      </c>
      <c r="AF69" s="76"/>
    </row>
    <row r="70" spans="1:32" ht="45" customHeight="1" x14ac:dyDescent="0.2">
      <c r="A70" s="70" t="s">
        <v>70</v>
      </c>
      <c r="B70" s="70" t="s">
        <v>70</v>
      </c>
      <c r="C70" s="136">
        <v>69</v>
      </c>
      <c r="D70" s="84" t="s">
        <v>71</v>
      </c>
      <c r="E70" s="84" t="s">
        <v>104</v>
      </c>
      <c r="F70" s="95" t="s">
        <v>105</v>
      </c>
      <c r="G70" s="89" t="s">
        <v>95</v>
      </c>
      <c r="H70" s="89" t="s">
        <v>36</v>
      </c>
      <c r="I70" s="89">
        <v>6</v>
      </c>
      <c r="J70" s="89" t="s">
        <v>37</v>
      </c>
      <c r="K70" s="89" t="s">
        <v>96</v>
      </c>
      <c r="L70" s="89" t="s">
        <v>39</v>
      </c>
      <c r="M70" s="116">
        <v>3500000000</v>
      </c>
      <c r="N70" s="116">
        <v>3500000000</v>
      </c>
      <c r="O70" s="76" t="s">
        <v>40</v>
      </c>
      <c r="P70" s="76" t="s">
        <v>59</v>
      </c>
      <c r="Q70" s="89">
        <v>1</v>
      </c>
      <c r="R70" s="76" t="s">
        <v>75</v>
      </c>
      <c r="S70" s="76" t="s">
        <v>60</v>
      </c>
      <c r="T70" s="76" t="s">
        <v>77</v>
      </c>
      <c r="U70" s="76" t="s">
        <v>93</v>
      </c>
      <c r="V70" s="76" t="s">
        <v>78</v>
      </c>
      <c r="W70" s="76" t="s">
        <v>64</v>
      </c>
      <c r="X70" s="76" t="s">
        <v>80</v>
      </c>
      <c r="Y70" s="76" t="s">
        <v>81</v>
      </c>
      <c r="Z70" s="76" t="s">
        <v>82</v>
      </c>
      <c r="AA70" s="76" t="s">
        <v>83</v>
      </c>
      <c r="AB70" s="76" t="s">
        <v>97</v>
      </c>
      <c r="AC70" s="76" t="s">
        <v>85</v>
      </c>
      <c r="AD70" s="76" t="s">
        <v>86</v>
      </c>
      <c r="AE70" s="76" t="s">
        <v>85</v>
      </c>
      <c r="AF70" s="76"/>
    </row>
    <row r="71" spans="1:32" ht="45" customHeight="1" x14ac:dyDescent="0.2">
      <c r="A71" s="70" t="s">
        <v>70</v>
      </c>
      <c r="B71" s="70" t="s">
        <v>70</v>
      </c>
      <c r="C71" s="136">
        <v>70</v>
      </c>
      <c r="D71" s="84" t="s">
        <v>34</v>
      </c>
      <c r="E71" s="84" t="s">
        <v>104</v>
      </c>
      <c r="F71" s="95" t="s">
        <v>105</v>
      </c>
      <c r="G71" s="89" t="s">
        <v>88</v>
      </c>
      <c r="H71" s="89" t="s">
        <v>98</v>
      </c>
      <c r="I71" s="89">
        <v>6</v>
      </c>
      <c r="J71" s="89" t="s">
        <v>37</v>
      </c>
      <c r="K71" s="89" t="s">
        <v>96</v>
      </c>
      <c r="L71" s="89" t="s">
        <v>39</v>
      </c>
      <c r="M71" s="116">
        <v>5000000000</v>
      </c>
      <c r="N71" s="116">
        <v>3500000000</v>
      </c>
      <c r="O71" s="76" t="s">
        <v>40</v>
      </c>
      <c r="P71" s="76" t="s">
        <v>59</v>
      </c>
      <c r="Q71" s="89">
        <v>1</v>
      </c>
      <c r="R71" s="76" t="s">
        <v>75</v>
      </c>
      <c r="S71" s="76" t="s">
        <v>76</v>
      </c>
      <c r="T71" s="76" t="s">
        <v>77</v>
      </c>
      <c r="U71" s="76" t="s">
        <v>93</v>
      </c>
      <c r="V71" s="76" t="s">
        <v>78</v>
      </c>
      <c r="W71" s="76" t="s">
        <v>64</v>
      </c>
      <c r="X71" s="76" t="s">
        <v>80</v>
      </c>
      <c r="Y71" s="76" t="s">
        <v>81</v>
      </c>
      <c r="Z71" s="76" t="s">
        <v>82</v>
      </c>
      <c r="AA71" s="76" t="s">
        <v>83</v>
      </c>
      <c r="AB71" s="76" t="s">
        <v>97</v>
      </c>
      <c r="AC71" s="76" t="s">
        <v>85</v>
      </c>
      <c r="AD71" s="76" t="s">
        <v>86</v>
      </c>
      <c r="AE71" s="76" t="s">
        <v>85</v>
      </c>
      <c r="AF71" s="76"/>
    </row>
    <row r="72" spans="1:32" ht="135" hidden="1" x14ac:dyDescent="0.2">
      <c r="A72" s="70" t="s">
        <v>70</v>
      </c>
      <c r="B72" s="70" t="s">
        <v>70</v>
      </c>
      <c r="C72" s="136">
        <v>71</v>
      </c>
      <c r="D72" s="84" t="s">
        <v>71</v>
      </c>
      <c r="E72" s="84" t="s">
        <v>104</v>
      </c>
      <c r="F72" s="95" t="s">
        <v>106</v>
      </c>
      <c r="G72" s="89" t="s">
        <v>95</v>
      </c>
      <c r="H72" s="89" t="s">
        <v>36</v>
      </c>
      <c r="I72" s="89">
        <v>6</v>
      </c>
      <c r="J72" s="89" t="s">
        <v>37</v>
      </c>
      <c r="K72" s="89" t="s">
        <v>96</v>
      </c>
      <c r="L72" s="89" t="s">
        <v>39</v>
      </c>
      <c r="M72" s="116">
        <v>500000000</v>
      </c>
      <c r="N72" s="116">
        <v>500000000</v>
      </c>
      <c r="O72" s="76" t="s">
        <v>40</v>
      </c>
      <c r="P72" s="76" t="s">
        <v>59</v>
      </c>
      <c r="Q72" s="89">
        <v>1</v>
      </c>
      <c r="R72" s="76" t="s">
        <v>75</v>
      </c>
      <c r="S72" s="76" t="s">
        <v>60</v>
      </c>
      <c r="T72" s="76" t="s">
        <v>77</v>
      </c>
      <c r="U72" s="76" t="s">
        <v>93</v>
      </c>
      <c r="V72" s="76" t="s">
        <v>78</v>
      </c>
      <c r="W72" s="76" t="s">
        <v>64</v>
      </c>
      <c r="X72" s="76" t="s">
        <v>80</v>
      </c>
      <c r="Y72" s="76" t="s">
        <v>81</v>
      </c>
      <c r="Z72" s="76" t="s">
        <v>82</v>
      </c>
      <c r="AA72" s="76" t="s">
        <v>83</v>
      </c>
      <c r="AB72" s="76" t="s">
        <v>97</v>
      </c>
      <c r="AC72" s="76" t="s">
        <v>85</v>
      </c>
      <c r="AD72" s="76" t="s">
        <v>86</v>
      </c>
      <c r="AE72" s="76" t="s">
        <v>85</v>
      </c>
      <c r="AF72" s="76"/>
    </row>
    <row r="73" spans="1:32" ht="135" hidden="1" x14ac:dyDescent="0.2">
      <c r="A73" s="70" t="s">
        <v>70</v>
      </c>
      <c r="B73" s="70" t="s">
        <v>70</v>
      </c>
      <c r="C73" s="136">
        <v>72</v>
      </c>
      <c r="D73" s="84" t="s">
        <v>107</v>
      </c>
      <c r="E73" s="84" t="s">
        <v>104</v>
      </c>
      <c r="F73" s="95" t="s">
        <v>108</v>
      </c>
      <c r="G73" s="89" t="s">
        <v>88</v>
      </c>
      <c r="H73" s="89" t="s">
        <v>98</v>
      </c>
      <c r="I73" s="89">
        <v>6</v>
      </c>
      <c r="J73" s="89" t="s">
        <v>37</v>
      </c>
      <c r="K73" s="89" t="s">
        <v>96</v>
      </c>
      <c r="L73" s="89" t="s">
        <v>39</v>
      </c>
      <c r="M73" s="116">
        <v>500000000</v>
      </c>
      <c r="N73" s="116">
        <v>500000000</v>
      </c>
      <c r="O73" s="76" t="s">
        <v>40</v>
      </c>
      <c r="P73" s="76" t="s">
        <v>59</v>
      </c>
      <c r="Q73" s="89">
        <v>1</v>
      </c>
      <c r="R73" s="76" t="s">
        <v>75</v>
      </c>
      <c r="S73" s="76" t="s">
        <v>76</v>
      </c>
      <c r="T73" s="76" t="s">
        <v>77</v>
      </c>
      <c r="U73" s="76" t="s">
        <v>93</v>
      </c>
      <c r="V73" s="76" t="s">
        <v>78</v>
      </c>
      <c r="W73" s="76" t="s">
        <v>64</v>
      </c>
      <c r="X73" s="76" t="s">
        <v>80</v>
      </c>
      <c r="Y73" s="76" t="s">
        <v>81</v>
      </c>
      <c r="Z73" s="76" t="s">
        <v>82</v>
      </c>
      <c r="AA73" s="76" t="s">
        <v>83</v>
      </c>
      <c r="AB73" s="76">
        <v>11</v>
      </c>
      <c r="AC73" s="76" t="s">
        <v>85</v>
      </c>
      <c r="AD73" s="76" t="s">
        <v>86</v>
      </c>
      <c r="AE73" s="76" t="s">
        <v>85</v>
      </c>
      <c r="AF73" s="76"/>
    </row>
    <row r="74" spans="1:32" ht="135" hidden="1" x14ac:dyDescent="0.2">
      <c r="A74" s="70" t="s">
        <v>70</v>
      </c>
      <c r="B74" s="70" t="s">
        <v>70</v>
      </c>
      <c r="C74" s="136">
        <v>73</v>
      </c>
      <c r="D74" s="84" t="s">
        <v>71</v>
      </c>
      <c r="E74" s="84" t="s">
        <v>104</v>
      </c>
      <c r="F74" s="95" t="s">
        <v>109</v>
      </c>
      <c r="G74" s="89" t="s">
        <v>95</v>
      </c>
      <c r="H74" s="89" t="s">
        <v>98</v>
      </c>
      <c r="I74" s="89">
        <v>3</v>
      </c>
      <c r="J74" s="89" t="s">
        <v>37</v>
      </c>
      <c r="K74" s="89" t="s">
        <v>101</v>
      </c>
      <c r="L74" s="89" t="s">
        <v>39</v>
      </c>
      <c r="M74" s="116">
        <v>90000000</v>
      </c>
      <c r="N74" s="116">
        <v>90000000</v>
      </c>
      <c r="O74" s="76" t="s">
        <v>40</v>
      </c>
      <c r="P74" s="76" t="s">
        <v>59</v>
      </c>
      <c r="Q74" s="89">
        <v>1</v>
      </c>
      <c r="R74" s="76" t="s">
        <v>75</v>
      </c>
      <c r="S74" s="76" t="s">
        <v>60</v>
      </c>
      <c r="T74" s="76" t="s">
        <v>77</v>
      </c>
      <c r="U74" s="76" t="s">
        <v>93</v>
      </c>
      <c r="V74" s="76" t="s">
        <v>78</v>
      </c>
      <c r="W74" s="76" t="s">
        <v>64</v>
      </c>
      <c r="X74" s="76" t="s">
        <v>80</v>
      </c>
      <c r="Y74" s="76" t="s">
        <v>81</v>
      </c>
      <c r="Z74" s="76" t="s">
        <v>82</v>
      </c>
      <c r="AA74" s="76" t="s">
        <v>83</v>
      </c>
      <c r="AB74" s="76" t="s">
        <v>97</v>
      </c>
      <c r="AC74" s="76" t="s">
        <v>85</v>
      </c>
      <c r="AD74" s="76" t="s">
        <v>86</v>
      </c>
      <c r="AE74" s="76" t="s">
        <v>85</v>
      </c>
      <c r="AF74" s="76"/>
    </row>
    <row r="75" spans="1:32" ht="135" hidden="1" x14ac:dyDescent="0.2">
      <c r="A75" s="70" t="s">
        <v>70</v>
      </c>
      <c r="B75" s="70" t="s">
        <v>70</v>
      </c>
      <c r="C75" s="136">
        <v>74</v>
      </c>
      <c r="D75" s="84" t="s">
        <v>107</v>
      </c>
      <c r="E75" s="84" t="s">
        <v>104</v>
      </c>
      <c r="F75" s="95" t="s">
        <v>110</v>
      </c>
      <c r="G75" s="89" t="s">
        <v>88</v>
      </c>
      <c r="H75" s="89" t="s">
        <v>98</v>
      </c>
      <c r="I75" s="89">
        <v>3</v>
      </c>
      <c r="J75" s="89" t="s">
        <v>37</v>
      </c>
      <c r="K75" s="89" t="s">
        <v>101</v>
      </c>
      <c r="L75" s="89" t="s">
        <v>39</v>
      </c>
      <c r="M75" s="116">
        <v>90000000</v>
      </c>
      <c r="N75" s="116">
        <v>90000000</v>
      </c>
      <c r="O75" s="76" t="s">
        <v>40</v>
      </c>
      <c r="P75" s="76" t="s">
        <v>59</v>
      </c>
      <c r="Q75" s="89">
        <v>1</v>
      </c>
      <c r="R75" s="76" t="s">
        <v>75</v>
      </c>
      <c r="S75" s="76" t="s">
        <v>76</v>
      </c>
      <c r="T75" s="76" t="s">
        <v>77</v>
      </c>
      <c r="U75" s="76" t="s">
        <v>93</v>
      </c>
      <c r="V75" s="76" t="s">
        <v>78</v>
      </c>
      <c r="W75" s="76" t="s">
        <v>64</v>
      </c>
      <c r="X75" s="76" t="s">
        <v>80</v>
      </c>
      <c r="Y75" s="76" t="s">
        <v>81</v>
      </c>
      <c r="Z75" s="76" t="s">
        <v>82</v>
      </c>
      <c r="AA75" s="76" t="s">
        <v>83</v>
      </c>
      <c r="AB75" s="76" t="s">
        <v>97</v>
      </c>
      <c r="AC75" s="76" t="s">
        <v>85</v>
      </c>
      <c r="AD75" s="76" t="s">
        <v>86</v>
      </c>
      <c r="AE75" s="76" t="s">
        <v>85</v>
      </c>
      <c r="AF75" s="76"/>
    </row>
    <row r="76" spans="1:32" ht="135" hidden="1" x14ac:dyDescent="0.2">
      <c r="A76" s="70" t="s">
        <v>70</v>
      </c>
      <c r="B76" s="70" t="s">
        <v>70</v>
      </c>
      <c r="C76" s="136">
        <v>75</v>
      </c>
      <c r="D76" s="84" t="s">
        <v>107</v>
      </c>
      <c r="E76" s="84" t="s">
        <v>104</v>
      </c>
      <c r="F76" s="95" t="s">
        <v>111</v>
      </c>
      <c r="G76" s="89" t="s">
        <v>95</v>
      </c>
      <c r="H76" s="89" t="s">
        <v>98</v>
      </c>
      <c r="I76" s="89">
        <v>3</v>
      </c>
      <c r="J76" s="89" t="s">
        <v>37</v>
      </c>
      <c r="K76" s="89" t="s">
        <v>96</v>
      </c>
      <c r="L76" s="89" t="s">
        <v>39</v>
      </c>
      <c r="M76" s="116">
        <v>737000000</v>
      </c>
      <c r="N76" s="116">
        <v>737000000</v>
      </c>
      <c r="O76" s="76" t="s">
        <v>40</v>
      </c>
      <c r="P76" s="76" t="s">
        <v>59</v>
      </c>
      <c r="Q76" s="89">
        <v>1</v>
      </c>
      <c r="R76" s="76" t="s">
        <v>75</v>
      </c>
      <c r="S76" s="76" t="s">
        <v>76</v>
      </c>
      <c r="T76" s="76" t="s">
        <v>77</v>
      </c>
      <c r="U76" s="76" t="s">
        <v>93</v>
      </c>
      <c r="V76" s="76" t="s">
        <v>78</v>
      </c>
      <c r="W76" s="76" t="s">
        <v>64</v>
      </c>
      <c r="X76" s="76" t="s">
        <v>80</v>
      </c>
      <c r="Y76" s="76" t="s">
        <v>81</v>
      </c>
      <c r="Z76" s="76" t="s">
        <v>82</v>
      </c>
      <c r="AA76" s="76" t="s">
        <v>83</v>
      </c>
      <c r="AB76" s="76">
        <v>11</v>
      </c>
      <c r="AC76" s="76" t="s">
        <v>85</v>
      </c>
      <c r="AD76" s="76" t="s">
        <v>86</v>
      </c>
      <c r="AE76" s="76" t="s">
        <v>85</v>
      </c>
      <c r="AF76" s="76"/>
    </row>
    <row r="77" spans="1:32" ht="135" hidden="1" x14ac:dyDescent="0.2">
      <c r="A77" s="70" t="s">
        <v>70</v>
      </c>
      <c r="B77" s="70" t="s">
        <v>70</v>
      </c>
      <c r="C77" s="136">
        <v>76</v>
      </c>
      <c r="D77" s="84" t="s">
        <v>71</v>
      </c>
      <c r="E77" s="84">
        <v>81111800</v>
      </c>
      <c r="F77" s="95" t="s">
        <v>112</v>
      </c>
      <c r="G77" s="89" t="s">
        <v>95</v>
      </c>
      <c r="H77" s="89" t="s">
        <v>88</v>
      </c>
      <c r="I77" s="89">
        <v>2</v>
      </c>
      <c r="J77" s="89" t="s">
        <v>37</v>
      </c>
      <c r="K77" s="89" t="s">
        <v>101</v>
      </c>
      <c r="L77" s="89" t="s">
        <v>39</v>
      </c>
      <c r="M77" s="116">
        <v>30000000</v>
      </c>
      <c r="N77" s="116">
        <v>30000000</v>
      </c>
      <c r="O77" s="76" t="s">
        <v>40</v>
      </c>
      <c r="P77" s="76" t="s">
        <v>59</v>
      </c>
      <c r="Q77" s="89">
        <v>1</v>
      </c>
      <c r="R77" s="76" t="s">
        <v>75</v>
      </c>
      <c r="S77" s="76" t="s">
        <v>60</v>
      </c>
      <c r="T77" s="76" t="s">
        <v>77</v>
      </c>
      <c r="U77" s="76" t="s">
        <v>93</v>
      </c>
      <c r="V77" s="76" t="s">
        <v>78</v>
      </c>
      <c r="W77" s="104" t="s">
        <v>64</v>
      </c>
      <c r="X77" s="76" t="s">
        <v>80</v>
      </c>
      <c r="Y77" s="76" t="s">
        <v>81</v>
      </c>
      <c r="Z77" s="76" t="s">
        <v>82</v>
      </c>
      <c r="AA77" s="76" t="s">
        <v>83</v>
      </c>
      <c r="AB77" s="76" t="s">
        <v>97</v>
      </c>
      <c r="AC77" s="76" t="s">
        <v>85</v>
      </c>
      <c r="AD77" s="76" t="s">
        <v>86</v>
      </c>
      <c r="AE77" s="76" t="s">
        <v>85</v>
      </c>
      <c r="AF77" s="76"/>
    </row>
    <row r="78" spans="1:32" ht="135" hidden="1" x14ac:dyDescent="0.2">
      <c r="A78" s="70" t="s">
        <v>70</v>
      </c>
      <c r="B78" s="70" t="s">
        <v>70</v>
      </c>
      <c r="C78" s="136">
        <v>77</v>
      </c>
      <c r="D78" s="84" t="s">
        <v>71</v>
      </c>
      <c r="E78" s="84">
        <v>81111800</v>
      </c>
      <c r="F78" s="95" t="s">
        <v>113</v>
      </c>
      <c r="G78" s="89" t="s">
        <v>95</v>
      </c>
      <c r="H78" s="89" t="s">
        <v>36</v>
      </c>
      <c r="I78" s="89">
        <v>12</v>
      </c>
      <c r="J78" s="89" t="s">
        <v>37</v>
      </c>
      <c r="K78" s="89" t="s">
        <v>96</v>
      </c>
      <c r="L78" s="89" t="s">
        <v>39</v>
      </c>
      <c r="M78" s="116">
        <v>400000000</v>
      </c>
      <c r="N78" s="116">
        <v>400000000</v>
      </c>
      <c r="O78" s="76" t="s">
        <v>40</v>
      </c>
      <c r="P78" s="76" t="s">
        <v>59</v>
      </c>
      <c r="Q78" s="89">
        <v>1</v>
      </c>
      <c r="R78" s="76" t="s">
        <v>75</v>
      </c>
      <c r="S78" s="76" t="s">
        <v>60</v>
      </c>
      <c r="T78" s="76" t="s">
        <v>77</v>
      </c>
      <c r="U78" s="76" t="s">
        <v>93</v>
      </c>
      <c r="V78" s="76" t="s">
        <v>78</v>
      </c>
      <c r="W78" s="76" t="s">
        <v>64</v>
      </c>
      <c r="X78" s="76" t="s">
        <v>80</v>
      </c>
      <c r="Y78" s="76" t="s">
        <v>81</v>
      </c>
      <c r="Z78" s="76" t="s">
        <v>82</v>
      </c>
      <c r="AA78" s="76" t="s">
        <v>83</v>
      </c>
      <c r="AB78" s="76" t="s">
        <v>97</v>
      </c>
      <c r="AC78" s="76" t="s">
        <v>85</v>
      </c>
      <c r="AD78" s="76" t="s">
        <v>86</v>
      </c>
      <c r="AE78" s="76" t="s">
        <v>85</v>
      </c>
      <c r="AF78" s="76"/>
    </row>
    <row r="79" spans="1:32" ht="135" hidden="1" x14ac:dyDescent="0.2">
      <c r="A79" s="70" t="s">
        <v>70</v>
      </c>
      <c r="B79" s="70" t="s">
        <v>70</v>
      </c>
      <c r="C79" s="136">
        <v>78</v>
      </c>
      <c r="D79" s="84" t="s">
        <v>107</v>
      </c>
      <c r="E79" s="84">
        <v>81111800</v>
      </c>
      <c r="F79" s="95" t="s">
        <v>114</v>
      </c>
      <c r="G79" s="89" t="s">
        <v>95</v>
      </c>
      <c r="H79" s="89" t="s">
        <v>36</v>
      </c>
      <c r="I79" s="89">
        <v>12</v>
      </c>
      <c r="J79" s="89" t="s">
        <v>37</v>
      </c>
      <c r="K79" s="89" t="s">
        <v>96</v>
      </c>
      <c r="L79" s="89" t="s">
        <v>39</v>
      </c>
      <c r="M79" s="116">
        <v>400000000</v>
      </c>
      <c r="N79" s="116">
        <v>400000000</v>
      </c>
      <c r="O79" s="76" t="s">
        <v>40</v>
      </c>
      <c r="P79" s="76" t="s">
        <v>59</v>
      </c>
      <c r="Q79" s="89">
        <v>1</v>
      </c>
      <c r="R79" s="76" t="s">
        <v>75</v>
      </c>
      <c r="S79" s="76" t="s">
        <v>60</v>
      </c>
      <c r="T79" s="76" t="s">
        <v>77</v>
      </c>
      <c r="U79" s="76" t="s">
        <v>93</v>
      </c>
      <c r="V79" s="76" t="s">
        <v>78</v>
      </c>
      <c r="W79" s="76" t="s">
        <v>64</v>
      </c>
      <c r="X79" s="76" t="s">
        <v>80</v>
      </c>
      <c r="Y79" s="76" t="s">
        <v>81</v>
      </c>
      <c r="Z79" s="76" t="s">
        <v>82</v>
      </c>
      <c r="AA79" s="76" t="s">
        <v>83</v>
      </c>
      <c r="AB79" s="76" t="s">
        <v>97</v>
      </c>
      <c r="AC79" s="76" t="s">
        <v>85</v>
      </c>
      <c r="AD79" s="76" t="s">
        <v>86</v>
      </c>
      <c r="AE79" s="76" t="s">
        <v>85</v>
      </c>
      <c r="AF79" s="76"/>
    </row>
    <row r="80" spans="1:32" ht="180" hidden="1" x14ac:dyDescent="0.2">
      <c r="A80" s="70" t="s">
        <v>70</v>
      </c>
      <c r="B80" s="70" t="s">
        <v>70</v>
      </c>
      <c r="C80" s="136">
        <v>79</v>
      </c>
      <c r="D80" s="84" t="s">
        <v>34</v>
      </c>
      <c r="E80" s="84">
        <v>81111508</v>
      </c>
      <c r="F80" s="95" t="s">
        <v>115</v>
      </c>
      <c r="G80" s="89" t="s">
        <v>88</v>
      </c>
      <c r="H80" s="89" t="s">
        <v>88</v>
      </c>
      <c r="I80" s="89">
        <v>3</v>
      </c>
      <c r="J80" s="89" t="s">
        <v>37</v>
      </c>
      <c r="K80" s="89" t="s">
        <v>91</v>
      </c>
      <c r="L80" s="89" t="s">
        <v>39</v>
      </c>
      <c r="M80" s="116">
        <v>30000000</v>
      </c>
      <c r="N80" s="116">
        <v>30000000</v>
      </c>
      <c r="O80" s="76" t="s">
        <v>40</v>
      </c>
      <c r="P80" s="76" t="s">
        <v>59</v>
      </c>
      <c r="Q80" s="89">
        <v>1</v>
      </c>
      <c r="R80" s="76" t="s">
        <v>75</v>
      </c>
      <c r="S80" s="76" t="s">
        <v>76</v>
      </c>
      <c r="T80" s="76" t="s">
        <v>77</v>
      </c>
      <c r="U80" s="76" t="s">
        <v>93</v>
      </c>
      <c r="V80" s="76" t="s">
        <v>78</v>
      </c>
      <c r="W80" s="76" t="s">
        <v>64</v>
      </c>
      <c r="X80" s="76" t="s">
        <v>80</v>
      </c>
      <c r="Y80" s="76" t="s">
        <v>81</v>
      </c>
      <c r="Z80" s="76" t="s">
        <v>116</v>
      </c>
      <c r="AA80" s="76" t="s">
        <v>117</v>
      </c>
      <c r="AB80" s="76" t="s">
        <v>97</v>
      </c>
      <c r="AC80" s="76" t="s">
        <v>118</v>
      </c>
      <c r="AD80" s="76" t="s">
        <v>86</v>
      </c>
      <c r="AE80" s="76" t="s">
        <v>85</v>
      </c>
      <c r="AF80" s="76" t="s">
        <v>119</v>
      </c>
    </row>
    <row r="81" spans="1:32" ht="180" hidden="1" x14ac:dyDescent="0.2">
      <c r="A81" s="70" t="s">
        <v>70</v>
      </c>
      <c r="B81" s="70" t="s">
        <v>70</v>
      </c>
      <c r="C81" s="136">
        <v>80</v>
      </c>
      <c r="D81" s="84" t="s">
        <v>34</v>
      </c>
      <c r="E81" s="84">
        <v>81111508</v>
      </c>
      <c r="F81" s="95" t="s">
        <v>121</v>
      </c>
      <c r="G81" s="89" t="s">
        <v>88</v>
      </c>
      <c r="H81" s="89" t="s">
        <v>88</v>
      </c>
      <c r="I81" s="89">
        <v>3</v>
      </c>
      <c r="J81" s="89" t="s">
        <v>37</v>
      </c>
      <c r="K81" s="89" t="s">
        <v>91</v>
      </c>
      <c r="L81" s="89" t="s">
        <v>39</v>
      </c>
      <c r="M81" s="116">
        <v>28500000</v>
      </c>
      <c r="N81" s="116">
        <v>28500000</v>
      </c>
      <c r="O81" s="76" t="s">
        <v>40</v>
      </c>
      <c r="P81" s="76" t="s">
        <v>59</v>
      </c>
      <c r="Q81" s="89">
        <v>2</v>
      </c>
      <c r="R81" s="76" t="s">
        <v>75</v>
      </c>
      <c r="S81" s="76" t="s">
        <v>76</v>
      </c>
      <c r="T81" s="76" t="s">
        <v>77</v>
      </c>
      <c r="U81" s="76" t="s">
        <v>93</v>
      </c>
      <c r="V81" s="76" t="s">
        <v>78</v>
      </c>
      <c r="W81" s="76" t="s">
        <v>64</v>
      </c>
      <c r="X81" s="76" t="s">
        <v>80</v>
      </c>
      <c r="Y81" s="76" t="s">
        <v>122</v>
      </c>
      <c r="Z81" s="76" t="s">
        <v>116</v>
      </c>
      <c r="AA81" s="76" t="s">
        <v>117</v>
      </c>
      <c r="AB81" s="76" t="s">
        <v>97</v>
      </c>
      <c r="AC81" s="76" t="s">
        <v>85</v>
      </c>
      <c r="AD81" s="76" t="s">
        <v>123</v>
      </c>
      <c r="AE81" s="76" t="s">
        <v>85</v>
      </c>
      <c r="AF81" s="76" t="s">
        <v>124</v>
      </c>
    </row>
    <row r="82" spans="1:32" ht="180" hidden="1" x14ac:dyDescent="0.2">
      <c r="A82" s="70" t="s">
        <v>70</v>
      </c>
      <c r="B82" s="70" t="s">
        <v>70</v>
      </c>
      <c r="C82" s="136">
        <v>81</v>
      </c>
      <c r="D82" s="84" t="s">
        <v>34</v>
      </c>
      <c r="E82" s="84">
        <v>81111508</v>
      </c>
      <c r="F82" s="95" t="s">
        <v>126</v>
      </c>
      <c r="G82" s="89" t="s">
        <v>88</v>
      </c>
      <c r="H82" s="89" t="s">
        <v>88</v>
      </c>
      <c r="I82" s="89">
        <v>3</v>
      </c>
      <c r="J82" s="89" t="s">
        <v>37</v>
      </c>
      <c r="K82" s="89" t="s">
        <v>91</v>
      </c>
      <c r="L82" s="89" t="s">
        <v>39</v>
      </c>
      <c r="M82" s="116">
        <v>28500000</v>
      </c>
      <c r="N82" s="116">
        <v>28500000</v>
      </c>
      <c r="O82" s="76" t="s">
        <v>40</v>
      </c>
      <c r="P82" s="76" t="s">
        <v>59</v>
      </c>
      <c r="Q82" s="89">
        <v>2</v>
      </c>
      <c r="R82" s="76" t="s">
        <v>75</v>
      </c>
      <c r="S82" s="76" t="s">
        <v>76</v>
      </c>
      <c r="T82" s="76" t="s">
        <v>77</v>
      </c>
      <c r="U82" s="76" t="s">
        <v>93</v>
      </c>
      <c r="V82" s="76" t="s">
        <v>78</v>
      </c>
      <c r="W82" s="76" t="s">
        <v>64</v>
      </c>
      <c r="X82" s="76" t="s">
        <v>80</v>
      </c>
      <c r="Y82" s="76" t="s">
        <v>122</v>
      </c>
      <c r="Z82" s="76" t="s">
        <v>116</v>
      </c>
      <c r="AA82" s="76" t="s">
        <v>117</v>
      </c>
      <c r="AB82" s="76" t="s">
        <v>97</v>
      </c>
      <c r="AC82" s="76" t="s">
        <v>85</v>
      </c>
      <c r="AD82" s="76" t="s">
        <v>123</v>
      </c>
      <c r="AE82" s="76" t="s">
        <v>85</v>
      </c>
      <c r="AF82" s="76" t="s">
        <v>124</v>
      </c>
    </row>
    <row r="83" spans="1:32" ht="90" hidden="1" x14ac:dyDescent="0.2">
      <c r="A83" s="67" t="s">
        <v>127</v>
      </c>
      <c r="B83" s="67" t="s">
        <v>127</v>
      </c>
      <c r="C83" s="136">
        <v>82</v>
      </c>
      <c r="D83" s="68" t="s">
        <v>34</v>
      </c>
      <c r="E83" s="68">
        <v>80161501</v>
      </c>
      <c r="F83" s="95" t="s">
        <v>128</v>
      </c>
      <c r="G83" s="89" t="s">
        <v>36</v>
      </c>
      <c r="H83" s="89" t="s">
        <v>36</v>
      </c>
      <c r="I83" s="89" t="s">
        <v>129</v>
      </c>
      <c r="J83" s="89" t="s">
        <v>130</v>
      </c>
      <c r="K83" s="89" t="s">
        <v>38</v>
      </c>
      <c r="L83" s="89" t="s">
        <v>39</v>
      </c>
      <c r="M83" s="116">
        <v>7086400</v>
      </c>
      <c r="N83" s="116">
        <v>7086400</v>
      </c>
      <c r="O83" s="76" t="s">
        <v>40</v>
      </c>
      <c r="P83" s="76" t="s">
        <v>59</v>
      </c>
      <c r="Q83" s="89" t="s">
        <v>131</v>
      </c>
      <c r="R83" s="76" t="s">
        <v>75</v>
      </c>
      <c r="S83" s="76" t="s">
        <v>132</v>
      </c>
      <c r="T83" s="76" t="s">
        <v>133</v>
      </c>
      <c r="U83" s="76" t="s">
        <v>133</v>
      </c>
      <c r="V83" s="76" t="s">
        <v>134</v>
      </c>
      <c r="W83" s="76" t="s">
        <v>47</v>
      </c>
      <c r="X83" s="76" t="s">
        <v>135</v>
      </c>
      <c r="Y83" s="76" t="s">
        <v>136</v>
      </c>
      <c r="Z83" s="76" t="s">
        <v>137</v>
      </c>
      <c r="AA83" s="76" t="s">
        <v>138</v>
      </c>
      <c r="AB83" s="76"/>
      <c r="AC83" s="76"/>
      <c r="AD83" s="76"/>
      <c r="AE83" s="76"/>
      <c r="AF83" s="76"/>
    </row>
    <row r="84" spans="1:32" ht="60" hidden="1" x14ac:dyDescent="0.2">
      <c r="A84" s="67" t="s">
        <v>127</v>
      </c>
      <c r="B84" s="67" t="s">
        <v>127</v>
      </c>
      <c r="C84" s="136">
        <v>83</v>
      </c>
      <c r="D84" s="68" t="s">
        <v>34</v>
      </c>
      <c r="E84" s="68">
        <v>80161501</v>
      </c>
      <c r="F84" s="95" t="s">
        <v>139</v>
      </c>
      <c r="G84" s="89" t="s">
        <v>36</v>
      </c>
      <c r="H84" s="89" t="s">
        <v>36</v>
      </c>
      <c r="I84" s="89" t="s">
        <v>140</v>
      </c>
      <c r="J84" s="89" t="s">
        <v>130</v>
      </c>
      <c r="K84" s="89" t="s">
        <v>38</v>
      </c>
      <c r="L84" s="89" t="s">
        <v>39</v>
      </c>
      <c r="M84" s="116">
        <v>8000000</v>
      </c>
      <c r="N84" s="116">
        <v>8000000</v>
      </c>
      <c r="O84" s="76" t="s">
        <v>40</v>
      </c>
      <c r="P84" s="76" t="s">
        <v>59</v>
      </c>
      <c r="Q84" s="89" t="s">
        <v>131</v>
      </c>
      <c r="R84" s="76" t="s">
        <v>75</v>
      </c>
      <c r="S84" s="76" t="s">
        <v>132</v>
      </c>
      <c r="T84" s="76" t="s">
        <v>133</v>
      </c>
      <c r="U84" s="76" t="s">
        <v>133</v>
      </c>
      <c r="V84" s="76" t="s">
        <v>134</v>
      </c>
      <c r="W84" s="76" t="s">
        <v>47</v>
      </c>
      <c r="X84" s="76" t="s">
        <v>135</v>
      </c>
      <c r="Y84" s="76" t="s">
        <v>136</v>
      </c>
      <c r="Z84" s="76" t="s">
        <v>137</v>
      </c>
      <c r="AA84" s="76" t="s">
        <v>141</v>
      </c>
      <c r="AB84" s="76"/>
      <c r="AC84" s="76"/>
      <c r="AD84" s="76"/>
      <c r="AE84" s="76"/>
      <c r="AF84" s="76"/>
    </row>
    <row r="85" spans="1:32" ht="60" hidden="1" x14ac:dyDescent="0.2">
      <c r="A85" s="68" t="s">
        <v>142</v>
      </c>
      <c r="B85" s="68" t="s">
        <v>143</v>
      </c>
      <c r="C85" s="136">
        <v>84</v>
      </c>
      <c r="D85" s="77" t="s">
        <v>71</v>
      </c>
      <c r="E85" s="77">
        <v>80161501</v>
      </c>
      <c r="F85" s="83" t="s">
        <v>144</v>
      </c>
      <c r="G85" s="77" t="s">
        <v>88</v>
      </c>
      <c r="H85" s="77" t="s">
        <v>88</v>
      </c>
      <c r="I85" s="77">
        <v>120</v>
      </c>
      <c r="J85" s="77" t="s">
        <v>130</v>
      </c>
      <c r="K85" s="83" t="s">
        <v>38</v>
      </c>
      <c r="L85" s="83" t="s">
        <v>39</v>
      </c>
      <c r="M85" s="166">
        <v>16092720</v>
      </c>
      <c r="N85" s="166">
        <v>16092720</v>
      </c>
      <c r="O85" s="77" t="s">
        <v>40</v>
      </c>
      <c r="P85" s="77" t="s">
        <v>41</v>
      </c>
      <c r="Q85" s="87">
        <v>2</v>
      </c>
      <c r="R85" s="77" t="s">
        <v>145</v>
      </c>
      <c r="S85" s="83" t="s">
        <v>60</v>
      </c>
      <c r="T85" s="83" t="s">
        <v>146</v>
      </c>
      <c r="U85" s="83" t="s">
        <v>147</v>
      </c>
      <c r="V85" s="83" t="s">
        <v>148</v>
      </c>
      <c r="W85" s="83" t="s">
        <v>41</v>
      </c>
      <c r="X85" s="83" t="s">
        <v>41</v>
      </c>
      <c r="Y85" s="83" t="s">
        <v>41</v>
      </c>
      <c r="Z85" s="83" t="s">
        <v>41</v>
      </c>
      <c r="AA85" s="77" t="s">
        <v>41</v>
      </c>
      <c r="AB85" s="77" t="s">
        <v>41</v>
      </c>
      <c r="AC85" s="77" t="s">
        <v>41</v>
      </c>
      <c r="AD85" s="77" t="s">
        <v>41</v>
      </c>
      <c r="AE85" s="77" t="s">
        <v>41</v>
      </c>
      <c r="AF85" s="77" t="s">
        <v>41</v>
      </c>
    </row>
    <row r="86" spans="1:32" ht="75" hidden="1" x14ac:dyDescent="0.2">
      <c r="A86" s="68" t="s">
        <v>142</v>
      </c>
      <c r="B86" s="68" t="s">
        <v>149</v>
      </c>
      <c r="C86" s="136">
        <v>85</v>
      </c>
      <c r="D86" s="77" t="s">
        <v>34</v>
      </c>
      <c r="E86" s="77">
        <v>80161501</v>
      </c>
      <c r="F86" s="83" t="s">
        <v>150</v>
      </c>
      <c r="G86" s="77" t="s">
        <v>36</v>
      </c>
      <c r="H86" s="77" t="s">
        <v>36</v>
      </c>
      <c r="I86" s="77">
        <v>90</v>
      </c>
      <c r="J86" s="77" t="s">
        <v>130</v>
      </c>
      <c r="K86" s="83" t="s">
        <v>38</v>
      </c>
      <c r="L86" s="83" t="s">
        <v>39</v>
      </c>
      <c r="M86" s="166">
        <v>18104310</v>
      </c>
      <c r="N86" s="166">
        <v>18104310</v>
      </c>
      <c r="O86" s="77" t="s">
        <v>40</v>
      </c>
      <c r="P86" s="77" t="s">
        <v>41</v>
      </c>
      <c r="Q86" s="87">
        <v>3</v>
      </c>
      <c r="R86" s="77" t="s">
        <v>145</v>
      </c>
      <c r="S86" s="83" t="s">
        <v>60</v>
      </c>
      <c r="T86" s="83" t="s">
        <v>151</v>
      </c>
      <c r="U86" s="83" t="s">
        <v>152</v>
      </c>
      <c r="V86" s="83" t="s">
        <v>153</v>
      </c>
      <c r="W86" s="83" t="s">
        <v>41</v>
      </c>
      <c r="X86" s="83" t="s">
        <v>41</v>
      </c>
      <c r="Y86" s="83" t="s">
        <v>41</v>
      </c>
      <c r="Z86" s="83" t="s">
        <v>41</v>
      </c>
      <c r="AA86" s="83" t="s">
        <v>154</v>
      </c>
      <c r="AB86" s="83" t="s">
        <v>97</v>
      </c>
      <c r="AC86" s="83" t="s">
        <v>155</v>
      </c>
      <c r="AD86" s="77" t="s">
        <v>41</v>
      </c>
      <c r="AE86" s="68" t="s">
        <v>156</v>
      </c>
      <c r="AF86" s="77" t="s">
        <v>157</v>
      </c>
    </row>
    <row r="87" spans="1:32" ht="90" hidden="1" x14ac:dyDescent="0.2">
      <c r="A87" s="68" t="s">
        <v>142</v>
      </c>
      <c r="B87" s="68" t="s">
        <v>149</v>
      </c>
      <c r="C87" s="136">
        <v>86</v>
      </c>
      <c r="D87" s="77" t="s">
        <v>34</v>
      </c>
      <c r="E87" s="72">
        <v>31160000</v>
      </c>
      <c r="F87" s="95" t="s">
        <v>158</v>
      </c>
      <c r="G87" s="89" t="s">
        <v>36</v>
      </c>
      <c r="H87" s="89" t="s">
        <v>36</v>
      </c>
      <c r="I87" s="89">
        <v>90</v>
      </c>
      <c r="J87" s="89" t="s">
        <v>130</v>
      </c>
      <c r="K87" s="89" t="s">
        <v>101</v>
      </c>
      <c r="L87" s="89" t="s">
        <v>39</v>
      </c>
      <c r="M87" s="116">
        <v>100000000</v>
      </c>
      <c r="N87" s="116">
        <v>100000000</v>
      </c>
      <c r="O87" s="76" t="s">
        <v>40</v>
      </c>
      <c r="P87" s="76" t="s">
        <v>41</v>
      </c>
      <c r="Q87" s="89">
        <v>1</v>
      </c>
      <c r="R87" s="76" t="s">
        <v>42</v>
      </c>
      <c r="S87" s="76" t="s">
        <v>60</v>
      </c>
      <c r="T87" s="76" t="s">
        <v>159</v>
      </c>
      <c r="U87" s="76" t="s">
        <v>152</v>
      </c>
      <c r="V87" s="76" t="s">
        <v>153</v>
      </c>
      <c r="W87" s="76" t="s">
        <v>160</v>
      </c>
      <c r="X87" s="76" t="s">
        <v>161</v>
      </c>
      <c r="Y87" s="76" t="s">
        <v>162</v>
      </c>
      <c r="Z87" s="76" t="s">
        <v>161</v>
      </c>
      <c r="AA87" s="76" t="s">
        <v>163</v>
      </c>
      <c r="AB87" s="76" t="s">
        <v>97</v>
      </c>
      <c r="AC87" s="76" t="s">
        <v>155</v>
      </c>
      <c r="AD87" s="76" t="s">
        <v>41</v>
      </c>
      <c r="AE87" s="76" t="s">
        <v>164</v>
      </c>
      <c r="AF87" s="76" t="s">
        <v>41</v>
      </c>
    </row>
    <row r="88" spans="1:32" ht="90" hidden="1" x14ac:dyDescent="0.2">
      <c r="A88" s="68" t="s">
        <v>142</v>
      </c>
      <c r="B88" s="68" t="s">
        <v>149</v>
      </c>
      <c r="C88" s="136">
        <v>87</v>
      </c>
      <c r="D88" s="120" t="s">
        <v>34</v>
      </c>
      <c r="E88" s="120">
        <v>80161501</v>
      </c>
      <c r="F88" s="121" t="s">
        <v>165</v>
      </c>
      <c r="G88" s="120" t="s">
        <v>36</v>
      </c>
      <c r="H88" s="120" t="s">
        <v>36</v>
      </c>
      <c r="I88" s="120">
        <v>90</v>
      </c>
      <c r="J88" s="122" t="s">
        <v>130</v>
      </c>
      <c r="K88" s="123" t="s">
        <v>38</v>
      </c>
      <c r="L88" s="123" t="s">
        <v>39</v>
      </c>
      <c r="M88" s="167">
        <v>24000000</v>
      </c>
      <c r="N88" s="168">
        <v>24000000</v>
      </c>
      <c r="O88" s="126" t="s">
        <v>40</v>
      </c>
      <c r="P88" s="126" t="s">
        <v>41</v>
      </c>
      <c r="Q88" s="126">
        <v>1</v>
      </c>
      <c r="R88" s="127" t="s">
        <v>75</v>
      </c>
      <c r="S88" s="123" t="s">
        <v>60</v>
      </c>
      <c r="T88" s="123" t="s">
        <v>159</v>
      </c>
      <c r="U88" s="128" t="s">
        <v>152</v>
      </c>
      <c r="V88" s="123" t="s">
        <v>153</v>
      </c>
      <c r="W88" s="123" t="s">
        <v>166</v>
      </c>
      <c r="X88" s="126" t="s">
        <v>167</v>
      </c>
      <c r="Y88" s="128" t="s">
        <v>168</v>
      </c>
      <c r="Z88" s="126"/>
      <c r="AA88" s="123" t="s">
        <v>169</v>
      </c>
      <c r="AB88" s="123" t="s">
        <v>84</v>
      </c>
      <c r="AC88" s="123" t="s">
        <v>155</v>
      </c>
      <c r="AD88" s="120" t="s">
        <v>41</v>
      </c>
      <c r="AE88" s="123" t="s">
        <v>156</v>
      </c>
      <c r="AF88" s="76" t="s">
        <v>157</v>
      </c>
    </row>
    <row r="89" spans="1:32" ht="90" hidden="1" x14ac:dyDescent="0.2">
      <c r="A89" s="68" t="s">
        <v>142</v>
      </c>
      <c r="B89" s="68" t="s">
        <v>149</v>
      </c>
      <c r="C89" s="136">
        <v>88</v>
      </c>
      <c r="D89" s="120" t="s">
        <v>34</v>
      </c>
      <c r="E89" s="129">
        <v>90121500</v>
      </c>
      <c r="F89" s="130" t="s">
        <v>170</v>
      </c>
      <c r="G89" s="120" t="s">
        <v>36</v>
      </c>
      <c r="H89" s="120" t="s">
        <v>36</v>
      </c>
      <c r="I89" s="129">
        <v>30</v>
      </c>
      <c r="J89" s="122" t="s">
        <v>130</v>
      </c>
      <c r="K89" s="131" t="s">
        <v>101</v>
      </c>
      <c r="L89" s="123" t="s">
        <v>39</v>
      </c>
      <c r="M89" s="167">
        <v>50000000</v>
      </c>
      <c r="N89" s="167">
        <v>50000000</v>
      </c>
      <c r="O89" s="132" t="s">
        <v>40</v>
      </c>
      <c r="P89" s="132" t="s">
        <v>59</v>
      </c>
      <c r="Q89" s="132">
        <v>1</v>
      </c>
      <c r="R89" s="120" t="s">
        <v>145</v>
      </c>
      <c r="S89" s="131" t="s">
        <v>60</v>
      </c>
      <c r="T89" s="131" t="s">
        <v>171</v>
      </c>
      <c r="U89" s="133" t="s">
        <v>62</v>
      </c>
      <c r="V89" s="131" t="s">
        <v>153</v>
      </c>
      <c r="W89" s="121" t="s">
        <v>41</v>
      </c>
      <c r="X89" s="128" t="s">
        <v>41</v>
      </c>
      <c r="Y89" s="128" t="s">
        <v>41</v>
      </c>
      <c r="Z89" s="128" t="s">
        <v>41</v>
      </c>
      <c r="AA89" s="120" t="s">
        <v>172</v>
      </c>
      <c r="AB89" s="70" t="s">
        <v>97</v>
      </c>
      <c r="AC89" s="123" t="s">
        <v>155</v>
      </c>
      <c r="AD89" s="120" t="s">
        <v>41</v>
      </c>
      <c r="AE89" s="134" t="s">
        <v>173</v>
      </c>
      <c r="AF89" s="76"/>
    </row>
    <row r="90" spans="1:32" ht="105" hidden="1" x14ac:dyDescent="0.2">
      <c r="A90" s="68" t="s">
        <v>174</v>
      </c>
      <c r="B90" s="68" t="s">
        <v>175</v>
      </c>
      <c r="C90" s="136">
        <v>89</v>
      </c>
      <c r="D90" s="68" t="s">
        <v>34</v>
      </c>
      <c r="E90" s="68">
        <v>80101500</v>
      </c>
      <c r="F90" s="95" t="s">
        <v>176</v>
      </c>
      <c r="G90" s="89" t="s">
        <v>36</v>
      </c>
      <c r="H90" s="89" t="s">
        <v>36</v>
      </c>
      <c r="I90" s="89">
        <v>30</v>
      </c>
      <c r="J90" s="89" t="s">
        <v>130</v>
      </c>
      <c r="K90" s="89" t="s">
        <v>177</v>
      </c>
      <c r="L90" s="89" t="s">
        <v>178</v>
      </c>
      <c r="M90" s="116">
        <v>45000000</v>
      </c>
      <c r="N90" s="116">
        <v>45000000</v>
      </c>
      <c r="O90" s="76" t="s">
        <v>40</v>
      </c>
      <c r="P90" s="76" t="s">
        <v>41</v>
      </c>
      <c r="Q90" s="89">
        <v>1</v>
      </c>
      <c r="R90" s="76" t="s">
        <v>42</v>
      </c>
      <c r="S90" s="76" t="s">
        <v>179</v>
      </c>
      <c r="T90" s="76" t="s">
        <v>180</v>
      </c>
      <c r="U90" s="76" t="s">
        <v>181</v>
      </c>
      <c r="V90" s="76" t="s">
        <v>182</v>
      </c>
      <c r="W90" s="76" t="s">
        <v>183</v>
      </c>
      <c r="X90" s="76" t="s">
        <v>184</v>
      </c>
      <c r="Y90" s="76" t="s">
        <v>185</v>
      </c>
      <c r="Z90" s="76" t="s">
        <v>186</v>
      </c>
      <c r="AA90" s="76" t="s">
        <v>187</v>
      </c>
      <c r="AB90" s="76" t="s">
        <v>188</v>
      </c>
      <c r="AC90" s="76" t="s">
        <v>189</v>
      </c>
      <c r="AD90" s="76" t="s">
        <v>190</v>
      </c>
      <c r="AE90" s="76" t="s">
        <v>191</v>
      </c>
      <c r="AF90" s="76" t="s">
        <v>192</v>
      </c>
    </row>
    <row r="91" spans="1:32" ht="150" hidden="1" x14ac:dyDescent="0.2">
      <c r="A91" s="70" t="s">
        <v>193</v>
      </c>
      <c r="B91" s="70" t="s">
        <v>194</v>
      </c>
      <c r="C91" s="136">
        <v>90</v>
      </c>
      <c r="D91" s="70" t="s">
        <v>71</v>
      </c>
      <c r="E91" s="70">
        <v>81151600</v>
      </c>
      <c r="F91" s="95" t="s">
        <v>195</v>
      </c>
      <c r="G91" s="89" t="s">
        <v>196</v>
      </c>
      <c r="H91" s="89" t="s">
        <v>196</v>
      </c>
      <c r="I91" s="91">
        <v>5</v>
      </c>
      <c r="J91" s="89" t="s">
        <v>37</v>
      </c>
      <c r="K91" s="89" t="s">
        <v>74</v>
      </c>
      <c r="L91" s="89" t="s">
        <v>39</v>
      </c>
      <c r="M91" s="116" t="s">
        <v>197</v>
      </c>
      <c r="N91" s="116" t="s">
        <v>198</v>
      </c>
      <c r="O91" s="76" t="s">
        <v>40</v>
      </c>
      <c r="P91" s="76" t="s">
        <v>59</v>
      </c>
      <c r="Q91" s="89">
        <v>1</v>
      </c>
      <c r="R91" s="76" t="s">
        <v>42</v>
      </c>
      <c r="S91" s="76" t="s">
        <v>199</v>
      </c>
      <c r="T91" s="76" t="s">
        <v>200</v>
      </c>
      <c r="U91" s="76" t="s">
        <v>152</v>
      </c>
      <c r="V91" s="76" t="s">
        <v>201</v>
      </c>
      <c r="W91" s="76" t="s">
        <v>202</v>
      </c>
      <c r="X91" s="76" t="s">
        <v>203</v>
      </c>
      <c r="Y91" s="76" t="s">
        <v>204</v>
      </c>
      <c r="Z91" s="76" t="s">
        <v>205</v>
      </c>
      <c r="AA91" s="76" t="s">
        <v>59</v>
      </c>
      <c r="AB91" s="76" t="s">
        <v>59</v>
      </c>
      <c r="AC91" s="76" t="s">
        <v>59</v>
      </c>
      <c r="AD91" s="76" t="s">
        <v>59</v>
      </c>
      <c r="AE91" s="76" t="s">
        <v>59</v>
      </c>
      <c r="AF91" s="76" t="s">
        <v>59</v>
      </c>
    </row>
    <row r="92" spans="1:32" ht="150" hidden="1" x14ac:dyDescent="0.2">
      <c r="A92" s="70" t="s">
        <v>193</v>
      </c>
      <c r="B92" s="70" t="s">
        <v>194</v>
      </c>
      <c r="C92" s="136">
        <v>91</v>
      </c>
      <c r="D92" s="70" t="s">
        <v>34</v>
      </c>
      <c r="E92" s="70">
        <v>81151600</v>
      </c>
      <c r="F92" s="95" t="s">
        <v>195</v>
      </c>
      <c r="G92" s="89" t="s">
        <v>36</v>
      </c>
      <c r="H92" s="89" t="s">
        <v>36</v>
      </c>
      <c r="I92" s="91" t="s">
        <v>206</v>
      </c>
      <c r="J92" s="89" t="s">
        <v>37</v>
      </c>
      <c r="K92" s="89" t="s">
        <v>207</v>
      </c>
      <c r="L92" s="89" t="s">
        <v>39</v>
      </c>
      <c r="M92" s="116">
        <v>48759785</v>
      </c>
      <c r="N92" s="116">
        <v>48759785</v>
      </c>
      <c r="O92" s="76" t="s">
        <v>40</v>
      </c>
      <c r="P92" s="76" t="s">
        <v>59</v>
      </c>
      <c r="Q92" s="89">
        <v>1</v>
      </c>
      <c r="R92" s="76" t="s">
        <v>42</v>
      </c>
      <c r="S92" s="76" t="s">
        <v>199</v>
      </c>
      <c r="T92" s="76" t="s">
        <v>200</v>
      </c>
      <c r="U92" s="76" t="s">
        <v>152</v>
      </c>
      <c r="V92" s="76" t="s">
        <v>201</v>
      </c>
      <c r="W92" s="76" t="s">
        <v>202</v>
      </c>
      <c r="X92" s="76" t="s">
        <v>203</v>
      </c>
      <c r="Y92" s="76" t="s">
        <v>204</v>
      </c>
      <c r="Z92" s="76" t="s">
        <v>205</v>
      </c>
      <c r="AA92" s="76" t="s">
        <v>208</v>
      </c>
      <c r="AB92" s="76"/>
      <c r="AC92" s="76" t="s">
        <v>209</v>
      </c>
      <c r="AD92" s="76" t="s">
        <v>210</v>
      </c>
      <c r="AE92" s="76" t="s">
        <v>211</v>
      </c>
      <c r="AF92" s="76" t="s">
        <v>59</v>
      </c>
    </row>
    <row r="93" spans="1:32" ht="150" hidden="1" x14ac:dyDescent="0.2">
      <c r="A93" s="70" t="s">
        <v>193</v>
      </c>
      <c r="B93" s="70" t="s">
        <v>194</v>
      </c>
      <c r="C93" s="136">
        <v>92</v>
      </c>
      <c r="D93" s="70" t="s">
        <v>71</v>
      </c>
      <c r="E93" s="70">
        <v>81151600</v>
      </c>
      <c r="F93" s="95" t="s">
        <v>212</v>
      </c>
      <c r="G93" s="89" t="s">
        <v>196</v>
      </c>
      <c r="H93" s="89" t="s">
        <v>196</v>
      </c>
      <c r="I93" s="91">
        <v>6</v>
      </c>
      <c r="J93" s="89" t="s">
        <v>37</v>
      </c>
      <c r="K93" s="89" t="s">
        <v>38</v>
      </c>
      <c r="L93" s="89" t="s">
        <v>39</v>
      </c>
      <c r="M93" s="116" t="s">
        <v>213</v>
      </c>
      <c r="N93" s="116" t="s">
        <v>214</v>
      </c>
      <c r="O93" s="76" t="s">
        <v>40</v>
      </c>
      <c r="P93" s="76" t="s">
        <v>59</v>
      </c>
      <c r="Q93" s="89">
        <v>1</v>
      </c>
      <c r="R93" s="76" t="s">
        <v>42</v>
      </c>
      <c r="S93" s="76" t="s">
        <v>199</v>
      </c>
      <c r="T93" s="76" t="s">
        <v>200</v>
      </c>
      <c r="U93" s="76" t="s">
        <v>152</v>
      </c>
      <c r="V93" s="76" t="s">
        <v>201</v>
      </c>
      <c r="W93" s="76" t="s">
        <v>202</v>
      </c>
      <c r="X93" s="76" t="s">
        <v>203</v>
      </c>
      <c r="Y93" s="76" t="s">
        <v>204</v>
      </c>
      <c r="Z93" s="76" t="s">
        <v>205</v>
      </c>
      <c r="AA93" s="76" t="s">
        <v>59</v>
      </c>
      <c r="AB93" s="76" t="s">
        <v>59</v>
      </c>
      <c r="AC93" s="76" t="s">
        <v>59</v>
      </c>
      <c r="AD93" s="76" t="s">
        <v>59</v>
      </c>
      <c r="AE93" s="76" t="s">
        <v>59</v>
      </c>
      <c r="AF93" s="76" t="s">
        <v>59</v>
      </c>
    </row>
    <row r="94" spans="1:32" ht="150" hidden="1" x14ac:dyDescent="0.2">
      <c r="A94" s="70" t="s">
        <v>193</v>
      </c>
      <c r="B94" s="70" t="s">
        <v>194</v>
      </c>
      <c r="C94" s="136">
        <v>93</v>
      </c>
      <c r="D94" s="70" t="s">
        <v>71</v>
      </c>
      <c r="E94" s="70">
        <v>41113900</v>
      </c>
      <c r="F94" s="95" t="s">
        <v>215</v>
      </c>
      <c r="G94" s="89" t="s">
        <v>95</v>
      </c>
      <c r="H94" s="89" t="s">
        <v>95</v>
      </c>
      <c r="I94" s="91">
        <v>4</v>
      </c>
      <c r="J94" s="89" t="s">
        <v>37</v>
      </c>
      <c r="K94" s="89" t="s">
        <v>74</v>
      </c>
      <c r="L94" s="89" t="s">
        <v>39</v>
      </c>
      <c r="M94" s="116" t="s">
        <v>216</v>
      </c>
      <c r="N94" s="116" t="s">
        <v>217</v>
      </c>
      <c r="O94" s="76" t="s">
        <v>40</v>
      </c>
      <c r="P94" s="76" t="s">
        <v>41</v>
      </c>
      <c r="Q94" s="89">
        <v>1</v>
      </c>
      <c r="R94" s="76" t="s">
        <v>42</v>
      </c>
      <c r="S94" s="76" t="s">
        <v>199</v>
      </c>
      <c r="T94" s="76" t="s">
        <v>200</v>
      </c>
      <c r="U94" s="76" t="s">
        <v>152</v>
      </c>
      <c r="V94" s="76" t="s">
        <v>201</v>
      </c>
      <c r="W94" s="76" t="s">
        <v>202</v>
      </c>
      <c r="X94" s="76" t="s">
        <v>203</v>
      </c>
      <c r="Y94" s="76" t="s">
        <v>204</v>
      </c>
      <c r="Z94" s="76" t="s">
        <v>205</v>
      </c>
      <c r="AA94" s="76" t="s">
        <v>59</v>
      </c>
      <c r="AB94" s="76" t="s">
        <v>59</v>
      </c>
      <c r="AC94" s="76" t="s">
        <v>59</v>
      </c>
      <c r="AD94" s="76" t="s">
        <v>59</v>
      </c>
      <c r="AE94" s="76" t="s">
        <v>59</v>
      </c>
      <c r="AF94" s="76" t="s">
        <v>59</v>
      </c>
    </row>
    <row r="95" spans="1:32" ht="150" hidden="1" x14ac:dyDescent="0.2">
      <c r="A95" s="70" t="s">
        <v>193</v>
      </c>
      <c r="B95" s="70" t="s">
        <v>194</v>
      </c>
      <c r="C95" s="136">
        <v>94</v>
      </c>
      <c r="D95" s="70" t="s">
        <v>34</v>
      </c>
      <c r="E95" s="70">
        <v>41113900</v>
      </c>
      <c r="F95" s="95" t="s">
        <v>215</v>
      </c>
      <c r="G95" s="89" t="s">
        <v>36</v>
      </c>
      <c r="H95" s="89" t="s">
        <v>36</v>
      </c>
      <c r="I95" s="91">
        <v>4</v>
      </c>
      <c r="J95" s="89" t="s">
        <v>37</v>
      </c>
      <c r="K95" s="89" t="s">
        <v>38</v>
      </c>
      <c r="L95" s="89" t="s">
        <v>39</v>
      </c>
      <c r="M95" s="116">
        <v>120200000</v>
      </c>
      <c r="N95" s="116">
        <f>M95</f>
        <v>120200000</v>
      </c>
      <c r="O95" s="76" t="s">
        <v>40</v>
      </c>
      <c r="P95" s="76" t="s">
        <v>41</v>
      </c>
      <c r="Q95" s="89">
        <v>1</v>
      </c>
      <c r="R95" s="76" t="s">
        <v>42</v>
      </c>
      <c r="S95" s="76" t="s">
        <v>199</v>
      </c>
      <c r="T95" s="76" t="s">
        <v>200</v>
      </c>
      <c r="U95" s="76" t="s">
        <v>152</v>
      </c>
      <c r="V95" s="76" t="s">
        <v>201</v>
      </c>
      <c r="W95" s="76" t="s">
        <v>202</v>
      </c>
      <c r="X95" s="76" t="s">
        <v>203</v>
      </c>
      <c r="Y95" s="76" t="s">
        <v>204</v>
      </c>
      <c r="Z95" s="76" t="s">
        <v>205</v>
      </c>
      <c r="AA95" s="76" t="s">
        <v>208</v>
      </c>
      <c r="AB95" s="76"/>
      <c r="AC95" s="76" t="s">
        <v>209</v>
      </c>
      <c r="AD95" s="76" t="s">
        <v>210</v>
      </c>
      <c r="AE95" s="76" t="s">
        <v>218</v>
      </c>
      <c r="AF95" s="76" t="s">
        <v>59</v>
      </c>
    </row>
    <row r="96" spans="1:32" ht="210" hidden="1" x14ac:dyDescent="0.2">
      <c r="A96" s="70" t="s">
        <v>193</v>
      </c>
      <c r="B96" s="70" t="s">
        <v>219</v>
      </c>
      <c r="C96" s="136">
        <v>95</v>
      </c>
      <c r="D96" s="70" t="s">
        <v>71</v>
      </c>
      <c r="E96" s="70">
        <v>81151600</v>
      </c>
      <c r="F96" s="95" t="s">
        <v>221</v>
      </c>
      <c r="G96" s="89" t="s">
        <v>222</v>
      </c>
      <c r="H96" s="89" t="s">
        <v>222</v>
      </c>
      <c r="I96" s="91">
        <v>9</v>
      </c>
      <c r="J96" s="89" t="s">
        <v>37</v>
      </c>
      <c r="K96" s="89" t="s">
        <v>74</v>
      </c>
      <c r="L96" s="89" t="s">
        <v>39</v>
      </c>
      <c r="M96" s="116" t="s">
        <v>223</v>
      </c>
      <c r="N96" s="116" t="s">
        <v>224</v>
      </c>
      <c r="O96" s="76" t="s">
        <v>40</v>
      </c>
      <c r="P96" s="76" t="s">
        <v>59</v>
      </c>
      <c r="Q96" s="89">
        <v>1</v>
      </c>
      <c r="R96" s="76" t="s">
        <v>42</v>
      </c>
      <c r="S96" s="76" t="s">
        <v>199</v>
      </c>
      <c r="T96" s="76" t="s">
        <v>225</v>
      </c>
      <c r="U96" s="76" t="s">
        <v>152</v>
      </c>
      <c r="V96" s="76" t="s">
        <v>226</v>
      </c>
      <c r="W96" s="76" t="s">
        <v>227</v>
      </c>
      <c r="X96" s="76" t="s">
        <v>228</v>
      </c>
      <c r="Y96" s="76" t="s">
        <v>229</v>
      </c>
      <c r="Z96" s="76" t="s">
        <v>230</v>
      </c>
      <c r="AA96" s="76" t="s">
        <v>59</v>
      </c>
      <c r="AB96" s="76" t="s">
        <v>59</v>
      </c>
      <c r="AC96" s="76" t="s">
        <v>59</v>
      </c>
      <c r="AD96" s="76" t="s">
        <v>59</v>
      </c>
      <c r="AE96" s="76" t="s">
        <v>59</v>
      </c>
      <c r="AF96" s="76" t="s">
        <v>59</v>
      </c>
    </row>
    <row r="97" spans="1:32" ht="210" hidden="1" x14ac:dyDescent="0.2">
      <c r="A97" s="71" t="s">
        <v>193</v>
      </c>
      <c r="B97" s="71" t="s">
        <v>219</v>
      </c>
      <c r="C97" s="136">
        <v>96</v>
      </c>
      <c r="D97" s="71" t="s">
        <v>34</v>
      </c>
      <c r="E97" s="71">
        <v>81151600</v>
      </c>
      <c r="F97" s="96" t="s">
        <v>221</v>
      </c>
      <c r="G97" s="90" t="s">
        <v>36</v>
      </c>
      <c r="H97" s="90" t="s">
        <v>36</v>
      </c>
      <c r="I97" s="90">
        <v>3</v>
      </c>
      <c r="J97" s="90" t="s">
        <v>37</v>
      </c>
      <c r="K97" s="90" t="s">
        <v>231</v>
      </c>
      <c r="L97" s="90" t="s">
        <v>39</v>
      </c>
      <c r="M97" s="117">
        <v>250000000</v>
      </c>
      <c r="N97" s="117">
        <v>250000000</v>
      </c>
      <c r="O97" s="107" t="s">
        <v>40</v>
      </c>
      <c r="P97" s="107" t="s">
        <v>59</v>
      </c>
      <c r="Q97" s="90">
        <v>1</v>
      </c>
      <c r="R97" s="76" t="s">
        <v>42</v>
      </c>
      <c r="S97" s="107" t="s">
        <v>199</v>
      </c>
      <c r="T97" s="107" t="s">
        <v>225</v>
      </c>
      <c r="U97" s="107" t="s">
        <v>152</v>
      </c>
      <c r="V97" s="107" t="s">
        <v>226</v>
      </c>
      <c r="W97" s="76" t="s">
        <v>227</v>
      </c>
      <c r="X97" s="76" t="s">
        <v>228</v>
      </c>
      <c r="Y97" s="76" t="s">
        <v>229</v>
      </c>
      <c r="Z97" s="76" t="s">
        <v>230</v>
      </c>
      <c r="AA97" s="76" t="s">
        <v>232</v>
      </c>
      <c r="AB97" s="76"/>
      <c r="AC97" s="76" t="s">
        <v>233</v>
      </c>
      <c r="AD97" s="76" t="s">
        <v>59</v>
      </c>
      <c r="AE97" s="76" t="s">
        <v>234</v>
      </c>
      <c r="AF97" s="76" t="s">
        <v>59</v>
      </c>
    </row>
    <row r="98" spans="1:32" ht="135" hidden="1" x14ac:dyDescent="0.2">
      <c r="A98" s="70" t="s">
        <v>193</v>
      </c>
      <c r="B98" s="70" t="s">
        <v>240</v>
      </c>
      <c r="C98" s="136">
        <v>97</v>
      </c>
      <c r="D98" s="70" t="s">
        <v>71</v>
      </c>
      <c r="E98" s="70">
        <v>81151600</v>
      </c>
      <c r="F98" s="95" t="s">
        <v>242</v>
      </c>
      <c r="G98" s="89" t="s">
        <v>95</v>
      </c>
      <c r="H98" s="89" t="s">
        <v>95</v>
      </c>
      <c r="I98" s="91">
        <v>135</v>
      </c>
      <c r="J98" s="89" t="s">
        <v>130</v>
      </c>
      <c r="K98" s="89" t="s">
        <v>74</v>
      </c>
      <c r="L98" s="89" t="s">
        <v>39</v>
      </c>
      <c r="M98" s="116" t="s">
        <v>243</v>
      </c>
      <c r="N98" s="116" t="s">
        <v>244</v>
      </c>
      <c r="O98" s="76" t="s">
        <v>40</v>
      </c>
      <c r="P98" s="76" t="s">
        <v>41</v>
      </c>
      <c r="Q98" s="89">
        <v>1</v>
      </c>
      <c r="R98" s="76" t="s">
        <v>42</v>
      </c>
      <c r="S98" s="76" t="s">
        <v>199</v>
      </c>
      <c r="T98" s="76" t="s">
        <v>245</v>
      </c>
      <c r="U98" s="76" t="s">
        <v>152</v>
      </c>
      <c r="V98" s="76" t="s">
        <v>246</v>
      </c>
      <c r="W98" s="76" t="s">
        <v>202</v>
      </c>
      <c r="X98" s="76" t="s">
        <v>247</v>
      </c>
      <c r="Y98" s="76" t="s">
        <v>248</v>
      </c>
      <c r="Z98" s="76" t="s">
        <v>249</v>
      </c>
      <c r="AA98" s="76" t="s">
        <v>59</v>
      </c>
      <c r="AB98" s="76" t="s">
        <v>59</v>
      </c>
      <c r="AC98" s="76" t="s">
        <v>59</v>
      </c>
      <c r="AD98" s="76" t="s">
        <v>59</v>
      </c>
      <c r="AE98" s="76" t="s">
        <v>59</v>
      </c>
      <c r="AF98" s="76" t="s">
        <v>59</v>
      </c>
    </row>
    <row r="99" spans="1:32" ht="135" hidden="1" x14ac:dyDescent="0.2">
      <c r="A99" s="70" t="s">
        <v>193</v>
      </c>
      <c r="B99" s="70" t="s">
        <v>240</v>
      </c>
      <c r="C99" s="136">
        <v>98</v>
      </c>
      <c r="D99" s="70" t="s">
        <v>34</v>
      </c>
      <c r="E99" s="70">
        <v>81151600</v>
      </c>
      <c r="F99" s="95" t="s">
        <v>242</v>
      </c>
      <c r="G99" s="89" t="s">
        <v>36</v>
      </c>
      <c r="H99" s="89" t="s">
        <v>36</v>
      </c>
      <c r="I99" s="91">
        <v>135</v>
      </c>
      <c r="J99" s="89" t="s">
        <v>130</v>
      </c>
      <c r="K99" s="89" t="s">
        <v>74</v>
      </c>
      <c r="L99" s="89" t="s">
        <v>39</v>
      </c>
      <c r="M99" s="116">
        <v>240970500</v>
      </c>
      <c r="N99" s="116">
        <v>240970500</v>
      </c>
      <c r="O99" s="76" t="s">
        <v>40</v>
      </c>
      <c r="P99" s="76" t="s">
        <v>41</v>
      </c>
      <c r="Q99" s="89">
        <v>1</v>
      </c>
      <c r="R99" s="76" t="s">
        <v>42</v>
      </c>
      <c r="S99" s="76" t="s">
        <v>199</v>
      </c>
      <c r="T99" s="76" t="s">
        <v>245</v>
      </c>
      <c r="U99" s="76" t="s">
        <v>152</v>
      </c>
      <c r="V99" s="76" t="s">
        <v>246</v>
      </c>
      <c r="W99" s="76" t="s">
        <v>202</v>
      </c>
      <c r="X99" s="76" t="s">
        <v>247</v>
      </c>
      <c r="Y99" s="76" t="s">
        <v>248</v>
      </c>
      <c r="Z99" s="76" t="s">
        <v>249</v>
      </c>
      <c r="AA99" s="76" t="s">
        <v>251</v>
      </c>
      <c r="AB99" s="76"/>
      <c r="AC99" s="76"/>
      <c r="AD99" s="76"/>
      <c r="AE99" s="76"/>
      <c r="AF99" s="76"/>
    </row>
    <row r="100" spans="1:32" ht="45" customHeight="1" x14ac:dyDescent="0.2">
      <c r="A100" s="70" t="s">
        <v>193</v>
      </c>
      <c r="B100" s="70" t="s">
        <v>194</v>
      </c>
      <c r="C100" s="136">
        <v>99</v>
      </c>
      <c r="D100" s="70" t="s">
        <v>71</v>
      </c>
      <c r="E100" s="70">
        <v>41113819</v>
      </c>
      <c r="F100" s="95" t="s">
        <v>253</v>
      </c>
      <c r="G100" s="89" t="s">
        <v>95</v>
      </c>
      <c r="H100" s="89" t="s">
        <v>95</v>
      </c>
      <c r="I100" s="91">
        <v>135</v>
      </c>
      <c r="J100" s="89" t="s">
        <v>130</v>
      </c>
      <c r="K100" s="89" t="s">
        <v>38</v>
      </c>
      <c r="L100" s="89" t="s">
        <v>39</v>
      </c>
      <c r="M100" s="116" t="s">
        <v>254</v>
      </c>
      <c r="N100" s="116" t="s">
        <v>255</v>
      </c>
      <c r="O100" s="76" t="s">
        <v>40</v>
      </c>
      <c r="P100" s="76" t="s">
        <v>41</v>
      </c>
      <c r="Q100" s="89">
        <v>1</v>
      </c>
      <c r="R100" s="76" t="s">
        <v>42</v>
      </c>
      <c r="S100" s="76" t="s">
        <v>199</v>
      </c>
      <c r="T100" s="76" t="s">
        <v>200</v>
      </c>
      <c r="U100" s="76" t="s">
        <v>152</v>
      </c>
      <c r="V100" s="76" t="s">
        <v>201</v>
      </c>
      <c r="W100" s="76" t="s">
        <v>202</v>
      </c>
      <c r="X100" s="76" t="s">
        <v>203</v>
      </c>
      <c r="Y100" s="76" t="s">
        <v>256</v>
      </c>
      <c r="Z100" s="76" t="s">
        <v>205</v>
      </c>
      <c r="AA100" s="76" t="s">
        <v>59</v>
      </c>
      <c r="AB100" s="76" t="s">
        <v>59</v>
      </c>
      <c r="AC100" s="76" t="s">
        <v>59</v>
      </c>
      <c r="AD100" s="76" t="s">
        <v>59</v>
      </c>
      <c r="AE100" s="76" t="s">
        <v>59</v>
      </c>
      <c r="AF100" s="76" t="s">
        <v>59</v>
      </c>
    </row>
    <row r="101" spans="1:32" ht="45" customHeight="1" x14ac:dyDescent="0.2">
      <c r="A101" s="70" t="s">
        <v>193</v>
      </c>
      <c r="B101" s="70" t="s">
        <v>194</v>
      </c>
      <c r="C101" s="136">
        <v>100</v>
      </c>
      <c r="D101" s="70" t="s">
        <v>34</v>
      </c>
      <c r="E101" s="70">
        <v>41113819</v>
      </c>
      <c r="F101" s="95" t="s">
        <v>253</v>
      </c>
      <c r="G101" s="89" t="s">
        <v>36</v>
      </c>
      <c r="H101" s="89" t="s">
        <v>36</v>
      </c>
      <c r="I101" s="91">
        <v>120</v>
      </c>
      <c r="J101" s="89" t="s">
        <v>130</v>
      </c>
      <c r="K101" s="89" t="s">
        <v>38</v>
      </c>
      <c r="L101" s="89" t="s">
        <v>39</v>
      </c>
      <c r="M101" s="116">
        <v>1653884549</v>
      </c>
      <c r="N101" s="116">
        <v>1653884549</v>
      </c>
      <c r="O101" s="76" t="s">
        <v>40</v>
      </c>
      <c r="P101" s="76" t="s">
        <v>41</v>
      </c>
      <c r="Q101" s="89">
        <v>1</v>
      </c>
      <c r="R101" s="76" t="s">
        <v>42</v>
      </c>
      <c r="S101" s="76" t="s">
        <v>199</v>
      </c>
      <c r="T101" s="76" t="s">
        <v>200</v>
      </c>
      <c r="U101" s="76" t="s">
        <v>152</v>
      </c>
      <c r="V101" s="76" t="s">
        <v>201</v>
      </c>
      <c r="W101" s="76" t="s">
        <v>202</v>
      </c>
      <c r="X101" s="76" t="s">
        <v>203</v>
      </c>
      <c r="Y101" s="76" t="s">
        <v>256</v>
      </c>
      <c r="Z101" s="76" t="s">
        <v>205</v>
      </c>
      <c r="AA101" s="76" t="s">
        <v>208</v>
      </c>
      <c r="AB101" s="76"/>
      <c r="AC101" s="76" t="s">
        <v>209</v>
      </c>
      <c r="AD101" s="76" t="s">
        <v>210</v>
      </c>
      <c r="AE101" s="76" t="s">
        <v>218</v>
      </c>
      <c r="AF101" s="76" t="s">
        <v>59</v>
      </c>
    </row>
    <row r="102" spans="1:32" ht="150" hidden="1" x14ac:dyDescent="0.2">
      <c r="A102" s="70" t="s">
        <v>193</v>
      </c>
      <c r="B102" s="70" t="s">
        <v>194</v>
      </c>
      <c r="C102" s="136">
        <v>101</v>
      </c>
      <c r="D102" s="70" t="s">
        <v>71</v>
      </c>
      <c r="E102" s="70">
        <v>41113900</v>
      </c>
      <c r="F102" s="95" t="s">
        <v>259</v>
      </c>
      <c r="G102" s="89" t="s">
        <v>95</v>
      </c>
      <c r="H102" s="89" t="s">
        <v>95</v>
      </c>
      <c r="I102" s="91">
        <v>135</v>
      </c>
      <c r="J102" s="89" t="s">
        <v>130</v>
      </c>
      <c r="K102" s="89" t="s">
        <v>38</v>
      </c>
      <c r="L102" s="89" t="s">
        <v>39</v>
      </c>
      <c r="M102" s="116" t="s">
        <v>223</v>
      </c>
      <c r="N102" s="116" t="s">
        <v>224</v>
      </c>
      <c r="O102" s="76" t="s">
        <v>40</v>
      </c>
      <c r="P102" s="76" t="s">
        <v>59</v>
      </c>
      <c r="Q102" s="89">
        <v>1</v>
      </c>
      <c r="R102" s="76" t="s">
        <v>42</v>
      </c>
      <c r="S102" s="76" t="s">
        <v>199</v>
      </c>
      <c r="T102" s="76" t="s">
        <v>200</v>
      </c>
      <c r="U102" s="76" t="s">
        <v>152</v>
      </c>
      <c r="V102" s="76" t="s">
        <v>201</v>
      </c>
      <c r="W102" s="76" t="s">
        <v>202</v>
      </c>
      <c r="X102" s="76" t="s">
        <v>203</v>
      </c>
      <c r="Y102" s="76" t="s">
        <v>256</v>
      </c>
      <c r="Z102" s="76" t="s">
        <v>205</v>
      </c>
      <c r="AA102" s="76" t="s">
        <v>59</v>
      </c>
      <c r="AB102" s="76" t="s">
        <v>59</v>
      </c>
      <c r="AC102" s="76" t="s">
        <v>59</v>
      </c>
      <c r="AD102" s="76" t="s">
        <v>59</v>
      </c>
      <c r="AE102" s="76" t="s">
        <v>59</v>
      </c>
      <c r="AF102" s="76" t="s">
        <v>59</v>
      </c>
    </row>
    <row r="103" spans="1:32" ht="150" hidden="1" x14ac:dyDescent="0.2">
      <c r="A103" s="70" t="s">
        <v>193</v>
      </c>
      <c r="B103" s="70" t="s">
        <v>194</v>
      </c>
      <c r="C103" s="136">
        <v>102</v>
      </c>
      <c r="D103" s="70" t="s">
        <v>34</v>
      </c>
      <c r="E103" s="70">
        <v>41113900</v>
      </c>
      <c r="F103" s="95" t="s">
        <v>259</v>
      </c>
      <c r="G103" s="89" t="s">
        <v>36</v>
      </c>
      <c r="H103" s="89" t="s">
        <v>36</v>
      </c>
      <c r="I103" s="91">
        <v>120</v>
      </c>
      <c r="J103" s="89" t="s">
        <v>130</v>
      </c>
      <c r="K103" s="89" t="s">
        <v>38</v>
      </c>
      <c r="L103" s="89" t="s">
        <v>39</v>
      </c>
      <c r="M103" s="116">
        <v>199920000</v>
      </c>
      <c r="N103" s="116">
        <v>199920000</v>
      </c>
      <c r="O103" s="76" t="s">
        <v>40</v>
      </c>
      <c r="P103" s="76" t="s">
        <v>59</v>
      </c>
      <c r="Q103" s="89">
        <v>1</v>
      </c>
      <c r="R103" s="76" t="s">
        <v>42</v>
      </c>
      <c r="S103" s="76" t="s">
        <v>199</v>
      </c>
      <c r="T103" s="76" t="s">
        <v>200</v>
      </c>
      <c r="U103" s="76" t="s">
        <v>152</v>
      </c>
      <c r="V103" s="76" t="s">
        <v>201</v>
      </c>
      <c r="W103" s="76" t="s">
        <v>202</v>
      </c>
      <c r="X103" s="76" t="s">
        <v>203</v>
      </c>
      <c r="Y103" s="76" t="s">
        <v>256</v>
      </c>
      <c r="Z103" s="76" t="s">
        <v>205</v>
      </c>
      <c r="AA103" s="76" t="s">
        <v>208</v>
      </c>
      <c r="AB103" s="76"/>
      <c r="AC103" s="76" t="s">
        <v>209</v>
      </c>
      <c r="AD103" s="76" t="s">
        <v>210</v>
      </c>
      <c r="AE103" s="76" t="s">
        <v>218</v>
      </c>
      <c r="AF103" s="76" t="s">
        <v>59</v>
      </c>
    </row>
    <row r="104" spans="1:32" ht="45" customHeight="1" x14ac:dyDescent="0.2">
      <c r="A104" s="70" t="s">
        <v>193</v>
      </c>
      <c r="B104" s="70" t="s">
        <v>194</v>
      </c>
      <c r="C104" s="136">
        <v>103</v>
      </c>
      <c r="D104" s="70" t="s">
        <v>71</v>
      </c>
      <c r="E104" s="70">
        <v>41115716</v>
      </c>
      <c r="F104" s="95" t="s">
        <v>262</v>
      </c>
      <c r="G104" s="89" t="s">
        <v>95</v>
      </c>
      <c r="H104" s="89" t="s">
        <v>95</v>
      </c>
      <c r="I104" s="91">
        <v>135</v>
      </c>
      <c r="J104" s="89" t="s">
        <v>130</v>
      </c>
      <c r="K104" s="89" t="s">
        <v>38</v>
      </c>
      <c r="L104" s="89" t="s">
        <v>39</v>
      </c>
      <c r="M104" s="116" t="s">
        <v>263</v>
      </c>
      <c r="N104" s="116" t="s">
        <v>264</v>
      </c>
      <c r="O104" s="76" t="s">
        <v>40</v>
      </c>
      <c r="P104" s="76" t="s">
        <v>41</v>
      </c>
      <c r="Q104" s="89">
        <v>1</v>
      </c>
      <c r="R104" s="76" t="s">
        <v>42</v>
      </c>
      <c r="S104" s="76" t="s">
        <v>199</v>
      </c>
      <c r="T104" s="76" t="s">
        <v>200</v>
      </c>
      <c r="U104" s="76" t="s">
        <v>152</v>
      </c>
      <c r="V104" s="76" t="s">
        <v>201</v>
      </c>
      <c r="W104" s="76" t="s">
        <v>202</v>
      </c>
      <c r="X104" s="76" t="s">
        <v>203</v>
      </c>
      <c r="Y104" s="76" t="s">
        <v>256</v>
      </c>
      <c r="Z104" s="76" t="s">
        <v>205</v>
      </c>
      <c r="AA104" s="76" t="s">
        <v>59</v>
      </c>
      <c r="AB104" s="76" t="s">
        <v>59</v>
      </c>
      <c r="AC104" s="76" t="s">
        <v>59</v>
      </c>
      <c r="AD104" s="76" t="s">
        <v>59</v>
      </c>
      <c r="AE104" s="76" t="s">
        <v>59</v>
      </c>
      <c r="AF104" s="76" t="s">
        <v>59</v>
      </c>
    </row>
    <row r="105" spans="1:32" ht="45" customHeight="1" x14ac:dyDescent="0.2">
      <c r="A105" s="70" t="s">
        <v>193</v>
      </c>
      <c r="B105" s="70" t="s">
        <v>194</v>
      </c>
      <c r="C105" s="136">
        <v>104</v>
      </c>
      <c r="D105" s="70" t="s">
        <v>34</v>
      </c>
      <c r="E105" s="70">
        <v>41115716</v>
      </c>
      <c r="F105" s="95" t="s">
        <v>262</v>
      </c>
      <c r="G105" s="89" t="s">
        <v>36</v>
      </c>
      <c r="H105" s="89" t="s">
        <v>36</v>
      </c>
      <c r="I105" s="91">
        <v>120</v>
      </c>
      <c r="J105" s="89" t="s">
        <v>130</v>
      </c>
      <c r="K105" s="89" t="s">
        <v>38</v>
      </c>
      <c r="L105" s="89" t="s">
        <v>39</v>
      </c>
      <c r="M105" s="116">
        <v>1247044133</v>
      </c>
      <c r="N105" s="116">
        <v>1247044133</v>
      </c>
      <c r="O105" s="76" t="s">
        <v>40</v>
      </c>
      <c r="P105" s="76" t="s">
        <v>41</v>
      </c>
      <c r="Q105" s="89">
        <v>1</v>
      </c>
      <c r="R105" s="76" t="s">
        <v>42</v>
      </c>
      <c r="S105" s="76" t="s">
        <v>199</v>
      </c>
      <c r="T105" s="76" t="s">
        <v>200</v>
      </c>
      <c r="U105" s="76" t="s">
        <v>152</v>
      </c>
      <c r="V105" s="76" t="s">
        <v>201</v>
      </c>
      <c r="W105" s="76" t="s">
        <v>202</v>
      </c>
      <c r="X105" s="76" t="s">
        <v>203</v>
      </c>
      <c r="Y105" s="76" t="s">
        <v>256</v>
      </c>
      <c r="Z105" s="76" t="s">
        <v>205</v>
      </c>
      <c r="AA105" s="76" t="s">
        <v>208</v>
      </c>
      <c r="AB105" s="76"/>
      <c r="AC105" s="76" t="s">
        <v>209</v>
      </c>
      <c r="AD105" s="76" t="s">
        <v>210</v>
      </c>
      <c r="AE105" s="76" t="s">
        <v>218</v>
      </c>
      <c r="AF105" s="76" t="s">
        <v>59</v>
      </c>
    </row>
    <row r="106" spans="1:32" ht="45" customHeight="1" x14ac:dyDescent="0.2">
      <c r="A106" s="70" t="s">
        <v>193</v>
      </c>
      <c r="B106" s="70" t="s">
        <v>194</v>
      </c>
      <c r="C106" s="136">
        <v>105</v>
      </c>
      <c r="D106" s="70" t="s">
        <v>71</v>
      </c>
      <c r="E106" s="70">
        <v>43231500</v>
      </c>
      <c r="F106" s="95" t="s">
        <v>267</v>
      </c>
      <c r="G106" s="89" t="s">
        <v>95</v>
      </c>
      <c r="H106" s="89" t="s">
        <v>95</v>
      </c>
      <c r="I106" s="91">
        <v>135</v>
      </c>
      <c r="J106" s="89" t="s">
        <v>130</v>
      </c>
      <c r="K106" s="89" t="s">
        <v>268</v>
      </c>
      <c r="L106" s="89" t="s">
        <v>39</v>
      </c>
      <c r="M106" s="116" t="s">
        <v>269</v>
      </c>
      <c r="N106" s="116" t="s">
        <v>270</v>
      </c>
      <c r="O106" s="76" t="s">
        <v>40</v>
      </c>
      <c r="P106" s="76" t="s">
        <v>41</v>
      </c>
      <c r="Q106" s="89">
        <v>1</v>
      </c>
      <c r="R106" s="76" t="s">
        <v>42</v>
      </c>
      <c r="S106" s="76" t="s">
        <v>199</v>
      </c>
      <c r="T106" s="76" t="s">
        <v>200</v>
      </c>
      <c r="U106" s="76" t="s">
        <v>152</v>
      </c>
      <c r="V106" s="76" t="s">
        <v>201</v>
      </c>
      <c r="W106" s="76" t="s">
        <v>202</v>
      </c>
      <c r="X106" s="76" t="s">
        <v>203</v>
      </c>
      <c r="Y106" s="76" t="s">
        <v>256</v>
      </c>
      <c r="Z106" s="76" t="s">
        <v>205</v>
      </c>
      <c r="AA106" s="76" t="s">
        <v>59</v>
      </c>
      <c r="AB106" s="76" t="s">
        <v>59</v>
      </c>
      <c r="AC106" s="76" t="s">
        <v>59</v>
      </c>
      <c r="AD106" s="76" t="s">
        <v>59</v>
      </c>
      <c r="AE106" s="76" t="s">
        <v>59</v>
      </c>
      <c r="AF106" s="76" t="s">
        <v>59</v>
      </c>
    </row>
    <row r="107" spans="1:32" ht="150" hidden="1" x14ac:dyDescent="0.2">
      <c r="A107" s="70" t="s">
        <v>193</v>
      </c>
      <c r="B107" s="70" t="s">
        <v>194</v>
      </c>
      <c r="C107" s="136">
        <v>106</v>
      </c>
      <c r="D107" s="70" t="s">
        <v>71</v>
      </c>
      <c r="E107" s="70">
        <v>12161500</v>
      </c>
      <c r="F107" s="95" t="s">
        <v>272</v>
      </c>
      <c r="G107" s="89" t="s">
        <v>95</v>
      </c>
      <c r="H107" s="89" t="s">
        <v>95</v>
      </c>
      <c r="I107" s="91">
        <v>135</v>
      </c>
      <c r="J107" s="89" t="s">
        <v>130</v>
      </c>
      <c r="K107" s="89" t="s">
        <v>74</v>
      </c>
      <c r="L107" s="89" t="s">
        <v>39</v>
      </c>
      <c r="M107" s="116" t="s">
        <v>273</v>
      </c>
      <c r="N107" s="116" t="s">
        <v>274</v>
      </c>
      <c r="O107" s="76" t="s">
        <v>40</v>
      </c>
      <c r="P107" s="76" t="s">
        <v>41</v>
      </c>
      <c r="Q107" s="89">
        <v>1</v>
      </c>
      <c r="R107" s="76" t="s">
        <v>42</v>
      </c>
      <c r="S107" s="76" t="s">
        <v>199</v>
      </c>
      <c r="T107" s="76" t="s">
        <v>200</v>
      </c>
      <c r="U107" s="76" t="s">
        <v>152</v>
      </c>
      <c r="V107" s="76" t="s">
        <v>201</v>
      </c>
      <c r="W107" s="76" t="s">
        <v>202</v>
      </c>
      <c r="X107" s="76" t="s">
        <v>203</v>
      </c>
      <c r="Y107" s="76" t="s">
        <v>256</v>
      </c>
      <c r="Z107" s="76" t="s">
        <v>205</v>
      </c>
      <c r="AA107" s="76" t="s">
        <v>59</v>
      </c>
      <c r="AB107" s="76" t="s">
        <v>59</v>
      </c>
      <c r="AC107" s="76" t="s">
        <v>59</v>
      </c>
      <c r="AD107" s="76" t="s">
        <v>59</v>
      </c>
      <c r="AE107" s="76" t="s">
        <v>59</v>
      </c>
      <c r="AF107" s="76" t="s">
        <v>59</v>
      </c>
    </row>
    <row r="108" spans="1:32" ht="150" hidden="1" x14ac:dyDescent="0.2">
      <c r="A108" s="70" t="s">
        <v>193</v>
      </c>
      <c r="B108" s="70" t="s">
        <v>194</v>
      </c>
      <c r="C108" s="136">
        <v>107</v>
      </c>
      <c r="D108" s="70" t="s">
        <v>34</v>
      </c>
      <c r="E108" s="70">
        <v>12161500</v>
      </c>
      <c r="F108" s="95" t="s">
        <v>272</v>
      </c>
      <c r="G108" s="89" t="s">
        <v>36</v>
      </c>
      <c r="H108" s="89" t="s">
        <v>36</v>
      </c>
      <c r="I108" s="91" t="s">
        <v>276</v>
      </c>
      <c r="J108" s="89" t="s">
        <v>130</v>
      </c>
      <c r="K108" s="89" t="s">
        <v>74</v>
      </c>
      <c r="L108" s="89" t="s">
        <v>39</v>
      </c>
      <c r="M108" s="116">
        <v>200000000</v>
      </c>
      <c r="N108" s="116">
        <f>M108</f>
        <v>200000000</v>
      </c>
      <c r="O108" s="76" t="s">
        <v>40</v>
      </c>
      <c r="P108" s="76" t="s">
        <v>41</v>
      </c>
      <c r="Q108" s="89">
        <v>1</v>
      </c>
      <c r="R108" s="76" t="s">
        <v>42</v>
      </c>
      <c r="S108" s="76" t="s">
        <v>199</v>
      </c>
      <c r="T108" s="76" t="s">
        <v>200</v>
      </c>
      <c r="U108" s="76" t="s">
        <v>152</v>
      </c>
      <c r="V108" s="76" t="s">
        <v>201</v>
      </c>
      <c r="W108" s="76" t="s">
        <v>202</v>
      </c>
      <c r="X108" s="76" t="s">
        <v>203</v>
      </c>
      <c r="Y108" s="76" t="s">
        <v>256</v>
      </c>
      <c r="Z108" s="76" t="s">
        <v>205</v>
      </c>
      <c r="AA108" s="76" t="s">
        <v>208</v>
      </c>
      <c r="AB108" s="76"/>
      <c r="AC108" s="76" t="s">
        <v>209</v>
      </c>
      <c r="AD108" s="76" t="s">
        <v>210</v>
      </c>
      <c r="AE108" s="76" t="s">
        <v>218</v>
      </c>
      <c r="AF108" s="76" t="s">
        <v>59</v>
      </c>
    </row>
    <row r="109" spans="1:32" ht="150" hidden="1" x14ac:dyDescent="0.2">
      <c r="A109" s="70" t="s">
        <v>193</v>
      </c>
      <c r="B109" s="70" t="s">
        <v>194</v>
      </c>
      <c r="C109" s="136">
        <v>108</v>
      </c>
      <c r="D109" s="70" t="s">
        <v>71</v>
      </c>
      <c r="E109" s="70">
        <v>41113819</v>
      </c>
      <c r="F109" s="95" t="s">
        <v>278</v>
      </c>
      <c r="G109" s="89" t="s">
        <v>95</v>
      </c>
      <c r="H109" s="89" t="s">
        <v>95</v>
      </c>
      <c r="I109" s="91">
        <v>135</v>
      </c>
      <c r="J109" s="89" t="s">
        <v>130</v>
      </c>
      <c r="K109" s="89" t="s">
        <v>74</v>
      </c>
      <c r="L109" s="89" t="s">
        <v>39</v>
      </c>
      <c r="M109" s="116" t="s">
        <v>279</v>
      </c>
      <c r="N109" s="116" t="s">
        <v>280</v>
      </c>
      <c r="O109" s="76" t="s">
        <v>40</v>
      </c>
      <c r="P109" s="76" t="s">
        <v>41</v>
      </c>
      <c r="Q109" s="89">
        <v>1</v>
      </c>
      <c r="R109" s="76" t="s">
        <v>42</v>
      </c>
      <c r="S109" s="76" t="s">
        <v>199</v>
      </c>
      <c r="T109" s="76" t="s">
        <v>200</v>
      </c>
      <c r="U109" s="76" t="s">
        <v>152</v>
      </c>
      <c r="V109" s="76" t="s">
        <v>201</v>
      </c>
      <c r="W109" s="76" t="s">
        <v>202</v>
      </c>
      <c r="X109" s="76" t="s">
        <v>203</v>
      </c>
      <c r="Y109" s="76" t="s">
        <v>256</v>
      </c>
      <c r="Z109" s="76" t="s">
        <v>205</v>
      </c>
      <c r="AA109" s="76" t="s">
        <v>59</v>
      </c>
      <c r="AB109" s="76" t="s">
        <v>59</v>
      </c>
      <c r="AC109" s="76" t="s">
        <v>59</v>
      </c>
      <c r="AD109" s="76" t="s">
        <v>59</v>
      </c>
      <c r="AE109" s="76" t="s">
        <v>59</v>
      </c>
      <c r="AF109" s="76" t="s">
        <v>59</v>
      </c>
    </row>
    <row r="110" spans="1:32" ht="45" customHeight="1" x14ac:dyDescent="0.2">
      <c r="A110" s="70" t="s">
        <v>193</v>
      </c>
      <c r="B110" s="70" t="s">
        <v>281</v>
      </c>
      <c r="C110" s="136">
        <v>109</v>
      </c>
      <c r="D110" s="70" t="s">
        <v>71</v>
      </c>
      <c r="E110" s="70">
        <v>43231500</v>
      </c>
      <c r="F110" s="95" t="s">
        <v>283</v>
      </c>
      <c r="G110" s="89" t="s">
        <v>88</v>
      </c>
      <c r="H110" s="89" t="s">
        <v>88</v>
      </c>
      <c r="I110" s="91">
        <v>1</v>
      </c>
      <c r="J110" s="89" t="s">
        <v>37</v>
      </c>
      <c r="K110" s="89" t="s">
        <v>101</v>
      </c>
      <c r="L110" s="89" t="s">
        <v>39</v>
      </c>
      <c r="M110" s="116" t="s">
        <v>284</v>
      </c>
      <c r="N110" s="116" t="s">
        <v>285</v>
      </c>
      <c r="O110" s="76" t="s">
        <v>40</v>
      </c>
      <c r="P110" s="76" t="s">
        <v>59</v>
      </c>
      <c r="Q110" s="89">
        <v>1</v>
      </c>
      <c r="R110" s="76" t="s">
        <v>42</v>
      </c>
      <c r="S110" s="76" t="s">
        <v>286</v>
      </c>
      <c r="T110" s="76" t="s">
        <v>287</v>
      </c>
      <c r="U110" s="76" t="s">
        <v>152</v>
      </c>
      <c r="V110" s="76" t="s">
        <v>288</v>
      </c>
      <c r="W110" s="76" t="s">
        <v>289</v>
      </c>
      <c r="X110" s="76" t="s">
        <v>290</v>
      </c>
      <c r="Y110" s="76" t="s">
        <v>291</v>
      </c>
      <c r="Z110" s="76" t="s">
        <v>292</v>
      </c>
      <c r="AA110" s="76" t="s">
        <v>59</v>
      </c>
      <c r="AB110" s="76" t="s">
        <v>59</v>
      </c>
      <c r="AC110" s="76" t="s">
        <v>59</v>
      </c>
      <c r="AD110" s="76" t="s">
        <v>59</v>
      </c>
      <c r="AE110" s="76" t="s">
        <v>59</v>
      </c>
      <c r="AF110" s="76" t="s">
        <v>59</v>
      </c>
    </row>
    <row r="111" spans="1:32" ht="45" customHeight="1" x14ac:dyDescent="0.2">
      <c r="A111" s="70" t="s">
        <v>193</v>
      </c>
      <c r="B111" s="70" t="s">
        <v>193</v>
      </c>
      <c r="C111" s="136">
        <v>110</v>
      </c>
      <c r="D111" s="70" t="s">
        <v>34</v>
      </c>
      <c r="E111" s="70">
        <v>43231500</v>
      </c>
      <c r="F111" s="95" t="s">
        <v>283</v>
      </c>
      <c r="G111" s="89" t="s">
        <v>36</v>
      </c>
      <c r="H111" s="89" t="s">
        <v>69</v>
      </c>
      <c r="I111" s="89">
        <v>1</v>
      </c>
      <c r="J111" s="89" t="s">
        <v>37</v>
      </c>
      <c r="K111" s="89" t="s">
        <v>101</v>
      </c>
      <c r="L111" s="89" t="s">
        <v>39</v>
      </c>
      <c r="M111" s="116">
        <v>17995548659.959999</v>
      </c>
      <c r="N111" s="116">
        <v>17995548659.959999</v>
      </c>
      <c r="O111" s="76" t="s">
        <v>40</v>
      </c>
      <c r="P111" s="76" t="s">
        <v>59</v>
      </c>
      <c r="Q111" s="89">
        <v>1</v>
      </c>
      <c r="R111" s="107" t="s">
        <v>42</v>
      </c>
      <c r="S111" s="76" t="s">
        <v>286</v>
      </c>
      <c r="T111" s="76" t="s">
        <v>286</v>
      </c>
      <c r="U111" s="76" t="s">
        <v>152</v>
      </c>
      <c r="V111" s="76" t="s">
        <v>293</v>
      </c>
      <c r="W111" s="76" t="s">
        <v>289</v>
      </c>
      <c r="X111" s="76" t="s">
        <v>294</v>
      </c>
      <c r="Y111" s="76" t="s">
        <v>295</v>
      </c>
      <c r="Z111" s="76" t="s">
        <v>296</v>
      </c>
      <c r="AA111" s="76" t="s">
        <v>297</v>
      </c>
      <c r="AB111" s="76"/>
      <c r="AC111" s="76" t="s">
        <v>192</v>
      </c>
      <c r="AD111" s="76" t="s">
        <v>298</v>
      </c>
      <c r="AE111" s="76" t="s">
        <v>299</v>
      </c>
      <c r="AF111" s="76" t="s">
        <v>59</v>
      </c>
    </row>
    <row r="112" spans="1:32" ht="105" hidden="1" x14ac:dyDescent="0.2">
      <c r="A112" s="70" t="s">
        <v>193</v>
      </c>
      <c r="B112" s="70" t="s">
        <v>281</v>
      </c>
      <c r="C112" s="136">
        <v>111</v>
      </c>
      <c r="D112" s="70" t="s">
        <v>71</v>
      </c>
      <c r="E112" s="70">
        <v>81151600</v>
      </c>
      <c r="F112" s="95" t="s">
        <v>316</v>
      </c>
      <c r="G112" s="89" t="s">
        <v>88</v>
      </c>
      <c r="H112" s="89" t="s">
        <v>88</v>
      </c>
      <c r="I112" s="91">
        <v>2</v>
      </c>
      <c r="J112" s="89" t="s">
        <v>37</v>
      </c>
      <c r="K112" s="89" t="s">
        <v>58</v>
      </c>
      <c r="L112" s="89" t="s">
        <v>39</v>
      </c>
      <c r="M112" s="116" t="s">
        <v>317</v>
      </c>
      <c r="N112" s="116" t="s">
        <v>318</v>
      </c>
      <c r="O112" s="76" t="s">
        <v>40</v>
      </c>
      <c r="P112" s="76" t="s">
        <v>41</v>
      </c>
      <c r="Q112" s="89">
        <v>1</v>
      </c>
      <c r="R112" s="76" t="s">
        <v>42</v>
      </c>
      <c r="S112" s="76" t="s">
        <v>199</v>
      </c>
      <c r="T112" s="76" t="s">
        <v>287</v>
      </c>
      <c r="U112" s="76" t="s">
        <v>152</v>
      </c>
      <c r="V112" s="76" t="s">
        <v>288</v>
      </c>
      <c r="W112" s="76" t="s">
        <v>289</v>
      </c>
      <c r="X112" s="76" t="s">
        <v>290</v>
      </c>
      <c r="Y112" s="76" t="s">
        <v>300</v>
      </c>
      <c r="Z112" s="76" t="s">
        <v>292</v>
      </c>
      <c r="AA112" s="76" t="s">
        <v>59</v>
      </c>
      <c r="AB112" s="76" t="s">
        <v>59</v>
      </c>
      <c r="AC112" s="76" t="s">
        <v>59</v>
      </c>
      <c r="AD112" s="76" t="s">
        <v>59</v>
      </c>
      <c r="AE112" s="76" t="s">
        <v>59</v>
      </c>
      <c r="AF112" s="76" t="s">
        <v>59</v>
      </c>
    </row>
    <row r="113" spans="1:32" ht="105" hidden="1" x14ac:dyDescent="0.2">
      <c r="A113" s="70" t="s">
        <v>193</v>
      </c>
      <c r="B113" s="70" t="s">
        <v>281</v>
      </c>
      <c r="C113" s="136">
        <v>112</v>
      </c>
      <c r="D113" s="70" t="s">
        <v>34</v>
      </c>
      <c r="E113" s="70">
        <v>81151600</v>
      </c>
      <c r="F113" s="95" t="s">
        <v>320</v>
      </c>
      <c r="G113" s="89" t="s">
        <v>36</v>
      </c>
      <c r="H113" s="89" t="s">
        <v>36</v>
      </c>
      <c r="I113" s="91" t="s">
        <v>321</v>
      </c>
      <c r="J113" s="89" t="s">
        <v>37</v>
      </c>
      <c r="K113" s="89" t="s">
        <v>322</v>
      </c>
      <c r="L113" s="89" t="s">
        <v>39</v>
      </c>
      <c r="M113" s="116">
        <v>200000000</v>
      </c>
      <c r="N113" s="116">
        <f>M113</f>
        <v>200000000</v>
      </c>
      <c r="O113" s="76" t="s">
        <v>40</v>
      </c>
      <c r="P113" s="76" t="s">
        <v>41</v>
      </c>
      <c r="Q113" s="89">
        <v>1</v>
      </c>
      <c r="R113" s="76" t="s">
        <v>42</v>
      </c>
      <c r="S113" s="76" t="s">
        <v>199</v>
      </c>
      <c r="T113" s="76" t="s">
        <v>287</v>
      </c>
      <c r="U113" s="76" t="s">
        <v>152</v>
      </c>
      <c r="V113" s="76" t="s">
        <v>288</v>
      </c>
      <c r="W113" s="76" t="s">
        <v>289</v>
      </c>
      <c r="X113" s="76" t="s">
        <v>290</v>
      </c>
      <c r="Y113" s="76" t="s">
        <v>291</v>
      </c>
      <c r="Z113" s="76" t="s">
        <v>292</v>
      </c>
      <c r="AA113" s="76" t="s">
        <v>302</v>
      </c>
      <c r="AB113" s="76" t="s">
        <v>323</v>
      </c>
      <c r="AC113" s="76"/>
      <c r="AD113" s="76"/>
      <c r="AE113" s="76"/>
      <c r="AF113" s="76"/>
    </row>
    <row r="114" spans="1:32" ht="60" customHeight="1" x14ac:dyDescent="0.2">
      <c r="A114" s="70" t="s">
        <v>193</v>
      </c>
      <c r="B114" s="70" t="s">
        <v>281</v>
      </c>
      <c r="C114" s="136">
        <v>113</v>
      </c>
      <c r="D114" s="70" t="s">
        <v>71</v>
      </c>
      <c r="E114" s="70">
        <v>81151600</v>
      </c>
      <c r="F114" s="95" t="s">
        <v>325</v>
      </c>
      <c r="G114" s="89" t="s">
        <v>88</v>
      </c>
      <c r="H114" s="89" t="s">
        <v>88</v>
      </c>
      <c r="I114" s="91">
        <v>135</v>
      </c>
      <c r="J114" s="89" t="s">
        <v>130</v>
      </c>
      <c r="K114" s="89" t="s">
        <v>74</v>
      </c>
      <c r="L114" s="89" t="s">
        <v>39</v>
      </c>
      <c r="M114" s="116" t="s">
        <v>326</v>
      </c>
      <c r="N114" s="116" t="s">
        <v>327</v>
      </c>
      <c r="O114" s="76" t="s">
        <v>40</v>
      </c>
      <c r="P114" s="76" t="s">
        <v>59</v>
      </c>
      <c r="Q114" s="89">
        <v>1</v>
      </c>
      <c r="R114" s="76" t="s">
        <v>42</v>
      </c>
      <c r="S114" s="76" t="s">
        <v>199</v>
      </c>
      <c r="T114" s="76" t="s">
        <v>287</v>
      </c>
      <c r="U114" s="76" t="s">
        <v>152</v>
      </c>
      <c r="V114" s="76" t="s">
        <v>288</v>
      </c>
      <c r="W114" s="76" t="s">
        <v>289</v>
      </c>
      <c r="X114" s="76" t="s">
        <v>290</v>
      </c>
      <c r="Y114" s="76" t="s">
        <v>291</v>
      </c>
      <c r="Z114" s="76" t="s">
        <v>292</v>
      </c>
      <c r="AA114" s="76" t="s">
        <v>59</v>
      </c>
      <c r="AB114" s="76" t="s">
        <v>59</v>
      </c>
      <c r="AC114" s="76" t="s">
        <v>59</v>
      </c>
      <c r="AD114" s="76" t="s">
        <v>59</v>
      </c>
      <c r="AE114" s="76" t="s">
        <v>59</v>
      </c>
      <c r="AF114" s="76" t="s">
        <v>59</v>
      </c>
    </row>
    <row r="115" spans="1:32" ht="60" customHeight="1" x14ac:dyDescent="0.2">
      <c r="A115" s="70" t="s">
        <v>193</v>
      </c>
      <c r="B115" s="70" t="s">
        <v>281</v>
      </c>
      <c r="C115" s="136">
        <v>114</v>
      </c>
      <c r="D115" s="70" t="s">
        <v>34</v>
      </c>
      <c r="E115" s="70">
        <v>81151600</v>
      </c>
      <c r="F115" s="95" t="s">
        <v>325</v>
      </c>
      <c r="G115" s="89" t="s">
        <v>36</v>
      </c>
      <c r="H115" s="89" t="s">
        <v>36</v>
      </c>
      <c r="I115" s="91" t="s">
        <v>276</v>
      </c>
      <c r="J115" s="89" t="s">
        <v>328</v>
      </c>
      <c r="K115" s="89" t="s">
        <v>322</v>
      </c>
      <c r="L115" s="89" t="s">
        <v>39</v>
      </c>
      <c r="M115" s="116">
        <v>16654496899.040001</v>
      </c>
      <c r="N115" s="116">
        <v>16654496899.040001</v>
      </c>
      <c r="O115" s="76" t="s">
        <v>40</v>
      </c>
      <c r="P115" s="76" t="s">
        <v>59</v>
      </c>
      <c r="Q115" s="89">
        <v>1</v>
      </c>
      <c r="R115" s="107" t="s">
        <v>42</v>
      </c>
      <c r="S115" s="76" t="s">
        <v>199</v>
      </c>
      <c r="T115" s="76" t="s">
        <v>287</v>
      </c>
      <c r="U115" s="76" t="s">
        <v>152</v>
      </c>
      <c r="V115" s="76" t="s">
        <v>288</v>
      </c>
      <c r="W115" s="76" t="s">
        <v>289</v>
      </c>
      <c r="X115" s="76" t="s">
        <v>290</v>
      </c>
      <c r="Y115" s="108" t="s">
        <v>291</v>
      </c>
      <c r="Z115" s="76" t="s">
        <v>292</v>
      </c>
      <c r="AA115" s="76" t="s">
        <v>302</v>
      </c>
      <c r="AB115" s="108" t="s">
        <v>329</v>
      </c>
      <c r="AC115" s="76"/>
      <c r="AD115" s="76"/>
      <c r="AE115" s="76"/>
      <c r="AF115" s="76"/>
    </row>
    <row r="116" spans="1:32" ht="120" hidden="1" x14ac:dyDescent="0.2">
      <c r="A116" s="70" t="s">
        <v>193</v>
      </c>
      <c r="B116" s="70" t="s">
        <v>281</v>
      </c>
      <c r="C116" s="136">
        <v>115</v>
      </c>
      <c r="D116" s="70" t="s">
        <v>71</v>
      </c>
      <c r="E116" s="70">
        <v>81151600</v>
      </c>
      <c r="F116" s="95" t="s">
        <v>332</v>
      </c>
      <c r="G116" s="89" t="s">
        <v>95</v>
      </c>
      <c r="H116" s="89" t="s">
        <v>95</v>
      </c>
      <c r="I116" s="91">
        <v>128</v>
      </c>
      <c r="J116" s="89" t="s">
        <v>130</v>
      </c>
      <c r="K116" s="89" t="s">
        <v>101</v>
      </c>
      <c r="L116" s="89" t="s">
        <v>39</v>
      </c>
      <c r="M116" s="116" t="s">
        <v>333</v>
      </c>
      <c r="N116" s="116" t="s">
        <v>334</v>
      </c>
      <c r="O116" s="76" t="s">
        <v>40</v>
      </c>
      <c r="P116" s="76" t="s">
        <v>59</v>
      </c>
      <c r="Q116" s="89">
        <v>1</v>
      </c>
      <c r="R116" s="76" t="s">
        <v>42</v>
      </c>
      <c r="S116" s="76" t="s">
        <v>199</v>
      </c>
      <c r="T116" s="76" t="s">
        <v>287</v>
      </c>
      <c r="U116" s="76" t="s">
        <v>152</v>
      </c>
      <c r="V116" s="76" t="s">
        <v>288</v>
      </c>
      <c r="W116" s="76" t="s">
        <v>289</v>
      </c>
      <c r="X116" s="76" t="s">
        <v>294</v>
      </c>
      <c r="Y116" s="76" t="s">
        <v>305</v>
      </c>
      <c r="Z116" s="76" t="s">
        <v>335</v>
      </c>
      <c r="AA116" s="76" t="s">
        <v>59</v>
      </c>
      <c r="AB116" s="76" t="s">
        <v>59</v>
      </c>
      <c r="AC116" s="76" t="s">
        <v>59</v>
      </c>
      <c r="AD116" s="76" t="s">
        <v>59</v>
      </c>
      <c r="AE116" s="76" t="s">
        <v>59</v>
      </c>
      <c r="AF116" s="76" t="s">
        <v>59</v>
      </c>
    </row>
    <row r="117" spans="1:32" ht="120" hidden="1" x14ac:dyDescent="0.2">
      <c r="A117" s="70" t="s">
        <v>193</v>
      </c>
      <c r="B117" s="70" t="s">
        <v>281</v>
      </c>
      <c r="C117" s="136">
        <v>116</v>
      </c>
      <c r="D117" s="70" t="s">
        <v>34</v>
      </c>
      <c r="E117" s="70">
        <v>81151600</v>
      </c>
      <c r="F117" s="95" t="s">
        <v>332</v>
      </c>
      <c r="G117" s="89" t="s">
        <v>36</v>
      </c>
      <c r="H117" s="89" t="s">
        <v>36</v>
      </c>
      <c r="I117" s="91">
        <v>120</v>
      </c>
      <c r="J117" s="89" t="s">
        <v>130</v>
      </c>
      <c r="K117" s="89" t="s">
        <v>322</v>
      </c>
      <c r="L117" s="89" t="s">
        <v>39</v>
      </c>
      <c r="M117" s="116">
        <v>208250000</v>
      </c>
      <c r="N117" s="116">
        <f>M117</f>
        <v>208250000</v>
      </c>
      <c r="O117" s="76" t="s">
        <v>40</v>
      </c>
      <c r="P117" s="76" t="s">
        <v>59</v>
      </c>
      <c r="Q117" s="89">
        <v>1</v>
      </c>
      <c r="R117" s="76" t="s">
        <v>42</v>
      </c>
      <c r="S117" s="76" t="s">
        <v>199</v>
      </c>
      <c r="T117" s="76" t="s">
        <v>287</v>
      </c>
      <c r="U117" s="76" t="s">
        <v>152</v>
      </c>
      <c r="V117" s="76" t="s">
        <v>288</v>
      </c>
      <c r="W117" s="76" t="s">
        <v>289</v>
      </c>
      <c r="X117" s="76" t="s">
        <v>294</v>
      </c>
      <c r="Y117" s="76" t="s">
        <v>305</v>
      </c>
      <c r="Z117" s="76" t="s">
        <v>335</v>
      </c>
      <c r="AA117" s="76" t="s">
        <v>297</v>
      </c>
      <c r="AB117" s="76"/>
      <c r="AC117" s="76"/>
      <c r="AD117" s="76"/>
      <c r="AE117" s="76"/>
      <c r="AF117" s="76"/>
    </row>
    <row r="118" spans="1:32" ht="150" hidden="1" x14ac:dyDescent="0.2">
      <c r="A118" s="70" t="s">
        <v>193</v>
      </c>
      <c r="B118" s="70" t="s">
        <v>194</v>
      </c>
      <c r="C118" s="136">
        <v>117</v>
      </c>
      <c r="D118" s="70" t="s">
        <v>34</v>
      </c>
      <c r="E118" s="70">
        <v>81151600</v>
      </c>
      <c r="F118" s="95" t="s">
        <v>338</v>
      </c>
      <c r="G118" s="89" t="s">
        <v>36</v>
      </c>
      <c r="H118" s="89" t="s">
        <v>36</v>
      </c>
      <c r="I118" s="91">
        <v>120</v>
      </c>
      <c r="J118" s="89" t="s">
        <v>130</v>
      </c>
      <c r="K118" s="89" t="s">
        <v>38</v>
      </c>
      <c r="L118" s="89" t="s">
        <v>39</v>
      </c>
      <c r="M118" s="116">
        <v>746115451</v>
      </c>
      <c r="N118" s="116">
        <f>M118</f>
        <v>746115451</v>
      </c>
      <c r="O118" s="76" t="s">
        <v>40</v>
      </c>
      <c r="P118" s="76" t="s">
        <v>59</v>
      </c>
      <c r="Q118" s="89">
        <v>1</v>
      </c>
      <c r="R118" s="76" t="s">
        <v>42</v>
      </c>
      <c r="S118" s="76" t="s">
        <v>199</v>
      </c>
      <c r="T118" s="76" t="s">
        <v>200</v>
      </c>
      <c r="U118" s="76" t="s">
        <v>152</v>
      </c>
      <c r="V118" s="76" t="s">
        <v>201</v>
      </c>
      <c r="W118" s="76" t="s">
        <v>202</v>
      </c>
      <c r="X118" s="76" t="s">
        <v>203</v>
      </c>
      <c r="Y118" s="76" t="s">
        <v>256</v>
      </c>
      <c r="Z118" s="76" t="s">
        <v>205</v>
      </c>
      <c r="AA118" s="76" t="s">
        <v>208</v>
      </c>
      <c r="AB118" s="76" t="s">
        <v>323</v>
      </c>
      <c r="AC118" s="76"/>
      <c r="AD118" s="76"/>
      <c r="AE118" s="76"/>
      <c r="AF118" s="76"/>
    </row>
    <row r="119" spans="1:32" ht="120" hidden="1" x14ac:dyDescent="0.2">
      <c r="A119" s="70" t="s">
        <v>193</v>
      </c>
      <c r="B119" s="70" t="s">
        <v>281</v>
      </c>
      <c r="C119" s="136">
        <v>118</v>
      </c>
      <c r="D119" s="70" t="s">
        <v>71</v>
      </c>
      <c r="E119" s="70">
        <v>81151600</v>
      </c>
      <c r="F119" s="95" t="s">
        <v>340</v>
      </c>
      <c r="G119" s="89" t="s">
        <v>95</v>
      </c>
      <c r="H119" s="89" t="s">
        <v>95</v>
      </c>
      <c r="I119" s="91" t="s">
        <v>341</v>
      </c>
      <c r="J119" s="89" t="s">
        <v>130</v>
      </c>
      <c r="K119" s="89" t="s">
        <v>38</v>
      </c>
      <c r="L119" s="89" t="s">
        <v>39</v>
      </c>
      <c r="M119" s="116" t="s">
        <v>342</v>
      </c>
      <c r="N119" s="116" t="s">
        <v>342</v>
      </c>
      <c r="O119" s="76" t="s">
        <v>40</v>
      </c>
      <c r="P119" s="76" t="s">
        <v>41</v>
      </c>
      <c r="Q119" s="89">
        <v>15</v>
      </c>
      <c r="R119" s="76" t="s">
        <v>42</v>
      </c>
      <c r="S119" s="76" t="s">
        <v>199</v>
      </c>
      <c r="T119" s="76" t="s">
        <v>287</v>
      </c>
      <c r="U119" s="76" t="s">
        <v>152</v>
      </c>
      <c r="V119" s="76" t="s">
        <v>288</v>
      </c>
      <c r="W119" s="76" t="s">
        <v>289</v>
      </c>
      <c r="X119" s="76" t="s">
        <v>294</v>
      </c>
      <c r="Y119" s="76" t="s">
        <v>305</v>
      </c>
      <c r="Z119" s="76" t="s">
        <v>335</v>
      </c>
      <c r="AA119" s="76" t="s">
        <v>59</v>
      </c>
      <c r="AB119" s="76" t="s">
        <v>59</v>
      </c>
      <c r="AC119" s="76" t="s">
        <v>59</v>
      </c>
      <c r="AD119" s="76" t="s">
        <v>59</v>
      </c>
      <c r="AE119" s="76" t="s">
        <v>59</v>
      </c>
      <c r="AF119" s="76" t="s">
        <v>59</v>
      </c>
    </row>
    <row r="120" spans="1:32" ht="105" hidden="1" x14ac:dyDescent="0.2">
      <c r="A120" s="70" t="s">
        <v>193</v>
      </c>
      <c r="B120" s="70" t="s">
        <v>219</v>
      </c>
      <c r="C120" s="136">
        <v>119</v>
      </c>
      <c r="D120" s="70" t="s">
        <v>71</v>
      </c>
      <c r="E120" s="70">
        <v>81151600</v>
      </c>
      <c r="F120" s="95" t="s">
        <v>344</v>
      </c>
      <c r="G120" s="89" t="s">
        <v>88</v>
      </c>
      <c r="H120" s="89" t="s">
        <v>88</v>
      </c>
      <c r="I120" s="91">
        <v>3</v>
      </c>
      <c r="J120" s="89" t="s">
        <v>37</v>
      </c>
      <c r="K120" s="89" t="s">
        <v>38</v>
      </c>
      <c r="L120" s="89" t="s">
        <v>39</v>
      </c>
      <c r="M120" s="116" t="s">
        <v>345</v>
      </c>
      <c r="N120" s="116" t="s">
        <v>346</v>
      </c>
      <c r="O120" s="76" t="s">
        <v>40</v>
      </c>
      <c r="P120" s="76" t="s">
        <v>59</v>
      </c>
      <c r="Q120" s="89">
        <v>1</v>
      </c>
      <c r="R120" s="76" t="s">
        <v>42</v>
      </c>
      <c r="S120" s="76" t="s">
        <v>199</v>
      </c>
      <c r="T120" s="76" t="s">
        <v>225</v>
      </c>
      <c r="U120" s="76" t="s">
        <v>152</v>
      </c>
      <c r="V120" s="76" t="s">
        <v>226</v>
      </c>
      <c r="W120" s="76" t="s">
        <v>227</v>
      </c>
      <c r="X120" s="76" t="s">
        <v>347</v>
      </c>
      <c r="Y120" s="76" t="s">
        <v>348</v>
      </c>
      <c r="Z120" s="76" t="s">
        <v>349</v>
      </c>
      <c r="AA120" s="76" t="s">
        <v>59</v>
      </c>
      <c r="AB120" s="76" t="s">
        <v>59</v>
      </c>
      <c r="AC120" s="76" t="s">
        <v>59</v>
      </c>
      <c r="AD120" s="76" t="s">
        <v>59</v>
      </c>
      <c r="AE120" s="76" t="s">
        <v>59</v>
      </c>
      <c r="AF120" s="76" t="s">
        <v>59</v>
      </c>
    </row>
    <row r="121" spans="1:32" ht="105" hidden="1" x14ac:dyDescent="0.2">
      <c r="A121" s="70" t="s">
        <v>193</v>
      </c>
      <c r="B121" s="70" t="s">
        <v>219</v>
      </c>
      <c r="C121" s="136">
        <v>120</v>
      </c>
      <c r="D121" s="70" t="s">
        <v>34</v>
      </c>
      <c r="E121" s="70">
        <v>81151600</v>
      </c>
      <c r="F121" s="95" t="s">
        <v>344</v>
      </c>
      <c r="G121" s="89" t="s">
        <v>36</v>
      </c>
      <c r="H121" s="89" t="s">
        <v>36</v>
      </c>
      <c r="I121" s="91">
        <v>3</v>
      </c>
      <c r="J121" s="89" t="s">
        <v>37</v>
      </c>
      <c r="K121" s="89" t="s">
        <v>38</v>
      </c>
      <c r="L121" s="89" t="s">
        <v>39</v>
      </c>
      <c r="M121" s="116">
        <v>31676934</v>
      </c>
      <c r="N121" s="116">
        <v>31676934</v>
      </c>
      <c r="O121" s="76" t="s">
        <v>40</v>
      </c>
      <c r="P121" s="76" t="s">
        <v>59</v>
      </c>
      <c r="Q121" s="89">
        <v>2</v>
      </c>
      <c r="R121" s="76" t="s">
        <v>42</v>
      </c>
      <c r="S121" s="76" t="s">
        <v>199</v>
      </c>
      <c r="T121" s="76" t="s">
        <v>225</v>
      </c>
      <c r="U121" s="76" t="s">
        <v>152</v>
      </c>
      <c r="V121" s="76" t="s">
        <v>226</v>
      </c>
      <c r="W121" s="76" t="s">
        <v>227</v>
      </c>
      <c r="X121" s="76" t="s">
        <v>347</v>
      </c>
      <c r="Y121" s="76" t="s">
        <v>348</v>
      </c>
      <c r="Z121" s="76" t="s">
        <v>349</v>
      </c>
      <c r="AA121" s="76" t="s">
        <v>350</v>
      </c>
      <c r="AB121" s="76" t="s">
        <v>39</v>
      </c>
      <c r="AC121" s="76"/>
      <c r="AD121" s="76"/>
      <c r="AE121" s="76"/>
      <c r="AF121" s="76"/>
    </row>
    <row r="122" spans="1:32" ht="90" hidden="1" x14ac:dyDescent="0.2">
      <c r="A122" s="70" t="s">
        <v>193</v>
      </c>
      <c r="B122" s="70" t="s">
        <v>219</v>
      </c>
      <c r="C122" s="136">
        <v>121</v>
      </c>
      <c r="D122" s="70" t="s">
        <v>71</v>
      </c>
      <c r="E122" s="70">
        <v>81151600</v>
      </c>
      <c r="F122" s="95" t="s">
        <v>352</v>
      </c>
      <c r="G122" s="89" t="s">
        <v>95</v>
      </c>
      <c r="H122" s="89" t="s">
        <v>95</v>
      </c>
      <c r="I122" s="91">
        <v>128</v>
      </c>
      <c r="J122" s="89" t="s">
        <v>130</v>
      </c>
      <c r="K122" s="89" t="s">
        <v>38</v>
      </c>
      <c r="L122" s="89" t="s">
        <v>39</v>
      </c>
      <c r="M122" s="116" t="s">
        <v>353</v>
      </c>
      <c r="N122" s="116" t="s">
        <v>354</v>
      </c>
      <c r="O122" s="76" t="s">
        <v>40</v>
      </c>
      <c r="P122" s="76" t="s">
        <v>59</v>
      </c>
      <c r="Q122" s="89">
        <v>2</v>
      </c>
      <c r="R122" s="76" t="s">
        <v>42</v>
      </c>
      <c r="S122" s="76" t="s">
        <v>355</v>
      </c>
      <c r="T122" s="76" t="s">
        <v>225</v>
      </c>
      <c r="U122" s="76" t="s">
        <v>152</v>
      </c>
      <c r="V122" s="76" t="s">
        <v>226</v>
      </c>
      <c r="W122" s="76" t="s">
        <v>47</v>
      </c>
      <c r="X122" s="76" t="s">
        <v>236</v>
      </c>
      <c r="Y122" s="76" t="s">
        <v>237</v>
      </c>
      <c r="Z122" s="76" t="s">
        <v>238</v>
      </c>
      <c r="AA122" s="76" t="s">
        <v>59</v>
      </c>
      <c r="AB122" s="76" t="s">
        <v>59</v>
      </c>
      <c r="AC122" s="76" t="s">
        <v>59</v>
      </c>
      <c r="AD122" s="76" t="s">
        <v>59</v>
      </c>
      <c r="AE122" s="76" t="s">
        <v>59</v>
      </c>
      <c r="AF122" s="76" t="s">
        <v>59</v>
      </c>
    </row>
    <row r="123" spans="1:32" ht="90" hidden="1" x14ac:dyDescent="0.2">
      <c r="A123" s="70" t="s">
        <v>193</v>
      </c>
      <c r="B123" s="70" t="s">
        <v>219</v>
      </c>
      <c r="C123" s="136">
        <v>122</v>
      </c>
      <c r="D123" s="70" t="s">
        <v>34</v>
      </c>
      <c r="E123" s="70">
        <v>81151600</v>
      </c>
      <c r="F123" s="95" t="s">
        <v>352</v>
      </c>
      <c r="G123" s="89" t="s">
        <v>36</v>
      </c>
      <c r="H123" s="89" t="s">
        <v>36</v>
      </c>
      <c r="I123" s="91">
        <v>3</v>
      </c>
      <c r="J123" s="89" t="s">
        <v>37</v>
      </c>
      <c r="K123" s="89" t="s">
        <v>38</v>
      </c>
      <c r="L123" s="89" t="s">
        <v>39</v>
      </c>
      <c r="M123" s="116">
        <v>29835252</v>
      </c>
      <c r="N123" s="116">
        <f>M123</f>
        <v>29835252</v>
      </c>
      <c r="O123" s="76" t="s">
        <v>40</v>
      </c>
      <c r="P123" s="76" t="s">
        <v>59</v>
      </c>
      <c r="Q123" s="89">
        <v>3</v>
      </c>
      <c r="R123" s="76" t="s">
        <v>42</v>
      </c>
      <c r="S123" s="76" t="s">
        <v>355</v>
      </c>
      <c r="T123" s="76" t="s">
        <v>225</v>
      </c>
      <c r="U123" s="76" t="s">
        <v>152</v>
      </c>
      <c r="V123" s="76" t="s">
        <v>226</v>
      </c>
      <c r="W123" s="76" t="s">
        <v>47</v>
      </c>
      <c r="X123" s="76" t="s">
        <v>236</v>
      </c>
      <c r="Y123" s="76" t="s">
        <v>237</v>
      </c>
      <c r="Z123" s="76" t="s">
        <v>238</v>
      </c>
      <c r="AA123" s="76" t="s">
        <v>239</v>
      </c>
      <c r="AB123" s="76" t="s">
        <v>323</v>
      </c>
      <c r="AC123" s="76"/>
      <c r="AD123" s="76"/>
      <c r="AE123" s="76"/>
      <c r="AF123" s="76"/>
    </row>
    <row r="124" spans="1:32" ht="120" hidden="1" x14ac:dyDescent="0.2">
      <c r="A124" s="70" t="s">
        <v>193</v>
      </c>
      <c r="B124" s="70" t="s">
        <v>281</v>
      </c>
      <c r="C124" s="136">
        <v>123</v>
      </c>
      <c r="D124" s="70" t="s">
        <v>34</v>
      </c>
      <c r="E124" s="70">
        <v>81151600</v>
      </c>
      <c r="F124" s="95" t="s">
        <v>358</v>
      </c>
      <c r="G124" s="89" t="s">
        <v>36</v>
      </c>
      <c r="H124" s="89" t="s">
        <v>36</v>
      </c>
      <c r="I124" s="91">
        <v>3</v>
      </c>
      <c r="J124" s="89" t="s">
        <v>37</v>
      </c>
      <c r="K124" s="89" t="s">
        <v>38</v>
      </c>
      <c r="L124" s="89" t="s">
        <v>39</v>
      </c>
      <c r="M124" s="116">
        <v>12966423.533333333</v>
      </c>
      <c r="N124" s="116">
        <v>12966423.533333333</v>
      </c>
      <c r="O124" s="76" t="s">
        <v>40</v>
      </c>
      <c r="P124" s="76" t="s">
        <v>59</v>
      </c>
      <c r="Q124" s="89">
        <v>1</v>
      </c>
      <c r="R124" s="76" t="s">
        <v>42</v>
      </c>
      <c r="S124" s="76" t="s">
        <v>199</v>
      </c>
      <c r="T124" s="76" t="s">
        <v>287</v>
      </c>
      <c r="U124" s="76" t="s">
        <v>152</v>
      </c>
      <c r="V124" s="76" t="s">
        <v>288</v>
      </c>
      <c r="W124" s="76" t="s">
        <v>289</v>
      </c>
      <c r="X124" s="76" t="s">
        <v>294</v>
      </c>
      <c r="Y124" s="76" t="s">
        <v>305</v>
      </c>
      <c r="Z124" s="76" t="s">
        <v>335</v>
      </c>
      <c r="AA124" s="76" t="s">
        <v>297</v>
      </c>
      <c r="AB124" s="76" t="s">
        <v>39</v>
      </c>
      <c r="AC124" s="76"/>
      <c r="AD124" s="76"/>
      <c r="AE124" s="76"/>
      <c r="AF124" s="76"/>
    </row>
    <row r="125" spans="1:32" ht="255" hidden="1" x14ac:dyDescent="0.2">
      <c r="A125" s="70" t="s">
        <v>193</v>
      </c>
      <c r="B125" s="70" t="s">
        <v>193</v>
      </c>
      <c r="C125" s="136">
        <v>124</v>
      </c>
      <c r="D125" s="70" t="s">
        <v>34</v>
      </c>
      <c r="E125" s="70">
        <v>81151600</v>
      </c>
      <c r="F125" s="95" t="s">
        <v>360</v>
      </c>
      <c r="G125" s="89" t="s">
        <v>36</v>
      </c>
      <c r="H125" s="89" t="s">
        <v>36</v>
      </c>
      <c r="I125" s="91">
        <v>3</v>
      </c>
      <c r="J125" s="89" t="s">
        <v>37</v>
      </c>
      <c r="K125" s="89" t="s">
        <v>38</v>
      </c>
      <c r="L125" s="89" t="s">
        <v>39</v>
      </c>
      <c r="M125" s="116">
        <v>9366279.2666666675</v>
      </c>
      <c r="N125" s="116">
        <v>9366279.2666666675</v>
      </c>
      <c r="O125" s="76" t="s">
        <v>40</v>
      </c>
      <c r="P125" s="76" t="s">
        <v>59</v>
      </c>
      <c r="Q125" s="89">
        <v>1</v>
      </c>
      <c r="R125" s="76" t="s">
        <v>42</v>
      </c>
      <c r="S125" s="76" t="s">
        <v>199</v>
      </c>
      <c r="T125" s="76" t="s">
        <v>286</v>
      </c>
      <c r="U125" s="76" t="s">
        <v>152</v>
      </c>
      <c r="V125" s="76" t="s">
        <v>293</v>
      </c>
      <c r="W125" s="76" t="s">
        <v>227</v>
      </c>
      <c r="X125" s="76" t="s">
        <v>306</v>
      </c>
      <c r="Y125" s="76" t="s">
        <v>313</v>
      </c>
      <c r="Z125" s="76" t="s">
        <v>361</v>
      </c>
      <c r="AA125" s="76" t="s">
        <v>314</v>
      </c>
      <c r="AB125" s="76" t="s">
        <v>39</v>
      </c>
      <c r="AC125" s="76"/>
      <c r="AD125" s="76"/>
      <c r="AE125" s="76"/>
      <c r="AF125" s="76"/>
    </row>
    <row r="126" spans="1:32" ht="165" hidden="1" x14ac:dyDescent="0.2">
      <c r="A126" s="70" t="s">
        <v>193</v>
      </c>
      <c r="B126" s="70" t="s">
        <v>193</v>
      </c>
      <c r="C126" s="136">
        <v>125</v>
      </c>
      <c r="D126" s="70" t="s">
        <v>34</v>
      </c>
      <c r="E126" s="70">
        <v>81151600</v>
      </c>
      <c r="F126" s="95" t="s">
        <v>363</v>
      </c>
      <c r="G126" s="89" t="s">
        <v>36</v>
      </c>
      <c r="H126" s="89" t="s">
        <v>36</v>
      </c>
      <c r="I126" s="91">
        <v>3</v>
      </c>
      <c r="J126" s="89" t="s">
        <v>37</v>
      </c>
      <c r="K126" s="89" t="s">
        <v>38</v>
      </c>
      <c r="L126" s="89" t="s">
        <v>39</v>
      </c>
      <c r="M126" s="116">
        <v>12013271.233333332</v>
      </c>
      <c r="N126" s="116">
        <v>12013271.233333332</v>
      </c>
      <c r="O126" s="76" t="s">
        <v>40</v>
      </c>
      <c r="P126" s="76" t="s">
        <v>59</v>
      </c>
      <c r="Q126" s="89">
        <v>1</v>
      </c>
      <c r="R126" s="76" t="s">
        <v>42</v>
      </c>
      <c r="S126" s="76" t="s">
        <v>199</v>
      </c>
      <c r="T126" s="76" t="s">
        <v>286</v>
      </c>
      <c r="U126" s="76" t="s">
        <v>152</v>
      </c>
      <c r="V126" s="76" t="s">
        <v>293</v>
      </c>
      <c r="W126" s="76" t="s">
        <v>289</v>
      </c>
      <c r="X126" s="76" t="s">
        <v>306</v>
      </c>
      <c r="Y126" s="76" t="s">
        <v>364</v>
      </c>
      <c r="Z126" s="76"/>
      <c r="AA126" s="76" t="s">
        <v>308</v>
      </c>
      <c r="AB126" s="76" t="s">
        <v>323</v>
      </c>
      <c r="AC126" s="76"/>
      <c r="AD126" s="76"/>
      <c r="AE126" s="76"/>
      <c r="AF126" s="76"/>
    </row>
    <row r="127" spans="1:32" ht="165" hidden="1" x14ac:dyDescent="0.2">
      <c r="A127" s="70" t="s">
        <v>193</v>
      </c>
      <c r="B127" s="70" t="s">
        <v>193</v>
      </c>
      <c r="C127" s="136">
        <v>126</v>
      </c>
      <c r="D127" s="70" t="s">
        <v>34</v>
      </c>
      <c r="E127" s="70">
        <v>81151600</v>
      </c>
      <c r="F127" s="95" t="s">
        <v>366</v>
      </c>
      <c r="G127" s="89" t="s">
        <v>36</v>
      </c>
      <c r="H127" s="89" t="s">
        <v>36</v>
      </c>
      <c r="I127" s="91">
        <v>3</v>
      </c>
      <c r="J127" s="89" t="s">
        <v>37</v>
      </c>
      <c r="K127" s="89" t="s">
        <v>38</v>
      </c>
      <c r="L127" s="89" t="s">
        <v>39</v>
      </c>
      <c r="M127" s="116">
        <v>30700504.266666666</v>
      </c>
      <c r="N127" s="116">
        <v>30700504.266666666</v>
      </c>
      <c r="O127" s="76" t="s">
        <v>40</v>
      </c>
      <c r="P127" s="76" t="s">
        <v>59</v>
      </c>
      <c r="Q127" s="89">
        <v>1</v>
      </c>
      <c r="R127" s="76" t="s">
        <v>42</v>
      </c>
      <c r="S127" s="76" t="s">
        <v>199</v>
      </c>
      <c r="T127" s="76" t="s">
        <v>286</v>
      </c>
      <c r="U127" s="76" t="s">
        <v>152</v>
      </c>
      <c r="V127" s="76" t="s">
        <v>293</v>
      </c>
      <c r="W127" s="76" t="s">
        <v>289</v>
      </c>
      <c r="X127" s="76" t="s">
        <v>306</v>
      </c>
      <c r="Y127" s="76" t="s">
        <v>364</v>
      </c>
      <c r="Z127" s="76"/>
      <c r="AA127" s="76" t="s">
        <v>308</v>
      </c>
      <c r="AB127" s="76" t="s">
        <v>323</v>
      </c>
      <c r="AC127" s="76"/>
      <c r="AD127" s="76"/>
      <c r="AE127" s="76"/>
      <c r="AF127" s="76"/>
    </row>
    <row r="128" spans="1:32" ht="225" hidden="1" x14ac:dyDescent="0.2">
      <c r="A128" s="70" t="s">
        <v>193</v>
      </c>
      <c r="B128" s="70" t="s">
        <v>367</v>
      </c>
      <c r="C128" s="136">
        <v>127</v>
      </c>
      <c r="D128" s="70" t="s">
        <v>71</v>
      </c>
      <c r="E128" s="70">
        <v>80101507</v>
      </c>
      <c r="F128" s="95" t="s">
        <v>369</v>
      </c>
      <c r="G128" s="89" t="s">
        <v>370</v>
      </c>
      <c r="H128" s="89" t="s">
        <v>370</v>
      </c>
      <c r="I128" s="91">
        <v>2</v>
      </c>
      <c r="J128" s="89" t="s">
        <v>37</v>
      </c>
      <c r="K128" s="89" t="s">
        <v>371</v>
      </c>
      <c r="L128" s="89" t="s">
        <v>372</v>
      </c>
      <c r="M128" s="116" t="s">
        <v>373</v>
      </c>
      <c r="N128" s="116" t="s">
        <v>374</v>
      </c>
      <c r="O128" s="76" t="s">
        <v>40</v>
      </c>
      <c r="P128" s="76" t="s">
        <v>41</v>
      </c>
      <c r="Q128" s="89">
        <v>1</v>
      </c>
      <c r="R128" s="76" t="s">
        <v>42</v>
      </c>
      <c r="S128" s="76" t="s">
        <v>199</v>
      </c>
      <c r="T128" s="76" t="s">
        <v>199</v>
      </c>
      <c r="U128" s="76" t="s">
        <v>62</v>
      </c>
      <c r="V128" s="76" t="s">
        <v>199</v>
      </c>
      <c r="W128" s="76" t="s">
        <v>47</v>
      </c>
      <c r="X128" s="76" t="s">
        <v>48</v>
      </c>
      <c r="Y128" s="76" t="s">
        <v>375</v>
      </c>
      <c r="Z128" s="76" t="s">
        <v>376</v>
      </c>
      <c r="AA128" s="76" t="s">
        <v>59</v>
      </c>
      <c r="AB128" s="76" t="s">
        <v>59</v>
      </c>
      <c r="AC128" s="76" t="s">
        <v>59</v>
      </c>
      <c r="AD128" s="76" t="s">
        <v>59</v>
      </c>
      <c r="AE128" s="76" t="s">
        <v>59</v>
      </c>
      <c r="AF128" s="76" t="s">
        <v>59</v>
      </c>
    </row>
    <row r="129" spans="1:32" ht="225" hidden="1" x14ac:dyDescent="0.2">
      <c r="A129" s="70" t="s">
        <v>193</v>
      </c>
      <c r="B129" s="70" t="s">
        <v>367</v>
      </c>
      <c r="C129" s="136">
        <v>128</v>
      </c>
      <c r="D129" s="70" t="s">
        <v>34</v>
      </c>
      <c r="E129" s="70">
        <v>80101507</v>
      </c>
      <c r="F129" s="95" t="s">
        <v>369</v>
      </c>
      <c r="G129" s="89" t="s">
        <v>36</v>
      </c>
      <c r="H129" s="89" t="s">
        <v>36</v>
      </c>
      <c r="I129" s="91">
        <v>3</v>
      </c>
      <c r="J129" s="89" t="s">
        <v>37</v>
      </c>
      <c r="K129" s="89" t="s">
        <v>371</v>
      </c>
      <c r="L129" s="89" t="s">
        <v>372</v>
      </c>
      <c r="M129" s="116">
        <v>611889734.74000001</v>
      </c>
      <c r="N129" s="116">
        <f>M129</f>
        <v>611889734.74000001</v>
      </c>
      <c r="O129" s="76" t="s">
        <v>40</v>
      </c>
      <c r="P129" s="76" t="s">
        <v>59</v>
      </c>
      <c r="Q129" s="89">
        <v>1</v>
      </c>
      <c r="R129" s="76" t="s">
        <v>42</v>
      </c>
      <c r="S129" s="76" t="s">
        <v>199</v>
      </c>
      <c r="T129" s="76" t="s">
        <v>199</v>
      </c>
      <c r="U129" s="76" t="s">
        <v>93</v>
      </c>
      <c r="V129" s="76" t="s">
        <v>199</v>
      </c>
      <c r="W129" s="76" t="s">
        <v>47</v>
      </c>
      <c r="X129" s="76" t="s">
        <v>48</v>
      </c>
      <c r="Y129" s="76" t="s">
        <v>375</v>
      </c>
      <c r="Z129" s="76" t="s">
        <v>376</v>
      </c>
      <c r="AA129" s="76"/>
      <c r="AB129" s="76"/>
      <c r="AC129" s="76"/>
      <c r="AD129" s="76"/>
      <c r="AE129" s="76"/>
      <c r="AF129" s="76"/>
    </row>
    <row r="130" spans="1:32" ht="165" hidden="1" x14ac:dyDescent="0.2">
      <c r="A130" s="109" t="s">
        <v>377</v>
      </c>
      <c r="B130" s="99" t="s">
        <v>378</v>
      </c>
      <c r="C130" s="136">
        <v>129</v>
      </c>
      <c r="D130" s="69" t="s">
        <v>34</v>
      </c>
      <c r="E130" s="69">
        <v>80161501</v>
      </c>
      <c r="F130" s="111" t="s">
        <v>379</v>
      </c>
      <c r="G130" s="76" t="s">
        <v>36</v>
      </c>
      <c r="H130" s="76" t="s">
        <v>36</v>
      </c>
      <c r="I130" s="76">
        <v>3</v>
      </c>
      <c r="J130" s="76" t="s">
        <v>37</v>
      </c>
      <c r="K130" s="76" t="s">
        <v>38</v>
      </c>
      <c r="L130" s="76" t="s">
        <v>39</v>
      </c>
      <c r="M130" s="119">
        <v>73301316</v>
      </c>
      <c r="N130" s="119">
        <v>73301316</v>
      </c>
      <c r="O130" s="76" t="s">
        <v>40</v>
      </c>
      <c r="P130" s="76" t="s">
        <v>41</v>
      </c>
      <c r="Q130" s="89">
        <v>4</v>
      </c>
      <c r="R130" s="76" t="s">
        <v>42</v>
      </c>
      <c r="S130" s="76" t="s">
        <v>355</v>
      </c>
      <c r="T130" s="76" t="s">
        <v>380</v>
      </c>
      <c r="U130" s="76" t="s">
        <v>62</v>
      </c>
      <c r="V130" s="76" t="s">
        <v>380</v>
      </c>
      <c r="W130" s="76" t="s">
        <v>47</v>
      </c>
      <c r="X130" s="76" t="s">
        <v>381</v>
      </c>
      <c r="Y130" s="76" t="s">
        <v>382</v>
      </c>
      <c r="Z130" s="76" t="s">
        <v>383</v>
      </c>
      <c r="AA130" s="99" t="s">
        <v>384</v>
      </c>
      <c r="AB130" s="99" t="s">
        <v>97</v>
      </c>
      <c r="AC130" s="99" t="s">
        <v>385</v>
      </c>
      <c r="AD130" s="99" t="s">
        <v>386</v>
      </c>
      <c r="AE130" s="99" t="s">
        <v>156</v>
      </c>
      <c r="AF130" s="99" t="s">
        <v>387</v>
      </c>
    </row>
    <row r="131" spans="1:32" ht="60" customHeight="1" x14ac:dyDescent="0.2">
      <c r="A131" s="109" t="s">
        <v>377</v>
      </c>
      <c r="B131" s="109" t="s">
        <v>377</v>
      </c>
      <c r="C131" s="136">
        <v>130</v>
      </c>
      <c r="D131" s="69" t="s">
        <v>71</v>
      </c>
      <c r="E131" s="69">
        <v>81101512</v>
      </c>
      <c r="F131" s="111" t="s">
        <v>388</v>
      </c>
      <c r="G131" s="76" t="s">
        <v>88</v>
      </c>
      <c r="H131" s="76" t="s">
        <v>36</v>
      </c>
      <c r="I131" s="76">
        <v>10</v>
      </c>
      <c r="J131" s="76" t="s">
        <v>37</v>
      </c>
      <c r="K131" s="76" t="s">
        <v>38</v>
      </c>
      <c r="L131" s="76" t="s">
        <v>39</v>
      </c>
      <c r="M131" s="119">
        <v>72298700000</v>
      </c>
      <c r="N131" s="119">
        <v>72298700000</v>
      </c>
      <c r="O131" s="76" t="s">
        <v>40</v>
      </c>
      <c r="P131" s="76" t="s">
        <v>41</v>
      </c>
      <c r="Q131" s="89">
        <v>1</v>
      </c>
      <c r="R131" s="76" t="s">
        <v>42</v>
      </c>
      <c r="S131" s="76" t="s">
        <v>355</v>
      </c>
      <c r="T131" s="76" t="s">
        <v>355</v>
      </c>
      <c r="U131" s="76" t="s">
        <v>62</v>
      </c>
      <c r="V131" s="76" t="s">
        <v>355</v>
      </c>
      <c r="W131" s="76" t="s">
        <v>47</v>
      </c>
      <c r="X131" s="76" t="s">
        <v>48</v>
      </c>
      <c r="Y131" s="76" t="s">
        <v>237</v>
      </c>
      <c r="Z131" s="76" t="s">
        <v>238</v>
      </c>
      <c r="AA131" s="99" t="s">
        <v>389</v>
      </c>
      <c r="AB131" s="99" t="s">
        <v>97</v>
      </c>
      <c r="AC131" s="99" t="s">
        <v>385</v>
      </c>
      <c r="AD131" s="99" t="s">
        <v>390</v>
      </c>
      <c r="AE131" s="99" t="s">
        <v>156</v>
      </c>
      <c r="AF131" s="99" t="s">
        <v>41</v>
      </c>
    </row>
    <row r="132" spans="1:32" ht="60" customHeight="1" x14ac:dyDescent="0.2">
      <c r="A132" s="109" t="s">
        <v>377</v>
      </c>
      <c r="B132" s="109" t="s">
        <v>377</v>
      </c>
      <c r="C132" s="136">
        <v>131</v>
      </c>
      <c r="D132" s="69" t="s">
        <v>34</v>
      </c>
      <c r="E132" s="69">
        <v>81101512</v>
      </c>
      <c r="F132" s="111" t="s">
        <v>391</v>
      </c>
      <c r="G132" s="76" t="s">
        <v>36</v>
      </c>
      <c r="H132" s="76" t="s">
        <v>36</v>
      </c>
      <c r="I132" s="76">
        <v>10</v>
      </c>
      <c r="J132" s="76" t="s">
        <v>37</v>
      </c>
      <c r="K132" s="76" t="s">
        <v>38</v>
      </c>
      <c r="L132" s="76" t="s">
        <v>39</v>
      </c>
      <c r="M132" s="119">
        <v>72298700000</v>
      </c>
      <c r="N132" s="119">
        <v>72298700000</v>
      </c>
      <c r="O132" s="76" t="s">
        <v>40</v>
      </c>
      <c r="P132" s="76" t="s">
        <v>41</v>
      </c>
      <c r="Q132" s="89">
        <v>1</v>
      </c>
      <c r="R132" s="76" t="s">
        <v>42</v>
      </c>
      <c r="S132" s="76" t="s">
        <v>355</v>
      </c>
      <c r="T132" s="76" t="s">
        <v>355</v>
      </c>
      <c r="U132" s="76" t="s">
        <v>62</v>
      </c>
      <c r="V132" s="76" t="s">
        <v>355</v>
      </c>
      <c r="W132" s="76" t="s">
        <v>47</v>
      </c>
      <c r="X132" s="76" t="s">
        <v>48</v>
      </c>
      <c r="Y132" s="76" t="s">
        <v>237</v>
      </c>
      <c r="Z132" s="76" t="s">
        <v>238</v>
      </c>
      <c r="AA132" s="99" t="s">
        <v>389</v>
      </c>
      <c r="AB132" s="99" t="s">
        <v>97</v>
      </c>
      <c r="AC132" s="99" t="s">
        <v>385</v>
      </c>
      <c r="AD132" s="99" t="s">
        <v>390</v>
      </c>
      <c r="AE132" s="99" t="s">
        <v>156</v>
      </c>
      <c r="AF132" s="99" t="s">
        <v>41</v>
      </c>
    </row>
    <row r="133" spans="1:32" ht="60" customHeight="1" x14ac:dyDescent="0.2">
      <c r="A133" s="109" t="s">
        <v>377</v>
      </c>
      <c r="B133" s="109" t="s">
        <v>377</v>
      </c>
      <c r="C133" s="136">
        <v>132</v>
      </c>
      <c r="D133" s="69" t="s">
        <v>34</v>
      </c>
      <c r="E133" s="69">
        <v>81101512</v>
      </c>
      <c r="F133" s="111" t="s">
        <v>392</v>
      </c>
      <c r="G133" s="76" t="s">
        <v>36</v>
      </c>
      <c r="H133" s="76" t="s">
        <v>36</v>
      </c>
      <c r="I133" s="76">
        <v>10</v>
      </c>
      <c r="J133" s="76" t="s">
        <v>37</v>
      </c>
      <c r="K133" s="76" t="s">
        <v>38</v>
      </c>
      <c r="L133" s="76" t="s">
        <v>39</v>
      </c>
      <c r="M133" s="119">
        <v>4300000000</v>
      </c>
      <c r="N133" s="119">
        <v>860000000</v>
      </c>
      <c r="O133" s="76" t="s">
        <v>393</v>
      </c>
      <c r="P133" s="76" t="s">
        <v>394</v>
      </c>
      <c r="Q133" s="89">
        <v>1</v>
      </c>
      <c r="R133" s="76" t="s">
        <v>42</v>
      </c>
      <c r="S133" s="76" t="s">
        <v>355</v>
      </c>
      <c r="T133" s="76" t="s">
        <v>355</v>
      </c>
      <c r="U133" s="76" t="s">
        <v>62</v>
      </c>
      <c r="V133" s="76" t="s">
        <v>355</v>
      </c>
      <c r="W133" s="76" t="s">
        <v>47</v>
      </c>
      <c r="X133" s="76" t="s">
        <v>48</v>
      </c>
      <c r="Y133" s="76" t="s">
        <v>237</v>
      </c>
      <c r="Z133" s="76" t="s">
        <v>238</v>
      </c>
      <c r="AA133" s="99" t="s">
        <v>389</v>
      </c>
      <c r="AB133" s="99" t="s">
        <v>97</v>
      </c>
      <c r="AC133" s="99" t="s">
        <v>385</v>
      </c>
      <c r="AD133" s="99" t="s">
        <v>395</v>
      </c>
      <c r="AE133" s="99" t="s">
        <v>156</v>
      </c>
      <c r="AF133" s="99" t="s">
        <v>41</v>
      </c>
    </row>
    <row r="134" spans="1:32" ht="180" hidden="1" x14ac:dyDescent="0.2">
      <c r="A134" s="109" t="s">
        <v>377</v>
      </c>
      <c r="B134" s="109" t="s">
        <v>377</v>
      </c>
      <c r="C134" s="136">
        <v>133</v>
      </c>
      <c r="D134" s="69" t="s">
        <v>34</v>
      </c>
      <c r="E134" s="69">
        <v>80161501</v>
      </c>
      <c r="F134" s="111" t="s">
        <v>396</v>
      </c>
      <c r="G134" s="76" t="s">
        <v>36</v>
      </c>
      <c r="H134" s="76" t="s">
        <v>36</v>
      </c>
      <c r="I134" s="76">
        <v>75</v>
      </c>
      <c r="J134" s="76" t="s">
        <v>328</v>
      </c>
      <c r="K134" s="76" t="s">
        <v>38</v>
      </c>
      <c r="L134" s="76" t="s">
        <v>39</v>
      </c>
      <c r="M134" s="119">
        <v>35373610</v>
      </c>
      <c r="N134" s="119">
        <v>35373610</v>
      </c>
      <c r="O134" s="76" t="s">
        <v>40</v>
      </c>
      <c r="P134" s="76" t="s">
        <v>41</v>
      </c>
      <c r="Q134" s="89">
        <v>1</v>
      </c>
      <c r="R134" s="76" t="s">
        <v>42</v>
      </c>
      <c r="S134" s="76" t="s">
        <v>355</v>
      </c>
      <c r="T134" s="76" t="s">
        <v>355</v>
      </c>
      <c r="U134" s="76" t="s">
        <v>62</v>
      </c>
      <c r="V134" s="76" t="s">
        <v>355</v>
      </c>
      <c r="W134" s="76" t="s">
        <v>47</v>
      </c>
      <c r="X134" s="76" t="s">
        <v>48</v>
      </c>
      <c r="Y134" s="76" t="s">
        <v>49</v>
      </c>
      <c r="Z134" s="76" t="s">
        <v>50</v>
      </c>
      <c r="AA134" s="99" t="s">
        <v>389</v>
      </c>
      <c r="AB134" s="99" t="s">
        <v>97</v>
      </c>
      <c r="AC134" s="99" t="s">
        <v>385</v>
      </c>
      <c r="AD134" s="99" t="s">
        <v>397</v>
      </c>
      <c r="AE134" s="99" t="s">
        <v>156</v>
      </c>
      <c r="AF134" s="99" t="s">
        <v>398</v>
      </c>
    </row>
    <row r="135" spans="1:32" ht="60" customHeight="1" x14ac:dyDescent="0.2">
      <c r="A135" s="109" t="s">
        <v>377</v>
      </c>
      <c r="B135" s="99" t="s">
        <v>399</v>
      </c>
      <c r="C135" s="136">
        <v>134</v>
      </c>
      <c r="D135" s="69" t="s">
        <v>34</v>
      </c>
      <c r="E135" s="69">
        <v>80161501</v>
      </c>
      <c r="F135" s="111" t="s">
        <v>400</v>
      </c>
      <c r="G135" s="76" t="s">
        <v>36</v>
      </c>
      <c r="H135" s="76" t="s">
        <v>36</v>
      </c>
      <c r="I135" s="76">
        <v>3</v>
      </c>
      <c r="J135" s="76" t="s">
        <v>37</v>
      </c>
      <c r="K135" s="76" t="s">
        <v>38</v>
      </c>
      <c r="L135" s="76" t="s">
        <v>39</v>
      </c>
      <c r="M135" s="119">
        <v>2107651138</v>
      </c>
      <c r="N135" s="119">
        <v>2107651138</v>
      </c>
      <c r="O135" s="76" t="s">
        <v>40</v>
      </c>
      <c r="P135" s="76" t="s">
        <v>41</v>
      </c>
      <c r="Q135" s="89">
        <v>1</v>
      </c>
      <c r="R135" s="76" t="s">
        <v>42</v>
      </c>
      <c r="S135" s="76" t="s">
        <v>355</v>
      </c>
      <c r="T135" s="76" t="s">
        <v>401</v>
      </c>
      <c r="U135" s="76" t="s">
        <v>62</v>
      </c>
      <c r="V135" s="76" t="s">
        <v>401</v>
      </c>
      <c r="W135" s="76" t="s">
        <v>47</v>
      </c>
      <c r="X135" s="76" t="s">
        <v>48</v>
      </c>
      <c r="Y135" s="76" t="s">
        <v>237</v>
      </c>
      <c r="Z135" s="76" t="s">
        <v>238</v>
      </c>
      <c r="AA135" s="99" t="s">
        <v>389</v>
      </c>
      <c r="AB135" s="99" t="s">
        <v>97</v>
      </c>
      <c r="AC135" s="99" t="s">
        <v>385</v>
      </c>
      <c r="AD135" s="99" t="s">
        <v>402</v>
      </c>
      <c r="AE135" s="99" t="s">
        <v>156</v>
      </c>
      <c r="AF135" s="99" t="s">
        <v>41</v>
      </c>
    </row>
    <row r="136" spans="1:32" ht="180" hidden="1" x14ac:dyDescent="0.2">
      <c r="A136" s="109" t="s">
        <v>377</v>
      </c>
      <c r="B136" s="109" t="s">
        <v>377</v>
      </c>
      <c r="C136" s="136">
        <v>135</v>
      </c>
      <c r="D136" s="69" t="s">
        <v>34</v>
      </c>
      <c r="E136" s="69">
        <v>80161501</v>
      </c>
      <c r="F136" s="111" t="s">
        <v>403</v>
      </c>
      <c r="G136" s="76" t="s">
        <v>36</v>
      </c>
      <c r="H136" s="76" t="s">
        <v>36</v>
      </c>
      <c r="I136" s="76">
        <v>3</v>
      </c>
      <c r="J136" s="76" t="s">
        <v>37</v>
      </c>
      <c r="K136" s="76" t="s">
        <v>38</v>
      </c>
      <c r="L136" s="76" t="s">
        <v>404</v>
      </c>
      <c r="M136" s="119">
        <v>79165690</v>
      </c>
      <c r="N136" s="119">
        <v>79165690</v>
      </c>
      <c r="O136" s="76" t="s">
        <v>40</v>
      </c>
      <c r="P136" s="76" t="s">
        <v>41</v>
      </c>
      <c r="Q136" s="89">
        <v>1</v>
      </c>
      <c r="R136" s="76" t="s">
        <v>42</v>
      </c>
      <c r="S136" s="76" t="s">
        <v>355</v>
      </c>
      <c r="T136" s="76" t="s">
        <v>355</v>
      </c>
      <c r="U136" s="76" t="s">
        <v>62</v>
      </c>
      <c r="V136" s="76" t="s">
        <v>355</v>
      </c>
      <c r="W136" s="76" t="s">
        <v>47</v>
      </c>
      <c r="X136" s="76" t="s">
        <v>48</v>
      </c>
      <c r="Y136" s="76" t="s">
        <v>405</v>
      </c>
      <c r="Z136" s="76" t="s">
        <v>406</v>
      </c>
      <c r="AA136" s="99" t="s">
        <v>407</v>
      </c>
      <c r="AB136" s="99" t="s">
        <v>408</v>
      </c>
      <c r="AC136" s="99" t="s">
        <v>385</v>
      </c>
      <c r="AD136" s="99" t="s">
        <v>409</v>
      </c>
      <c r="AE136" s="99" t="s">
        <v>156</v>
      </c>
      <c r="AF136" s="99" t="s">
        <v>41</v>
      </c>
    </row>
    <row r="137" spans="1:32" ht="60" customHeight="1" x14ac:dyDescent="0.2">
      <c r="A137" s="109" t="s">
        <v>377</v>
      </c>
      <c r="B137" s="109" t="s">
        <v>377</v>
      </c>
      <c r="C137" s="136">
        <v>136</v>
      </c>
      <c r="D137" s="69" t="s">
        <v>34</v>
      </c>
      <c r="E137" s="69">
        <v>80161501</v>
      </c>
      <c r="F137" s="111" t="s">
        <v>410</v>
      </c>
      <c r="G137" s="76" t="s">
        <v>36</v>
      </c>
      <c r="H137" s="76" t="s">
        <v>36</v>
      </c>
      <c r="I137" s="76">
        <v>3</v>
      </c>
      <c r="J137" s="76" t="s">
        <v>37</v>
      </c>
      <c r="K137" s="76" t="s">
        <v>38</v>
      </c>
      <c r="L137" s="76" t="s">
        <v>39</v>
      </c>
      <c r="M137" s="119">
        <v>1554439012</v>
      </c>
      <c r="N137" s="119">
        <v>1554439012</v>
      </c>
      <c r="O137" s="76" t="s">
        <v>40</v>
      </c>
      <c r="P137" s="76" t="s">
        <v>41</v>
      </c>
      <c r="Q137" s="89">
        <v>1</v>
      </c>
      <c r="R137" s="76" t="s">
        <v>42</v>
      </c>
      <c r="S137" s="76" t="s">
        <v>355</v>
      </c>
      <c r="T137" s="76" t="s">
        <v>355</v>
      </c>
      <c r="U137" s="76" t="s">
        <v>62</v>
      </c>
      <c r="V137" s="76" t="s">
        <v>355</v>
      </c>
      <c r="W137" s="76" t="s">
        <v>47</v>
      </c>
      <c r="X137" s="76" t="s">
        <v>48</v>
      </c>
      <c r="Y137" s="76" t="s">
        <v>237</v>
      </c>
      <c r="Z137" s="76" t="s">
        <v>238</v>
      </c>
      <c r="AA137" s="99" t="s">
        <v>389</v>
      </c>
      <c r="AB137" s="99" t="s">
        <v>97</v>
      </c>
      <c r="AC137" s="99" t="s">
        <v>385</v>
      </c>
      <c r="AD137" s="99" t="s">
        <v>402</v>
      </c>
      <c r="AE137" s="99" t="s">
        <v>156</v>
      </c>
      <c r="AF137" s="99" t="s">
        <v>41</v>
      </c>
    </row>
    <row r="138" spans="1:32" ht="180" hidden="1" x14ac:dyDescent="0.2">
      <c r="A138" s="109" t="s">
        <v>377</v>
      </c>
      <c r="B138" s="99" t="s">
        <v>411</v>
      </c>
      <c r="C138" s="136">
        <v>137</v>
      </c>
      <c r="D138" s="69" t="s">
        <v>71</v>
      </c>
      <c r="E138" s="69">
        <v>80161501</v>
      </c>
      <c r="F138" s="111" t="s">
        <v>412</v>
      </c>
      <c r="G138" s="76" t="s">
        <v>88</v>
      </c>
      <c r="H138" s="76" t="s">
        <v>88</v>
      </c>
      <c r="I138" s="76">
        <v>4</v>
      </c>
      <c r="J138" s="76" t="s">
        <v>37</v>
      </c>
      <c r="K138" s="76" t="s">
        <v>38</v>
      </c>
      <c r="L138" s="76" t="s">
        <v>39</v>
      </c>
      <c r="M138" s="119">
        <v>13262280</v>
      </c>
      <c r="N138" s="119">
        <v>13262280</v>
      </c>
      <c r="O138" s="76" t="s">
        <v>40</v>
      </c>
      <c r="P138" s="76" t="s">
        <v>41</v>
      </c>
      <c r="Q138" s="89">
        <v>1</v>
      </c>
      <c r="R138" s="76" t="s">
        <v>42</v>
      </c>
      <c r="S138" s="76" t="s">
        <v>355</v>
      </c>
      <c r="T138" s="76" t="s">
        <v>413</v>
      </c>
      <c r="U138" s="76" t="s">
        <v>62</v>
      </c>
      <c r="V138" s="76" t="s">
        <v>413</v>
      </c>
      <c r="W138" s="76" t="s">
        <v>47</v>
      </c>
      <c r="X138" s="76" t="s">
        <v>48</v>
      </c>
      <c r="Y138" s="76" t="s">
        <v>237</v>
      </c>
      <c r="Z138" s="99" t="s">
        <v>238</v>
      </c>
      <c r="AA138" s="99" t="s">
        <v>389</v>
      </c>
      <c r="AB138" s="99" t="s">
        <v>97</v>
      </c>
      <c r="AC138" s="99" t="s">
        <v>385</v>
      </c>
      <c r="AD138" s="99" t="s">
        <v>414</v>
      </c>
      <c r="AE138" s="99" t="s">
        <v>156</v>
      </c>
      <c r="AF138" s="99" t="s">
        <v>415</v>
      </c>
    </row>
    <row r="139" spans="1:32" ht="180" hidden="1" x14ac:dyDescent="0.2">
      <c r="A139" s="109" t="s">
        <v>377</v>
      </c>
      <c r="B139" s="99" t="s">
        <v>411</v>
      </c>
      <c r="C139" s="136">
        <v>138</v>
      </c>
      <c r="D139" s="69" t="s">
        <v>34</v>
      </c>
      <c r="E139" s="69">
        <v>80161501</v>
      </c>
      <c r="F139" s="111" t="s">
        <v>416</v>
      </c>
      <c r="G139" s="76" t="s">
        <v>36</v>
      </c>
      <c r="H139" s="76" t="s">
        <v>36</v>
      </c>
      <c r="I139" s="76">
        <v>3</v>
      </c>
      <c r="J139" s="76" t="s">
        <v>37</v>
      </c>
      <c r="K139" s="76" t="s">
        <v>38</v>
      </c>
      <c r="L139" s="76" t="s">
        <v>39</v>
      </c>
      <c r="M139" s="119">
        <v>11585778</v>
      </c>
      <c r="N139" s="119">
        <v>11585778</v>
      </c>
      <c r="O139" s="76" t="s">
        <v>40</v>
      </c>
      <c r="P139" s="76" t="s">
        <v>41</v>
      </c>
      <c r="Q139" s="89">
        <v>1</v>
      </c>
      <c r="R139" s="76" t="s">
        <v>42</v>
      </c>
      <c r="S139" s="76" t="s">
        <v>355</v>
      </c>
      <c r="T139" s="76" t="s">
        <v>355</v>
      </c>
      <c r="U139" s="76" t="s">
        <v>62</v>
      </c>
      <c r="V139" s="76" t="s">
        <v>355</v>
      </c>
      <c r="W139" s="76" t="s">
        <v>47</v>
      </c>
      <c r="X139" s="76" t="s">
        <v>48</v>
      </c>
      <c r="Y139" s="76" t="s">
        <v>237</v>
      </c>
      <c r="Z139" s="99" t="s">
        <v>238</v>
      </c>
      <c r="AA139" s="99" t="s">
        <v>389</v>
      </c>
      <c r="AB139" s="99" t="s">
        <v>97</v>
      </c>
      <c r="AC139" s="99" t="s">
        <v>385</v>
      </c>
      <c r="AD139" s="99" t="s">
        <v>417</v>
      </c>
      <c r="AE139" s="99" t="s">
        <v>156</v>
      </c>
      <c r="AF139" s="99" t="s">
        <v>41</v>
      </c>
    </row>
  </sheetData>
  <autoFilter ref="A1:AG139">
    <filterColumn colId="12">
      <filters>
        <filter val="$                     1.300.000.000,00"/>
        <filter val="$                     1.500.000.000,00"/>
        <filter val="$                     2.400.000.000,00"/>
        <filter val="$                     7.860.000.000,00"/>
        <filter val="$                  18.887.806.789,04"/>
        <filter val="$ 1.200.000.000,00"/>
        <filter val="$ 1.247.044.133,00"/>
        <filter val="$ 1.554.439.012,00"/>
        <filter val="$ 1.653.884.549,00"/>
        <filter val="$ 10.000.000.000,00"/>
        <filter val="$ 12.500.000.000,00"/>
        <filter val="$ 12.900.000.000,00"/>
        <filter val="$ 16.654.496.899,04"/>
        <filter val="$ 17.995.548.659,96"/>
        <filter val="$ 2.107.651.138,00"/>
        <filter val="$ 2.180.000.000,00"/>
        <filter val="$ 2.400.000.000,00"/>
        <filter val="$ 3.250.000.000,00"/>
        <filter val="$ 3.500.000.000,00"/>
        <filter val="$ 4.300.000.000,00"/>
        <filter val="$ 5.000.000.000,00"/>
        <filter val="$ 72.298.700.000,00"/>
      </filters>
    </filterColumn>
  </autoFilter>
  <dataValidations count="1">
    <dataValidation type="list" allowBlank="1" showInputMessage="1" showErrorMessage="1" sqref="U63">
      <formula1>#REF!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39"/>
  <sheetViews>
    <sheetView topLeftCell="A4" zoomScale="55" zoomScaleNormal="55" workbookViewId="0">
      <selection activeCell="B10" sqref="B10"/>
    </sheetView>
  </sheetViews>
  <sheetFormatPr baseColWidth="10" defaultColWidth="11.42578125" defaultRowHeight="15" x14ac:dyDescent="0.2"/>
  <cols>
    <col min="1" max="2" width="41.140625" style="53" customWidth="1"/>
    <col min="3" max="3" width="11.5703125" style="51" bestFit="1" customWidth="1"/>
    <col min="4" max="4" width="19.28515625" style="51" customWidth="1"/>
    <col min="5" max="5" width="14.85546875" style="62" bestFit="1" customWidth="1"/>
    <col min="6" max="6" width="131" style="59" bestFit="1" customWidth="1"/>
    <col min="7" max="7" width="16.140625" style="52" customWidth="1"/>
    <col min="8" max="8" width="18.140625" style="52" customWidth="1"/>
    <col min="9" max="9" width="11.5703125" style="52" bestFit="1" customWidth="1"/>
    <col min="10" max="10" width="16.140625" style="52" customWidth="1"/>
    <col min="11" max="11" width="27.140625" style="52" customWidth="1"/>
    <col min="12" max="12" width="22.5703125" style="52" customWidth="1"/>
    <col min="13" max="13" width="30.5703125" style="63" customWidth="1"/>
    <col min="14" max="14" width="33.5703125" style="63" customWidth="1"/>
    <col min="15" max="15" width="15" style="52" customWidth="1"/>
    <col min="16" max="16" width="11.42578125" style="52"/>
    <col min="17" max="17" width="11.5703125" style="52" bestFit="1" customWidth="1"/>
    <col min="18" max="18" width="21.7109375" style="52" customWidth="1"/>
    <col min="19" max="19" width="13.85546875" style="52" customWidth="1"/>
    <col min="20" max="20" width="14.42578125" style="52" customWidth="1"/>
    <col min="21" max="21" width="11.42578125" style="52"/>
    <col min="22" max="22" width="17.28515625" style="52" customWidth="1"/>
    <col min="23" max="23" width="25" style="52" customWidth="1"/>
    <col min="24" max="24" width="15.7109375" style="52" customWidth="1"/>
    <col min="25" max="25" width="14.42578125" style="52" customWidth="1"/>
    <col min="26" max="26" width="11.42578125" style="52"/>
    <col min="27" max="27" width="22.42578125" style="52" customWidth="1"/>
    <col min="28" max="28" width="15.140625" style="52" customWidth="1"/>
    <col min="29" max="29" width="18.85546875" style="52" customWidth="1"/>
    <col min="30" max="30" width="15.42578125" style="52" customWidth="1"/>
    <col min="31" max="31" width="15.28515625" style="52" customWidth="1"/>
    <col min="32" max="32" width="23.42578125" style="52" customWidth="1"/>
    <col min="33" max="16384" width="11.42578125" style="51"/>
  </cols>
  <sheetData>
    <row r="1" spans="1:32" x14ac:dyDescent="0.2">
      <c r="A1" s="56"/>
      <c r="B1" s="56"/>
      <c r="C1" s="367"/>
      <c r="D1" s="367"/>
      <c r="E1" s="367"/>
      <c r="F1" s="367"/>
      <c r="G1" s="367"/>
      <c r="H1" s="367"/>
      <c r="I1" s="367"/>
      <c r="J1" s="367"/>
      <c r="K1" s="367"/>
      <c r="L1" s="367"/>
      <c r="M1" s="388"/>
      <c r="N1" s="388"/>
      <c r="O1" s="367"/>
      <c r="P1" s="367"/>
      <c r="Q1" s="367"/>
      <c r="R1" s="367"/>
      <c r="S1" s="367"/>
      <c r="T1" s="367"/>
      <c r="U1" s="367"/>
      <c r="V1" s="367"/>
      <c r="W1" s="367"/>
      <c r="X1" s="367"/>
      <c r="Y1" s="367"/>
      <c r="Z1" s="389"/>
      <c r="AA1" s="393" t="s">
        <v>0</v>
      </c>
      <c r="AB1" s="393"/>
      <c r="AC1" s="393"/>
      <c r="AD1" s="393"/>
      <c r="AE1" s="393"/>
      <c r="AF1" s="393"/>
    </row>
    <row r="2" spans="1:32" x14ac:dyDescent="0.2">
      <c r="A2" s="56"/>
      <c r="B2" s="56"/>
      <c r="C2" s="390"/>
      <c r="D2" s="390"/>
      <c r="E2" s="390"/>
      <c r="F2" s="390"/>
      <c r="G2" s="390"/>
      <c r="H2" s="390"/>
      <c r="I2" s="390"/>
      <c r="J2" s="390"/>
      <c r="K2" s="390"/>
      <c r="L2" s="390"/>
      <c r="M2" s="391"/>
      <c r="N2" s="391"/>
      <c r="O2" s="390"/>
      <c r="P2" s="390"/>
      <c r="Q2" s="390"/>
      <c r="R2" s="390"/>
      <c r="S2" s="390"/>
      <c r="T2" s="390"/>
      <c r="U2" s="390"/>
      <c r="V2" s="390"/>
      <c r="W2" s="390"/>
      <c r="X2" s="390"/>
      <c r="Y2" s="390"/>
      <c r="Z2" s="392"/>
      <c r="AA2" s="393"/>
      <c r="AB2" s="393"/>
      <c r="AC2" s="393"/>
      <c r="AD2" s="393"/>
      <c r="AE2" s="393"/>
      <c r="AF2" s="393"/>
    </row>
    <row r="3" spans="1:32" ht="90" x14ac:dyDescent="0.2">
      <c r="A3" s="58" t="s">
        <v>1</v>
      </c>
      <c r="B3" s="57" t="s">
        <v>2</v>
      </c>
      <c r="C3" s="54" t="s">
        <v>3</v>
      </c>
      <c r="D3" s="55" t="s">
        <v>4</v>
      </c>
      <c r="E3" s="61" t="s">
        <v>5</v>
      </c>
      <c r="F3" s="60" t="s">
        <v>6</v>
      </c>
      <c r="G3" s="55" t="s">
        <v>7</v>
      </c>
      <c r="H3" s="55" t="s">
        <v>8</v>
      </c>
      <c r="I3" s="55" t="s">
        <v>9</v>
      </c>
      <c r="J3" s="55" t="s">
        <v>10</v>
      </c>
      <c r="K3" s="55" t="s">
        <v>11</v>
      </c>
      <c r="L3" s="55" t="s">
        <v>12</v>
      </c>
      <c r="M3" s="64" t="s">
        <v>13</v>
      </c>
      <c r="N3" s="64" t="s">
        <v>14</v>
      </c>
      <c r="O3" s="55" t="s">
        <v>15</v>
      </c>
      <c r="P3" s="55" t="s">
        <v>16</v>
      </c>
      <c r="Q3" s="55" t="s">
        <v>17</v>
      </c>
      <c r="R3" s="55" t="s">
        <v>18</v>
      </c>
      <c r="S3" s="55" t="s">
        <v>19</v>
      </c>
      <c r="T3" s="55" t="s">
        <v>20</v>
      </c>
      <c r="U3" s="55" t="s">
        <v>21</v>
      </c>
      <c r="V3" s="55" t="s">
        <v>22</v>
      </c>
      <c r="W3" s="55" t="s">
        <v>23</v>
      </c>
      <c r="X3" s="55" t="s">
        <v>24</v>
      </c>
      <c r="Y3" s="55" t="s">
        <v>25</v>
      </c>
      <c r="Z3" s="55" t="s">
        <v>26</v>
      </c>
      <c r="AA3" s="65" t="s">
        <v>27</v>
      </c>
      <c r="AB3" s="65" t="s">
        <v>28</v>
      </c>
      <c r="AC3" s="65" t="s">
        <v>29</v>
      </c>
      <c r="AD3" s="65" t="s">
        <v>30</v>
      </c>
      <c r="AE3" s="65" t="s">
        <v>31</v>
      </c>
      <c r="AF3" s="66" t="s">
        <v>32</v>
      </c>
    </row>
    <row r="4" spans="1:32" s="75" customFormat="1" ht="165" x14ac:dyDescent="0.2">
      <c r="A4" s="135" t="s">
        <v>377</v>
      </c>
      <c r="B4" s="135" t="s">
        <v>378</v>
      </c>
      <c r="C4" s="136">
        <v>1</v>
      </c>
      <c r="D4" s="137" t="s">
        <v>34</v>
      </c>
      <c r="E4" s="138">
        <v>80161501</v>
      </c>
      <c r="F4" s="139" t="s">
        <v>439</v>
      </c>
      <c r="G4" s="136" t="s">
        <v>36</v>
      </c>
      <c r="H4" s="136" t="s">
        <v>36</v>
      </c>
      <c r="I4" s="137">
        <v>3</v>
      </c>
      <c r="J4" s="136" t="s">
        <v>37</v>
      </c>
      <c r="K4" s="136" t="s">
        <v>38</v>
      </c>
      <c r="L4" s="136" t="s">
        <v>39</v>
      </c>
      <c r="M4" s="140">
        <v>54975987</v>
      </c>
      <c r="N4" s="140">
        <v>54975987</v>
      </c>
      <c r="O4" s="135" t="s">
        <v>40</v>
      </c>
      <c r="P4" s="135" t="s">
        <v>41</v>
      </c>
      <c r="Q4" s="135">
        <v>3</v>
      </c>
      <c r="R4" s="141" t="s">
        <v>75</v>
      </c>
      <c r="S4" s="135" t="s">
        <v>355</v>
      </c>
      <c r="T4" s="135" t="s">
        <v>380</v>
      </c>
      <c r="U4" s="135" t="s">
        <v>62</v>
      </c>
      <c r="V4" s="135" t="s">
        <v>380</v>
      </c>
      <c r="W4" s="135" t="s">
        <v>47</v>
      </c>
      <c r="X4" s="135" t="s">
        <v>381</v>
      </c>
      <c r="Y4" s="135" t="s">
        <v>382</v>
      </c>
      <c r="Z4" s="135" t="s">
        <v>383</v>
      </c>
      <c r="AA4" s="135" t="s">
        <v>384</v>
      </c>
      <c r="AB4" s="135" t="s">
        <v>97</v>
      </c>
      <c r="AC4" s="135" t="s">
        <v>385</v>
      </c>
      <c r="AD4" s="135" t="s">
        <v>386</v>
      </c>
      <c r="AE4" s="135" t="s">
        <v>156</v>
      </c>
      <c r="AF4" s="135" t="s">
        <v>440</v>
      </c>
    </row>
    <row r="5" spans="1:32" s="75" customFormat="1" ht="165" x14ac:dyDescent="0.2">
      <c r="A5" s="135" t="s">
        <v>377</v>
      </c>
      <c r="B5" s="135" t="s">
        <v>378</v>
      </c>
      <c r="C5" s="136">
        <v>2</v>
      </c>
      <c r="D5" s="137" t="s">
        <v>34</v>
      </c>
      <c r="E5" s="138">
        <v>80161501</v>
      </c>
      <c r="F5" s="139" t="s">
        <v>441</v>
      </c>
      <c r="G5" s="136" t="s">
        <v>36</v>
      </c>
      <c r="H5" s="136" t="s">
        <v>36</v>
      </c>
      <c r="I5" s="137">
        <v>3</v>
      </c>
      <c r="J5" s="136" t="s">
        <v>37</v>
      </c>
      <c r="K5" s="136" t="s">
        <v>38</v>
      </c>
      <c r="L5" s="136" t="s">
        <v>39</v>
      </c>
      <c r="M5" s="140">
        <v>29835252</v>
      </c>
      <c r="N5" s="140">
        <v>29835252</v>
      </c>
      <c r="O5" s="135" t="s">
        <v>40</v>
      </c>
      <c r="P5" s="135" t="s">
        <v>41</v>
      </c>
      <c r="Q5" s="135">
        <v>3</v>
      </c>
      <c r="R5" s="141" t="s">
        <v>75</v>
      </c>
      <c r="S5" s="135" t="s">
        <v>355</v>
      </c>
      <c r="T5" s="135" t="s">
        <v>380</v>
      </c>
      <c r="U5" s="135" t="s">
        <v>62</v>
      </c>
      <c r="V5" s="135" t="s">
        <v>380</v>
      </c>
      <c r="W5" s="135" t="s">
        <v>47</v>
      </c>
      <c r="X5" s="135" t="s">
        <v>381</v>
      </c>
      <c r="Y5" s="135" t="s">
        <v>382</v>
      </c>
      <c r="Z5" s="135" t="s">
        <v>383</v>
      </c>
      <c r="AA5" s="135" t="s">
        <v>384</v>
      </c>
      <c r="AB5" s="135" t="s">
        <v>97</v>
      </c>
      <c r="AC5" s="135" t="s">
        <v>385</v>
      </c>
      <c r="AD5" s="135" t="s">
        <v>386</v>
      </c>
      <c r="AE5" s="135" t="s">
        <v>156</v>
      </c>
      <c r="AF5" s="135" t="s">
        <v>442</v>
      </c>
    </row>
    <row r="6" spans="1:32" s="224" customFormat="1" ht="180" hidden="1" x14ac:dyDescent="0.2">
      <c r="A6" s="217" t="s">
        <v>377</v>
      </c>
      <c r="B6" s="217" t="s">
        <v>377</v>
      </c>
      <c r="C6" s="218">
        <v>3</v>
      </c>
      <c r="D6" s="219" t="s">
        <v>71</v>
      </c>
      <c r="E6" s="220">
        <v>80161501</v>
      </c>
      <c r="F6" s="221" t="s">
        <v>443</v>
      </c>
      <c r="G6" s="218" t="s">
        <v>88</v>
      </c>
      <c r="H6" s="218" t="s">
        <v>88</v>
      </c>
      <c r="I6" s="219">
        <v>3</v>
      </c>
      <c r="J6" s="218" t="s">
        <v>37</v>
      </c>
      <c r="K6" s="218" t="s">
        <v>38</v>
      </c>
      <c r="L6" s="218" t="s">
        <v>39</v>
      </c>
      <c r="M6" s="222">
        <v>24030267</v>
      </c>
      <c r="N6" s="222">
        <v>24030267</v>
      </c>
      <c r="O6" s="217" t="s">
        <v>40</v>
      </c>
      <c r="P6" s="217" t="s">
        <v>41</v>
      </c>
      <c r="Q6" s="217">
        <v>1</v>
      </c>
      <c r="R6" s="223" t="s">
        <v>75</v>
      </c>
      <c r="S6" s="217" t="s">
        <v>355</v>
      </c>
      <c r="T6" s="217" t="s">
        <v>355</v>
      </c>
      <c r="U6" s="217" t="s">
        <v>62</v>
      </c>
      <c r="V6" s="217" t="s">
        <v>355</v>
      </c>
      <c r="W6" s="217" t="s">
        <v>47</v>
      </c>
      <c r="X6" s="217" t="s">
        <v>48</v>
      </c>
      <c r="Y6" s="217" t="s">
        <v>237</v>
      </c>
      <c r="Z6" s="217" t="s">
        <v>238</v>
      </c>
      <c r="AA6" s="217" t="s">
        <v>389</v>
      </c>
      <c r="AB6" s="217" t="s">
        <v>97</v>
      </c>
      <c r="AC6" s="217" t="s">
        <v>385</v>
      </c>
      <c r="AD6" s="217" t="s">
        <v>417</v>
      </c>
      <c r="AE6" s="217" t="s">
        <v>156</v>
      </c>
      <c r="AF6" s="217" t="s">
        <v>444</v>
      </c>
    </row>
    <row r="7" spans="1:32" s="75" customFormat="1" ht="180" x14ac:dyDescent="0.2">
      <c r="A7" s="135" t="s">
        <v>377</v>
      </c>
      <c r="B7" s="135" t="s">
        <v>377</v>
      </c>
      <c r="C7" s="136">
        <v>4</v>
      </c>
      <c r="D7" s="137" t="s">
        <v>34</v>
      </c>
      <c r="E7" s="138">
        <v>80161501</v>
      </c>
      <c r="F7" s="139" t="s">
        <v>445</v>
      </c>
      <c r="G7" s="136" t="s">
        <v>36</v>
      </c>
      <c r="H7" s="136" t="s">
        <v>36</v>
      </c>
      <c r="I7" s="137">
        <v>3</v>
      </c>
      <c r="J7" s="136" t="s">
        <v>37</v>
      </c>
      <c r="K7" s="136" t="s">
        <v>38</v>
      </c>
      <c r="L7" s="136" t="s">
        <v>39</v>
      </c>
      <c r="M7" s="140">
        <v>24030267</v>
      </c>
      <c r="N7" s="140">
        <v>24030267</v>
      </c>
      <c r="O7" s="135" t="s">
        <v>40</v>
      </c>
      <c r="P7" s="135" t="s">
        <v>41</v>
      </c>
      <c r="Q7" s="135">
        <v>1</v>
      </c>
      <c r="R7" s="141" t="s">
        <v>75</v>
      </c>
      <c r="S7" s="135" t="s">
        <v>355</v>
      </c>
      <c r="T7" s="135" t="s">
        <v>355</v>
      </c>
      <c r="U7" s="135" t="s">
        <v>62</v>
      </c>
      <c r="V7" s="135" t="s">
        <v>355</v>
      </c>
      <c r="W7" s="135" t="s">
        <v>47</v>
      </c>
      <c r="X7" s="135" t="s">
        <v>48</v>
      </c>
      <c r="Y7" s="135" t="s">
        <v>237</v>
      </c>
      <c r="Z7" s="135" t="s">
        <v>238</v>
      </c>
      <c r="AA7" s="135" t="s">
        <v>389</v>
      </c>
      <c r="AB7" s="135" t="s">
        <v>97</v>
      </c>
      <c r="AC7" s="135" t="s">
        <v>385</v>
      </c>
      <c r="AD7" s="135" t="s">
        <v>417</v>
      </c>
      <c r="AE7" s="135" t="s">
        <v>156</v>
      </c>
      <c r="AF7" s="135" t="s">
        <v>444</v>
      </c>
    </row>
    <row r="8" spans="1:32" s="75" customFormat="1" ht="180" x14ac:dyDescent="0.2">
      <c r="A8" s="135" t="s">
        <v>377</v>
      </c>
      <c r="B8" s="135" t="s">
        <v>377</v>
      </c>
      <c r="C8" s="136">
        <v>5</v>
      </c>
      <c r="D8" s="137" t="s">
        <v>34</v>
      </c>
      <c r="E8" s="138">
        <v>80161501</v>
      </c>
      <c r="F8" s="139" t="s">
        <v>446</v>
      </c>
      <c r="G8" s="136" t="s">
        <v>36</v>
      </c>
      <c r="H8" s="136" t="s">
        <v>36</v>
      </c>
      <c r="I8" s="137">
        <v>3</v>
      </c>
      <c r="J8" s="136" t="s">
        <v>37</v>
      </c>
      <c r="K8" s="136" t="s">
        <v>38</v>
      </c>
      <c r="L8" s="136" t="s">
        <v>39</v>
      </c>
      <c r="M8" s="140">
        <v>11585778</v>
      </c>
      <c r="N8" s="140">
        <v>11585778</v>
      </c>
      <c r="O8" s="135" t="s">
        <v>40</v>
      </c>
      <c r="P8" s="135" t="s">
        <v>41</v>
      </c>
      <c r="Q8" s="135">
        <v>1</v>
      </c>
      <c r="R8" s="141" t="s">
        <v>75</v>
      </c>
      <c r="S8" s="135" t="s">
        <v>355</v>
      </c>
      <c r="T8" s="135" t="s">
        <v>355</v>
      </c>
      <c r="U8" s="135" t="s">
        <v>62</v>
      </c>
      <c r="V8" s="135" t="s">
        <v>355</v>
      </c>
      <c r="W8" s="135" t="s">
        <v>47</v>
      </c>
      <c r="X8" s="135" t="s">
        <v>48</v>
      </c>
      <c r="Y8" s="135" t="s">
        <v>237</v>
      </c>
      <c r="Z8" s="135" t="s">
        <v>238</v>
      </c>
      <c r="AA8" s="135" t="s">
        <v>389</v>
      </c>
      <c r="AB8" s="135" t="s">
        <v>97</v>
      </c>
      <c r="AC8" s="135" t="s">
        <v>385</v>
      </c>
      <c r="AD8" s="135" t="s">
        <v>417</v>
      </c>
      <c r="AE8" s="135" t="s">
        <v>156</v>
      </c>
      <c r="AF8" s="135" t="s">
        <v>447</v>
      </c>
    </row>
    <row r="9" spans="1:32" s="224" customFormat="1" ht="180" hidden="1" x14ac:dyDescent="0.2">
      <c r="A9" s="217" t="s">
        <v>377</v>
      </c>
      <c r="B9" s="217" t="s">
        <v>377</v>
      </c>
      <c r="C9" s="218">
        <v>6</v>
      </c>
      <c r="D9" s="219" t="s">
        <v>71</v>
      </c>
      <c r="E9" s="220">
        <v>27111801</v>
      </c>
      <c r="F9" s="221" t="s">
        <v>448</v>
      </c>
      <c r="G9" s="218" t="s">
        <v>88</v>
      </c>
      <c r="H9" s="218" t="s">
        <v>88</v>
      </c>
      <c r="I9" s="219">
        <v>3</v>
      </c>
      <c r="J9" s="218" t="s">
        <v>37</v>
      </c>
      <c r="K9" s="218" t="s">
        <v>101</v>
      </c>
      <c r="L9" s="218" t="s">
        <v>39</v>
      </c>
      <c r="M9" s="222">
        <v>14300000</v>
      </c>
      <c r="N9" s="222">
        <v>14300000</v>
      </c>
      <c r="O9" s="217" t="s">
        <v>40</v>
      </c>
      <c r="P9" s="217" t="s">
        <v>41</v>
      </c>
      <c r="Q9" s="217">
        <v>1</v>
      </c>
      <c r="R9" s="223" t="s">
        <v>75</v>
      </c>
      <c r="S9" s="217" t="s">
        <v>355</v>
      </c>
      <c r="T9" s="217" t="s">
        <v>355</v>
      </c>
      <c r="U9" s="217" t="s">
        <v>62</v>
      </c>
      <c r="V9" s="217" t="s">
        <v>355</v>
      </c>
      <c r="W9" s="217" t="s">
        <v>47</v>
      </c>
      <c r="X9" s="217" t="s">
        <v>48</v>
      </c>
      <c r="Y9" s="217" t="s">
        <v>237</v>
      </c>
      <c r="Z9" s="217" t="s">
        <v>238</v>
      </c>
      <c r="AA9" s="217" t="s">
        <v>389</v>
      </c>
      <c r="AB9" s="217" t="s">
        <v>97</v>
      </c>
      <c r="AC9" s="217" t="s">
        <v>385</v>
      </c>
      <c r="AD9" s="217" t="s">
        <v>417</v>
      </c>
      <c r="AE9" s="217" t="s">
        <v>156</v>
      </c>
      <c r="AF9" s="217" t="s">
        <v>41</v>
      </c>
    </row>
    <row r="10" spans="1:32" s="75" customFormat="1" ht="180" x14ac:dyDescent="0.2">
      <c r="A10" s="135" t="s">
        <v>377</v>
      </c>
      <c r="B10" s="135" t="s">
        <v>377</v>
      </c>
      <c r="C10" s="136">
        <v>7</v>
      </c>
      <c r="D10" s="137" t="s">
        <v>34</v>
      </c>
      <c r="E10" s="138">
        <v>27111801</v>
      </c>
      <c r="F10" s="139" t="s">
        <v>448</v>
      </c>
      <c r="G10" s="136" t="s">
        <v>36</v>
      </c>
      <c r="H10" s="136" t="s">
        <v>36</v>
      </c>
      <c r="I10" s="137">
        <v>3</v>
      </c>
      <c r="J10" s="136" t="s">
        <v>37</v>
      </c>
      <c r="K10" s="136" t="s">
        <v>101</v>
      </c>
      <c r="L10" s="136" t="s">
        <v>39</v>
      </c>
      <c r="M10" s="140">
        <v>28600000</v>
      </c>
      <c r="N10" s="140">
        <v>28600000</v>
      </c>
      <c r="O10" s="135" t="s">
        <v>40</v>
      </c>
      <c r="P10" s="135" t="s">
        <v>41</v>
      </c>
      <c r="Q10" s="135">
        <v>1</v>
      </c>
      <c r="R10" s="141" t="s">
        <v>75</v>
      </c>
      <c r="S10" s="135" t="s">
        <v>355</v>
      </c>
      <c r="T10" s="135" t="s">
        <v>355</v>
      </c>
      <c r="U10" s="135" t="s">
        <v>62</v>
      </c>
      <c r="V10" s="135" t="s">
        <v>355</v>
      </c>
      <c r="W10" s="135" t="s">
        <v>47</v>
      </c>
      <c r="X10" s="135" t="s">
        <v>48</v>
      </c>
      <c r="Y10" s="135" t="s">
        <v>237</v>
      </c>
      <c r="Z10" s="135" t="s">
        <v>238</v>
      </c>
      <c r="AA10" s="135" t="s">
        <v>389</v>
      </c>
      <c r="AB10" s="135" t="s">
        <v>97</v>
      </c>
      <c r="AC10" s="135" t="s">
        <v>385</v>
      </c>
      <c r="AD10" s="135" t="s">
        <v>417</v>
      </c>
      <c r="AE10" s="135" t="s">
        <v>156</v>
      </c>
      <c r="AF10" s="135" t="s">
        <v>41</v>
      </c>
    </row>
    <row r="11" spans="1:32" s="75" customFormat="1" ht="240" x14ac:dyDescent="0.2">
      <c r="A11" s="135" t="s">
        <v>423</v>
      </c>
      <c r="B11" s="135" t="s">
        <v>437</v>
      </c>
      <c r="C11" s="136">
        <v>8</v>
      </c>
      <c r="D11" s="137" t="s">
        <v>34</v>
      </c>
      <c r="E11" s="142">
        <v>80161504</v>
      </c>
      <c r="F11" s="139" t="s">
        <v>449</v>
      </c>
      <c r="G11" s="141" t="s">
        <v>69</v>
      </c>
      <c r="H11" s="141" t="s">
        <v>69</v>
      </c>
      <c r="I11" s="141">
        <v>2</v>
      </c>
      <c r="J11" s="136" t="s">
        <v>37</v>
      </c>
      <c r="K11" s="136" t="s">
        <v>38</v>
      </c>
      <c r="L11" s="141" t="s">
        <v>39</v>
      </c>
      <c r="M11" s="143">
        <v>4200000</v>
      </c>
      <c r="N11" s="143">
        <v>4200000</v>
      </c>
      <c r="O11" s="135" t="s">
        <v>40</v>
      </c>
      <c r="P11" s="135" t="s">
        <v>41</v>
      </c>
      <c r="Q11" s="135">
        <v>1</v>
      </c>
      <c r="R11" s="141" t="s">
        <v>75</v>
      </c>
      <c r="S11" s="135" t="s">
        <v>76</v>
      </c>
      <c r="T11" s="135" t="s">
        <v>450</v>
      </c>
      <c r="U11" s="135" t="s">
        <v>451</v>
      </c>
      <c r="V11" s="135" t="s">
        <v>452</v>
      </c>
      <c r="W11" s="135" t="s">
        <v>453</v>
      </c>
      <c r="X11" s="135" t="s">
        <v>454</v>
      </c>
      <c r="Y11" s="135" t="s">
        <v>455</v>
      </c>
      <c r="Z11" s="135" t="s">
        <v>456</v>
      </c>
      <c r="AA11" s="135" t="s">
        <v>457</v>
      </c>
      <c r="AB11" s="135" t="s">
        <v>84</v>
      </c>
      <c r="AC11" s="144" t="s">
        <v>458</v>
      </c>
      <c r="AD11" s="135" t="s">
        <v>459</v>
      </c>
      <c r="AE11" s="135" t="s">
        <v>156</v>
      </c>
      <c r="AF11" s="135" t="s">
        <v>460</v>
      </c>
    </row>
    <row r="12" spans="1:32" s="75" customFormat="1" ht="240" x14ac:dyDescent="0.2">
      <c r="A12" s="135" t="s">
        <v>423</v>
      </c>
      <c r="B12" s="135" t="s">
        <v>437</v>
      </c>
      <c r="C12" s="136">
        <v>9</v>
      </c>
      <c r="D12" s="137" t="s">
        <v>34</v>
      </c>
      <c r="E12" s="142">
        <v>80161501</v>
      </c>
      <c r="F12" s="139" t="s">
        <v>461</v>
      </c>
      <c r="G12" s="141" t="s">
        <v>69</v>
      </c>
      <c r="H12" s="141" t="s">
        <v>69</v>
      </c>
      <c r="I12" s="141">
        <v>2</v>
      </c>
      <c r="J12" s="136" t="s">
        <v>37</v>
      </c>
      <c r="K12" s="136" t="s">
        <v>38</v>
      </c>
      <c r="L12" s="141" t="s">
        <v>39</v>
      </c>
      <c r="M12" s="143">
        <v>7720000</v>
      </c>
      <c r="N12" s="143">
        <v>7720000</v>
      </c>
      <c r="O12" s="135" t="s">
        <v>40</v>
      </c>
      <c r="P12" s="135" t="s">
        <v>41</v>
      </c>
      <c r="Q12" s="135">
        <v>1</v>
      </c>
      <c r="R12" s="141" t="s">
        <v>75</v>
      </c>
      <c r="S12" s="135" t="s">
        <v>76</v>
      </c>
      <c r="T12" s="135" t="s">
        <v>450</v>
      </c>
      <c r="U12" s="135" t="s">
        <v>451</v>
      </c>
      <c r="V12" s="135" t="s">
        <v>452</v>
      </c>
      <c r="W12" s="135" t="s">
        <v>453</v>
      </c>
      <c r="X12" s="135" t="s">
        <v>454</v>
      </c>
      <c r="Y12" s="135" t="s">
        <v>455</v>
      </c>
      <c r="Z12" s="135" t="s">
        <v>456</v>
      </c>
      <c r="AA12" s="135" t="s">
        <v>457</v>
      </c>
      <c r="AB12" s="135" t="s">
        <v>84</v>
      </c>
      <c r="AC12" s="144" t="s">
        <v>458</v>
      </c>
      <c r="AD12" s="135" t="s">
        <v>459</v>
      </c>
      <c r="AE12" s="135" t="s">
        <v>156</v>
      </c>
      <c r="AF12" s="145" t="s">
        <v>460</v>
      </c>
    </row>
    <row r="13" spans="1:32" s="75" customFormat="1" ht="240" x14ac:dyDescent="0.2">
      <c r="A13" s="135" t="s">
        <v>423</v>
      </c>
      <c r="B13" s="135" t="s">
        <v>437</v>
      </c>
      <c r="C13" s="136">
        <v>10</v>
      </c>
      <c r="D13" s="137" t="s">
        <v>34</v>
      </c>
      <c r="E13" s="146" t="s">
        <v>462</v>
      </c>
      <c r="F13" s="139" t="s">
        <v>463</v>
      </c>
      <c r="G13" s="141" t="s">
        <v>69</v>
      </c>
      <c r="H13" s="141" t="s">
        <v>69</v>
      </c>
      <c r="I13" s="141">
        <v>3</v>
      </c>
      <c r="J13" s="136" t="s">
        <v>37</v>
      </c>
      <c r="K13" s="136" t="s">
        <v>38</v>
      </c>
      <c r="L13" s="141" t="s">
        <v>39</v>
      </c>
      <c r="M13" s="143">
        <v>421301657</v>
      </c>
      <c r="N13" s="143">
        <v>421301657</v>
      </c>
      <c r="O13" s="135" t="s">
        <v>40</v>
      </c>
      <c r="P13" s="135" t="s">
        <v>41</v>
      </c>
      <c r="Q13" s="135">
        <v>1</v>
      </c>
      <c r="R13" s="141" t="s">
        <v>75</v>
      </c>
      <c r="S13" s="135" t="s">
        <v>76</v>
      </c>
      <c r="T13" s="135" t="s">
        <v>450</v>
      </c>
      <c r="U13" s="135" t="s">
        <v>451</v>
      </c>
      <c r="V13" s="135" t="s">
        <v>452</v>
      </c>
      <c r="W13" s="135" t="s">
        <v>453</v>
      </c>
      <c r="X13" s="135" t="s">
        <v>454</v>
      </c>
      <c r="Y13" s="135" t="s">
        <v>455</v>
      </c>
      <c r="Z13" s="135" t="s">
        <v>456</v>
      </c>
      <c r="AA13" s="135" t="s">
        <v>457</v>
      </c>
      <c r="AB13" s="135" t="s">
        <v>84</v>
      </c>
      <c r="AC13" s="144" t="s">
        <v>458</v>
      </c>
      <c r="AD13" s="135" t="s">
        <v>459</v>
      </c>
      <c r="AE13" s="147" t="s">
        <v>464</v>
      </c>
      <c r="AF13" s="148" t="s">
        <v>465</v>
      </c>
    </row>
    <row r="14" spans="1:32" s="224" customFormat="1" ht="180" hidden="1" x14ac:dyDescent="0.2">
      <c r="A14" s="217" t="s">
        <v>377</v>
      </c>
      <c r="B14" s="217" t="s">
        <v>399</v>
      </c>
      <c r="C14" s="218">
        <v>11</v>
      </c>
      <c r="D14" s="223" t="s">
        <v>71</v>
      </c>
      <c r="E14" s="225">
        <v>81101500</v>
      </c>
      <c r="F14" s="221" t="s">
        <v>466</v>
      </c>
      <c r="G14" s="218" t="s">
        <v>88</v>
      </c>
      <c r="H14" s="218" t="s">
        <v>88</v>
      </c>
      <c r="I14" s="223">
        <v>105</v>
      </c>
      <c r="J14" s="218" t="s">
        <v>130</v>
      </c>
      <c r="K14" s="218" t="s">
        <v>38</v>
      </c>
      <c r="L14" s="223" t="s">
        <v>39</v>
      </c>
      <c r="M14" s="226">
        <v>64000000</v>
      </c>
      <c r="N14" s="226">
        <v>64000000</v>
      </c>
      <c r="O14" s="217" t="s">
        <v>40</v>
      </c>
      <c r="P14" s="217" t="s">
        <v>41</v>
      </c>
      <c r="Q14" s="217">
        <v>1</v>
      </c>
      <c r="R14" s="223" t="s">
        <v>75</v>
      </c>
      <c r="S14" s="217" t="s">
        <v>377</v>
      </c>
      <c r="T14" s="217" t="s">
        <v>399</v>
      </c>
      <c r="U14" s="217" t="s">
        <v>62</v>
      </c>
      <c r="V14" s="217" t="s">
        <v>468</v>
      </c>
      <c r="W14" s="217" t="s">
        <v>47</v>
      </c>
      <c r="X14" s="217" t="s">
        <v>48</v>
      </c>
      <c r="Y14" s="217" t="s">
        <v>237</v>
      </c>
      <c r="Z14" s="217" t="s">
        <v>238</v>
      </c>
      <c r="AA14" s="217" t="s">
        <v>389</v>
      </c>
      <c r="AB14" s="217" t="s">
        <v>84</v>
      </c>
      <c r="AC14" s="217" t="s">
        <v>469</v>
      </c>
      <c r="AD14" s="217" t="s">
        <v>470</v>
      </c>
      <c r="AE14" s="217" t="s">
        <v>471</v>
      </c>
      <c r="AF14" s="227"/>
    </row>
    <row r="15" spans="1:32" s="224" customFormat="1" ht="180" hidden="1" x14ac:dyDescent="0.2">
      <c r="A15" s="217" t="s">
        <v>377</v>
      </c>
      <c r="B15" s="217" t="s">
        <v>399</v>
      </c>
      <c r="C15" s="218">
        <v>12</v>
      </c>
      <c r="D15" s="223" t="s">
        <v>71</v>
      </c>
      <c r="E15" s="225">
        <v>81131500</v>
      </c>
      <c r="F15" s="221" t="s">
        <v>472</v>
      </c>
      <c r="G15" s="223" t="s">
        <v>95</v>
      </c>
      <c r="H15" s="223" t="s">
        <v>95</v>
      </c>
      <c r="I15" s="219">
        <v>4</v>
      </c>
      <c r="J15" s="228" t="s">
        <v>37</v>
      </c>
      <c r="K15" s="218" t="s">
        <v>38</v>
      </c>
      <c r="L15" s="223" t="s">
        <v>39</v>
      </c>
      <c r="M15" s="226">
        <v>64080712</v>
      </c>
      <c r="N15" s="226">
        <v>64080712</v>
      </c>
      <c r="O15" s="217" t="s">
        <v>40</v>
      </c>
      <c r="P15" s="217" t="s">
        <v>41</v>
      </c>
      <c r="Q15" s="217">
        <v>2</v>
      </c>
      <c r="R15" s="223" t="s">
        <v>75</v>
      </c>
      <c r="S15" s="217" t="s">
        <v>377</v>
      </c>
      <c r="T15" s="217" t="s">
        <v>399</v>
      </c>
      <c r="U15" s="217" t="s">
        <v>62</v>
      </c>
      <c r="V15" s="217" t="s">
        <v>468</v>
      </c>
      <c r="W15" s="217" t="s">
        <v>47</v>
      </c>
      <c r="X15" s="217" t="s">
        <v>48</v>
      </c>
      <c r="Y15" s="217" t="s">
        <v>237</v>
      </c>
      <c r="Z15" s="217" t="s">
        <v>238</v>
      </c>
      <c r="AA15" s="217" t="s">
        <v>389</v>
      </c>
      <c r="AB15" s="217" t="s">
        <v>84</v>
      </c>
      <c r="AC15" s="217" t="s">
        <v>469</v>
      </c>
      <c r="AD15" s="217" t="s">
        <v>470</v>
      </c>
      <c r="AE15" s="217" t="s">
        <v>471</v>
      </c>
      <c r="AF15" s="217"/>
    </row>
    <row r="16" spans="1:32" s="224" customFormat="1" ht="180" hidden="1" x14ac:dyDescent="0.2">
      <c r="A16" s="217" t="s">
        <v>377</v>
      </c>
      <c r="B16" s="217" t="s">
        <v>399</v>
      </c>
      <c r="C16" s="218">
        <v>13</v>
      </c>
      <c r="D16" s="223" t="s">
        <v>71</v>
      </c>
      <c r="E16" s="225">
        <v>81101500</v>
      </c>
      <c r="F16" s="221" t="s">
        <v>473</v>
      </c>
      <c r="G16" s="223" t="s">
        <v>95</v>
      </c>
      <c r="H16" s="223" t="s">
        <v>95</v>
      </c>
      <c r="I16" s="219">
        <v>4</v>
      </c>
      <c r="J16" s="218" t="s">
        <v>37</v>
      </c>
      <c r="K16" s="218" t="s">
        <v>38</v>
      </c>
      <c r="L16" s="223" t="s">
        <v>39</v>
      </c>
      <c r="M16" s="226">
        <v>24967472</v>
      </c>
      <c r="N16" s="226">
        <v>24967472</v>
      </c>
      <c r="O16" s="217" t="s">
        <v>40</v>
      </c>
      <c r="P16" s="217" t="s">
        <v>41</v>
      </c>
      <c r="Q16" s="217">
        <v>2</v>
      </c>
      <c r="R16" s="223" t="s">
        <v>75</v>
      </c>
      <c r="S16" s="217" t="s">
        <v>377</v>
      </c>
      <c r="T16" s="217" t="s">
        <v>399</v>
      </c>
      <c r="U16" s="217" t="s">
        <v>62</v>
      </c>
      <c r="V16" s="217" t="s">
        <v>468</v>
      </c>
      <c r="W16" s="217" t="s">
        <v>47</v>
      </c>
      <c r="X16" s="217" t="s">
        <v>48</v>
      </c>
      <c r="Y16" s="217" t="s">
        <v>237</v>
      </c>
      <c r="Z16" s="217" t="s">
        <v>238</v>
      </c>
      <c r="AA16" s="217" t="s">
        <v>389</v>
      </c>
      <c r="AB16" s="217" t="s">
        <v>84</v>
      </c>
      <c r="AC16" s="217" t="s">
        <v>469</v>
      </c>
      <c r="AD16" s="217" t="s">
        <v>470</v>
      </c>
      <c r="AE16" s="217" t="s">
        <v>471</v>
      </c>
      <c r="AF16" s="217"/>
    </row>
    <row r="17" spans="1:32" s="224" customFormat="1" ht="180" hidden="1" x14ac:dyDescent="0.2">
      <c r="A17" s="217" t="s">
        <v>377</v>
      </c>
      <c r="B17" s="217" t="s">
        <v>399</v>
      </c>
      <c r="C17" s="218">
        <v>14</v>
      </c>
      <c r="D17" s="223" t="s">
        <v>71</v>
      </c>
      <c r="E17" s="225">
        <v>81101500</v>
      </c>
      <c r="F17" s="221" t="s">
        <v>474</v>
      </c>
      <c r="G17" s="223" t="s">
        <v>95</v>
      </c>
      <c r="H17" s="223" t="s">
        <v>95</v>
      </c>
      <c r="I17" s="219">
        <v>4</v>
      </c>
      <c r="J17" s="218" t="s">
        <v>37</v>
      </c>
      <c r="K17" s="218" t="s">
        <v>38</v>
      </c>
      <c r="L17" s="223" t="s">
        <v>39</v>
      </c>
      <c r="M17" s="226">
        <v>30000000</v>
      </c>
      <c r="N17" s="226">
        <v>30000000</v>
      </c>
      <c r="O17" s="217" t="s">
        <v>40</v>
      </c>
      <c r="P17" s="217" t="s">
        <v>41</v>
      </c>
      <c r="Q17" s="217">
        <v>1</v>
      </c>
      <c r="R17" s="223" t="s">
        <v>75</v>
      </c>
      <c r="S17" s="217" t="s">
        <v>377</v>
      </c>
      <c r="T17" s="217" t="s">
        <v>399</v>
      </c>
      <c r="U17" s="217" t="s">
        <v>62</v>
      </c>
      <c r="V17" s="217" t="s">
        <v>468</v>
      </c>
      <c r="W17" s="217" t="s">
        <v>47</v>
      </c>
      <c r="X17" s="217" t="s">
        <v>48</v>
      </c>
      <c r="Y17" s="217" t="s">
        <v>237</v>
      </c>
      <c r="Z17" s="217" t="s">
        <v>238</v>
      </c>
      <c r="AA17" s="217" t="s">
        <v>389</v>
      </c>
      <c r="AB17" s="217" t="s">
        <v>84</v>
      </c>
      <c r="AC17" s="217" t="s">
        <v>469</v>
      </c>
      <c r="AD17" s="217" t="s">
        <v>470</v>
      </c>
      <c r="AE17" s="217" t="s">
        <v>471</v>
      </c>
      <c r="AF17" s="217"/>
    </row>
    <row r="18" spans="1:32" s="224" customFormat="1" ht="180" hidden="1" x14ac:dyDescent="0.2">
      <c r="A18" s="217" t="s">
        <v>377</v>
      </c>
      <c r="B18" s="217" t="s">
        <v>399</v>
      </c>
      <c r="C18" s="218">
        <v>15</v>
      </c>
      <c r="D18" s="223" t="s">
        <v>71</v>
      </c>
      <c r="E18" s="225">
        <v>81101500</v>
      </c>
      <c r="F18" s="221" t="s">
        <v>475</v>
      </c>
      <c r="G18" s="223" t="s">
        <v>95</v>
      </c>
      <c r="H18" s="223" t="s">
        <v>95</v>
      </c>
      <c r="I18" s="219">
        <v>4</v>
      </c>
      <c r="J18" s="218" t="s">
        <v>37</v>
      </c>
      <c r="K18" s="218" t="s">
        <v>38</v>
      </c>
      <c r="L18" s="223" t="s">
        <v>39</v>
      </c>
      <c r="M18" s="226">
        <v>30000000</v>
      </c>
      <c r="N18" s="226">
        <v>30000000</v>
      </c>
      <c r="O18" s="217" t="s">
        <v>40</v>
      </c>
      <c r="P18" s="217" t="s">
        <v>41</v>
      </c>
      <c r="Q18" s="217">
        <v>1</v>
      </c>
      <c r="R18" s="223" t="s">
        <v>75</v>
      </c>
      <c r="S18" s="217" t="s">
        <v>377</v>
      </c>
      <c r="T18" s="217" t="s">
        <v>399</v>
      </c>
      <c r="U18" s="217" t="s">
        <v>62</v>
      </c>
      <c r="V18" s="217" t="s">
        <v>468</v>
      </c>
      <c r="W18" s="217" t="s">
        <v>47</v>
      </c>
      <c r="X18" s="217" t="s">
        <v>48</v>
      </c>
      <c r="Y18" s="217" t="s">
        <v>237</v>
      </c>
      <c r="Z18" s="217" t="s">
        <v>238</v>
      </c>
      <c r="AA18" s="217" t="s">
        <v>389</v>
      </c>
      <c r="AB18" s="217" t="s">
        <v>84</v>
      </c>
      <c r="AC18" s="217" t="s">
        <v>469</v>
      </c>
      <c r="AD18" s="217" t="s">
        <v>470</v>
      </c>
      <c r="AE18" s="217" t="s">
        <v>471</v>
      </c>
      <c r="AF18" s="217"/>
    </row>
    <row r="19" spans="1:32" s="224" customFormat="1" ht="180" hidden="1" x14ac:dyDescent="0.2">
      <c r="A19" s="217" t="s">
        <v>377</v>
      </c>
      <c r="B19" s="217" t="s">
        <v>399</v>
      </c>
      <c r="C19" s="218">
        <v>16</v>
      </c>
      <c r="D19" s="223" t="s">
        <v>71</v>
      </c>
      <c r="E19" s="225">
        <v>81101500</v>
      </c>
      <c r="F19" s="221" t="s">
        <v>476</v>
      </c>
      <c r="G19" s="223" t="s">
        <v>95</v>
      </c>
      <c r="H19" s="223" t="s">
        <v>95</v>
      </c>
      <c r="I19" s="219">
        <v>4</v>
      </c>
      <c r="J19" s="218" t="s">
        <v>37</v>
      </c>
      <c r="K19" s="218" t="s">
        <v>38</v>
      </c>
      <c r="L19" s="223" t="s">
        <v>39</v>
      </c>
      <c r="M19" s="226">
        <v>45380000</v>
      </c>
      <c r="N19" s="226">
        <v>45380000</v>
      </c>
      <c r="O19" s="217" t="s">
        <v>40</v>
      </c>
      <c r="P19" s="217" t="s">
        <v>41</v>
      </c>
      <c r="Q19" s="217">
        <v>1</v>
      </c>
      <c r="R19" s="223" t="s">
        <v>75</v>
      </c>
      <c r="S19" s="217" t="s">
        <v>377</v>
      </c>
      <c r="T19" s="217" t="s">
        <v>399</v>
      </c>
      <c r="U19" s="217" t="s">
        <v>62</v>
      </c>
      <c r="V19" s="217" t="s">
        <v>468</v>
      </c>
      <c r="W19" s="217" t="s">
        <v>47</v>
      </c>
      <c r="X19" s="217" t="s">
        <v>48</v>
      </c>
      <c r="Y19" s="217" t="s">
        <v>237</v>
      </c>
      <c r="Z19" s="217" t="s">
        <v>238</v>
      </c>
      <c r="AA19" s="217" t="s">
        <v>389</v>
      </c>
      <c r="AB19" s="217" t="s">
        <v>84</v>
      </c>
      <c r="AC19" s="217" t="s">
        <v>469</v>
      </c>
      <c r="AD19" s="217" t="s">
        <v>470</v>
      </c>
      <c r="AE19" s="217" t="s">
        <v>471</v>
      </c>
      <c r="AF19" s="217"/>
    </row>
    <row r="20" spans="1:32" s="75" customFormat="1" ht="180" x14ac:dyDescent="0.2">
      <c r="A20" s="135" t="s">
        <v>377</v>
      </c>
      <c r="B20" s="135" t="s">
        <v>399</v>
      </c>
      <c r="C20" s="136">
        <v>17</v>
      </c>
      <c r="D20" s="141" t="s">
        <v>34</v>
      </c>
      <c r="E20" s="142">
        <v>81101500</v>
      </c>
      <c r="F20" s="195" t="s">
        <v>560</v>
      </c>
      <c r="G20" s="191" t="s">
        <v>36</v>
      </c>
      <c r="H20" s="192" t="s">
        <v>36</v>
      </c>
      <c r="I20" s="174">
        <v>90</v>
      </c>
      <c r="J20" s="136" t="s">
        <v>130</v>
      </c>
      <c r="K20" s="136" t="s">
        <v>38</v>
      </c>
      <c r="L20" s="141" t="s">
        <v>39</v>
      </c>
      <c r="M20" s="149">
        <v>64000000</v>
      </c>
      <c r="N20" s="149">
        <v>64000000</v>
      </c>
      <c r="O20" s="135" t="s">
        <v>40</v>
      </c>
      <c r="P20" s="135" t="s">
        <v>41</v>
      </c>
      <c r="Q20" s="135">
        <v>2</v>
      </c>
      <c r="R20" s="141" t="s">
        <v>75</v>
      </c>
      <c r="S20" s="135" t="s">
        <v>377</v>
      </c>
      <c r="T20" s="194" t="s">
        <v>399</v>
      </c>
      <c r="U20" s="135" t="s">
        <v>62</v>
      </c>
      <c r="V20" s="135" t="s">
        <v>468</v>
      </c>
      <c r="W20" s="135" t="s">
        <v>47</v>
      </c>
      <c r="X20" s="135" t="s">
        <v>48</v>
      </c>
      <c r="Y20" s="135" t="s">
        <v>237</v>
      </c>
      <c r="Z20" s="135" t="s">
        <v>238</v>
      </c>
      <c r="AA20" s="135" t="s">
        <v>389</v>
      </c>
      <c r="AB20" s="135" t="s">
        <v>84</v>
      </c>
      <c r="AC20" s="135" t="s">
        <v>469</v>
      </c>
      <c r="AD20" s="135" t="s">
        <v>470</v>
      </c>
      <c r="AE20" s="135" t="s">
        <v>471</v>
      </c>
      <c r="AF20" s="135"/>
    </row>
    <row r="21" spans="1:32" s="75" customFormat="1" ht="180" x14ac:dyDescent="0.2">
      <c r="A21" s="135" t="s">
        <v>377</v>
      </c>
      <c r="B21" s="135" t="s">
        <v>399</v>
      </c>
      <c r="C21" s="136">
        <v>18</v>
      </c>
      <c r="D21" s="141" t="s">
        <v>34</v>
      </c>
      <c r="E21" s="142">
        <v>81101512</v>
      </c>
      <c r="F21" s="139" t="s">
        <v>477</v>
      </c>
      <c r="G21" s="192" t="s">
        <v>36</v>
      </c>
      <c r="H21" s="192" t="s">
        <v>36</v>
      </c>
      <c r="I21" s="174">
        <v>90</v>
      </c>
      <c r="J21" s="136" t="s">
        <v>130</v>
      </c>
      <c r="K21" s="136" t="s">
        <v>38</v>
      </c>
      <c r="L21" s="141" t="s">
        <v>39</v>
      </c>
      <c r="M21" s="149">
        <v>31500000</v>
      </c>
      <c r="N21" s="149">
        <v>31500000</v>
      </c>
      <c r="O21" s="135" t="s">
        <v>40</v>
      </c>
      <c r="P21" s="135" t="s">
        <v>41</v>
      </c>
      <c r="Q21" s="135">
        <v>1</v>
      </c>
      <c r="R21" s="141" t="s">
        <v>75</v>
      </c>
      <c r="S21" s="135" t="s">
        <v>377</v>
      </c>
      <c r="T21" s="194" t="s">
        <v>399</v>
      </c>
      <c r="U21" s="135" t="s">
        <v>62</v>
      </c>
      <c r="V21" s="135" t="s">
        <v>468</v>
      </c>
      <c r="W21" s="135" t="s">
        <v>47</v>
      </c>
      <c r="X21" s="135" t="s">
        <v>48</v>
      </c>
      <c r="Y21" s="135" t="s">
        <v>237</v>
      </c>
      <c r="Z21" s="135" t="s">
        <v>238</v>
      </c>
      <c r="AA21" s="135" t="s">
        <v>389</v>
      </c>
      <c r="AB21" s="135" t="s">
        <v>84</v>
      </c>
      <c r="AC21" s="135" t="s">
        <v>469</v>
      </c>
      <c r="AD21" s="135" t="s">
        <v>470</v>
      </c>
      <c r="AE21" s="135" t="s">
        <v>471</v>
      </c>
      <c r="AF21" s="135"/>
    </row>
    <row r="22" spans="1:32" s="75" customFormat="1" ht="180" x14ac:dyDescent="0.2">
      <c r="A22" s="135" t="s">
        <v>377</v>
      </c>
      <c r="B22" s="135" t="s">
        <v>399</v>
      </c>
      <c r="C22" s="136">
        <v>19</v>
      </c>
      <c r="D22" s="141" t="s">
        <v>34</v>
      </c>
      <c r="E22" s="142">
        <v>81101512</v>
      </c>
      <c r="F22" s="139" t="s">
        <v>478</v>
      </c>
      <c r="G22" s="192" t="s">
        <v>36</v>
      </c>
      <c r="H22" s="192" t="s">
        <v>36</v>
      </c>
      <c r="I22" s="174">
        <v>90</v>
      </c>
      <c r="J22" s="136" t="s">
        <v>130</v>
      </c>
      <c r="K22" s="136" t="s">
        <v>38</v>
      </c>
      <c r="L22" s="141" t="s">
        <v>39</v>
      </c>
      <c r="M22" s="149">
        <v>28500000</v>
      </c>
      <c r="N22" s="149">
        <v>28500000</v>
      </c>
      <c r="O22" s="135" t="s">
        <v>40</v>
      </c>
      <c r="P22" s="135" t="s">
        <v>41</v>
      </c>
      <c r="Q22" s="135">
        <v>3</v>
      </c>
      <c r="R22" s="141" t="s">
        <v>75</v>
      </c>
      <c r="S22" s="135" t="s">
        <v>377</v>
      </c>
      <c r="T22" s="194" t="s">
        <v>399</v>
      </c>
      <c r="U22" s="135" t="s">
        <v>62</v>
      </c>
      <c r="V22" s="135" t="s">
        <v>468</v>
      </c>
      <c r="W22" s="135" t="s">
        <v>47</v>
      </c>
      <c r="X22" s="135" t="s">
        <v>48</v>
      </c>
      <c r="Y22" s="135" t="s">
        <v>237</v>
      </c>
      <c r="Z22" s="135" t="s">
        <v>238</v>
      </c>
      <c r="AA22" s="135" t="s">
        <v>389</v>
      </c>
      <c r="AB22" s="135" t="s">
        <v>84</v>
      </c>
      <c r="AC22" s="135" t="s">
        <v>469</v>
      </c>
      <c r="AD22" s="135" t="s">
        <v>470</v>
      </c>
      <c r="AE22" s="135" t="s">
        <v>471</v>
      </c>
      <c r="AF22" s="135"/>
    </row>
    <row r="23" spans="1:32" s="75" customFormat="1" ht="180" x14ac:dyDescent="0.2">
      <c r="A23" s="135" t="s">
        <v>377</v>
      </c>
      <c r="B23" s="135" t="s">
        <v>399</v>
      </c>
      <c r="C23" s="136">
        <v>20</v>
      </c>
      <c r="D23" s="141" t="s">
        <v>34</v>
      </c>
      <c r="E23" s="142">
        <v>81101512</v>
      </c>
      <c r="F23" s="139" t="s">
        <v>479</v>
      </c>
      <c r="G23" s="192" t="s">
        <v>36</v>
      </c>
      <c r="H23" s="192" t="s">
        <v>36</v>
      </c>
      <c r="I23" s="174">
        <v>90</v>
      </c>
      <c r="J23" s="136" t="s">
        <v>130</v>
      </c>
      <c r="K23" s="136" t="s">
        <v>38</v>
      </c>
      <c r="L23" s="141" t="s">
        <v>39</v>
      </c>
      <c r="M23" s="149">
        <v>45380000</v>
      </c>
      <c r="N23" s="149">
        <v>45380000</v>
      </c>
      <c r="O23" s="135" t="s">
        <v>40</v>
      </c>
      <c r="P23" s="135" t="s">
        <v>41</v>
      </c>
      <c r="Q23" s="135">
        <v>2</v>
      </c>
      <c r="R23" s="141" t="s">
        <v>75</v>
      </c>
      <c r="S23" s="135" t="s">
        <v>377</v>
      </c>
      <c r="T23" s="194" t="s">
        <v>399</v>
      </c>
      <c r="U23" s="135" t="s">
        <v>62</v>
      </c>
      <c r="V23" s="135" t="s">
        <v>468</v>
      </c>
      <c r="W23" s="135" t="s">
        <v>47</v>
      </c>
      <c r="X23" s="135" t="s">
        <v>48</v>
      </c>
      <c r="Y23" s="135" t="s">
        <v>237</v>
      </c>
      <c r="Z23" s="135" t="s">
        <v>238</v>
      </c>
      <c r="AA23" s="135" t="s">
        <v>389</v>
      </c>
      <c r="AB23" s="135" t="s">
        <v>84</v>
      </c>
      <c r="AC23" s="135" t="s">
        <v>469</v>
      </c>
      <c r="AD23" s="135" t="s">
        <v>470</v>
      </c>
      <c r="AE23" s="135" t="s">
        <v>471</v>
      </c>
      <c r="AF23" s="135"/>
    </row>
    <row r="24" spans="1:32" s="75" customFormat="1" ht="180" x14ac:dyDescent="0.2">
      <c r="A24" s="135" t="s">
        <v>377</v>
      </c>
      <c r="B24" s="135" t="s">
        <v>399</v>
      </c>
      <c r="C24" s="136">
        <v>21</v>
      </c>
      <c r="D24" s="141" t="s">
        <v>34</v>
      </c>
      <c r="E24" s="142">
        <v>81101512</v>
      </c>
      <c r="F24" s="139" t="s">
        <v>480</v>
      </c>
      <c r="G24" s="192" t="s">
        <v>36</v>
      </c>
      <c r="H24" s="192" t="s">
        <v>36</v>
      </c>
      <c r="I24" s="174">
        <v>90</v>
      </c>
      <c r="J24" s="136" t="s">
        <v>130</v>
      </c>
      <c r="K24" s="136" t="s">
        <v>38</v>
      </c>
      <c r="L24" s="141" t="s">
        <v>39</v>
      </c>
      <c r="M24" s="149">
        <v>40000000</v>
      </c>
      <c r="N24" s="149">
        <v>40000000</v>
      </c>
      <c r="O24" s="135" t="s">
        <v>40</v>
      </c>
      <c r="P24" s="135" t="s">
        <v>41</v>
      </c>
      <c r="Q24" s="135">
        <v>4</v>
      </c>
      <c r="R24" s="141" t="s">
        <v>75</v>
      </c>
      <c r="S24" s="135" t="s">
        <v>377</v>
      </c>
      <c r="T24" s="194" t="s">
        <v>399</v>
      </c>
      <c r="U24" s="135" t="s">
        <v>62</v>
      </c>
      <c r="V24" s="135" t="s">
        <v>468</v>
      </c>
      <c r="W24" s="135" t="s">
        <v>47</v>
      </c>
      <c r="X24" s="135" t="s">
        <v>48</v>
      </c>
      <c r="Y24" s="135" t="s">
        <v>237</v>
      </c>
      <c r="Z24" s="135" t="s">
        <v>238</v>
      </c>
      <c r="AA24" s="135" t="s">
        <v>389</v>
      </c>
      <c r="AB24" s="135" t="s">
        <v>84</v>
      </c>
      <c r="AC24" s="135" t="s">
        <v>469</v>
      </c>
      <c r="AD24" s="135" t="s">
        <v>470</v>
      </c>
      <c r="AE24" s="135" t="s">
        <v>471</v>
      </c>
      <c r="AF24" s="135"/>
    </row>
    <row r="25" spans="1:32" s="75" customFormat="1" ht="180" x14ac:dyDescent="0.2">
      <c r="A25" s="135" t="s">
        <v>377</v>
      </c>
      <c r="B25" s="135" t="s">
        <v>399</v>
      </c>
      <c r="C25" s="136">
        <v>22</v>
      </c>
      <c r="D25" s="141" t="s">
        <v>34</v>
      </c>
      <c r="E25" s="142">
        <v>81101512</v>
      </c>
      <c r="F25" s="139" t="s">
        <v>481</v>
      </c>
      <c r="G25" s="192" t="s">
        <v>36</v>
      </c>
      <c r="H25" s="192" t="s">
        <v>36</v>
      </c>
      <c r="I25" s="174">
        <v>90</v>
      </c>
      <c r="J25" s="136" t="s">
        <v>130</v>
      </c>
      <c r="K25" s="136" t="s">
        <v>38</v>
      </c>
      <c r="L25" s="141" t="s">
        <v>39</v>
      </c>
      <c r="M25" s="149">
        <v>41000000</v>
      </c>
      <c r="N25" s="149">
        <v>41000000</v>
      </c>
      <c r="O25" s="135" t="s">
        <v>40</v>
      </c>
      <c r="P25" s="135" t="s">
        <v>41</v>
      </c>
      <c r="Q25" s="135">
        <v>1</v>
      </c>
      <c r="R25" s="141" t="s">
        <v>75</v>
      </c>
      <c r="S25" s="135" t="s">
        <v>377</v>
      </c>
      <c r="T25" s="194" t="s">
        <v>399</v>
      </c>
      <c r="U25" s="135" t="s">
        <v>62</v>
      </c>
      <c r="V25" s="135" t="s">
        <v>468</v>
      </c>
      <c r="W25" s="135" t="s">
        <v>47</v>
      </c>
      <c r="X25" s="135" t="s">
        <v>48</v>
      </c>
      <c r="Y25" s="135" t="s">
        <v>237</v>
      </c>
      <c r="Z25" s="135" t="s">
        <v>238</v>
      </c>
      <c r="AA25" s="135" t="s">
        <v>389</v>
      </c>
      <c r="AB25" s="135" t="s">
        <v>84</v>
      </c>
      <c r="AC25" s="135" t="s">
        <v>469</v>
      </c>
      <c r="AD25" s="135" t="s">
        <v>470</v>
      </c>
      <c r="AE25" s="135" t="s">
        <v>471</v>
      </c>
      <c r="AF25" s="135"/>
    </row>
    <row r="26" spans="1:32" s="75" customFormat="1" ht="180" x14ac:dyDescent="0.2">
      <c r="A26" s="135" t="s">
        <v>377</v>
      </c>
      <c r="B26" s="135" t="s">
        <v>399</v>
      </c>
      <c r="C26" s="136">
        <v>23</v>
      </c>
      <c r="D26" s="141" t="s">
        <v>34</v>
      </c>
      <c r="E26" s="142">
        <v>80161500</v>
      </c>
      <c r="F26" s="139" t="s">
        <v>482</v>
      </c>
      <c r="G26" s="192" t="s">
        <v>36</v>
      </c>
      <c r="H26" s="192" t="s">
        <v>36</v>
      </c>
      <c r="I26" s="174">
        <v>90</v>
      </c>
      <c r="J26" s="136" t="s">
        <v>130</v>
      </c>
      <c r="K26" s="136" t="s">
        <v>38</v>
      </c>
      <c r="L26" s="141" t="s">
        <v>39</v>
      </c>
      <c r="M26" s="149">
        <v>24500000</v>
      </c>
      <c r="N26" s="149">
        <v>24500000</v>
      </c>
      <c r="O26" s="135" t="s">
        <v>40</v>
      </c>
      <c r="P26" s="135" t="s">
        <v>41</v>
      </c>
      <c r="Q26" s="135">
        <v>1</v>
      </c>
      <c r="R26" s="141" t="s">
        <v>75</v>
      </c>
      <c r="S26" s="135" t="s">
        <v>377</v>
      </c>
      <c r="T26" s="194" t="s">
        <v>399</v>
      </c>
      <c r="U26" s="135" t="s">
        <v>62</v>
      </c>
      <c r="V26" s="135" t="s">
        <v>468</v>
      </c>
      <c r="W26" s="135" t="s">
        <v>47</v>
      </c>
      <c r="X26" s="135" t="s">
        <v>48</v>
      </c>
      <c r="Y26" s="135" t="s">
        <v>237</v>
      </c>
      <c r="Z26" s="135" t="s">
        <v>238</v>
      </c>
      <c r="AA26" s="135" t="s">
        <v>389</v>
      </c>
      <c r="AB26" s="135" t="s">
        <v>84</v>
      </c>
      <c r="AC26" s="135" t="s">
        <v>469</v>
      </c>
      <c r="AD26" s="135" t="s">
        <v>470</v>
      </c>
      <c r="AE26" s="135" t="s">
        <v>471</v>
      </c>
      <c r="AF26" s="135"/>
    </row>
    <row r="27" spans="1:32" s="75" customFormat="1" ht="180" x14ac:dyDescent="0.2">
      <c r="A27" s="135" t="s">
        <v>377</v>
      </c>
      <c r="B27" s="135" t="s">
        <v>399</v>
      </c>
      <c r="C27" s="136">
        <v>24</v>
      </c>
      <c r="D27" s="141" t="s">
        <v>34</v>
      </c>
      <c r="E27" s="142">
        <v>81101512</v>
      </c>
      <c r="F27" s="195" t="s">
        <v>561</v>
      </c>
      <c r="G27" s="192" t="s">
        <v>36</v>
      </c>
      <c r="H27" s="192" t="s">
        <v>36</v>
      </c>
      <c r="I27" s="174">
        <v>90</v>
      </c>
      <c r="J27" s="136" t="s">
        <v>130</v>
      </c>
      <c r="K27" s="136" t="s">
        <v>38</v>
      </c>
      <c r="L27" s="141" t="s">
        <v>39</v>
      </c>
      <c r="M27" s="149">
        <v>40000000</v>
      </c>
      <c r="N27" s="149">
        <v>40000000</v>
      </c>
      <c r="O27" s="135" t="s">
        <v>40</v>
      </c>
      <c r="P27" s="135" t="s">
        <v>41</v>
      </c>
      <c r="Q27" s="135">
        <v>4</v>
      </c>
      <c r="R27" s="141" t="s">
        <v>75</v>
      </c>
      <c r="S27" s="135" t="s">
        <v>377</v>
      </c>
      <c r="T27" s="135" t="s">
        <v>399</v>
      </c>
      <c r="U27" s="135" t="s">
        <v>62</v>
      </c>
      <c r="V27" s="135" t="s">
        <v>468</v>
      </c>
      <c r="W27" s="135" t="s">
        <v>47</v>
      </c>
      <c r="X27" s="135" t="s">
        <v>48</v>
      </c>
      <c r="Y27" s="135" t="s">
        <v>237</v>
      </c>
      <c r="Z27" s="135" t="s">
        <v>238</v>
      </c>
      <c r="AA27" s="135" t="s">
        <v>389</v>
      </c>
      <c r="AB27" s="135" t="s">
        <v>84</v>
      </c>
      <c r="AC27" s="135" t="s">
        <v>484</v>
      </c>
      <c r="AD27" s="135" t="s">
        <v>485</v>
      </c>
      <c r="AE27" s="135" t="s">
        <v>471</v>
      </c>
      <c r="AF27" s="135"/>
    </row>
    <row r="28" spans="1:32" s="75" customFormat="1" ht="180" x14ac:dyDescent="0.2">
      <c r="A28" s="135" t="s">
        <v>377</v>
      </c>
      <c r="B28" s="135" t="s">
        <v>399</v>
      </c>
      <c r="C28" s="136">
        <v>25</v>
      </c>
      <c r="D28" s="141" t="s">
        <v>34</v>
      </c>
      <c r="E28" s="142">
        <v>81101512</v>
      </c>
      <c r="F28" s="195" t="s">
        <v>562</v>
      </c>
      <c r="G28" s="192" t="s">
        <v>36</v>
      </c>
      <c r="H28" s="192" t="s">
        <v>36</v>
      </c>
      <c r="I28" s="174">
        <v>90</v>
      </c>
      <c r="J28" s="136" t="s">
        <v>130</v>
      </c>
      <c r="K28" s="136" t="s">
        <v>38</v>
      </c>
      <c r="L28" s="141" t="s">
        <v>39</v>
      </c>
      <c r="M28" s="149">
        <v>30000000</v>
      </c>
      <c r="N28" s="149">
        <v>30000000</v>
      </c>
      <c r="O28" s="135" t="s">
        <v>40</v>
      </c>
      <c r="P28" s="135" t="s">
        <v>41</v>
      </c>
      <c r="Q28" s="135">
        <v>1</v>
      </c>
      <c r="R28" s="141" t="s">
        <v>75</v>
      </c>
      <c r="S28" s="135" t="s">
        <v>377</v>
      </c>
      <c r="T28" s="135" t="s">
        <v>399</v>
      </c>
      <c r="U28" s="135" t="s">
        <v>62</v>
      </c>
      <c r="V28" s="135" t="s">
        <v>468</v>
      </c>
      <c r="W28" s="135" t="s">
        <v>47</v>
      </c>
      <c r="X28" s="135" t="s">
        <v>48</v>
      </c>
      <c r="Y28" s="135" t="s">
        <v>237</v>
      </c>
      <c r="Z28" s="135" t="s">
        <v>238</v>
      </c>
      <c r="AA28" s="135" t="s">
        <v>389</v>
      </c>
      <c r="AB28" s="135" t="s">
        <v>84</v>
      </c>
      <c r="AC28" s="135" t="s">
        <v>484</v>
      </c>
      <c r="AD28" s="135" t="s">
        <v>485</v>
      </c>
      <c r="AE28" s="135" t="s">
        <v>471</v>
      </c>
      <c r="AF28" s="135"/>
    </row>
    <row r="29" spans="1:32" s="75" customFormat="1" ht="180" x14ac:dyDescent="0.2">
      <c r="A29" s="135" t="s">
        <v>377</v>
      </c>
      <c r="B29" s="135" t="s">
        <v>399</v>
      </c>
      <c r="C29" s="136">
        <v>26</v>
      </c>
      <c r="D29" s="141" t="s">
        <v>34</v>
      </c>
      <c r="E29" s="142">
        <v>81101512</v>
      </c>
      <c r="F29" s="139" t="s">
        <v>487</v>
      </c>
      <c r="G29" s="192" t="s">
        <v>36</v>
      </c>
      <c r="H29" s="192" t="s">
        <v>36</v>
      </c>
      <c r="I29" s="174">
        <v>90</v>
      </c>
      <c r="J29" s="136" t="s">
        <v>130</v>
      </c>
      <c r="K29" s="136" t="s">
        <v>38</v>
      </c>
      <c r="L29" s="141" t="s">
        <v>39</v>
      </c>
      <c r="M29" s="149">
        <v>36000000</v>
      </c>
      <c r="N29" s="149">
        <v>36000000</v>
      </c>
      <c r="O29" s="135" t="s">
        <v>40</v>
      </c>
      <c r="P29" s="135" t="s">
        <v>41</v>
      </c>
      <c r="Q29" s="135">
        <v>2</v>
      </c>
      <c r="R29" s="141" t="s">
        <v>75</v>
      </c>
      <c r="S29" s="135" t="s">
        <v>377</v>
      </c>
      <c r="T29" s="135" t="s">
        <v>399</v>
      </c>
      <c r="U29" s="135" t="s">
        <v>62</v>
      </c>
      <c r="V29" s="135" t="s">
        <v>468</v>
      </c>
      <c r="W29" s="135" t="s">
        <v>47</v>
      </c>
      <c r="X29" s="135" t="s">
        <v>48</v>
      </c>
      <c r="Y29" s="135" t="s">
        <v>237</v>
      </c>
      <c r="Z29" s="135" t="s">
        <v>238</v>
      </c>
      <c r="AA29" s="135" t="s">
        <v>389</v>
      </c>
      <c r="AB29" s="135" t="s">
        <v>84</v>
      </c>
      <c r="AC29" s="135" t="s">
        <v>484</v>
      </c>
      <c r="AD29" s="135" t="s">
        <v>485</v>
      </c>
      <c r="AE29" s="135" t="s">
        <v>471</v>
      </c>
      <c r="AF29" s="135"/>
    </row>
    <row r="30" spans="1:32" s="75" customFormat="1" ht="180" x14ac:dyDescent="0.2">
      <c r="A30" s="135" t="s">
        <v>377</v>
      </c>
      <c r="B30" s="135" t="s">
        <v>399</v>
      </c>
      <c r="C30" s="136">
        <v>27</v>
      </c>
      <c r="D30" s="141" t="s">
        <v>34</v>
      </c>
      <c r="E30" s="142">
        <v>81101512</v>
      </c>
      <c r="F30" s="195" t="s">
        <v>563</v>
      </c>
      <c r="G30" s="192" t="s">
        <v>36</v>
      </c>
      <c r="H30" s="192" t="s">
        <v>36</v>
      </c>
      <c r="I30" s="174">
        <v>90</v>
      </c>
      <c r="J30" s="136" t="s">
        <v>130</v>
      </c>
      <c r="K30" s="136" t="s">
        <v>38</v>
      </c>
      <c r="L30" s="141" t="s">
        <v>39</v>
      </c>
      <c r="M30" s="149">
        <v>28000000</v>
      </c>
      <c r="N30" s="149">
        <v>28000000</v>
      </c>
      <c r="O30" s="135" t="s">
        <v>40</v>
      </c>
      <c r="P30" s="135" t="s">
        <v>41</v>
      </c>
      <c r="Q30" s="135">
        <v>1</v>
      </c>
      <c r="R30" s="141" t="s">
        <v>75</v>
      </c>
      <c r="S30" s="135" t="s">
        <v>377</v>
      </c>
      <c r="T30" s="135" t="s">
        <v>399</v>
      </c>
      <c r="U30" s="135" t="s">
        <v>62</v>
      </c>
      <c r="V30" s="135" t="s">
        <v>468</v>
      </c>
      <c r="W30" s="135" t="s">
        <v>47</v>
      </c>
      <c r="X30" s="135" t="s">
        <v>48</v>
      </c>
      <c r="Y30" s="135" t="s">
        <v>237</v>
      </c>
      <c r="Z30" s="135" t="s">
        <v>238</v>
      </c>
      <c r="AA30" s="135" t="s">
        <v>389</v>
      </c>
      <c r="AB30" s="135" t="s">
        <v>84</v>
      </c>
      <c r="AC30" s="135" t="s">
        <v>484</v>
      </c>
      <c r="AD30" s="135" t="s">
        <v>485</v>
      </c>
      <c r="AE30" s="135" t="s">
        <v>471</v>
      </c>
      <c r="AF30" s="135"/>
    </row>
    <row r="31" spans="1:32" s="75" customFormat="1" ht="180" x14ac:dyDescent="0.2">
      <c r="A31" s="135" t="s">
        <v>377</v>
      </c>
      <c r="B31" s="135" t="s">
        <v>399</v>
      </c>
      <c r="C31" s="136">
        <v>28</v>
      </c>
      <c r="D31" s="141" t="s">
        <v>34</v>
      </c>
      <c r="E31" s="142">
        <v>81101512</v>
      </c>
      <c r="F31" s="139" t="s">
        <v>489</v>
      </c>
      <c r="G31" s="192" t="s">
        <v>36</v>
      </c>
      <c r="H31" s="192" t="s">
        <v>36</v>
      </c>
      <c r="I31" s="174">
        <v>90</v>
      </c>
      <c r="J31" s="136" t="s">
        <v>130</v>
      </c>
      <c r="K31" s="136" t="s">
        <v>38</v>
      </c>
      <c r="L31" s="141" t="s">
        <v>39</v>
      </c>
      <c r="M31" s="149">
        <v>18300000</v>
      </c>
      <c r="N31" s="149">
        <v>18300000</v>
      </c>
      <c r="O31" s="135" t="s">
        <v>40</v>
      </c>
      <c r="P31" s="135" t="s">
        <v>41</v>
      </c>
      <c r="Q31" s="135">
        <v>1</v>
      </c>
      <c r="R31" s="141" t="s">
        <v>75</v>
      </c>
      <c r="S31" s="135" t="s">
        <v>377</v>
      </c>
      <c r="T31" s="135" t="s">
        <v>399</v>
      </c>
      <c r="U31" s="135" t="s">
        <v>62</v>
      </c>
      <c r="V31" s="135" t="s">
        <v>468</v>
      </c>
      <c r="W31" s="135" t="s">
        <v>47</v>
      </c>
      <c r="X31" s="135" t="s">
        <v>48</v>
      </c>
      <c r="Y31" s="135" t="s">
        <v>237</v>
      </c>
      <c r="Z31" s="135" t="s">
        <v>238</v>
      </c>
      <c r="AA31" s="135" t="s">
        <v>389</v>
      </c>
      <c r="AB31" s="135" t="s">
        <v>84</v>
      </c>
      <c r="AC31" s="135" t="s">
        <v>484</v>
      </c>
      <c r="AD31" s="135" t="s">
        <v>485</v>
      </c>
      <c r="AE31" s="135" t="s">
        <v>471</v>
      </c>
      <c r="AF31" s="135"/>
    </row>
    <row r="32" spans="1:32" s="75" customFormat="1" ht="180" x14ac:dyDescent="0.2">
      <c r="A32" s="135" t="s">
        <v>377</v>
      </c>
      <c r="B32" s="135" t="s">
        <v>399</v>
      </c>
      <c r="C32" s="136">
        <v>29</v>
      </c>
      <c r="D32" s="141" t="s">
        <v>34</v>
      </c>
      <c r="E32" s="142">
        <v>81101512</v>
      </c>
      <c r="F32" s="139" t="s">
        <v>490</v>
      </c>
      <c r="G32" s="192" t="s">
        <v>36</v>
      </c>
      <c r="H32" s="192" t="s">
        <v>36</v>
      </c>
      <c r="I32" s="174">
        <v>90</v>
      </c>
      <c r="J32" s="136" t="s">
        <v>130</v>
      </c>
      <c r="K32" s="136" t="s">
        <v>38</v>
      </c>
      <c r="L32" s="141" t="s">
        <v>39</v>
      </c>
      <c r="M32" s="149">
        <v>7000000</v>
      </c>
      <c r="N32" s="149">
        <v>7000000</v>
      </c>
      <c r="O32" s="135" t="s">
        <v>40</v>
      </c>
      <c r="P32" s="135" t="s">
        <v>41</v>
      </c>
      <c r="Q32" s="135">
        <v>1</v>
      </c>
      <c r="R32" s="141" t="s">
        <v>75</v>
      </c>
      <c r="S32" s="135" t="s">
        <v>377</v>
      </c>
      <c r="T32" s="135" t="s">
        <v>399</v>
      </c>
      <c r="U32" s="135" t="s">
        <v>62</v>
      </c>
      <c r="V32" s="135" t="s">
        <v>468</v>
      </c>
      <c r="W32" s="135" t="s">
        <v>47</v>
      </c>
      <c r="X32" s="135" t="s">
        <v>48</v>
      </c>
      <c r="Y32" s="135" t="s">
        <v>237</v>
      </c>
      <c r="Z32" s="135" t="s">
        <v>238</v>
      </c>
      <c r="AA32" s="135" t="s">
        <v>389</v>
      </c>
      <c r="AB32" s="135" t="s">
        <v>84</v>
      </c>
      <c r="AC32" s="135" t="s">
        <v>484</v>
      </c>
      <c r="AD32" s="135" t="s">
        <v>485</v>
      </c>
      <c r="AE32" s="135" t="s">
        <v>211</v>
      </c>
      <c r="AF32" s="135"/>
    </row>
    <row r="33" spans="1:32" s="75" customFormat="1" ht="180" x14ac:dyDescent="0.2">
      <c r="A33" s="135" t="s">
        <v>377</v>
      </c>
      <c r="B33" s="135" t="s">
        <v>399</v>
      </c>
      <c r="C33" s="136">
        <v>30</v>
      </c>
      <c r="D33" s="141" t="s">
        <v>34</v>
      </c>
      <c r="E33" s="142">
        <v>81101512</v>
      </c>
      <c r="F33" s="152" t="s">
        <v>491</v>
      </c>
      <c r="G33" s="192" t="s">
        <v>36</v>
      </c>
      <c r="H33" s="192" t="s">
        <v>36</v>
      </c>
      <c r="I33" s="174">
        <v>90</v>
      </c>
      <c r="J33" s="136" t="s">
        <v>130</v>
      </c>
      <c r="K33" s="136" t="s">
        <v>38</v>
      </c>
      <c r="L33" s="141" t="s">
        <v>39</v>
      </c>
      <c r="M33" s="149">
        <v>45000000</v>
      </c>
      <c r="N33" s="149">
        <v>45000000</v>
      </c>
      <c r="O33" s="135" t="s">
        <v>40</v>
      </c>
      <c r="P33" s="135" t="s">
        <v>41</v>
      </c>
      <c r="Q33" s="135">
        <v>1</v>
      </c>
      <c r="R33" s="141" t="s">
        <v>75</v>
      </c>
      <c r="S33" s="135" t="s">
        <v>377</v>
      </c>
      <c r="T33" s="135" t="s">
        <v>399</v>
      </c>
      <c r="U33" s="135" t="s">
        <v>62</v>
      </c>
      <c r="V33" s="135" t="s">
        <v>468</v>
      </c>
      <c r="W33" s="135" t="s">
        <v>47</v>
      </c>
      <c r="X33" s="135" t="s">
        <v>48</v>
      </c>
      <c r="Y33" s="135" t="s">
        <v>237</v>
      </c>
      <c r="Z33" s="135" t="s">
        <v>238</v>
      </c>
      <c r="AA33" s="135" t="s">
        <v>389</v>
      </c>
      <c r="AB33" s="135" t="s">
        <v>84</v>
      </c>
      <c r="AC33" s="135" t="s">
        <v>484</v>
      </c>
      <c r="AD33" s="135" t="s">
        <v>485</v>
      </c>
      <c r="AE33" s="135" t="s">
        <v>211</v>
      </c>
      <c r="AF33" s="135"/>
    </row>
    <row r="34" spans="1:32" s="75" customFormat="1" ht="210" x14ac:dyDescent="0.2">
      <c r="A34" s="135" t="s">
        <v>399</v>
      </c>
      <c r="B34" s="135" t="s">
        <v>399</v>
      </c>
      <c r="C34" s="136">
        <v>31</v>
      </c>
      <c r="D34" s="141" t="s">
        <v>34</v>
      </c>
      <c r="E34" s="142">
        <v>81101512</v>
      </c>
      <c r="F34" s="139" t="s">
        <v>492</v>
      </c>
      <c r="G34" s="192" t="s">
        <v>36</v>
      </c>
      <c r="H34" s="192" t="s">
        <v>36</v>
      </c>
      <c r="I34" s="174">
        <v>90</v>
      </c>
      <c r="J34" s="136" t="s">
        <v>130</v>
      </c>
      <c r="K34" s="136" t="s">
        <v>38</v>
      </c>
      <c r="L34" s="141" t="s">
        <v>39</v>
      </c>
      <c r="M34" s="149">
        <v>12000000</v>
      </c>
      <c r="N34" s="149">
        <v>12000000</v>
      </c>
      <c r="O34" s="135" t="s">
        <v>40</v>
      </c>
      <c r="P34" s="135" t="s">
        <v>41</v>
      </c>
      <c r="Q34" s="135">
        <v>1</v>
      </c>
      <c r="R34" s="141" t="s">
        <v>75</v>
      </c>
      <c r="S34" s="135" t="s">
        <v>399</v>
      </c>
      <c r="T34" s="135" t="s">
        <v>399</v>
      </c>
      <c r="U34" s="135" t="s">
        <v>62</v>
      </c>
      <c r="V34" s="135" t="s">
        <v>468</v>
      </c>
      <c r="W34" s="135" t="s">
        <v>493</v>
      </c>
      <c r="X34" s="135" t="s">
        <v>494</v>
      </c>
      <c r="Y34" s="135" t="s">
        <v>495</v>
      </c>
      <c r="Z34" s="135" t="s">
        <v>496</v>
      </c>
      <c r="AA34" s="135" t="s">
        <v>497</v>
      </c>
      <c r="AB34" s="135" t="s">
        <v>84</v>
      </c>
      <c r="AC34" s="135" t="s">
        <v>484</v>
      </c>
      <c r="AD34" s="135" t="s">
        <v>498</v>
      </c>
      <c r="AE34" s="135" t="s">
        <v>471</v>
      </c>
      <c r="AF34" s="135"/>
    </row>
    <row r="35" spans="1:32" s="75" customFormat="1" ht="165" x14ac:dyDescent="0.2">
      <c r="A35" s="135" t="s">
        <v>399</v>
      </c>
      <c r="B35" s="135" t="s">
        <v>399</v>
      </c>
      <c r="C35" s="136">
        <v>32</v>
      </c>
      <c r="D35" s="141" t="s">
        <v>34</v>
      </c>
      <c r="E35" s="142">
        <v>81101512</v>
      </c>
      <c r="F35" s="195" t="s">
        <v>564</v>
      </c>
      <c r="G35" s="192" t="s">
        <v>36</v>
      </c>
      <c r="H35" s="192" t="s">
        <v>36</v>
      </c>
      <c r="I35" s="174">
        <v>90</v>
      </c>
      <c r="J35" s="136" t="s">
        <v>130</v>
      </c>
      <c r="K35" s="136" t="s">
        <v>38</v>
      </c>
      <c r="L35" s="141" t="s">
        <v>39</v>
      </c>
      <c r="M35" s="149">
        <v>18300000</v>
      </c>
      <c r="N35" s="149">
        <v>18300000</v>
      </c>
      <c r="O35" s="135" t="s">
        <v>40</v>
      </c>
      <c r="P35" s="135" t="s">
        <v>41</v>
      </c>
      <c r="Q35" s="135">
        <v>1</v>
      </c>
      <c r="R35" s="141" t="s">
        <v>75</v>
      </c>
      <c r="S35" s="135" t="s">
        <v>399</v>
      </c>
      <c r="T35" s="135" t="s">
        <v>399</v>
      </c>
      <c r="U35" s="135" t="s">
        <v>62</v>
      </c>
      <c r="V35" s="135" t="s">
        <v>468</v>
      </c>
      <c r="W35" s="135" t="s">
        <v>493</v>
      </c>
      <c r="X35" s="135" t="s">
        <v>500</v>
      </c>
      <c r="Y35" s="135" t="s">
        <v>501</v>
      </c>
      <c r="Z35" s="135" t="s">
        <v>502</v>
      </c>
      <c r="AA35" s="135" t="s">
        <v>503</v>
      </c>
      <c r="AB35" s="135" t="s">
        <v>84</v>
      </c>
      <c r="AC35" s="135" t="s">
        <v>484</v>
      </c>
      <c r="AD35" s="135" t="s">
        <v>498</v>
      </c>
      <c r="AE35" s="135" t="s">
        <v>471</v>
      </c>
      <c r="AF35" s="135"/>
    </row>
    <row r="36" spans="1:32" s="75" customFormat="1" ht="210" x14ac:dyDescent="0.2">
      <c r="A36" s="135" t="s">
        <v>399</v>
      </c>
      <c r="B36" s="135" t="s">
        <v>399</v>
      </c>
      <c r="C36" s="136">
        <v>33</v>
      </c>
      <c r="D36" s="141" t="s">
        <v>34</v>
      </c>
      <c r="E36" s="142">
        <v>81101512</v>
      </c>
      <c r="F36" s="195" t="s">
        <v>565</v>
      </c>
      <c r="G36" s="192" t="s">
        <v>36</v>
      </c>
      <c r="H36" s="192" t="s">
        <v>36</v>
      </c>
      <c r="I36" s="174">
        <v>90</v>
      </c>
      <c r="J36" s="136" t="s">
        <v>130</v>
      </c>
      <c r="K36" s="136" t="s">
        <v>38</v>
      </c>
      <c r="L36" s="141" t="s">
        <v>39</v>
      </c>
      <c r="M36" s="149">
        <v>27000000</v>
      </c>
      <c r="N36" s="149">
        <v>27000000</v>
      </c>
      <c r="O36" s="135" t="s">
        <v>40</v>
      </c>
      <c r="P36" s="135" t="s">
        <v>41</v>
      </c>
      <c r="Q36" s="135">
        <v>3</v>
      </c>
      <c r="R36" s="141" t="s">
        <v>75</v>
      </c>
      <c r="S36" s="135" t="s">
        <v>399</v>
      </c>
      <c r="T36" s="135" t="s">
        <v>399</v>
      </c>
      <c r="U36" s="135" t="s">
        <v>62</v>
      </c>
      <c r="V36" s="135" t="s">
        <v>468</v>
      </c>
      <c r="W36" s="135" t="s">
        <v>493</v>
      </c>
      <c r="X36" s="135" t="s">
        <v>494</v>
      </c>
      <c r="Y36" s="135" t="s">
        <v>495</v>
      </c>
      <c r="Z36" s="135" t="s">
        <v>496</v>
      </c>
      <c r="AA36" s="135" t="s">
        <v>497</v>
      </c>
      <c r="AB36" s="135" t="s">
        <v>84</v>
      </c>
      <c r="AC36" s="135" t="s">
        <v>484</v>
      </c>
      <c r="AD36" s="135" t="s">
        <v>498</v>
      </c>
      <c r="AE36" s="135" t="s">
        <v>471</v>
      </c>
      <c r="AF36" s="135"/>
    </row>
    <row r="37" spans="1:32" s="75" customFormat="1" ht="210" x14ac:dyDescent="0.2">
      <c r="A37" s="135" t="s">
        <v>399</v>
      </c>
      <c r="B37" s="135" t="s">
        <v>399</v>
      </c>
      <c r="C37" s="136">
        <v>34</v>
      </c>
      <c r="D37" s="141" t="s">
        <v>34</v>
      </c>
      <c r="E37" s="142">
        <v>86132000</v>
      </c>
      <c r="F37" s="195" t="s">
        <v>566</v>
      </c>
      <c r="G37" s="192" t="s">
        <v>36</v>
      </c>
      <c r="H37" s="192" t="s">
        <v>36</v>
      </c>
      <c r="I37" s="174">
        <v>90</v>
      </c>
      <c r="J37" s="136" t="s">
        <v>130</v>
      </c>
      <c r="K37" s="136" t="s">
        <v>38</v>
      </c>
      <c r="L37" s="141" t="s">
        <v>39</v>
      </c>
      <c r="M37" s="149">
        <v>18000000</v>
      </c>
      <c r="N37" s="149">
        <v>18000000</v>
      </c>
      <c r="O37" s="135" t="s">
        <v>40</v>
      </c>
      <c r="P37" s="135" t="s">
        <v>41</v>
      </c>
      <c r="Q37" s="135">
        <v>3</v>
      </c>
      <c r="R37" s="141" t="s">
        <v>75</v>
      </c>
      <c r="S37" s="135" t="s">
        <v>399</v>
      </c>
      <c r="T37" s="135" t="s">
        <v>399</v>
      </c>
      <c r="U37" s="135" t="s">
        <v>62</v>
      </c>
      <c r="V37" s="135" t="s">
        <v>468</v>
      </c>
      <c r="W37" s="135" t="s">
        <v>493</v>
      </c>
      <c r="X37" s="135" t="s">
        <v>494</v>
      </c>
      <c r="Y37" s="135" t="s">
        <v>506</v>
      </c>
      <c r="Z37" s="135" t="s">
        <v>496</v>
      </c>
      <c r="AA37" s="135" t="s">
        <v>497</v>
      </c>
      <c r="AB37" s="135" t="s">
        <v>84</v>
      </c>
      <c r="AC37" s="135" t="s">
        <v>484</v>
      </c>
      <c r="AD37" s="135" t="s">
        <v>498</v>
      </c>
      <c r="AE37" s="135" t="s">
        <v>471</v>
      </c>
      <c r="AF37" s="135"/>
    </row>
    <row r="38" spans="1:32" s="224" customFormat="1" ht="180" hidden="1" x14ac:dyDescent="0.2">
      <c r="A38" s="217" t="s">
        <v>425</v>
      </c>
      <c r="B38" s="217" t="s">
        <v>425</v>
      </c>
      <c r="C38" s="218">
        <v>35</v>
      </c>
      <c r="D38" s="219" t="s">
        <v>71</v>
      </c>
      <c r="E38" s="220">
        <v>80161501</v>
      </c>
      <c r="F38" s="221" t="s">
        <v>507</v>
      </c>
      <c r="G38" s="218" t="s">
        <v>508</v>
      </c>
      <c r="H38" s="218" t="s">
        <v>508</v>
      </c>
      <c r="I38" s="219">
        <v>4</v>
      </c>
      <c r="J38" s="228" t="s">
        <v>37</v>
      </c>
      <c r="K38" s="218" t="s">
        <v>38</v>
      </c>
      <c r="L38" s="229" t="s">
        <v>39</v>
      </c>
      <c r="M38" s="230">
        <v>21119120</v>
      </c>
      <c r="N38" s="230">
        <v>21119120</v>
      </c>
      <c r="O38" s="217" t="s">
        <v>509</v>
      </c>
      <c r="P38" s="217" t="s">
        <v>41</v>
      </c>
      <c r="Q38" s="217">
        <v>1</v>
      </c>
      <c r="R38" s="223" t="s">
        <v>75</v>
      </c>
      <c r="S38" s="217" t="s">
        <v>510</v>
      </c>
      <c r="T38" s="217" t="s">
        <v>511</v>
      </c>
      <c r="U38" s="217" t="s">
        <v>512</v>
      </c>
      <c r="V38" s="217" t="s">
        <v>513</v>
      </c>
      <c r="W38" s="217" t="s">
        <v>47</v>
      </c>
      <c r="X38" s="217" t="s">
        <v>514</v>
      </c>
      <c r="Y38" s="217" t="s">
        <v>49</v>
      </c>
      <c r="Z38" s="217" t="s">
        <v>50</v>
      </c>
      <c r="AA38" s="231" t="s">
        <v>515</v>
      </c>
      <c r="AB38" s="217" t="s">
        <v>516</v>
      </c>
      <c r="AC38" s="231" t="s">
        <v>517</v>
      </c>
      <c r="AD38" s="231" t="s">
        <v>518</v>
      </c>
      <c r="AE38" s="231" t="s">
        <v>156</v>
      </c>
      <c r="AF38" s="231" t="s">
        <v>519</v>
      </c>
    </row>
    <row r="39" spans="1:32" s="224" customFormat="1" ht="180" hidden="1" x14ac:dyDescent="0.2">
      <c r="A39" s="217" t="s">
        <v>425</v>
      </c>
      <c r="B39" s="217" t="s">
        <v>425</v>
      </c>
      <c r="C39" s="218">
        <v>36</v>
      </c>
      <c r="D39" s="219" t="s">
        <v>71</v>
      </c>
      <c r="E39" s="220">
        <v>80161501</v>
      </c>
      <c r="F39" s="221" t="s">
        <v>520</v>
      </c>
      <c r="G39" s="218" t="s">
        <v>508</v>
      </c>
      <c r="H39" s="218" t="s">
        <v>508</v>
      </c>
      <c r="I39" s="219">
        <v>4</v>
      </c>
      <c r="J39" s="218" t="s">
        <v>37</v>
      </c>
      <c r="K39" s="218" t="s">
        <v>38</v>
      </c>
      <c r="L39" s="229" t="s">
        <v>39</v>
      </c>
      <c r="M39" s="230">
        <v>26524561</v>
      </c>
      <c r="N39" s="230">
        <v>26524561</v>
      </c>
      <c r="O39" s="217" t="s">
        <v>509</v>
      </c>
      <c r="P39" s="217" t="s">
        <v>41</v>
      </c>
      <c r="Q39" s="217">
        <v>1</v>
      </c>
      <c r="R39" s="223" t="s">
        <v>75</v>
      </c>
      <c r="S39" s="217" t="s">
        <v>510</v>
      </c>
      <c r="T39" s="217" t="s">
        <v>511</v>
      </c>
      <c r="U39" s="217" t="s">
        <v>512</v>
      </c>
      <c r="V39" s="217" t="s">
        <v>513</v>
      </c>
      <c r="W39" s="217" t="s">
        <v>47</v>
      </c>
      <c r="X39" s="217" t="s">
        <v>514</v>
      </c>
      <c r="Y39" s="217" t="s">
        <v>49</v>
      </c>
      <c r="Z39" s="217" t="s">
        <v>50</v>
      </c>
      <c r="AA39" s="231" t="s">
        <v>515</v>
      </c>
      <c r="AB39" s="217" t="s">
        <v>516</v>
      </c>
      <c r="AC39" s="231" t="s">
        <v>517</v>
      </c>
      <c r="AD39" s="231" t="s">
        <v>518</v>
      </c>
      <c r="AE39" s="231" t="s">
        <v>156</v>
      </c>
      <c r="AF39" s="231" t="s">
        <v>519</v>
      </c>
    </row>
    <row r="40" spans="1:32" s="75" customFormat="1" ht="180" x14ac:dyDescent="0.2">
      <c r="A40" s="135" t="s">
        <v>425</v>
      </c>
      <c r="B40" s="135" t="s">
        <v>425</v>
      </c>
      <c r="C40" s="136">
        <v>37</v>
      </c>
      <c r="D40" s="137" t="s">
        <v>34</v>
      </c>
      <c r="E40" s="138">
        <v>80161501</v>
      </c>
      <c r="F40" s="139" t="s">
        <v>521</v>
      </c>
      <c r="G40" s="136" t="s">
        <v>88</v>
      </c>
      <c r="H40" s="136" t="s">
        <v>88</v>
      </c>
      <c r="I40" s="137">
        <v>105</v>
      </c>
      <c r="J40" s="136" t="s">
        <v>130</v>
      </c>
      <c r="K40" s="136" t="s">
        <v>38</v>
      </c>
      <c r="L40" s="153" t="s">
        <v>39</v>
      </c>
      <c r="M40" s="154">
        <v>18479230</v>
      </c>
      <c r="N40" s="154">
        <v>18479230</v>
      </c>
      <c r="O40" s="135" t="s">
        <v>509</v>
      </c>
      <c r="P40" s="135" t="s">
        <v>41</v>
      </c>
      <c r="Q40" s="135">
        <v>1</v>
      </c>
      <c r="R40" s="141" t="s">
        <v>75</v>
      </c>
      <c r="S40" s="135" t="s">
        <v>510</v>
      </c>
      <c r="T40" s="135" t="s">
        <v>511</v>
      </c>
      <c r="U40" s="135" t="s">
        <v>512</v>
      </c>
      <c r="V40" s="135" t="s">
        <v>513</v>
      </c>
      <c r="W40" s="135" t="s">
        <v>47</v>
      </c>
      <c r="X40" s="135" t="s">
        <v>514</v>
      </c>
      <c r="Y40" s="135" t="s">
        <v>49</v>
      </c>
      <c r="Z40" s="135" t="s">
        <v>50</v>
      </c>
      <c r="AA40" s="155" t="s">
        <v>515</v>
      </c>
      <c r="AB40" s="135" t="s">
        <v>522</v>
      </c>
      <c r="AC40" s="155" t="s">
        <v>517</v>
      </c>
      <c r="AD40" s="155" t="s">
        <v>518</v>
      </c>
      <c r="AE40" s="155" t="s">
        <v>156</v>
      </c>
      <c r="AF40" s="155" t="s">
        <v>519</v>
      </c>
    </row>
    <row r="41" spans="1:32" s="75" customFormat="1" ht="180" x14ac:dyDescent="0.2">
      <c r="A41" s="135" t="s">
        <v>425</v>
      </c>
      <c r="B41" s="135" t="s">
        <v>425</v>
      </c>
      <c r="C41" s="136">
        <v>38</v>
      </c>
      <c r="D41" s="137" t="s">
        <v>34</v>
      </c>
      <c r="E41" s="138">
        <v>80161501</v>
      </c>
      <c r="F41" s="139" t="s">
        <v>523</v>
      </c>
      <c r="G41" s="136" t="s">
        <v>88</v>
      </c>
      <c r="H41" s="136" t="s">
        <v>88</v>
      </c>
      <c r="I41" s="137">
        <v>105</v>
      </c>
      <c r="J41" s="136" t="s">
        <v>130</v>
      </c>
      <c r="K41" s="136" t="s">
        <v>38</v>
      </c>
      <c r="L41" s="153" t="s">
        <v>39</v>
      </c>
      <c r="M41" s="154">
        <v>26524561</v>
      </c>
      <c r="N41" s="154">
        <v>26524561</v>
      </c>
      <c r="O41" s="135" t="s">
        <v>509</v>
      </c>
      <c r="P41" s="135" t="s">
        <v>41</v>
      </c>
      <c r="Q41" s="135">
        <v>1</v>
      </c>
      <c r="R41" s="141" t="s">
        <v>75</v>
      </c>
      <c r="S41" s="135" t="s">
        <v>510</v>
      </c>
      <c r="T41" s="135" t="s">
        <v>511</v>
      </c>
      <c r="U41" s="135" t="s">
        <v>512</v>
      </c>
      <c r="V41" s="135" t="s">
        <v>513</v>
      </c>
      <c r="W41" s="135" t="s">
        <v>47</v>
      </c>
      <c r="X41" s="135" t="s">
        <v>514</v>
      </c>
      <c r="Y41" s="135" t="s">
        <v>49</v>
      </c>
      <c r="Z41" s="135" t="s">
        <v>50</v>
      </c>
      <c r="AA41" s="155" t="s">
        <v>515</v>
      </c>
      <c r="AB41" s="135" t="s">
        <v>522</v>
      </c>
      <c r="AC41" s="155" t="s">
        <v>517</v>
      </c>
      <c r="AD41" s="155" t="s">
        <v>518</v>
      </c>
      <c r="AE41" s="155" t="s">
        <v>156</v>
      </c>
      <c r="AF41" s="155" t="s">
        <v>519</v>
      </c>
    </row>
    <row r="42" spans="1:32" s="75" customFormat="1" ht="180" x14ac:dyDescent="0.2">
      <c r="A42" s="135" t="s">
        <v>425</v>
      </c>
      <c r="B42" s="135" t="s">
        <v>425</v>
      </c>
      <c r="C42" s="136">
        <v>39</v>
      </c>
      <c r="D42" s="137" t="s">
        <v>34</v>
      </c>
      <c r="E42" s="138">
        <v>80161501</v>
      </c>
      <c r="F42" s="139" t="s">
        <v>524</v>
      </c>
      <c r="G42" s="136" t="s">
        <v>88</v>
      </c>
      <c r="H42" s="136" t="s">
        <v>88</v>
      </c>
      <c r="I42" s="137">
        <v>105</v>
      </c>
      <c r="J42" s="136" t="s">
        <v>130</v>
      </c>
      <c r="K42" s="136" t="s">
        <v>38</v>
      </c>
      <c r="L42" s="153" t="s">
        <v>39</v>
      </c>
      <c r="M42" s="154">
        <v>18708096</v>
      </c>
      <c r="N42" s="154">
        <v>18708096</v>
      </c>
      <c r="O42" s="135" t="s">
        <v>509</v>
      </c>
      <c r="P42" s="135" t="s">
        <v>41</v>
      </c>
      <c r="Q42" s="135">
        <v>2</v>
      </c>
      <c r="R42" s="141" t="s">
        <v>75</v>
      </c>
      <c r="S42" s="135" t="s">
        <v>510</v>
      </c>
      <c r="T42" s="135" t="s">
        <v>511</v>
      </c>
      <c r="U42" s="135" t="s">
        <v>512</v>
      </c>
      <c r="V42" s="135" t="s">
        <v>513</v>
      </c>
      <c r="W42" s="135" t="s">
        <v>47</v>
      </c>
      <c r="X42" s="135" t="s">
        <v>514</v>
      </c>
      <c r="Y42" s="135" t="s">
        <v>49</v>
      </c>
      <c r="Z42" s="135" t="s">
        <v>50</v>
      </c>
      <c r="AA42" s="155" t="s">
        <v>515</v>
      </c>
      <c r="AB42" s="135" t="s">
        <v>522</v>
      </c>
      <c r="AC42" s="155" t="s">
        <v>517</v>
      </c>
      <c r="AD42" s="155" t="s">
        <v>518</v>
      </c>
      <c r="AE42" s="155" t="s">
        <v>156</v>
      </c>
      <c r="AF42" s="155" t="s">
        <v>519</v>
      </c>
    </row>
    <row r="43" spans="1:32" s="75" customFormat="1" ht="180" x14ac:dyDescent="0.2">
      <c r="A43" s="135" t="s">
        <v>425</v>
      </c>
      <c r="B43" s="135" t="s">
        <v>425</v>
      </c>
      <c r="C43" s="136">
        <v>40</v>
      </c>
      <c r="D43" s="137" t="s">
        <v>34</v>
      </c>
      <c r="E43" s="138">
        <v>80161501</v>
      </c>
      <c r="F43" s="139" t="s">
        <v>525</v>
      </c>
      <c r="G43" s="136" t="s">
        <v>88</v>
      </c>
      <c r="H43" s="136" t="s">
        <v>88</v>
      </c>
      <c r="I43" s="137">
        <v>105</v>
      </c>
      <c r="J43" s="136" t="s">
        <v>130</v>
      </c>
      <c r="K43" s="136" t="s">
        <v>38</v>
      </c>
      <c r="L43" s="153" t="s">
        <v>39</v>
      </c>
      <c r="M43" s="154">
        <v>9354048</v>
      </c>
      <c r="N43" s="154">
        <v>9354048</v>
      </c>
      <c r="O43" s="135" t="s">
        <v>509</v>
      </c>
      <c r="P43" s="135" t="s">
        <v>41</v>
      </c>
      <c r="Q43" s="135">
        <v>1</v>
      </c>
      <c r="R43" s="141" t="s">
        <v>75</v>
      </c>
      <c r="S43" s="135" t="s">
        <v>510</v>
      </c>
      <c r="T43" s="135" t="s">
        <v>511</v>
      </c>
      <c r="U43" s="135" t="s">
        <v>512</v>
      </c>
      <c r="V43" s="135" t="s">
        <v>513</v>
      </c>
      <c r="W43" s="135" t="s">
        <v>47</v>
      </c>
      <c r="X43" s="135" t="s">
        <v>514</v>
      </c>
      <c r="Y43" s="135" t="s">
        <v>49</v>
      </c>
      <c r="Z43" s="135" t="s">
        <v>50</v>
      </c>
      <c r="AA43" s="155" t="s">
        <v>515</v>
      </c>
      <c r="AB43" s="135" t="s">
        <v>522</v>
      </c>
      <c r="AC43" s="155" t="s">
        <v>517</v>
      </c>
      <c r="AD43" s="155" t="s">
        <v>518</v>
      </c>
      <c r="AE43" s="155" t="s">
        <v>156</v>
      </c>
      <c r="AF43" s="155" t="s">
        <v>519</v>
      </c>
    </row>
    <row r="44" spans="1:32" s="75" customFormat="1" ht="180" x14ac:dyDescent="0.2">
      <c r="A44" s="135" t="s">
        <v>428</v>
      </c>
      <c r="B44" s="135" t="s">
        <v>428</v>
      </c>
      <c r="C44" s="136">
        <v>41</v>
      </c>
      <c r="D44" s="137" t="s">
        <v>34</v>
      </c>
      <c r="E44" s="138">
        <v>80161501</v>
      </c>
      <c r="F44" s="139" t="s">
        <v>526</v>
      </c>
      <c r="G44" s="136" t="s">
        <v>88</v>
      </c>
      <c r="H44" s="136" t="s">
        <v>88</v>
      </c>
      <c r="I44" s="137">
        <v>3</v>
      </c>
      <c r="J44" s="151" t="s">
        <v>37</v>
      </c>
      <c r="K44" s="136" t="s">
        <v>38</v>
      </c>
      <c r="L44" s="135" t="s">
        <v>39</v>
      </c>
      <c r="M44" s="154">
        <v>24139080</v>
      </c>
      <c r="N44" s="154">
        <v>24139080</v>
      </c>
      <c r="O44" s="135" t="s">
        <v>40</v>
      </c>
      <c r="P44" s="135" t="s">
        <v>59</v>
      </c>
      <c r="Q44" s="135">
        <v>4</v>
      </c>
      <c r="R44" s="141" t="s">
        <v>75</v>
      </c>
      <c r="S44" s="135" t="s">
        <v>527</v>
      </c>
      <c r="T44" s="135" t="s">
        <v>527</v>
      </c>
      <c r="U44" s="135" t="s">
        <v>512</v>
      </c>
      <c r="V44" s="135" t="s">
        <v>513</v>
      </c>
      <c r="W44" s="135" t="s">
        <v>47</v>
      </c>
      <c r="X44" s="135" t="s">
        <v>48</v>
      </c>
      <c r="Y44" s="135" t="s">
        <v>49</v>
      </c>
      <c r="Z44" s="135" t="s">
        <v>50</v>
      </c>
      <c r="AA44" s="155" t="s">
        <v>515</v>
      </c>
      <c r="AB44" s="135" t="s">
        <v>516</v>
      </c>
      <c r="AC44" s="155" t="s">
        <v>517</v>
      </c>
      <c r="AD44" s="155" t="s">
        <v>518</v>
      </c>
      <c r="AE44" s="155" t="s">
        <v>156</v>
      </c>
      <c r="AF44" s="155" t="s">
        <v>519</v>
      </c>
    </row>
    <row r="45" spans="1:32" s="75" customFormat="1" ht="180" x14ac:dyDescent="0.2">
      <c r="A45" s="135" t="s">
        <v>426</v>
      </c>
      <c r="B45" s="135" t="s">
        <v>426</v>
      </c>
      <c r="C45" s="136">
        <v>42</v>
      </c>
      <c r="D45" s="137" t="s">
        <v>34</v>
      </c>
      <c r="E45" s="138">
        <v>80161501</v>
      </c>
      <c r="F45" s="139" t="s">
        <v>528</v>
      </c>
      <c r="G45" s="136" t="s">
        <v>36</v>
      </c>
      <c r="H45" s="136" t="s">
        <v>36</v>
      </c>
      <c r="I45" s="137">
        <v>3</v>
      </c>
      <c r="J45" s="136" t="s">
        <v>37</v>
      </c>
      <c r="K45" s="136" t="s">
        <v>38</v>
      </c>
      <c r="L45" s="136" t="s">
        <v>39</v>
      </c>
      <c r="M45" s="154">
        <v>36208620</v>
      </c>
      <c r="N45" s="154">
        <v>36208620</v>
      </c>
      <c r="O45" s="135" t="s">
        <v>40</v>
      </c>
      <c r="P45" s="135" t="s">
        <v>41</v>
      </c>
      <c r="Q45" s="135">
        <v>6</v>
      </c>
      <c r="R45" s="141" t="s">
        <v>75</v>
      </c>
      <c r="S45" s="135" t="s">
        <v>529</v>
      </c>
      <c r="T45" s="135" t="s">
        <v>530</v>
      </c>
      <c r="U45" s="135" t="s">
        <v>512</v>
      </c>
      <c r="V45" s="135" t="s">
        <v>513</v>
      </c>
      <c r="W45" s="135" t="s">
        <v>47</v>
      </c>
      <c r="X45" s="135" t="s">
        <v>48</v>
      </c>
      <c r="Y45" s="135" t="s">
        <v>49</v>
      </c>
      <c r="Z45" s="135" t="s">
        <v>50</v>
      </c>
      <c r="AA45" s="155" t="s">
        <v>515</v>
      </c>
      <c r="AB45" s="135" t="s">
        <v>97</v>
      </c>
      <c r="AC45" s="155" t="s">
        <v>517</v>
      </c>
      <c r="AD45" s="155" t="s">
        <v>518</v>
      </c>
      <c r="AE45" s="155" t="s">
        <v>156</v>
      </c>
      <c r="AF45" s="155" t="s">
        <v>519</v>
      </c>
    </row>
    <row r="46" spans="1:32" s="75" customFormat="1" ht="180" x14ac:dyDescent="0.2">
      <c r="A46" s="135" t="s">
        <v>426</v>
      </c>
      <c r="B46" s="135" t="s">
        <v>426</v>
      </c>
      <c r="C46" s="136">
        <v>43</v>
      </c>
      <c r="D46" s="137" t="s">
        <v>34</v>
      </c>
      <c r="E46" s="138">
        <v>80161501</v>
      </c>
      <c r="F46" s="139" t="s">
        <v>531</v>
      </c>
      <c r="G46" s="136" t="s">
        <v>36</v>
      </c>
      <c r="H46" s="136" t="s">
        <v>36</v>
      </c>
      <c r="I46" s="137">
        <v>3</v>
      </c>
      <c r="J46" s="136" t="s">
        <v>37</v>
      </c>
      <c r="K46" s="136" t="s">
        <v>38</v>
      </c>
      <c r="L46" s="136" t="s">
        <v>39</v>
      </c>
      <c r="M46" s="154">
        <v>30000000</v>
      </c>
      <c r="N46" s="154">
        <v>30000000</v>
      </c>
      <c r="O46" s="135" t="s">
        <v>40</v>
      </c>
      <c r="P46" s="135" t="s">
        <v>41</v>
      </c>
      <c r="Q46" s="135">
        <v>1</v>
      </c>
      <c r="R46" s="141" t="s">
        <v>75</v>
      </c>
      <c r="S46" s="135" t="s">
        <v>529</v>
      </c>
      <c r="T46" s="135" t="s">
        <v>530</v>
      </c>
      <c r="U46" s="135" t="s">
        <v>512</v>
      </c>
      <c r="V46" s="135" t="s">
        <v>513</v>
      </c>
      <c r="W46" s="135" t="s">
        <v>47</v>
      </c>
      <c r="X46" s="153" t="s">
        <v>381</v>
      </c>
      <c r="Y46" s="155" t="s">
        <v>382</v>
      </c>
      <c r="Z46" s="155" t="s">
        <v>383</v>
      </c>
      <c r="AA46" s="155" t="s">
        <v>515</v>
      </c>
      <c r="AB46" s="135" t="s">
        <v>97</v>
      </c>
      <c r="AC46" s="155" t="s">
        <v>517</v>
      </c>
      <c r="AD46" s="155" t="s">
        <v>532</v>
      </c>
      <c r="AE46" s="155" t="s">
        <v>156</v>
      </c>
      <c r="AF46" s="156" t="str">
        <f t="shared" ref="AF46" si="0">AD46&amp;" "&amp;AE46</f>
        <v>Avalúos SER010 Servicios personales indirectos</v>
      </c>
    </row>
    <row r="47" spans="1:32" s="75" customFormat="1" ht="180" x14ac:dyDescent="0.2">
      <c r="A47" s="135" t="s">
        <v>424</v>
      </c>
      <c r="B47" s="135" t="s">
        <v>424</v>
      </c>
      <c r="C47" s="136">
        <v>44</v>
      </c>
      <c r="D47" s="137" t="s">
        <v>34</v>
      </c>
      <c r="E47" s="157">
        <v>80161501</v>
      </c>
      <c r="F47" s="139" t="s">
        <v>533</v>
      </c>
      <c r="G47" s="136" t="s">
        <v>88</v>
      </c>
      <c r="H47" s="136" t="s">
        <v>88</v>
      </c>
      <c r="I47" s="137">
        <v>3</v>
      </c>
      <c r="J47" s="136" t="s">
        <v>37</v>
      </c>
      <c r="K47" s="136" t="s">
        <v>38</v>
      </c>
      <c r="L47" s="158" t="s">
        <v>39</v>
      </c>
      <c r="M47" s="154">
        <v>72417240</v>
      </c>
      <c r="N47" s="154">
        <v>72417240</v>
      </c>
      <c r="O47" s="135" t="s">
        <v>40</v>
      </c>
      <c r="P47" s="135" t="s">
        <v>59</v>
      </c>
      <c r="Q47" s="135">
        <v>12</v>
      </c>
      <c r="R47" s="141" t="s">
        <v>75</v>
      </c>
      <c r="S47" s="135" t="s">
        <v>534</v>
      </c>
      <c r="T47" s="135" t="s">
        <v>534</v>
      </c>
      <c r="U47" s="135" t="s">
        <v>512</v>
      </c>
      <c r="V47" s="135" t="s">
        <v>513</v>
      </c>
      <c r="W47" s="135" t="s">
        <v>47</v>
      </c>
      <c r="X47" s="135" t="s">
        <v>48</v>
      </c>
      <c r="Y47" s="135" t="s">
        <v>49</v>
      </c>
      <c r="Z47" s="135" t="s">
        <v>50</v>
      </c>
      <c r="AA47" s="155" t="s">
        <v>515</v>
      </c>
      <c r="AB47" s="135" t="s">
        <v>516</v>
      </c>
      <c r="AC47" s="155" t="s">
        <v>517</v>
      </c>
      <c r="AD47" s="155" t="s">
        <v>518</v>
      </c>
      <c r="AE47" s="155" t="s">
        <v>156</v>
      </c>
      <c r="AF47" s="155" t="s">
        <v>519</v>
      </c>
    </row>
    <row r="48" spans="1:32" s="75" customFormat="1" ht="180" x14ac:dyDescent="0.2">
      <c r="A48" s="135" t="s">
        <v>424</v>
      </c>
      <c r="B48" s="135" t="s">
        <v>424</v>
      </c>
      <c r="C48" s="136">
        <v>45</v>
      </c>
      <c r="D48" s="137" t="s">
        <v>34</v>
      </c>
      <c r="E48" s="157">
        <v>80161501</v>
      </c>
      <c r="F48" s="139" t="s">
        <v>535</v>
      </c>
      <c r="G48" s="136" t="s">
        <v>88</v>
      </c>
      <c r="H48" s="136" t="s">
        <v>88</v>
      </c>
      <c r="I48" s="137">
        <v>3</v>
      </c>
      <c r="J48" s="136" t="s">
        <v>37</v>
      </c>
      <c r="K48" s="136" t="s">
        <v>38</v>
      </c>
      <c r="L48" s="158" t="s">
        <v>39</v>
      </c>
      <c r="M48" s="154">
        <v>13361160</v>
      </c>
      <c r="N48" s="154">
        <v>13361160</v>
      </c>
      <c r="O48" s="135" t="s">
        <v>40</v>
      </c>
      <c r="P48" s="135" t="s">
        <v>59</v>
      </c>
      <c r="Q48" s="135">
        <v>2</v>
      </c>
      <c r="R48" s="141" t="s">
        <v>75</v>
      </c>
      <c r="S48" s="135" t="s">
        <v>534</v>
      </c>
      <c r="T48" s="135" t="s">
        <v>534</v>
      </c>
      <c r="U48" s="135" t="s">
        <v>512</v>
      </c>
      <c r="V48" s="135" t="s">
        <v>513</v>
      </c>
      <c r="W48" s="135" t="s">
        <v>47</v>
      </c>
      <c r="X48" s="135" t="s">
        <v>48</v>
      </c>
      <c r="Y48" s="135" t="s">
        <v>49</v>
      </c>
      <c r="Z48" s="135" t="s">
        <v>50</v>
      </c>
      <c r="AA48" s="155" t="s">
        <v>515</v>
      </c>
      <c r="AB48" s="135" t="s">
        <v>516</v>
      </c>
      <c r="AC48" s="155" t="s">
        <v>517</v>
      </c>
      <c r="AD48" s="155" t="s">
        <v>518</v>
      </c>
      <c r="AE48" s="155" t="s">
        <v>156</v>
      </c>
      <c r="AF48" s="155" t="s">
        <v>519</v>
      </c>
    </row>
    <row r="49" spans="1:33" s="75" customFormat="1" ht="180" x14ac:dyDescent="0.2">
      <c r="A49" s="135" t="s">
        <v>424</v>
      </c>
      <c r="B49" s="135" t="s">
        <v>424</v>
      </c>
      <c r="C49" s="136">
        <v>46</v>
      </c>
      <c r="D49" s="137" t="s">
        <v>34</v>
      </c>
      <c r="E49" s="157">
        <v>80161501</v>
      </c>
      <c r="F49" s="139" t="s">
        <v>536</v>
      </c>
      <c r="G49" s="136" t="s">
        <v>88</v>
      </c>
      <c r="H49" s="136" t="s">
        <v>88</v>
      </c>
      <c r="I49" s="137">
        <v>3</v>
      </c>
      <c r="J49" s="136" t="s">
        <v>37</v>
      </c>
      <c r="K49" s="136" t="s">
        <v>38</v>
      </c>
      <c r="L49" s="158" t="s">
        <v>39</v>
      </c>
      <c r="M49" s="154">
        <v>9946710</v>
      </c>
      <c r="N49" s="154">
        <v>9946710</v>
      </c>
      <c r="O49" s="135" t="s">
        <v>40</v>
      </c>
      <c r="P49" s="135" t="s">
        <v>59</v>
      </c>
      <c r="Q49" s="135">
        <v>1</v>
      </c>
      <c r="R49" s="141" t="s">
        <v>75</v>
      </c>
      <c r="S49" s="135" t="s">
        <v>534</v>
      </c>
      <c r="T49" s="135" t="s">
        <v>534</v>
      </c>
      <c r="U49" s="135" t="s">
        <v>512</v>
      </c>
      <c r="V49" s="135" t="s">
        <v>513</v>
      </c>
      <c r="W49" s="135" t="s">
        <v>47</v>
      </c>
      <c r="X49" s="135" t="s">
        <v>48</v>
      </c>
      <c r="Y49" s="135" t="s">
        <v>49</v>
      </c>
      <c r="Z49" s="135" t="s">
        <v>50</v>
      </c>
      <c r="AA49" s="155" t="s">
        <v>515</v>
      </c>
      <c r="AB49" s="135" t="s">
        <v>516</v>
      </c>
      <c r="AC49" s="155" t="s">
        <v>517</v>
      </c>
      <c r="AD49" s="155" t="s">
        <v>518</v>
      </c>
      <c r="AE49" s="155" t="s">
        <v>156</v>
      </c>
      <c r="AF49" s="155" t="s">
        <v>519</v>
      </c>
    </row>
    <row r="50" spans="1:33" s="75" customFormat="1" ht="180" x14ac:dyDescent="0.2">
      <c r="A50" s="135" t="s">
        <v>424</v>
      </c>
      <c r="B50" s="135" t="s">
        <v>424</v>
      </c>
      <c r="C50" s="136">
        <v>47</v>
      </c>
      <c r="D50" s="137" t="s">
        <v>34</v>
      </c>
      <c r="E50" s="157">
        <v>80161501</v>
      </c>
      <c r="F50" s="139" t="s">
        <v>537</v>
      </c>
      <c r="G50" s="136" t="s">
        <v>88</v>
      </c>
      <c r="H50" s="136" t="s">
        <v>88</v>
      </c>
      <c r="I50" s="137">
        <v>3</v>
      </c>
      <c r="J50" s="136" t="s">
        <v>37</v>
      </c>
      <c r="K50" s="136" t="s">
        <v>38</v>
      </c>
      <c r="L50" s="158" t="s">
        <v>39</v>
      </c>
      <c r="M50" s="154">
        <v>36208620</v>
      </c>
      <c r="N50" s="154">
        <v>36208620</v>
      </c>
      <c r="O50" s="135" t="s">
        <v>40</v>
      </c>
      <c r="P50" s="135" t="s">
        <v>59</v>
      </c>
      <c r="Q50" s="135">
        <v>6</v>
      </c>
      <c r="R50" s="141" t="s">
        <v>75</v>
      </c>
      <c r="S50" s="135" t="s">
        <v>534</v>
      </c>
      <c r="T50" s="135" t="s">
        <v>534</v>
      </c>
      <c r="U50" s="135" t="s">
        <v>512</v>
      </c>
      <c r="V50" s="135" t="s">
        <v>513</v>
      </c>
      <c r="W50" s="135" t="s">
        <v>47</v>
      </c>
      <c r="X50" s="135" t="s">
        <v>48</v>
      </c>
      <c r="Y50" s="135" t="s">
        <v>49</v>
      </c>
      <c r="Z50" s="135" t="s">
        <v>50</v>
      </c>
      <c r="AA50" s="155" t="s">
        <v>515</v>
      </c>
      <c r="AB50" s="135" t="s">
        <v>516</v>
      </c>
      <c r="AC50" s="155" t="s">
        <v>517</v>
      </c>
      <c r="AD50" s="155" t="s">
        <v>518</v>
      </c>
      <c r="AE50" s="155" t="s">
        <v>156</v>
      </c>
      <c r="AF50" s="155" t="s">
        <v>519</v>
      </c>
    </row>
    <row r="51" spans="1:33" s="224" customFormat="1" ht="180" hidden="1" x14ac:dyDescent="0.2">
      <c r="A51" s="217" t="s">
        <v>430</v>
      </c>
      <c r="B51" s="217" t="s">
        <v>430</v>
      </c>
      <c r="C51" s="218">
        <v>48</v>
      </c>
      <c r="D51" s="219" t="s">
        <v>71</v>
      </c>
      <c r="E51" s="232">
        <v>80161501</v>
      </c>
      <c r="F51" s="221" t="s">
        <v>538</v>
      </c>
      <c r="G51" s="218" t="s">
        <v>88</v>
      </c>
      <c r="H51" s="218" t="s">
        <v>88</v>
      </c>
      <c r="I51" s="219">
        <v>139</v>
      </c>
      <c r="J51" s="218" t="s">
        <v>130</v>
      </c>
      <c r="K51" s="218" t="s">
        <v>38</v>
      </c>
      <c r="L51" s="233" t="s">
        <v>39</v>
      </c>
      <c r="M51" s="230">
        <v>34428780</v>
      </c>
      <c r="N51" s="230">
        <v>34428780</v>
      </c>
      <c r="O51" s="217" t="s">
        <v>40</v>
      </c>
      <c r="P51" s="217" t="s">
        <v>59</v>
      </c>
      <c r="Q51" s="217">
        <v>2</v>
      </c>
      <c r="R51" s="223" t="s">
        <v>75</v>
      </c>
      <c r="S51" s="217" t="s">
        <v>539</v>
      </c>
      <c r="T51" s="217" t="s">
        <v>540</v>
      </c>
      <c r="U51" s="217" t="s">
        <v>512</v>
      </c>
      <c r="V51" s="217" t="s">
        <v>513</v>
      </c>
      <c r="W51" s="217" t="s">
        <v>47</v>
      </c>
      <c r="X51" s="217" t="s">
        <v>48</v>
      </c>
      <c r="Y51" s="217" t="s">
        <v>49</v>
      </c>
      <c r="Z51" s="217" t="s">
        <v>50</v>
      </c>
      <c r="AA51" s="231" t="s">
        <v>515</v>
      </c>
      <c r="AB51" s="217" t="s">
        <v>516</v>
      </c>
      <c r="AC51" s="231" t="s">
        <v>517</v>
      </c>
      <c r="AD51" s="231" t="s">
        <v>518</v>
      </c>
      <c r="AE51" s="231" t="s">
        <v>156</v>
      </c>
      <c r="AF51" s="231" t="s">
        <v>519</v>
      </c>
    </row>
    <row r="52" spans="1:33" s="75" customFormat="1" ht="180" x14ac:dyDescent="0.2">
      <c r="A52" s="135" t="s">
        <v>430</v>
      </c>
      <c r="B52" s="135" t="s">
        <v>430</v>
      </c>
      <c r="C52" s="136">
        <v>49</v>
      </c>
      <c r="D52" s="137" t="s">
        <v>34</v>
      </c>
      <c r="E52" s="157">
        <v>80161501</v>
      </c>
      <c r="F52" s="139" t="s">
        <v>541</v>
      </c>
      <c r="G52" s="136" t="s">
        <v>88</v>
      </c>
      <c r="H52" s="136" t="s">
        <v>88</v>
      </c>
      <c r="I52" s="137">
        <v>139</v>
      </c>
      <c r="J52" s="136" t="s">
        <v>130</v>
      </c>
      <c r="K52" s="136" t="s">
        <v>38</v>
      </c>
      <c r="L52" s="158" t="s">
        <v>39</v>
      </c>
      <c r="M52" s="154">
        <v>34428780</v>
      </c>
      <c r="N52" s="154">
        <v>34428780</v>
      </c>
      <c r="O52" s="135" t="s">
        <v>542</v>
      </c>
      <c r="P52" s="135" t="s">
        <v>543</v>
      </c>
      <c r="Q52" s="135">
        <v>2</v>
      </c>
      <c r="R52" s="141" t="s">
        <v>75</v>
      </c>
      <c r="S52" s="135" t="s">
        <v>539</v>
      </c>
      <c r="T52" s="135" t="s">
        <v>540</v>
      </c>
      <c r="U52" s="135" t="s">
        <v>512</v>
      </c>
      <c r="V52" s="135" t="s">
        <v>513</v>
      </c>
      <c r="W52" s="135" t="s">
        <v>47</v>
      </c>
      <c r="X52" s="135" t="s">
        <v>48</v>
      </c>
      <c r="Y52" s="135" t="s">
        <v>49</v>
      </c>
      <c r="Z52" s="135" t="s">
        <v>50</v>
      </c>
      <c r="AA52" s="155" t="s">
        <v>515</v>
      </c>
      <c r="AB52" s="135" t="s">
        <v>516</v>
      </c>
      <c r="AC52" s="155" t="s">
        <v>517</v>
      </c>
      <c r="AD52" s="155" t="s">
        <v>518</v>
      </c>
      <c r="AE52" s="155" t="s">
        <v>156</v>
      </c>
      <c r="AF52" s="155" t="s">
        <v>519</v>
      </c>
    </row>
    <row r="53" spans="1:33" s="75" customFormat="1" ht="180" x14ac:dyDescent="0.2">
      <c r="A53" s="135" t="s">
        <v>127</v>
      </c>
      <c r="B53" s="135" t="s">
        <v>127</v>
      </c>
      <c r="C53" s="136">
        <v>50</v>
      </c>
      <c r="D53" s="141" t="s">
        <v>34</v>
      </c>
      <c r="E53" s="159">
        <v>80161501</v>
      </c>
      <c r="F53" s="139" t="s">
        <v>544</v>
      </c>
      <c r="G53" s="135" t="s">
        <v>36</v>
      </c>
      <c r="H53" s="135" t="s">
        <v>36</v>
      </c>
      <c r="I53" s="141">
        <v>90</v>
      </c>
      <c r="J53" s="136" t="s">
        <v>130</v>
      </c>
      <c r="K53" s="136" t="s">
        <v>38</v>
      </c>
      <c r="L53" s="135" t="s">
        <v>39</v>
      </c>
      <c r="M53" s="149">
        <v>26722320</v>
      </c>
      <c r="N53" s="149">
        <v>26722320</v>
      </c>
      <c r="O53" s="135" t="s">
        <v>40</v>
      </c>
      <c r="P53" s="135" t="s">
        <v>59</v>
      </c>
      <c r="Q53" s="135">
        <v>4</v>
      </c>
      <c r="R53" s="141" t="s">
        <v>75</v>
      </c>
      <c r="S53" s="135" t="s">
        <v>132</v>
      </c>
      <c r="T53" s="135" t="s">
        <v>133</v>
      </c>
      <c r="U53" s="135" t="s">
        <v>512</v>
      </c>
      <c r="V53" s="135" t="s">
        <v>513</v>
      </c>
      <c r="W53" s="135" t="s">
        <v>47</v>
      </c>
      <c r="X53" s="141" t="s">
        <v>48</v>
      </c>
      <c r="Y53" s="141" t="s">
        <v>49</v>
      </c>
      <c r="Z53" s="141" t="s">
        <v>50</v>
      </c>
      <c r="AA53" s="155" t="s">
        <v>515</v>
      </c>
      <c r="AB53" s="135" t="s">
        <v>516</v>
      </c>
      <c r="AC53" s="155" t="s">
        <v>517</v>
      </c>
      <c r="AD53" s="155" t="s">
        <v>518</v>
      </c>
      <c r="AE53" s="155" t="s">
        <v>156</v>
      </c>
      <c r="AF53" s="155" t="s">
        <v>519</v>
      </c>
    </row>
    <row r="54" spans="1:33" s="75" customFormat="1" ht="180" x14ac:dyDescent="0.2">
      <c r="A54" s="135" t="s">
        <v>127</v>
      </c>
      <c r="B54" s="135" t="s">
        <v>127</v>
      </c>
      <c r="C54" s="136">
        <v>51</v>
      </c>
      <c r="D54" s="141" t="s">
        <v>34</v>
      </c>
      <c r="E54" s="159">
        <v>80161501</v>
      </c>
      <c r="F54" s="139" t="s">
        <v>545</v>
      </c>
      <c r="G54" s="135" t="s">
        <v>36</v>
      </c>
      <c r="H54" s="135" t="s">
        <v>36</v>
      </c>
      <c r="I54" s="141">
        <v>90</v>
      </c>
      <c r="J54" s="136" t="s">
        <v>130</v>
      </c>
      <c r="K54" s="136" t="s">
        <v>38</v>
      </c>
      <c r="L54" s="135" t="s">
        <v>39</v>
      </c>
      <c r="M54" s="149">
        <v>34014720</v>
      </c>
      <c r="N54" s="149">
        <v>34014720</v>
      </c>
      <c r="O54" s="135" t="s">
        <v>40</v>
      </c>
      <c r="P54" s="135" t="s">
        <v>59</v>
      </c>
      <c r="Q54" s="135">
        <v>4</v>
      </c>
      <c r="R54" s="141" t="s">
        <v>75</v>
      </c>
      <c r="S54" s="135" t="s">
        <v>132</v>
      </c>
      <c r="T54" s="135" t="s">
        <v>133</v>
      </c>
      <c r="U54" s="135" t="s">
        <v>512</v>
      </c>
      <c r="V54" s="135" t="s">
        <v>513</v>
      </c>
      <c r="W54" s="135" t="s">
        <v>47</v>
      </c>
      <c r="X54" s="141" t="s">
        <v>48</v>
      </c>
      <c r="Y54" s="141" t="s">
        <v>49</v>
      </c>
      <c r="Z54" s="141" t="s">
        <v>50</v>
      </c>
      <c r="AA54" s="155" t="s">
        <v>515</v>
      </c>
      <c r="AB54" s="135" t="s">
        <v>516</v>
      </c>
      <c r="AC54" s="155" t="s">
        <v>517</v>
      </c>
      <c r="AD54" s="155" t="s">
        <v>518</v>
      </c>
      <c r="AE54" s="155" t="s">
        <v>156</v>
      </c>
      <c r="AF54" s="155" t="s">
        <v>519</v>
      </c>
    </row>
    <row r="55" spans="1:33" s="75" customFormat="1" ht="180" x14ac:dyDescent="0.2">
      <c r="A55" s="135" t="s">
        <v>127</v>
      </c>
      <c r="B55" s="135" t="s">
        <v>127</v>
      </c>
      <c r="C55" s="136">
        <v>52</v>
      </c>
      <c r="D55" s="141" t="s">
        <v>34</v>
      </c>
      <c r="E55" s="159">
        <v>80161501</v>
      </c>
      <c r="F55" s="139" t="s">
        <v>546</v>
      </c>
      <c r="G55" s="135" t="s">
        <v>36</v>
      </c>
      <c r="H55" s="135" t="s">
        <v>36</v>
      </c>
      <c r="I55" s="141">
        <v>90</v>
      </c>
      <c r="J55" s="136" t="s">
        <v>130</v>
      </c>
      <c r="K55" s="136" t="s">
        <v>38</v>
      </c>
      <c r="L55" s="135" t="s">
        <v>39</v>
      </c>
      <c r="M55" s="149">
        <v>15839340</v>
      </c>
      <c r="N55" s="149">
        <v>15839340</v>
      </c>
      <c r="O55" s="135" t="s">
        <v>40</v>
      </c>
      <c r="P55" s="135" t="s">
        <v>59</v>
      </c>
      <c r="Q55" s="135">
        <v>1</v>
      </c>
      <c r="R55" s="141" t="s">
        <v>75</v>
      </c>
      <c r="S55" s="135" t="s">
        <v>132</v>
      </c>
      <c r="T55" s="135" t="s">
        <v>133</v>
      </c>
      <c r="U55" s="135" t="s">
        <v>512</v>
      </c>
      <c r="V55" s="135" t="s">
        <v>513</v>
      </c>
      <c r="W55" s="135" t="s">
        <v>47</v>
      </c>
      <c r="X55" s="141" t="s">
        <v>48</v>
      </c>
      <c r="Y55" s="141" t="s">
        <v>49</v>
      </c>
      <c r="Z55" s="141" t="s">
        <v>50</v>
      </c>
      <c r="AA55" s="155" t="s">
        <v>515</v>
      </c>
      <c r="AB55" s="135" t="s">
        <v>516</v>
      </c>
      <c r="AC55" s="155" t="s">
        <v>517</v>
      </c>
      <c r="AD55" s="155" t="s">
        <v>518</v>
      </c>
      <c r="AE55" s="155" t="s">
        <v>156</v>
      </c>
      <c r="AF55" s="155" t="s">
        <v>519</v>
      </c>
    </row>
    <row r="56" spans="1:33" s="75" customFormat="1" ht="180" x14ac:dyDescent="0.2">
      <c r="A56" s="135" t="s">
        <v>429</v>
      </c>
      <c r="B56" s="135" t="s">
        <v>429</v>
      </c>
      <c r="C56" s="136">
        <v>53</v>
      </c>
      <c r="D56" s="137" t="s">
        <v>34</v>
      </c>
      <c r="E56" s="157">
        <v>80161501</v>
      </c>
      <c r="F56" s="139" t="s">
        <v>547</v>
      </c>
      <c r="G56" s="136" t="s">
        <v>88</v>
      </c>
      <c r="H56" s="136" t="s">
        <v>88</v>
      </c>
      <c r="I56" s="137">
        <v>105</v>
      </c>
      <c r="J56" s="136" t="s">
        <v>130</v>
      </c>
      <c r="K56" s="136" t="s">
        <v>38</v>
      </c>
      <c r="L56" s="158" t="s">
        <v>39</v>
      </c>
      <c r="M56" s="154">
        <v>15450000</v>
      </c>
      <c r="N56" s="154">
        <v>15450000</v>
      </c>
      <c r="O56" s="135" t="s">
        <v>40</v>
      </c>
      <c r="P56" s="135" t="s">
        <v>59</v>
      </c>
      <c r="Q56" s="135">
        <v>1</v>
      </c>
      <c r="R56" s="141" t="s">
        <v>75</v>
      </c>
      <c r="S56" s="135" t="s">
        <v>548</v>
      </c>
      <c r="T56" s="135" t="s">
        <v>548</v>
      </c>
      <c r="U56" s="135" t="s">
        <v>147</v>
      </c>
      <c r="V56" s="135" t="s">
        <v>549</v>
      </c>
      <c r="W56" s="135" t="s">
        <v>47</v>
      </c>
      <c r="X56" s="135" t="s">
        <v>48</v>
      </c>
      <c r="Y56" s="135" t="s">
        <v>49</v>
      </c>
      <c r="Z56" s="135" t="s">
        <v>50</v>
      </c>
      <c r="AA56" s="155" t="s">
        <v>515</v>
      </c>
      <c r="AB56" s="135" t="s">
        <v>516</v>
      </c>
      <c r="AC56" s="155" t="s">
        <v>517</v>
      </c>
      <c r="AD56" s="155" t="s">
        <v>518</v>
      </c>
      <c r="AE56" s="155" t="s">
        <v>156</v>
      </c>
      <c r="AF56" s="155" t="s">
        <v>519</v>
      </c>
    </row>
    <row r="57" spans="1:33" s="75" customFormat="1" ht="180" x14ac:dyDescent="0.2">
      <c r="A57" s="135" t="s">
        <v>429</v>
      </c>
      <c r="B57" s="135" t="s">
        <v>429</v>
      </c>
      <c r="C57" s="136">
        <v>54</v>
      </c>
      <c r="D57" s="137" t="s">
        <v>34</v>
      </c>
      <c r="E57" s="157">
        <v>80161502</v>
      </c>
      <c r="F57" s="139" t="s">
        <v>550</v>
      </c>
      <c r="G57" s="136" t="s">
        <v>88</v>
      </c>
      <c r="H57" s="136" t="s">
        <v>88</v>
      </c>
      <c r="I57" s="137">
        <v>105</v>
      </c>
      <c r="J57" s="136" t="s">
        <v>130</v>
      </c>
      <c r="K57" s="136" t="s">
        <v>38</v>
      </c>
      <c r="L57" s="158" t="s">
        <v>39</v>
      </c>
      <c r="M57" s="154">
        <v>15450000</v>
      </c>
      <c r="N57" s="154">
        <v>15450000</v>
      </c>
      <c r="O57" s="135" t="s">
        <v>40</v>
      </c>
      <c r="P57" s="135" t="s">
        <v>59</v>
      </c>
      <c r="Q57" s="135">
        <v>1</v>
      </c>
      <c r="R57" s="141" t="s">
        <v>75</v>
      </c>
      <c r="S57" s="135" t="s">
        <v>548</v>
      </c>
      <c r="T57" s="135" t="s">
        <v>548</v>
      </c>
      <c r="U57" s="135" t="s">
        <v>147</v>
      </c>
      <c r="V57" s="135" t="s">
        <v>549</v>
      </c>
      <c r="W57" s="135" t="s">
        <v>47</v>
      </c>
      <c r="X57" s="135" t="s">
        <v>48</v>
      </c>
      <c r="Y57" s="135" t="s">
        <v>49</v>
      </c>
      <c r="Z57" s="135" t="s">
        <v>50</v>
      </c>
      <c r="AA57" s="155" t="s">
        <v>515</v>
      </c>
      <c r="AB57" s="135" t="s">
        <v>516</v>
      </c>
      <c r="AC57" s="155" t="s">
        <v>517</v>
      </c>
      <c r="AD57" s="155" t="s">
        <v>518</v>
      </c>
      <c r="AE57" s="155" t="s">
        <v>156</v>
      </c>
      <c r="AF57" s="155" t="s">
        <v>519</v>
      </c>
    </row>
    <row r="58" spans="1:33" s="224" customFormat="1" ht="180" hidden="1" x14ac:dyDescent="0.2">
      <c r="A58" s="217" t="s">
        <v>427</v>
      </c>
      <c r="B58" s="217" t="s">
        <v>427</v>
      </c>
      <c r="C58" s="218">
        <v>55</v>
      </c>
      <c r="D58" s="219" t="s">
        <v>71</v>
      </c>
      <c r="E58" s="234">
        <v>32101656</v>
      </c>
      <c r="F58" s="221" t="s">
        <v>551</v>
      </c>
      <c r="G58" s="233" t="s">
        <v>196</v>
      </c>
      <c r="H58" s="233" t="s">
        <v>196</v>
      </c>
      <c r="I58" s="219">
        <v>1</v>
      </c>
      <c r="J58" s="228" t="s">
        <v>37</v>
      </c>
      <c r="K58" s="218" t="s">
        <v>101</v>
      </c>
      <c r="L58" s="233" t="s">
        <v>39</v>
      </c>
      <c r="M58" s="230">
        <v>52200000</v>
      </c>
      <c r="N58" s="230">
        <v>52200000</v>
      </c>
      <c r="O58" s="217" t="s">
        <v>40</v>
      </c>
      <c r="P58" s="217" t="s">
        <v>59</v>
      </c>
      <c r="Q58" s="217">
        <v>1</v>
      </c>
      <c r="R58" s="223" t="s">
        <v>75</v>
      </c>
      <c r="S58" s="217" t="s">
        <v>355</v>
      </c>
      <c r="T58" s="217" t="s">
        <v>552</v>
      </c>
      <c r="U58" s="217" t="s">
        <v>512</v>
      </c>
      <c r="V58" s="217" t="s">
        <v>513</v>
      </c>
      <c r="W58" s="217" t="s">
        <v>47</v>
      </c>
      <c r="X58" s="217" t="s">
        <v>553</v>
      </c>
      <c r="Y58" s="217" t="s">
        <v>554</v>
      </c>
      <c r="Z58" s="217" t="s">
        <v>238</v>
      </c>
      <c r="AA58" s="217" t="s">
        <v>515</v>
      </c>
      <c r="AB58" s="217" t="s">
        <v>84</v>
      </c>
      <c r="AC58" s="231" t="s">
        <v>517</v>
      </c>
      <c r="AD58" s="231" t="s">
        <v>555</v>
      </c>
      <c r="AE58" s="231" t="s">
        <v>556</v>
      </c>
      <c r="AF58" s="231" t="s">
        <v>301</v>
      </c>
      <c r="AG58" s="235"/>
    </row>
    <row r="59" spans="1:33" s="75" customFormat="1" ht="180" x14ac:dyDescent="0.2">
      <c r="A59" s="135" t="s">
        <v>431</v>
      </c>
      <c r="B59" s="135" t="s">
        <v>431</v>
      </c>
      <c r="C59" s="136">
        <v>56</v>
      </c>
      <c r="D59" s="137" t="s">
        <v>34</v>
      </c>
      <c r="E59" s="138">
        <v>80161501</v>
      </c>
      <c r="F59" s="139" t="s">
        <v>557</v>
      </c>
      <c r="G59" s="136" t="s">
        <v>36</v>
      </c>
      <c r="H59" s="136" t="s">
        <v>36</v>
      </c>
      <c r="I59" s="137">
        <v>74</v>
      </c>
      <c r="J59" s="136" t="s">
        <v>130</v>
      </c>
      <c r="K59" s="136" t="s">
        <v>38</v>
      </c>
      <c r="L59" s="136" t="s">
        <v>39</v>
      </c>
      <c r="M59" s="154">
        <v>10985842</v>
      </c>
      <c r="N59" s="154">
        <v>10985842</v>
      </c>
      <c r="O59" s="135" t="s">
        <v>40</v>
      </c>
      <c r="P59" s="135" t="s">
        <v>41</v>
      </c>
      <c r="Q59" s="135">
        <v>2</v>
      </c>
      <c r="R59" s="141" t="s">
        <v>75</v>
      </c>
      <c r="S59" s="135" t="s">
        <v>355</v>
      </c>
      <c r="T59" s="135" t="s">
        <v>558</v>
      </c>
      <c r="U59" s="135" t="s">
        <v>512</v>
      </c>
      <c r="V59" s="135" t="s">
        <v>513</v>
      </c>
      <c r="W59" s="135" t="s">
        <v>47</v>
      </c>
      <c r="X59" s="135" t="s">
        <v>553</v>
      </c>
      <c r="Y59" s="135" t="s">
        <v>554</v>
      </c>
      <c r="Z59" s="135" t="s">
        <v>238</v>
      </c>
      <c r="AA59" s="135" t="s">
        <v>515</v>
      </c>
      <c r="AB59" s="135" t="s">
        <v>97</v>
      </c>
      <c r="AC59" s="155" t="s">
        <v>517</v>
      </c>
      <c r="AD59" s="155" t="s">
        <v>518</v>
      </c>
      <c r="AE59" s="135" t="s">
        <v>156</v>
      </c>
      <c r="AF59" s="135" t="s">
        <v>559</v>
      </c>
    </row>
    <row r="60" spans="1:33" ht="90" x14ac:dyDescent="0.2">
      <c r="A60" s="201" t="s">
        <v>33</v>
      </c>
      <c r="B60" s="201" t="s">
        <v>33</v>
      </c>
      <c r="C60" s="136">
        <v>57</v>
      </c>
      <c r="D60" s="68" t="s">
        <v>34</v>
      </c>
      <c r="E60" s="204">
        <v>80161501</v>
      </c>
      <c r="F60" s="202" t="s">
        <v>35</v>
      </c>
      <c r="G60" s="199" t="s">
        <v>36</v>
      </c>
      <c r="H60" s="199" t="s">
        <v>36</v>
      </c>
      <c r="I60" s="199">
        <v>3</v>
      </c>
      <c r="J60" s="199" t="s">
        <v>37</v>
      </c>
      <c r="K60" s="199" t="s">
        <v>38</v>
      </c>
      <c r="L60" s="199" t="s">
        <v>39</v>
      </c>
      <c r="M60" s="200">
        <v>9946710</v>
      </c>
      <c r="N60" s="200">
        <v>9946710</v>
      </c>
      <c r="O60" s="103" t="s">
        <v>40</v>
      </c>
      <c r="P60" s="198" t="s">
        <v>41</v>
      </c>
      <c r="Q60" s="199">
        <v>1</v>
      </c>
      <c r="R60" s="198" t="s">
        <v>42</v>
      </c>
      <c r="S60" s="198" t="s">
        <v>43</v>
      </c>
      <c r="T60" s="198" t="s">
        <v>44</v>
      </c>
      <c r="U60" s="198" t="s">
        <v>45</v>
      </c>
      <c r="V60" s="198" t="s">
        <v>46</v>
      </c>
      <c r="W60" s="198" t="s">
        <v>47</v>
      </c>
      <c r="X60" s="198" t="s">
        <v>48</v>
      </c>
      <c r="Y60" s="198" t="s">
        <v>49</v>
      </c>
      <c r="Z60" s="198" t="s">
        <v>50</v>
      </c>
      <c r="AA60" s="198" t="s">
        <v>51</v>
      </c>
      <c r="AB60" s="198" t="s">
        <v>51</v>
      </c>
      <c r="AC60" s="198" t="s">
        <v>52</v>
      </c>
      <c r="AD60" s="198" t="s">
        <v>53</v>
      </c>
      <c r="AE60" s="198" t="s">
        <v>51</v>
      </c>
      <c r="AF60" s="198" t="s">
        <v>51</v>
      </c>
    </row>
    <row r="61" spans="1:33" s="239" customFormat="1" ht="165" hidden="1" x14ac:dyDescent="0.2">
      <c r="A61" s="236" t="s">
        <v>54</v>
      </c>
      <c r="B61" s="236" t="s">
        <v>54</v>
      </c>
      <c r="C61" s="218">
        <v>58</v>
      </c>
      <c r="D61" s="236" t="s">
        <v>55</v>
      </c>
      <c r="E61" s="236">
        <v>86101600</v>
      </c>
      <c r="F61" s="237" t="s">
        <v>56</v>
      </c>
      <c r="G61" s="223" t="s">
        <v>57</v>
      </c>
      <c r="H61" s="223" t="s">
        <v>57</v>
      </c>
      <c r="I61" s="223">
        <v>6</v>
      </c>
      <c r="J61" s="223" t="s">
        <v>37</v>
      </c>
      <c r="K61" s="223" t="s">
        <v>58</v>
      </c>
      <c r="L61" s="223" t="s">
        <v>39</v>
      </c>
      <c r="M61" s="238">
        <v>100000000</v>
      </c>
      <c r="N61" s="238">
        <v>100000000</v>
      </c>
      <c r="O61" s="229" t="s">
        <v>40</v>
      </c>
      <c r="P61" s="229" t="s">
        <v>59</v>
      </c>
      <c r="Q61" s="223">
        <v>1</v>
      </c>
      <c r="R61" s="229" t="s">
        <v>42</v>
      </c>
      <c r="S61" s="229" t="s">
        <v>60</v>
      </c>
      <c r="T61" s="229" t="s">
        <v>61</v>
      </c>
      <c r="U61" s="229" t="s">
        <v>62</v>
      </c>
      <c r="V61" s="229" t="s">
        <v>63</v>
      </c>
      <c r="W61" s="229" t="s">
        <v>64</v>
      </c>
      <c r="X61" s="229" t="s">
        <v>65</v>
      </c>
      <c r="Y61" s="229" t="s">
        <v>66</v>
      </c>
      <c r="Z61" s="229" t="s">
        <v>67</v>
      </c>
      <c r="AA61" s="229"/>
      <c r="AB61" s="229"/>
      <c r="AC61" s="229"/>
      <c r="AD61" s="229"/>
      <c r="AE61" s="229"/>
      <c r="AF61" s="229"/>
    </row>
    <row r="62" spans="1:33" ht="165" x14ac:dyDescent="0.2">
      <c r="A62" s="68" t="s">
        <v>54</v>
      </c>
      <c r="B62" s="68" t="s">
        <v>54</v>
      </c>
      <c r="C62" s="136">
        <v>59</v>
      </c>
      <c r="D62" s="68" t="s">
        <v>34</v>
      </c>
      <c r="E62" s="68">
        <v>86101600</v>
      </c>
      <c r="F62" s="202" t="s">
        <v>68</v>
      </c>
      <c r="G62" s="199" t="s">
        <v>69</v>
      </c>
      <c r="H62" s="199" t="s">
        <v>69</v>
      </c>
      <c r="I62" s="199">
        <v>3</v>
      </c>
      <c r="J62" s="199" t="s">
        <v>37</v>
      </c>
      <c r="K62" s="199" t="s">
        <v>38</v>
      </c>
      <c r="L62" s="199" t="s">
        <v>39</v>
      </c>
      <c r="M62" s="200">
        <v>164000000</v>
      </c>
      <c r="N62" s="200">
        <v>164000000</v>
      </c>
      <c r="O62" s="198" t="s">
        <v>40</v>
      </c>
      <c r="P62" s="198" t="s">
        <v>59</v>
      </c>
      <c r="Q62" s="199">
        <v>1</v>
      </c>
      <c r="R62" s="198" t="s">
        <v>42</v>
      </c>
      <c r="S62" s="198" t="s">
        <v>60</v>
      </c>
      <c r="T62" s="198" t="s">
        <v>61</v>
      </c>
      <c r="U62" s="198" t="s">
        <v>62</v>
      </c>
      <c r="V62" s="198" t="s">
        <v>63</v>
      </c>
      <c r="W62" s="198" t="s">
        <v>64</v>
      </c>
      <c r="X62" s="198" t="s">
        <v>65</v>
      </c>
      <c r="Y62" s="198" t="s">
        <v>66</v>
      </c>
      <c r="Z62" s="198" t="s">
        <v>67</v>
      </c>
      <c r="AA62" s="198"/>
      <c r="AB62" s="198"/>
      <c r="AC62" s="198"/>
      <c r="AD62" s="198"/>
      <c r="AE62" s="198"/>
      <c r="AF62" s="198"/>
    </row>
    <row r="63" spans="1:33" s="239" customFormat="1" ht="135" hidden="1" x14ac:dyDescent="0.2">
      <c r="A63" s="240" t="s">
        <v>70</v>
      </c>
      <c r="B63" s="240" t="s">
        <v>70</v>
      </c>
      <c r="C63" s="218">
        <v>60</v>
      </c>
      <c r="D63" s="241" t="s">
        <v>71</v>
      </c>
      <c r="E63" s="241">
        <v>72101511</v>
      </c>
      <c r="F63" s="237" t="s">
        <v>72</v>
      </c>
      <c r="G63" s="223" t="s">
        <v>73</v>
      </c>
      <c r="H63" s="223" t="s">
        <v>73</v>
      </c>
      <c r="I63" s="223">
        <v>12</v>
      </c>
      <c r="J63" s="223" t="s">
        <v>37</v>
      </c>
      <c r="K63" s="242" t="s">
        <v>74</v>
      </c>
      <c r="L63" s="223" t="s">
        <v>39</v>
      </c>
      <c r="M63" s="238">
        <v>2400000000</v>
      </c>
      <c r="N63" s="238">
        <v>2400000000</v>
      </c>
      <c r="O63" s="229" t="s">
        <v>40</v>
      </c>
      <c r="P63" s="229" t="s">
        <v>41</v>
      </c>
      <c r="Q63" s="223">
        <v>1</v>
      </c>
      <c r="R63" s="229" t="s">
        <v>75</v>
      </c>
      <c r="S63" s="229" t="s">
        <v>76</v>
      </c>
      <c r="T63" s="229" t="s">
        <v>77</v>
      </c>
      <c r="U63" s="229" t="s">
        <v>62</v>
      </c>
      <c r="V63" s="229" t="s">
        <v>78</v>
      </c>
      <c r="W63" s="243" t="s">
        <v>79</v>
      </c>
      <c r="X63" s="229" t="s">
        <v>80</v>
      </c>
      <c r="Y63" s="229" t="s">
        <v>81</v>
      </c>
      <c r="Z63" s="229" t="s">
        <v>82</v>
      </c>
      <c r="AA63" s="229" t="s">
        <v>83</v>
      </c>
      <c r="AB63" s="244" t="s">
        <v>84</v>
      </c>
      <c r="AC63" s="229" t="s">
        <v>85</v>
      </c>
      <c r="AD63" s="229" t="s">
        <v>86</v>
      </c>
      <c r="AE63" s="229" t="s">
        <v>85</v>
      </c>
      <c r="AF63" s="245" t="s">
        <v>41</v>
      </c>
    </row>
    <row r="64" spans="1:33" s="190" customFormat="1" ht="135" x14ac:dyDescent="0.2">
      <c r="A64" s="183" t="s">
        <v>70</v>
      </c>
      <c r="B64" s="183" t="s">
        <v>70</v>
      </c>
      <c r="C64" s="136">
        <v>61</v>
      </c>
      <c r="D64" s="184" t="s">
        <v>34</v>
      </c>
      <c r="E64" s="185">
        <v>72101511</v>
      </c>
      <c r="F64" s="216" t="s">
        <v>72</v>
      </c>
      <c r="G64" s="186" t="s">
        <v>36</v>
      </c>
      <c r="H64" s="187" t="s">
        <v>36</v>
      </c>
      <c r="I64" s="186">
        <v>12</v>
      </c>
      <c r="J64" s="186" t="s">
        <v>37</v>
      </c>
      <c r="K64" s="187" t="s">
        <v>74</v>
      </c>
      <c r="L64" s="186" t="s">
        <v>39</v>
      </c>
      <c r="M64" s="187" t="s">
        <v>567</v>
      </c>
      <c r="N64" s="187" t="s">
        <v>567</v>
      </c>
      <c r="O64" s="186" t="s">
        <v>40</v>
      </c>
      <c r="P64" s="186" t="s">
        <v>41</v>
      </c>
      <c r="Q64" s="186">
        <v>1</v>
      </c>
      <c r="R64" s="186" t="s">
        <v>75</v>
      </c>
      <c r="S64" s="186" t="s">
        <v>76</v>
      </c>
      <c r="T64" s="186" t="s">
        <v>77</v>
      </c>
      <c r="U64" s="186" t="s">
        <v>62</v>
      </c>
      <c r="V64" s="186" t="s">
        <v>78</v>
      </c>
      <c r="W64" s="186" t="s">
        <v>79</v>
      </c>
      <c r="X64" s="186" t="s">
        <v>80</v>
      </c>
      <c r="Y64" s="186" t="s">
        <v>81</v>
      </c>
      <c r="Z64" s="186" t="s">
        <v>82</v>
      </c>
      <c r="AA64" s="186" t="s">
        <v>83</v>
      </c>
      <c r="AB64" s="186" t="s">
        <v>84</v>
      </c>
      <c r="AC64" s="186" t="s">
        <v>85</v>
      </c>
      <c r="AD64" s="186" t="s">
        <v>86</v>
      </c>
      <c r="AE64" s="186" t="s">
        <v>85</v>
      </c>
      <c r="AF64" s="188" t="s">
        <v>41</v>
      </c>
      <c r="AG64" s="189"/>
    </row>
    <row r="65" spans="1:32" s="239" customFormat="1" ht="135" hidden="1" x14ac:dyDescent="0.2">
      <c r="A65" s="240" t="s">
        <v>70</v>
      </c>
      <c r="B65" s="240" t="s">
        <v>70</v>
      </c>
      <c r="C65" s="218">
        <v>62</v>
      </c>
      <c r="D65" s="241" t="s">
        <v>71</v>
      </c>
      <c r="E65" s="241">
        <v>43231500</v>
      </c>
      <c r="F65" s="237" t="s">
        <v>89</v>
      </c>
      <c r="G65" s="223" t="s">
        <v>90</v>
      </c>
      <c r="H65" s="223" t="s">
        <v>90</v>
      </c>
      <c r="I65" s="223">
        <v>4</v>
      </c>
      <c r="J65" s="223" t="s">
        <v>37</v>
      </c>
      <c r="K65" s="242" t="s">
        <v>91</v>
      </c>
      <c r="L65" s="223" t="s">
        <v>39</v>
      </c>
      <c r="M65" s="238">
        <v>230000000</v>
      </c>
      <c r="N65" s="238">
        <v>230000000</v>
      </c>
      <c r="O65" s="229" t="s">
        <v>40</v>
      </c>
      <c r="P65" s="229" t="s">
        <v>59</v>
      </c>
      <c r="Q65" s="223">
        <v>1</v>
      </c>
      <c r="R65" s="229" t="s">
        <v>75</v>
      </c>
      <c r="S65" s="246" t="s">
        <v>92</v>
      </c>
      <c r="T65" s="229" t="s">
        <v>77</v>
      </c>
      <c r="U65" s="229" t="s">
        <v>93</v>
      </c>
      <c r="V65" s="229" t="s">
        <v>78</v>
      </c>
      <c r="W65" s="229" t="s">
        <v>64</v>
      </c>
      <c r="X65" s="229" t="s">
        <v>80</v>
      </c>
      <c r="Y65" s="229" t="s">
        <v>81</v>
      </c>
      <c r="Z65" s="229" t="s">
        <v>82</v>
      </c>
      <c r="AA65" s="229" t="s">
        <v>83</v>
      </c>
      <c r="AB65" s="244" t="s">
        <v>84</v>
      </c>
      <c r="AC65" s="229" t="s">
        <v>85</v>
      </c>
      <c r="AD65" s="229" t="s">
        <v>86</v>
      </c>
      <c r="AE65" s="229" t="s">
        <v>85</v>
      </c>
      <c r="AF65" s="245" t="s">
        <v>41</v>
      </c>
    </row>
    <row r="66" spans="1:32" s="249" customFormat="1" ht="135" hidden="1" x14ac:dyDescent="0.2">
      <c r="A66" s="247" t="s">
        <v>70</v>
      </c>
      <c r="B66" s="247" t="s">
        <v>70</v>
      </c>
      <c r="C66" s="191">
        <v>63</v>
      </c>
      <c r="D66" s="248" t="s">
        <v>71</v>
      </c>
      <c r="E66" s="248">
        <v>81111800</v>
      </c>
      <c r="F66" s="170" t="s">
        <v>94</v>
      </c>
      <c r="G66" s="174" t="s">
        <v>95</v>
      </c>
      <c r="H66" s="174" t="s">
        <v>36</v>
      </c>
      <c r="I66" s="174">
        <v>5</v>
      </c>
      <c r="J66" s="174" t="s">
        <v>37</v>
      </c>
      <c r="K66" s="174" t="s">
        <v>96</v>
      </c>
      <c r="L66" s="174" t="s">
        <v>39</v>
      </c>
      <c r="M66" s="171">
        <v>3250000000</v>
      </c>
      <c r="N66" s="171">
        <v>3250000000</v>
      </c>
      <c r="O66" s="169" t="s">
        <v>40</v>
      </c>
      <c r="P66" s="169" t="s">
        <v>59</v>
      </c>
      <c r="Q66" s="174">
        <v>1</v>
      </c>
      <c r="R66" s="169" t="s">
        <v>75</v>
      </c>
      <c r="S66" s="169" t="s">
        <v>60</v>
      </c>
      <c r="T66" s="169" t="s">
        <v>77</v>
      </c>
      <c r="U66" s="169" t="s">
        <v>93</v>
      </c>
      <c r="V66" s="169" t="s">
        <v>78</v>
      </c>
      <c r="W66" s="169" t="s">
        <v>64</v>
      </c>
      <c r="X66" s="169" t="s">
        <v>80</v>
      </c>
      <c r="Y66" s="169" t="s">
        <v>81</v>
      </c>
      <c r="Z66" s="169" t="s">
        <v>82</v>
      </c>
      <c r="AA66" s="169" t="s">
        <v>83</v>
      </c>
      <c r="AB66" s="169" t="s">
        <v>97</v>
      </c>
      <c r="AC66" s="169" t="s">
        <v>85</v>
      </c>
      <c r="AD66" s="169" t="s">
        <v>86</v>
      </c>
      <c r="AE66" s="169" t="s">
        <v>85</v>
      </c>
      <c r="AF66" s="176" t="s">
        <v>41</v>
      </c>
    </row>
    <row r="67" spans="1:32" s="249" customFormat="1" ht="135" hidden="1" x14ac:dyDescent="0.2">
      <c r="A67" s="247" t="s">
        <v>70</v>
      </c>
      <c r="B67" s="247" t="s">
        <v>70</v>
      </c>
      <c r="C67" s="191">
        <v>64</v>
      </c>
      <c r="D67" s="248" t="s">
        <v>71</v>
      </c>
      <c r="E67" s="248">
        <v>81111800</v>
      </c>
      <c r="F67" s="170" t="s">
        <v>100</v>
      </c>
      <c r="G67" s="174" t="s">
        <v>95</v>
      </c>
      <c r="H67" s="174" t="s">
        <v>36</v>
      </c>
      <c r="I67" s="174">
        <v>3</v>
      </c>
      <c r="J67" s="174" t="s">
        <v>37</v>
      </c>
      <c r="K67" s="174" t="s">
        <v>101</v>
      </c>
      <c r="L67" s="174" t="s">
        <v>39</v>
      </c>
      <c r="M67" s="171">
        <v>2180000000</v>
      </c>
      <c r="N67" s="171">
        <v>2180000000</v>
      </c>
      <c r="O67" s="169" t="s">
        <v>40</v>
      </c>
      <c r="P67" s="169" t="s">
        <v>59</v>
      </c>
      <c r="Q67" s="174">
        <v>1</v>
      </c>
      <c r="R67" s="169" t="s">
        <v>75</v>
      </c>
      <c r="S67" s="169" t="s">
        <v>60</v>
      </c>
      <c r="T67" s="169" t="s">
        <v>77</v>
      </c>
      <c r="U67" s="169" t="s">
        <v>93</v>
      </c>
      <c r="V67" s="169" t="s">
        <v>78</v>
      </c>
      <c r="W67" s="169" t="s">
        <v>64</v>
      </c>
      <c r="X67" s="169" t="s">
        <v>80</v>
      </c>
      <c r="Y67" s="169" t="s">
        <v>81</v>
      </c>
      <c r="Z67" s="169" t="s">
        <v>82</v>
      </c>
      <c r="AA67" s="169" t="s">
        <v>83</v>
      </c>
      <c r="AB67" s="169" t="s">
        <v>97</v>
      </c>
      <c r="AC67" s="169" t="s">
        <v>85</v>
      </c>
      <c r="AD67" s="169" t="s">
        <v>86</v>
      </c>
      <c r="AE67" s="169" t="s">
        <v>85</v>
      </c>
      <c r="AF67" s="176" t="s">
        <v>41</v>
      </c>
    </row>
    <row r="68" spans="1:32" ht="135" x14ac:dyDescent="0.2">
      <c r="A68" s="201" t="s">
        <v>70</v>
      </c>
      <c r="B68" s="201" t="s">
        <v>70</v>
      </c>
      <c r="C68" s="136">
        <v>65</v>
      </c>
      <c r="D68" s="204" t="s">
        <v>34</v>
      </c>
      <c r="E68" s="204">
        <v>81111800</v>
      </c>
      <c r="F68" s="202" t="s">
        <v>87</v>
      </c>
      <c r="G68" s="174" t="s">
        <v>36</v>
      </c>
      <c r="H68" s="199" t="s">
        <v>98</v>
      </c>
      <c r="I68" s="199">
        <v>3</v>
      </c>
      <c r="J68" s="199" t="s">
        <v>37</v>
      </c>
      <c r="K68" s="199" t="s">
        <v>101</v>
      </c>
      <c r="L68" s="199" t="s">
        <v>39</v>
      </c>
      <c r="M68" s="171">
        <v>1000000000</v>
      </c>
      <c r="N68" s="171">
        <v>1000000000</v>
      </c>
      <c r="O68" s="198" t="s">
        <v>40</v>
      </c>
      <c r="P68" s="198" t="s">
        <v>59</v>
      </c>
      <c r="Q68" s="199">
        <v>1</v>
      </c>
      <c r="R68" s="198" t="s">
        <v>75</v>
      </c>
      <c r="S68" s="198" t="s">
        <v>76</v>
      </c>
      <c r="T68" s="198" t="s">
        <v>77</v>
      </c>
      <c r="U68" s="198" t="s">
        <v>93</v>
      </c>
      <c r="V68" s="198" t="s">
        <v>78</v>
      </c>
      <c r="W68" s="198" t="s">
        <v>64</v>
      </c>
      <c r="X68" s="198" t="s">
        <v>80</v>
      </c>
      <c r="Y68" s="198" t="s">
        <v>81</v>
      </c>
      <c r="Z68" s="198" t="s">
        <v>82</v>
      </c>
      <c r="AA68" s="198" t="s">
        <v>83</v>
      </c>
      <c r="AB68" s="198" t="s">
        <v>97</v>
      </c>
      <c r="AC68" s="198" t="s">
        <v>85</v>
      </c>
      <c r="AD68" s="198" t="s">
        <v>86</v>
      </c>
      <c r="AE68" s="198" t="s">
        <v>85</v>
      </c>
      <c r="AF68" s="176" t="s">
        <v>41</v>
      </c>
    </row>
    <row r="69" spans="1:32" s="258" customFormat="1" ht="135" hidden="1" x14ac:dyDescent="0.2">
      <c r="A69" s="250" t="s">
        <v>70</v>
      </c>
      <c r="B69" s="250" t="s">
        <v>70</v>
      </c>
      <c r="C69" s="251">
        <v>66</v>
      </c>
      <c r="D69" s="252" t="s">
        <v>71</v>
      </c>
      <c r="E69" s="252">
        <v>81111800</v>
      </c>
      <c r="F69" s="253" t="s">
        <v>102</v>
      </c>
      <c r="G69" s="254" t="s">
        <v>95</v>
      </c>
      <c r="H69" s="254" t="s">
        <v>36</v>
      </c>
      <c r="I69" s="254">
        <v>6</v>
      </c>
      <c r="J69" s="254" t="s">
        <v>37</v>
      </c>
      <c r="K69" s="254" t="s">
        <v>96</v>
      </c>
      <c r="L69" s="254" t="s">
        <v>39</v>
      </c>
      <c r="M69" s="255">
        <v>10000000000</v>
      </c>
      <c r="N69" s="255">
        <v>10000000000</v>
      </c>
      <c r="O69" s="256" t="s">
        <v>40</v>
      </c>
      <c r="P69" s="256" t="s">
        <v>59</v>
      </c>
      <c r="Q69" s="254">
        <v>1</v>
      </c>
      <c r="R69" s="256" t="s">
        <v>75</v>
      </c>
      <c r="S69" s="256" t="s">
        <v>76</v>
      </c>
      <c r="T69" s="256" t="s">
        <v>77</v>
      </c>
      <c r="U69" s="256" t="s">
        <v>93</v>
      </c>
      <c r="V69" s="256" t="s">
        <v>78</v>
      </c>
      <c r="W69" s="256" t="s">
        <v>64</v>
      </c>
      <c r="X69" s="256" t="s">
        <v>80</v>
      </c>
      <c r="Y69" s="256" t="s">
        <v>81</v>
      </c>
      <c r="Z69" s="256" t="s">
        <v>82</v>
      </c>
      <c r="AA69" s="256" t="s">
        <v>83</v>
      </c>
      <c r="AB69" s="256" t="s">
        <v>97</v>
      </c>
      <c r="AC69" s="256" t="s">
        <v>85</v>
      </c>
      <c r="AD69" s="256" t="s">
        <v>86</v>
      </c>
      <c r="AE69" s="256" t="s">
        <v>85</v>
      </c>
      <c r="AF69" s="257" t="s">
        <v>41</v>
      </c>
    </row>
    <row r="70" spans="1:32" s="258" customFormat="1" ht="135" hidden="1" x14ac:dyDescent="0.2">
      <c r="A70" s="250" t="s">
        <v>70</v>
      </c>
      <c r="B70" s="250" t="s">
        <v>70</v>
      </c>
      <c r="C70" s="251">
        <v>67</v>
      </c>
      <c r="D70" s="252" t="s">
        <v>71</v>
      </c>
      <c r="E70" s="252" t="s">
        <v>104</v>
      </c>
      <c r="F70" s="253" t="s">
        <v>105</v>
      </c>
      <c r="G70" s="254" t="s">
        <v>95</v>
      </c>
      <c r="H70" s="254" t="s">
        <v>36</v>
      </c>
      <c r="I70" s="254">
        <v>6</v>
      </c>
      <c r="J70" s="254" t="s">
        <v>37</v>
      </c>
      <c r="K70" s="254" t="s">
        <v>96</v>
      </c>
      <c r="L70" s="254" t="s">
        <v>39</v>
      </c>
      <c r="M70" s="255">
        <v>3500000000</v>
      </c>
      <c r="N70" s="255">
        <v>3500000000</v>
      </c>
      <c r="O70" s="256" t="s">
        <v>40</v>
      </c>
      <c r="P70" s="256" t="s">
        <v>59</v>
      </c>
      <c r="Q70" s="254">
        <v>1</v>
      </c>
      <c r="R70" s="256" t="s">
        <v>75</v>
      </c>
      <c r="S70" s="256" t="s">
        <v>60</v>
      </c>
      <c r="T70" s="256" t="s">
        <v>77</v>
      </c>
      <c r="U70" s="256" t="s">
        <v>93</v>
      </c>
      <c r="V70" s="256" t="s">
        <v>78</v>
      </c>
      <c r="W70" s="256" t="s">
        <v>64</v>
      </c>
      <c r="X70" s="256" t="s">
        <v>80</v>
      </c>
      <c r="Y70" s="256" t="s">
        <v>81</v>
      </c>
      <c r="Z70" s="256" t="s">
        <v>82</v>
      </c>
      <c r="AA70" s="256" t="s">
        <v>83</v>
      </c>
      <c r="AB70" s="256" t="s">
        <v>97</v>
      </c>
      <c r="AC70" s="256" t="s">
        <v>85</v>
      </c>
      <c r="AD70" s="256" t="s">
        <v>86</v>
      </c>
      <c r="AE70" s="256" t="s">
        <v>85</v>
      </c>
      <c r="AF70" s="257" t="s">
        <v>41</v>
      </c>
    </row>
    <row r="71" spans="1:32" ht="135" x14ac:dyDescent="0.2">
      <c r="A71" s="201" t="s">
        <v>70</v>
      </c>
      <c r="B71" s="201" t="s">
        <v>70</v>
      </c>
      <c r="C71" s="136">
        <v>68</v>
      </c>
      <c r="D71" s="204" t="s">
        <v>34</v>
      </c>
      <c r="E71" s="204" t="s">
        <v>104</v>
      </c>
      <c r="F71" s="202" t="s">
        <v>105</v>
      </c>
      <c r="G71" s="174" t="s">
        <v>36</v>
      </c>
      <c r="H71" s="199" t="s">
        <v>98</v>
      </c>
      <c r="I71" s="199">
        <v>6</v>
      </c>
      <c r="J71" s="199" t="s">
        <v>37</v>
      </c>
      <c r="K71" s="199" t="s">
        <v>96</v>
      </c>
      <c r="L71" s="199" t="s">
        <v>39</v>
      </c>
      <c r="M71" s="200">
        <v>5000000000</v>
      </c>
      <c r="N71" s="200">
        <v>3500000000</v>
      </c>
      <c r="O71" s="198" t="s">
        <v>40</v>
      </c>
      <c r="P71" s="198" t="s">
        <v>59</v>
      </c>
      <c r="Q71" s="199">
        <v>1</v>
      </c>
      <c r="R71" s="198" t="s">
        <v>75</v>
      </c>
      <c r="S71" s="198" t="s">
        <v>76</v>
      </c>
      <c r="T71" s="198" t="s">
        <v>77</v>
      </c>
      <c r="U71" s="198" t="s">
        <v>93</v>
      </c>
      <c r="V71" s="198" t="s">
        <v>78</v>
      </c>
      <c r="W71" s="198" t="s">
        <v>64</v>
      </c>
      <c r="X71" s="198" t="s">
        <v>80</v>
      </c>
      <c r="Y71" s="198" t="s">
        <v>81</v>
      </c>
      <c r="Z71" s="198" t="s">
        <v>82</v>
      </c>
      <c r="AA71" s="198" t="s">
        <v>83</v>
      </c>
      <c r="AB71" s="198" t="s">
        <v>97</v>
      </c>
      <c r="AC71" s="198" t="s">
        <v>85</v>
      </c>
      <c r="AD71" s="198" t="s">
        <v>86</v>
      </c>
      <c r="AE71" s="198" t="s">
        <v>85</v>
      </c>
      <c r="AF71" s="176" t="s">
        <v>41</v>
      </c>
    </row>
    <row r="72" spans="1:32" s="258" customFormat="1" ht="135" hidden="1" x14ac:dyDescent="0.2">
      <c r="A72" s="250" t="s">
        <v>70</v>
      </c>
      <c r="B72" s="250" t="s">
        <v>70</v>
      </c>
      <c r="C72" s="251">
        <v>69</v>
      </c>
      <c r="D72" s="252" t="s">
        <v>71</v>
      </c>
      <c r="E72" s="252" t="s">
        <v>104</v>
      </c>
      <c r="F72" s="253" t="s">
        <v>106</v>
      </c>
      <c r="G72" s="254" t="s">
        <v>95</v>
      </c>
      <c r="H72" s="254" t="s">
        <v>36</v>
      </c>
      <c r="I72" s="254">
        <v>6</v>
      </c>
      <c r="J72" s="254" t="s">
        <v>37</v>
      </c>
      <c r="K72" s="254" t="s">
        <v>96</v>
      </c>
      <c r="L72" s="254" t="s">
        <v>39</v>
      </c>
      <c r="M72" s="255">
        <v>500000000</v>
      </c>
      <c r="N72" s="255">
        <v>500000000</v>
      </c>
      <c r="O72" s="256" t="s">
        <v>40</v>
      </c>
      <c r="P72" s="256" t="s">
        <v>59</v>
      </c>
      <c r="Q72" s="254">
        <v>1</v>
      </c>
      <c r="R72" s="256" t="s">
        <v>75</v>
      </c>
      <c r="S72" s="256" t="s">
        <v>60</v>
      </c>
      <c r="T72" s="256" t="s">
        <v>77</v>
      </c>
      <c r="U72" s="256" t="s">
        <v>93</v>
      </c>
      <c r="V72" s="256" t="s">
        <v>78</v>
      </c>
      <c r="W72" s="256" t="s">
        <v>64</v>
      </c>
      <c r="X72" s="256" t="s">
        <v>80</v>
      </c>
      <c r="Y72" s="256" t="s">
        <v>81</v>
      </c>
      <c r="Z72" s="256" t="s">
        <v>82</v>
      </c>
      <c r="AA72" s="256" t="s">
        <v>83</v>
      </c>
      <c r="AB72" s="256" t="s">
        <v>97</v>
      </c>
      <c r="AC72" s="256" t="s">
        <v>85</v>
      </c>
      <c r="AD72" s="256" t="s">
        <v>86</v>
      </c>
      <c r="AE72" s="256" t="s">
        <v>85</v>
      </c>
      <c r="AF72" s="257" t="s">
        <v>41</v>
      </c>
    </row>
    <row r="73" spans="1:32" ht="135" x14ac:dyDescent="0.2">
      <c r="A73" s="201" t="s">
        <v>70</v>
      </c>
      <c r="B73" s="201" t="s">
        <v>70</v>
      </c>
      <c r="C73" s="136">
        <v>70</v>
      </c>
      <c r="D73" s="204" t="s">
        <v>107</v>
      </c>
      <c r="E73" s="204" t="s">
        <v>104</v>
      </c>
      <c r="F73" s="170" t="s">
        <v>568</v>
      </c>
      <c r="G73" s="174" t="s">
        <v>36</v>
      </c>
      <c r="H73" s="199" t="s">
        <v>98</v>
      </c>
      <c r="I73" s="199">
        <v>6</v>
      </c>
      <c r="J73" s="199" t="s">
        <v>37</v>
      </c>
      <c r="K73" s="199" t="s">
        <v>96</v>
      </c>
      <c r="L73" s="199" t="s">
        <v>39</v>
      </c>
      <c r="M73" s="200">
        <v>500000000</v>
      </c>
      <c r="N73" s="200">
        <v>500000000</v>
      </c>
      <c r="O73" s="198" t="s">
        <v>40</v>
      </c>
      <c r="P73" s="198" t="s">
        <v>59</v>
      </c>
      <c r="Q73" s="199">
        <v>1</v>
      </c>
      <c r="R73" s="198" t="s">
        <v>75</v>
      </c>
      <c r="S73" s="198" t="s">
        <v>76</v>
      </c>
      <c r="T73" s="198" t="s">
        <v>77</v>
      </c>
      <c r="U73" s="198" t="s">
        <v>93</v>
      </c>
      <c r="V73" s="198" t="s">
        <v>78</v>
      </c>
      <c r="W73" s="198" t="s">
        <v>64</v>
      </c>
      <c r="X73" s="198" t="s">
        <v>80</v>
      </c>
      <c r="Y73" s="198" t="s">
        <v>81</v>
      </c>
      <c r="Z73" s="198" t="s">
        <v>82</v>
      </c>
      <c r="AA73" s="198" t="s">
        <v>83</v>
      </c>
      <c r="AB73" s="169" t="s">
        <v>84</v>
      </c>
      <c r="AC73" s="198" t="s">
        <v>85</v>
      </c>
      <c r="AD73" s="198" t="s">
        <v>86</v>
      </c>
      <c r="AE73" s="198" t="s">
        <v>85</v>
      </c>
      <c r="AF73" s="176" t="s">
        <v>41</v>
      </c>
    </row>
    <row r="74" spans="1:32" s="258" customFormat="1" ht="135" hidden="1" x14ac:dyDescent="0.2">
      <c r="A74" s="250" t="s">
        <v>70</v>
      </c>
      <c r="B74" s="250" t="s">
        <v>70</v>
      </c>
      <c r="C74" s="251">
        <v>71</v>
      </c>
      <c r="D74" s="252" t="s">
        <v>71</v>
      </c>
      <c r="E74" s="252" t="s">
        <v>104</v>
      </c>
      <c r="F74" s="253" t="s">
        <v>109</v>
      </c>
      <c r="G74" s="254" t="s">
        <v>95</v>
      </c>
      <c r="H74" s="254" t="s">
        <v>98</v>
      </c>
      <c r="I74" s="254">
        <v>3</v>
      </c>
      <c r="J74" s="254" t="s">
        <v>37</v>
      </c>
      <c r="K74" s="254" t="s">
        <v>101</v>
      </c>
      <c r="L74" s="254" t="s">
        <v>39</v>
      </c>
      <c r="M74" s="255">
        <v>90000000</v>
      </c>
      <c r="N74" s="255">
        <v>90000000</v>
      </c>
      <c r="O74" s="256" t="s">
        <v>40</v>
      </c>
      <c r="P74" s="256" t="s">
        <v>59</v>
      </c>
      <c r="Q74" s="254">
        <v>1</v>
      </c>
      <c r="R74" s="256" t="s">
        <v>75</v>
      </c>
      <c r="S74" s="256" t="s">
        <v>60</v>
      </c>
      <c r="T74" s="256" t="s">
        <v>77</v>
      </c>
      <c r="U74" s="256" t="s">
        <v>93</v>
      </c>
      <c r="V74" s="256" t="s">
        <v>78</v>
      </c>
      <c r="W74" s="256" t="s">
        <v>64</v>
      </c>
      <c r="X74" s="256" t="s">
        <v>80</v>
      </c>
      <c r="Y74" s="256" t="s">
        <v>81</v>
      </c>
      <c r="Z74" s="256" t="s">
        <v>82</v>
      </c>
      <c r="AA74" s="256" t="s">
        <v>83</v>
      </c>
      <c r="AB74" s="256" t="s">
        <v>97</v>
      </c>
      <c r="AC74" s="256" t="s">
        <v>85</v>
      </c>
      <c r="AD74" s="256" t="s">
        <v>86</v>
      </c>
      <c r="AE74" s="256" t="s">
        <v>85</v>
      </c>
      <c r="AF74" s="257" t="s">
        <v>41</v>
      </c>
    </row>
    <row r="75" spans="1:32" ht="135" x14ac:dyDescent="0.2">
      <c r="A75" s="201" t="s">
        <v>70</v>
      </c>
      <c r="B75" s="201" t="s">
        <v>70</v>
      </c>
      <c r="C75" s="136">
        <v>72</v>
      </c>
      <c r="D75" s="204" t="s">
        <v>107</v>
      </c>
      <c r="E75" s="204" t="s">
        <v>104</v>
      </c>
      <c r="F75" s="202" t="s">
        <v>110</v>
      </c>
      <c r="G75" s="174" t="s">
        <v>36</v>
      </c>
      <c r="H75" s="199" t="s">
        <v>98</v>
      </c>
      <c r="I75" s="199">
        <v>3</v>
      </c>
      <c r="J75" s="199" t="s">
        <v>37</v>
      </c>
      <c r="K75" s="199" t="s">
        <v>101</v>
      </c>
      <c r="L75" s="199" t="s">
        <v>39</v>
      </c>
      <c r="M75" s="200">
        <v>90000000</v>
      </c>
      <c r="N75" s="200">
        <v>90000000</v>
      </c>
      <c r="O75" s="198" t="s">
        <v>40</v>
      </c>
      <c r="P75" s="198" t="s">
        <v>59</v>
      </c>
      <c r="Q75" s="199">
        <v>1</v>
      </c>
      <c r="R75" s="198" t="s">
        <v>75</v>
      </c>
      <c r="S75" s="198" t="s">
        <v>76</v>
      </c>
      <c r="T75" s="198" t="s">
        <v>77</v>
      </c>
      <c r="U75" s="198" t="s">
        <v>93</v>
      </c>
      <c r="V75" s="198" t="s">
        <v>78</v>
      </c>
      <c r="W75" s="198" t="s">
        <v>64</v>
      </c>
      <c r="X75" s="198" t="s">
        <v>80</v>
      </c>
      <c r="Y75" s="198" t="s">
        <v>81</v>
      </c>
      <c r="Z75" s="198" t="s">
        <v>82</v>
      </c>
      <c r="AA75" s="198" t="s">
        <v>83</v>
      </c>
      <c r="AB75" s="198" t="s">
        <v>97</v>
      </c>
      <c r="AC75" s="198" t="s">
        <v>85</v>
      </c>
      <c r="AD75" s="198" t="s">
        <v>86</v>
      </c>
      <c r="AE75" s="198" t="s">
        <v>85</v>
      </c>
      <c r="AF75" s="176" t="s">
        <v>41</v>
      </c>
    </row>
    <row r="76" spans="1:32" ht="135" x14ac:dyDescent="0.2">
      <c r="A76" s="201" t="s">
        <v>70</v>
      </c>
      <c r="B76" s="201" t="s">
        <v>70</v>
      </c>
      <c r="C76" s="136">
        <v>73</v>
      </c>
      <c r="D76" s="204" t="s">
        <v>107</v>
      </c>
      <c r="E76" s="204" t="s">
        <v>104</v>
      </c>
      <c r="F76" s="202" t="s">
        <v>111</v>
      </c>
      <c r="G76" s="174" t="s">
        <v>36</v>
      </c>
      <c r="H76" s="199" t="s">
        <v>98</v>
      </c>
      <c r="I76" s="199">
        <v>3</v>
      </c>
      <c r="J76" s="199" t="s">
        <v>37</v>
      </c>
      <c r="K76" s="199" t="s">
        <v>96</v>
      </c>
      <c r="L76" s="199" t="s">
        <v>39</v>
      </c>
      <c r="M76" s="200">
        <v>737000000</v>
      </c>
      <c r="N76" s="200">
        <v>737000000</v>
      </c>
      <c r="O76" s="198" t="s">
        <v>40</v>
      </c>
      <c r="P76" s="198" t="s">
        <v>59</v>
      </c>
      <c r="Q76" s="199">
        <v>1</v>
      </c>
      <c r="R76" s="198" t="s">
        <v>75</v>
      </c>
      <c r="S76" s="198" t="s">
        <v>76</v>
      </c>
      <c r="T76" s="198" t="s">
        <v>77</v>
      </c>
      <c r="U76" s="198" t="s">
        <v>93</v>
      </c>
      <c r="V76" s="198" t="s">
        <v>78</v>
      </c>
      <c r="W76" s="198" t="s">
        <v>64</v>
      </c>
      <c r="X76" s="198" t="s">
        <v>80</v>
      </c>
      <c r="Y76" s="198" t="s">
        <v>81</v>
      </c>
      <c r="Z76" s="198" t="s">
        <v>82</v>
      </c>
      <c r="AA76" s="198" t="s">
        <v>83</v>
      </c>
      <c r="AB76" s="172" t="s">
        <v>84</v>
      </c>
      <c r="AC76" s="198" t="s">
        <v>85</v>
      </c>
      <c r="AD76" s="198" t="s">
        <v>86</v>
      </c>
      <c r="AE76" s="198" t="s">
        <v>85</v>
      </c>
      <c r="AF76" s="176" t="s">
        <v>41</v>
      </c>
    </row>
    <row r="77" spans="1:32" s="258" customFormat="1" ht="135" hidden="1" x14ac:dyDescent="0.2">
      <c r="A77" s="250" t="s">
        <v>70</v>
      </c>
      <c r="B77" s="250" t="s">
        <v>70</v>
      </c>
      <c r="C77" s="251">
        <v>74</v>
      </c>
      <c r="D77" s="252" t="s">
        <v>71</v>
      </c>
      <c r="E77" s="252">
        <v>81111800</v>
      </c>
      <c r="F77" s="253" t="s">
        <v>112</v>
      </c>
      <c r="G77" s="254" t="s">
        <v>95</v>
      </c>
      <c r="H77" s="254" t="s">
        <v>88</v>
      </c>
      <c r="I77" s="254">
        <v>2</v>
      </c>
      <c r="J77" s="254" t="s">
        <v>37</v>
      </c>
      <c r="K77" s="254" t="s">
        <v>101</v>
      </c>
      <c r="L77" s="254" t="s">
        <v>39</v>
      </c>
      <c r="M77" s="255">
        <v>30000000</v>
      </c>
      <c r="N77" s="255">
        <v>30000000</v>
      </c>
      <c r="O77" s="256" t="s">
        <v>40</v>
      </c>
      <c r="P77" s="256" t="s">
        <v>59</v>
      </c>
      <c r="Q77" s="254">
        <v>1</v>
      </c>
      <c r="R77" s="256" t="s">
        <v>75</v>
      </c>
      <c r="S77" s="256" t="s">
        <v>60</v>
      </c>
      <c r="T77" s="256" t="s">
        <v>77</v>
      </c>
      <c r="U77" s="256" t="s">
        <v>93</v>
      </c>
      <c r="V77" s="256" t="s">
        <v>78</v>
      </c>
      <c r="W77" s="259" t="s">
        <v>64</v>
      </c>
      <c r="X77" s="256" t="s">
        <v>80</v>
      </c>
      <c r="Y77" s="256" t="s">
        <v>81</v>
      </c>
      <c r="Z77" s="256" t="s">
        <v>82</v>
      </c>
      <c r="AA77" s="256" t="s">
        <v>83</v>
      </c>
      <c r="AB77" s="256" t="s">
        <v>97</v>
      </c>
      <c r="AC77" s="256" t="s">
        <v>85</v>
      </c>
      <c r="AD77" s="256" t="s">
        <v>86</v>
      </c>
      <c r="AE77" s="256" t="s">
        <v>85</v>
      </c>
      <c r="AF77" s="257" t="s">
        <v>41</v>
      </c>
    </row>
    <row r="78" spans="1:32" s="258" customFormat="1" ht="135" hidden="1" x14ac:dyDescent="0.2">
      <c r="A78" s="250" t="s">
        <v>70</v>
      </c>
      <c r="B78" s="250" t="s">
        <v>70</v>
      </c>
      <c r="C78" s="251">
        <v>75</v>
      </c>
      <c r="D78" s="252" t="s">
        <v>71</v>
      </c>
      <c r="E78" s="252">
        <v>81111800</v>
      </c>
      <c r="F78" s="253" t="s">
        <v>113</v>
      </c>
      <c r="G78" s="254" t="s">
        <v>95</v>
      </c>
      <c r="H78" s="254" t="s">
        <v>36</v>
      </c>
      <c r="I78" s="254">
        <v>12</v>
      </c>
      <c r="J78" s="254" t="s">
        <v>37</v>
      </c>
      <c r="K78" s="254" t="s">
        <v>96</v>
      </c>
      <c r="L78" s="254" t="s">
        <v>39</v>
      </c>
      <c r="M78" s="255">
        <v>400000000</v>
      </c>
      <c r="N78" s="255">
        <v>400000000</v>
      </c>
      <c r="O78" s="256" t="s">
        <v>40</v>
      </c>
      <c r="P78" s="256" t="s">
        <v>59</v>
      </c>
      <c r="Q78" s="254">
        <v>1</v>
      </c>
      <c r="R78" s="256" t="s">
        <v>75</v>
      </c>
      <c r="S78" s="256" t="s">
        <v>60</v>
      </c>
      <c r="T78" s="256" t="s">
        <v>77</v>
      </c>
      <c r="U78" s="256" t="s">
        <v>93</v>
      </c>
      <c r="V78" s="256" t="s">
        <v>78</v>
      </c>
      <c r="W78" s="256" t="s">
        <v>64</v>
      </c>
      <c r="X78" s="256" t="s">
        <v>80</v>
      </c>
      <c r="Y78" s="256" t="s">
        <v>81</v>
      </c>
      <c r="Z78" s="256" t="s">
        <v>82</v>
      </c>
      <c r="AA78" s="256" t="s">
        <v>83</v>
      </c>
      <c r="AB78" s="256" t="s">
        <v>97</v>
      </c>
      <c r="AC78" s="256" t="s">
        <v>85</v>
      </c>
      <c r="AD78" s="256" t="s">
        <v>86</v>
      </c>
      <c r="AE78" s="256" t="s">
        <v>85</v>
      </c>
      <c r="AF78" s="257" t="s">
        <v>41</v>
      </c>
    </row>
    <row r="79" spans="1:32" ht="135" x14ac:dyDescent="0.2">
      <c r="A79" s="201" t="s">
        <v>70</v>
      </c>
      <c r="B79" s="201" t="s">
        <v>70</v>
      </c>
      <c r="C79" s="136">
        <v>76</v>
      </c>
      <c r="D79" s="204" t="s">
        <v>107</v>
      </c>
      <c r="E79" s="204">
        <v>81111800</v>
      </c>
      <c r="F79" s="202" t="s">
        <v>114</v>
      </c>
      <c r="G79" s="174" t="s">
        <v>36</v>
      </c>
      <c r="H79" s="199" t="s">
        <v>36</v>
      </c>
      <c r="I79" s="199">
        <v>12</v>
      </c>
      <c r="J79" s="199" t="s">
        <v>37</v>
      </c>
      <c r="K79" s="199" t="s">
        <v>96</v>
      </c>
      <c r="L79" s="199" t="s">
        <v>39</v>
      </c>
      <c r="M79" s="200">
        <v>400000000</v>
      </c>
      <c r="N79" s="200">
        <v>400000000</v>
      </c>
      <c r="O79" s="198" t="s">
        <v>40</v>
      </c>
      <c r="P79" s="198" t="s">
        <v>59</v>
      </c>
      <c r="Q79" s="199">
        <v>1</v>
      </c>
      <c r="R79" s="198" t="s">
        <v>75</v>
      </c>
      <c r="S79" s="169" t="s">
        <v>76</v>
      </c>
      <c r="T79" s="198" t="s">
        <v>77</v>
      </c>
      <c r="U79" s="198" t="s">
        <v>93</v>
      </c>
      <c r="V79" s="198" t="s">
        <v>78</v>
      </c>
      <c r="W79" s="198" t="s">
        <v>64</v>
      </c>
      <c r="X79" s="198" t="s">
        <v>80</v>
      </c>
      <c r="Y79" s="198" t="s">
        <v>81</v>
      </c>
      <c r="Z79" s="198" t="s">
        <v>82</v>
      </c>
      <c r="AA79" s="198" t="s">
        <v>83</v>
      </c>
      <c r="AB79" s="198" t="s">
        <v>97</v>
      </c>
      <c r="AC79" s="198" t="s">
        <v>85</v>
      </c>
      <c r="AD79" s="198" t="s">
        <v>86</v>
      </c>
      <c r="AE79" s="198" t="s">
        <v>85</v>
      </c>
      <c r="AF79" s="176" t="s">
        <v>41</v>
      </c>
    </row>
    <row r="80" spans="1:32" ht="180" x14ac:dyDescent="0.2">
      <c r="A80" s="201" t="s">
        <v>70</v>
      </c>
      <c r="B80" s="201" t="s">
        <v>70</v>
      </c>
      <c r="C80" s="136">
        <v>77</v>
      </c>
      <c r="D80" s="204" t="s">
        <v>34</v>
      </c>
      <c r="E80" s="204">
        <v>81111508</v>
      </c>
      <c r="F80" s="202" t="s">
        <v>115</v>
      </c>
      <c r="G80" s="199" t="s">
        <v>36</v>
      </c>
      <c r="H80" s="199" t="s">
        <v>36</v>
      </c>
      <c r="I80" s="199">
        <v>3</v>
      </c>
      <c r="J80" s="199" t="s">
        <v>37</v>
      </c>
      <c r="K80" s="199" t="s">
        <v>91</v>
      </c>
      <c r="L80" s="199" t="s">
        <v>39</v>
      </c>
      <c r="M80" s="200">
        <v>30000000</v>
      </c>
      <c r="N80" s="200">
        <v>30000000</v>
      </c>
      <c r="O80" s="198" t="s">
        <v>40</v>
      </c>
      <c r="P80" s="198" t="s">
        <v>59</v>
      </c>
      <c r="Q80" s="199">
        <v>1</v>
      </c>
      <c r="R80" s="198" t="s">
        <v>75</v>
      </c>
      <c r="S80" s="198" t="s">
        <v>76</v>
      </c>
      <c r="T80" s="198" t="s">
        <v>77</v>
      </c>
      <c r="U80" s="198" t="s">
        <v>93</v>
      </c>
      <c r="V80" s="198" t="s">
        <v>78</v>
      </c>
      <c r="W80" s="198" t="s">
        <v>64</v>
      </c>
      <c r="X80" s="198" t="s">
        <v>80</v>
      </c>
      <c r="Y80" s="198" t="s">
        <v>81</v>
      </c>
      <c r="Z80" s="198" t="s">
        <v>116</v>
      </c>
      <c r="AA80" s="198" t="s">
        <v>117</v>
      </c>
      <c r="AB80" s="173" t="s">
        <v>84</v>
      </c>
      <c r="AC80" s="198" t="s">
        <v>118</v>
      </c>
      <c r="AD80" s="198" t="s">
        <v>86</v>
      </c>
      <c r="AE80" s="198" t="s">
        <v>85</v>
      </c>
      <c r="AF80" s="198" t="s">
        <v>119</v>
      </c>
    </row>
    <row r="81" spans="1:32" s="180" customFormat="1" ht="180" x14ac:dyDescent="0.2">
      <c r="A81" s="128" t="s">
        <v>70</v>
      </c>
      <c r="B81" s="128" t="s">
        <v>70</v>
      </c>
      <c r="C81" s="136">
        <v>78</v>
      </c>
      <c r="D81" s="126" t="s">
        <v>34</v>
      </c>
      <c r="E81" s="126">
        <v>81111508</v>
      </c>
      <c r="F81" s="178" t="s">
        <v>121</v>
      </c>
      <c r="G81" s="178" t="s">
        <v>36</v>
      </c>
      <c r="H81" s="178" t="s">
        <v>36</v>
      </c>
      <c r="I81" s="178">
        <v>3</v>
      </c>
      <c r="J81" s="178" t="s">
        <v>37</v>
      </c>
      <c r="K81" s="178" t="s">
        <v>91</v>
      </c>
      <c r="L81" s="178" t="s">
        <v>39</v>
      </c>
      <c r="M81" s="181">
        <v>28500000</v>
      </c>
      <c r="N81" s="181">
        <v>28500000</v>
      </c>
      <c r="O81" s="178" t="s">
        <v>40</v>
      </c>
      <c r="P81" s="178" t="s">
        <v>59</v>
      </c>
      <c r="Q81" s="178">
        <v>2</v>
      </c>
      <c r="R81" s="178" t="s">
        <v>75</v>
      </c>
      <c r="S81" s="178" t="s">
        <v>76</v>
      </c>
      <c r="T81" s="178" t="s">
        <v>77</v>
      </c>
      <c r="U81" s="178" t="s">
        <v>93</v>
      </c>
      <c r="V81" s="178" t="s">
        <v>78</v>
      </c>
      <c r="W81" s="178" t="s">
        <v>64</v>
      </c>
      <c r="X81" s="178" t="s">
        <v>80</v>
      </c>
      <c r="Y81" s="178" t="s">
        <v>122</v>
      </c>
      <c r="Z81" s="178" t="s">
        <v>116</v>
      </c>
      <c r="AA81" s="178" t="s">
        <v>117</v>
      </c>
      <c r="AB81" s="182" t="s">
        <v>84</v>
      </c>
      <c r="AC81" s="178" t="s">
        <v>85</v>
      </c>
      <c r="AD81" s="178" t="s">
        <v>123</v>
      </c>
      <c r="AE81" s="178" t="s">
        <v>85</v>
      </c>
      <c r="AF81" s="178" t="s">
        <v>124</v>
      </c>
    </row>
    <row r="82" spans="1:32" s="180" customFormat="1" ht="180" x14ac:dyDescent="0.2">
      <c r="A82" s="121" t="s">
        <v>70</v>
      </c>
      <c r="B82" s="121" t="s">
        <v>70</v>
      </c>
      <c r="C82" s="136">
        <v>79</v>
      </c>
      <c r="D82" s="127" t="s">
        <v>34</v>
      </c>
      <c r="E82" s="127">
        <v>81111508</v>
      </c>
      <c r="F82" s="177" t="s">
        <v>126</v>
      </c>
      <c r="G82" s="178" t="s">
        <v>36</v>
      </c>
      <c r="H82" s="178" t="s">
        <v>36</v>
      </c>
      <c r="I82" s="178">
        <v>3</v>
      </c>
      <c r="J82" s="178" t="s">
        <v>37</v>
      </c>
      <c r="K82" s="178" t="s">
        <v>91</v>
      </c>
      <c r="L82" s="178" t="s">
        <v>39</v>
      </c>
      <c r="M82" s="179">
        <v>28500000</v>
      </c>
      <c r="N82" s="179">
        <v>28500000</v>
      </c>
      <c r="O82" s="175" t="s">
        <v>40</v>
      </c>
      <c r="P82" s="175" t="s">
        <v>59</v>
      </c>
      <c r="Q82" s="178">
        <v>2</v>
      </c>
      <c r="R82" s="175" t="s">
        <v>75</v>
      </c>
      <c r="S82" s="175" t="s">
        <v>76</v>
      </c>
      <c r="T82" s="175" t="s">
        <v>77</v>
      </c>
      <c r="U82" s="175" t="s">
        <v>93</v>
      </c>
      <c r="V82" s="175" t="s">
        <v>78</v>
      </c>
      <c r="W82" s="175" t="s">
        <v>64</v>
      </c>
      <c r="X82" s="175" t="s">
        <v>80</v>
      </c>
      <c r="Y82" s="175" t="s">
        <v>122</v>
      </c>
      <c r="Z82" s="175" t="s">
        <v>116</v>
      </c>
      <c r="AA82" s="175" t="s">
        <v>117</v>
      </c>
      <c r="AB82" s="175" t="s">
        <v>97</v>
      </c>
      <c r="AC82" s="175" t="s">
        <v>85</v>
      </c>
      <c r="AD82" s="175" t="s">
        <v>123</v>
      </c>
      <c r="AE82" s="175" t="s">
        <v>85</v>
      </c>
      <c r="AF82" s="175" t="s">
        <v>124</v>
      </c>
    </row>
    <row r="83" spans="1:32" ht="90" x14ac:dyDescent="0.2">
      <c r="A83" s="67" t="s">
        <v>127</v>
      </c>
      <c r="B83" s="67" t="s">
        <v>127</v>
      </c>
      <c r="C83" s="136">
        <v>80</v>
      </c>
      <c r="D83" s="68" t="s">
        <v>34</v>
      </c>
      <c r="E83" s="68">
        <v>80161501</v>
      </c>
      <c r="F83" s="202" t="s">
        <v>128</v>
      </c>
      <c r="G83" s="199" t="s">
        <v>36</v>
      </c>
      <c r="H83" s="199" t="s">
        <v>36</v>
      </c>
      <c r="I83" s="199" t="s">
        <v>129</v>
      </c>
      <c r="J83" s="199" t="s">
        <v>130</v>
      </c>
      <c r="K83" s="199" t="s">
        <v>38</v>
      </c>
      <c r="L83" s="199" t="s">
        <v>39</v>
      </c>
      <c r="M83" s="200">
        <v>7086400</v>
      </c>
      <c r="N83" s="200">
        <v>7086400</v>
      </c>
      <c r="O83" s="198" t="s">
        <v>40</v>
      </c>
      <c r="P83" s="198" t="s">
        <v>59</v>
      </c>
      <c r="Q83" s="199" t="s">
        <v>131</v>
      </c>
      <c r="R83" s="198" t="s">
        <v>75</v>
      </c>
      <c r="S83" s="198" t="s">
        <v>132</v>
      </c>
      <c r="T83" s="198" t="s">
        <v>133</v>
      </c>
      <c r="U83" s="198" t="s">
        <v>133</v>
      </c>
      <c r="V83" s="198" t="s">
        <v>134</v>
      </c>
      <c r="W83" s="198" t="s">
        <v>47</v>
      </c>
      <c r="X83" s="198" t="s">
        <v>135</v>
      </c>
      <c r="Y83" s="198" t="s">
        <v>136</v>
      </c>
      <c r="Z83" s="198" t="s">
        <v>137</v>
      </c>
      <c r="AA83" s="198" t="s">
        <v>138</v>
      </c>
      <c r="AB83" s="198"/>
      <c r="AC83" s="198"/>
      <c r="AD83" s="198"/>
      <c r="AE83" s="198"/>
      <c r="AF83" s="198"/>
    </row>
    <row r="84" spans="1:32" ht="60" x14ac:dyDescent="0.2">
      <c r="A84" s="67" t="s">
        <v>127</v>
      </c>
      <c r="B84" s="67" t="s">
        <v>127</v>
      </c>
      <c r="C84" s="136">
        <v>81</v>
      </c>
      <c r="D84" s="68" t="s">
        <v>34</v>
      </c>
      <c r="E84" s="68">
        <v>80161501</v>
      </c>
      <c r="F84" s="202" t="s">
        <v>139</v>
      </c>
      <c r="G84" s="199" t="s">
        <v>36</v>
      </c>
      <c r="H84" s="199" t="s">
        <v>36</v>
      </c>
      <c r="I84" s="199" t="s">
        <v>140</v>
      </c>
      <c r="J84" s="199" t="s">
        <v>130</v>
      </c>
      <c r="K84" s="199" t="s">
        <v>38</v>
      </c>
      <c r="L84" s="199" t="s">
        <v>39</v>
      </c>
      <c r="M84" s="200">
        <v>8000000</v>
      </c>
      <c r="N84" s="200">
        <v>8000000</v>
      </c>
      <c r="O84" s="198" t="s">
        <v>40</v>
      </c>
      <c r="P84" s="198" t="s">
        <v>59</v>
      </c>
      <c r="Q84" s="199" t="s">
        <v>131</v>
      </c>
      <c r="R84" s="198" t="s">
        <v>75</v>
      </c>
      <c r="S84" s="198" t="s">
        <v>132</v>
      </c>
      <c r="T84" s="198" t="s">
        <v>133</v>
      </c>
      <c r="U84" s="198" t="s">
        <v>133</v>
      </c>
      <c r="V84" s="198" t="s">
        <v>134</v>
      </c>
      <c r="W84" s="198" t="s">
        <v>47</v>
      </c>
      <c r="X84" s="198" t="s">
        <v>135</v>
      </c>
      <c r="Y84" s="198" t="s">
        <v>136</v>
      </c>
      <c r="Z84" s="198" t="s">
        <v>137</v>
      </c>
      <c r="AA84" s="198" t="s">
        <v>141</v>
      </c>
      <c r="AB84" s="198"/>
      <c r="AC84" s="198"/>
      <c r="AD84" s="198"/>
      <c r="AE84" s="198"/>
      <c r="AF84" s="198"/>
    </row>
    <row r="85" spans="1:32" s="258" customFormat="1" ht="60" hidden="1" x14ac:dyDescent="0.2">
      <c r="A85" s="260" t="s">
        <v>142</v>
      </c>
      <c r="B85" s="260" t="s">
        <v>143</v>
      </c>
      <c r="C85" s="251">
        <v>82</v>
      </c>
      <c r="D85" s="261" t="s">
        <v>71</v>
      </c>
      <c r="E85" s="261">
        <v>80161501</v>
      </c>
      <c r="F85" s="262" t="s">
        <v>144</v>
      </c>
      <c r="G85" s="261" t="s">
        <v>88</v>
      </c>
      <c r="H85" s="261" t="s">
        <v>88</v>
      </c>
      <c r="I85" s="261">
        <v>120</v>
      </c>
      <c r="J85" s="261" t="s">
        <v>130</v>
      </c>
      <c r="K85" s="262" t="s">
        <v>38</v>
      </c>
      <c r="L85" s="262" t="s">
        <v>39</v>
      </c>
      <c r="M85" s="263">
        <v>16092720</v>
      </c>
      <c r="N85" s="263">
        <v>16092720</v>
      </c>
      <c r="O85" s="261" t="s">
        <v>40</v>
      </c>
      <c r="P85" s="261" t="s">
        <v>41</v>
      </c>
      <c r="Q85" s="264">
        <v>2</v>
      </c>
      <c r="R85" s="261" t="s">
        <v>145</v>
      </c>
      <c r="S85" s="262" t="s">
        <v>60</v>
      </c>
      <c r="T85" s="262" t="s">
        <v>146</v>
      </c>
      <c r="U85" s="262" t="s">
        <v>147</v>
      </c>
      <c r="V85" s="262" t="s">
        <v>148</v>
      </c>
      <c r="W85" s="262" t="s">
        <v>41</v>
      </c>
      <c r="X85" s="262" t="s">
        <v>41</v>
      </c>
      <c r="Y85" s="262" t="s">
        <v>41</v>
      </c>
      <c r="Z85" s="262" t="s">
        <v>41</v>
      </c>
      <c r="AA85" s="261" t="s">
        <v>41</v>
      </c>
      <c r="AB85" s="261" t="s">
        <v>41</v>
      </c>
      <c r="AC85" s="261" t="s">
        <v>41</v>
      </c>
      <c r="AD85" s="261" t="s">
        <v>41</v>
      </c>
      <c r="AE85" s="261" t="s">
        <v>41</v>
      </c>
      <c r="AF85" s="261" t="s">
        <v>41</v>
      </c>
    </row>
    <row r="86" spans="1:32" ht="75" x14ac:dyDescent="0.2">
      <c r="A86" s="68" t="s">
        <v>142</v>
      </c>
      <c r="B86" s="68" t="s">
        <v>149</v>
      </c>
      <c r="C86" s="136">
        <v>83</v>
      </c>
      <c r="D86" s="77" t="s">
        <v>34</v>
      </c>
      <c r="E86" s="77">
        <v>80161501</v>
      </c>
      <c r="F86" s="83" t="s">
        <v>150</v>
      </c>
      <c r="G86" s="77" t="s">
        <v>36</v>
      </c>
      <c r="H86" s="77" t="s">
        <v>36</v>
      </c>
      <c r="I86" s="77">
        <v>90</v>
      </c>
      <c r="J86" s="77" t="s">
        <v>130</v>
      </c>
      <c r="K86" s="83" t="s">
        <v>38</v>
      </c>
      <c r="L86" s="83" t="s">
        <v>39</v>
      </c>
      <c r="M86" s="118">
        <v>18104310</v>
      </c>
      <c r="N86" s="118">
        <v>18104310</v>
      </c>
      <c r="O86" s="77" t="s">
        <v>40</v>
      </c>
      <c r="P86" s="77" t="s">
        <v>41</v>
      </c>
      <c r="Q86" s="87">
        <v>3</v>
      </c>
      <c r="R86" s="77" t="s">
        <v>145</v>
      </c>
      <c r="S86" s="83" t="s">
        <v>60</v>
      </c>
      <c r="T86" s="83" t="s">
        <v>151</v>
      </c>
      <c r="U86" s="83" t="s">
        <v>152</v>
      </c>
      <c r="V86" s="83" t="s">
        <v>153</v>
      </c>
      <c r="W86" s="83" t="s">
        <v>41</v>
      </c>
      <c r="X86" s="83" t="s">
        <v>41</v>
      </c>
      <c r="Y86" s="83" t="s">
        <v>41</v>
      </c>
      <c r="Z86" s="83" t="s">
        <v>41</v>
      </c>
      <c r="AA86" s="83" t="s">
        <v>154</v>
      </c>
      <c r="AB86" s="83" t="s">
        <v>97</v>
      </c>
      <c r="AC86" s="83" t="s">
        <v>155</v>
      </c>
      <c r="AD86" s="77" t="s">
        <v>41</v>
      </c>
      <c r="AE86" s="68" t="s">
        <v>156</v>
      </c>
      <c r="AF86" s="77" t="s">
        <v>157</v>
      </c>
    </row>
    <row r="87" spans="1:32" ht="90" x14ac:dyDescent="0.2">
      <c r="A87" s="68" t="s">
        <v>142</v>
      </c>
      <c r="B87" s="68" t="s">
        <v>149</v>
      </c>
      <c r="C87" s="136">
        <v>84</v>
      </c>
      <c r="D87" s="77" t="s">
        <v>34</v>
      </c>
      <c r="E87" s="72">
        <v>31160000</v>
      </c>
      <c r="F87" s="202" t="s">
        <v>158</v>
      </c>
      <c r="G87" s="199" t="s">
        <v>36</v>
      </c>
      <c r="H87" s="199" t="s">
        <v>36</v>
      </c>
      <c r="I87" s="199">
        <v>90</v>
      </c>
      <c r="J87" s="199" t="s">
        <v>130</v>
      </c>
      <c r="K87" s="199" t="s">
        <v>101</v>
      </c>
      <c r="L87" s="199" t="s">
        <v>39</v>
      </c>
      <c r="M87" s="200">
        <v>100000000</v>
      </c>
      <c r="N87" s="200">
        <v>100000000</v>
      </c>
      <c r="O87" s="198" t="s">
        <v>40</v>
      </c>
      <c r="P87" s="198" t="s">
        <v>41</v>
      </c>
      <c r="Q87" s="199">
        <v>1</v>
      </c>
      <c r="R87" s="198" t="s">
        <v>42</v>
      </c>
      <c r="S87" s="198" t="s">
        <v>60</v>
      </c>
      <c r="T87" s="198" t="s">
        <v>159</v>
      </c>
      <c r="U87" s="198" t="s">
        <v>152</v>
      </c>
      <c r="V87" s="198" t="s">
        <v>153</v>
      </c>
      <c r="W87" s="198" t="s">
        <v>160</v>
      </c>
      <c r="X87" s="198" t="s">
        <v>161</v>
      </c>
      <c r="Y87" s="198" t="s">
        <v>162</v>
      </c>
      <c r="Z87" s="198" t="s">
        <v>161</v>
      </c>
      <c r="AA87" s="198" t="s">
        <v>163</v>
      </c>
      <c r="AB87" s="198" t="s">
        <v>97</v>
      </c>
      <c r="AC87" s="198" t="s">
        <v>155</v>
      </c>
      <c r="AD87" s="198" t="s">
        <v>41</v>
      </c>
      <c r="AE87" s="198" t="s">
        <v>164</v>
      </c>
      <c r="AF87" s="198" t="s">
        <v>41</v>
      </c>
    </row>
    <row r="88" spans="1:32" ht="90" x14ac:dyDescent="0.2">
      <c r="A88" s="68" t="s">
        <v>142</v>
      </c>
      <c r="B88" s="68" t="s">
        <v>149</v>
      </c>
      <c r="C88" s="136">
        <v>85</v>
      </c>
      <c r="D88" s="120" t="s">
        <v>34</v>
      </c>
      <c r="E88" s="120">
        <v>80161501</v>
      </c>
      <c r="F88" s="121" t="s">
        <v>165</v>
      </c>
      <c r="G88" s="120" t="s">
        <v>36</v>
      </c>
      <c r="H88" s="120" t="s">
        <v>36</v>
      </c>
      <c r="I88" s="120">
        <v>90</v>
      </c>
      <c r="J88" s="122" t="s">
        <v>130</v>
      </c>
      <c r="K88" s="123" t="s">
        <v>38</v>
      </c>
      <c r="L88" s="123" t="s">
        <v>39</v>
      </c>
      <c r="M88" s="124">
        <v>24000000</v>
      </c>
      <c r="N88" s="125">
        <v>24000000</v>
      </c>
      <c r="O88" s="126" t="s">
        <v>40</v>
      </c>
      <c r="P88" s="126" t="s">
        <v>41</v>
      </c>
      <c r="Q88" s="126">
        <v>1</v>
      </c>
      <c r="R88" s="127" t="s">
        <v>75</v>
      </c>
      <c r="S88" s="123" t="s">
        <v>60</v>
      </c>
      <c r="T88" s="123" t="s">
        <v>159</v>
      </c>
      <c r="U88" s="128" t="s">
        <v>152</v>
      </c>
      <c r="V88" s="123" t="s">
        <v>153</v>
      </c>
      <c r="W88" s="123" t="s">
        <v>166</v>
      </c>
      <c r="X88" s="169" t="s">
        <v>167</v>
      </c>
      <c r="Y88" s="128" t="s">
        <v>168</v>
      </c>
      <c r="Z88" s="198" t="s">
        <v>569</v>
      </c>
      <c r="AA88" s="123" t="s">
        <v>169</v>
      </c>
      <c r="AB88" s="123" t="s">
        <v>84</v>
      </c>
      <c r="AC88" s="123" t="s">
        <v>155</v>
      </c>
      <c r="AD88" s="120" t="s">
        <v>41</v>
      </c>
      <c r="AE88" s="123" t="s">
        <v>156</v>
      </c>
      <c r="AF88" s="198" t="s">
        <v>157</v>
      </c>
    </row>
    <row r="89" spans="1:32" ht="90" x14ac:dyDescent="0.2">
      <c r="A89" s="68" t="s">
        <v>142</v>
      </c>
      <c r="B89" s="68" t="s">
        <v>149</v>
      </c>
      <c r="C89" s="136">
        <v>86</v>
      </c>
      <c r="D89" s="120" t="s">
        <v>34</v>
      </c>
      <c r="E89" s="129">
        <v>90121500</v>
      </c>
      <c r="F89" s="130" t="s">
        <v>170</v>
      </c>
      <c r="G89" s="120" t="s">
        <v>36</v>
      </c>
      <c r="H89" s="120" t="s">
        <v>36</v>
      </c>
      <c r="I89" s="129">
        <v>30</v>
      </c>
      <c r="J89" s="122" t="s">
        <v>130</v>
      </c>
      <c r="K89" s="131" t="s">
        <v>101</v>
      </c>
      <c r="L89" s="123" t="s">
        <v>39</v>
      </c>
      <c r="M89" s="124">
        <v>50000000</v>
      </c>
      <c r="N89" s="124">
        <v>50000000</v>
      </c>
      <c r="O89" s="132" t="s">
        <v>40</v>
      </c>
      <c r="P89" s="132" t="s">
        <v>59</v>
      </c>
      <c r="Q89" s="132">
        <v>1</v>
      </c>
      <c r="R89" s="120" t="s">
        <v>145</v>
      </c>
      <c r="S89" s="131" t="s">
        <v>60</v>
      </c>
      <c r="T89" s="131" t="s">
        <v>171</v>
      </c>
      <c r="U89" s="133" t="s">
        <v>62</v>
      </c>
      <c r="V89" s="131" t="s">
        <v>153</v>
      </c>
      <c r="W89" s="121" t="s">
        <v>41</v>
      </c>
      <c r="X89" s="128" t="s">
        <v>41</v>
      </c>
      <c r="Y89" s="128" t="s">
        <v>41</v>
      </c>
      <c r="Z89" s="128" t="s">
        <v>41</v>
      </c>
      <c r="AA89" s="120" t="s">
        <v>172</v>
      </c>
      <c r="AB89" s="201" t="s">
        <v>97</v>
      </c>
      <c r="AC89" s="123" t="s">
        <v>155</v>
      </c>
      <c r="AD89" s="120" t="s">
        <v>41</v>
      </c>
      <c r="AE89" s="134" t="s">
        <v>173</v>
      </c>
      <c r="AF89" s="169" t="s">
        <v>41</v>
      </c>
    </row>
    <row r="90" spans="1:32" ht="105" x14ac:dyDescent="0.2">
      <c r="A90" s="68" t="s">
        <v>174</v>
      </c>
      <c r="B90" s="68" t="s">
        <v>175</v>
      </c>
      <c r="C90" s="136">
        <v>87</v>
      </c>
      <c r="D90" s="68" t="s">
        <v>34</v>
      </c>
      <c r="E90" s="68">
        <v>80101500</v>
      </c>
      <c r="F90" s="202" t="s">
        <v>176</v>
      </c>
      <c r="G90" s="199" t="s">
        <v>36</v>
      </c>
      <c r="H90" s="199" t="s">
        <v>36</v>
      </c>
      <c r="I90" s="199">
        <v>30</v>
      </c>
      <c r="J90" s="199" t="s">
        <v>130</v>
      </c>
      <c r="K90" s="199" t="s">
        <v>177</v>
      </c>
      <c r="L90" s="199" t="s">
        <v>178</v>
      </c>
      <c r="M90" s="200">
        <v>45000000</v>
      </c>
      <c r="N90" s="200">
        <v>45000000</v>
      </c>
      <c r="O90" s="198" t="s">
        <v>40</v>
      </c>
      <c r="P90" s="198" t="s">
        <v>41</v>
      </c>
      <c r="Q90" s="199">
        <v>1</v>
      </c>
      <c r="R90" s="198" t="s">
        <v>42</v>
      </c>
      <c r="S90" s="198" t="s">
        <v>179</v>
      </c>
      <c r="T90" s="198" t="s">
        <v>180</v>
      </c>
      <c r="U90" s="198" t="s">
        <v>181</v>
      </c>
      <c r="V90" s="198" t="s">
        <v>182</v>
      </c>
      <c r="W90" s="198" t="s">
        <v>183</v>
      </c>
      <c r="X90" s="198" t="s">
        <v>184</v>
      </c>
      <c r="Y90" s="198" t="s">
        <v>185</v>
      </c>
      <c r="Z90" s="198" t="s">
        <v>186</v>
      </c>
      <c r="AA90" s="198" t="s">
        <v>187</v>
      </c>
      <c r="AB90" s="198" t="s">
        <v>188</v>
      </c>
      <c r="AC90" s="198" t="s">
        <v>189</v>
      </c>
      <c r="AD90" s="198" t="s">
        <v>190</v>
      </c>
      <c r="AE90" s="198" t="s">
        <v>191</v>
      </c>
      <c r="AF90" s="198" t="s">
        <v>192</v>
      </c>
    </row>
    <row r="91" spans="1:32" s="258" customFormat="1" ht="150" hidden="1" x14ac:dyDescent="0.2">
      <c r="A91" s="250" t="s">
        <v>193</v>
      </c>
      <c r="B91" s="250" t="s">
        <v>194</v>
      </c>
      <c r="C91" s="251">
        <v>88</v>
      </c>
      <c r="D91" s="250" t="s">
        <v>71</v>
      </c>
      <c r="E91" s="250">
        <v>81151600</v>
      </c>
      <c r="F91" s="265" t="s">
        <v>195</v>
      </c>
      <c r="G91" s="254" t="s">
        <v>196</v>
      </c>
      <c r="H91" s="254" t="s">
        <v>196</v>
      </c>
      <c r="I91" s="266">
        <v>5</v>
      </c>
      <c r="J91" s="254" t="s">
        <v>37</v>
      </c>
      <c r="K91" s="254" t="s">
        <v>74</v>
      </c>
      <c r="L91" s="254" t="s">
        <v>39</v>
      </c>
      <c r="M91" s="267" t="s">
        <v>197</v>
      </c>
      <c r="N91" s="267" t="s">
        <v>198</v>
      </c>
      <c r="O91" s="254" t="s">
        <v>40</v>
      </c>
      <c r="P91" s="254" t="s">
        <v>59</v>
      </c>
      <c r="Q91" s="254">
        <v>1</v>
      </c>
      <c r="R91" s="254" t="s">
        <v>42</v>
      </c>
      <c r="S91" s="254" t="s">
        <v>199</v>
      </c>
      <c r="T91" s="254" t="s">
        <v>200</v>
      </c>
      <c r="U91" s="254" t="s">
        <v>152</v>
      </c>
      <c r="V91" s="254" t="s">
        <v>201</v>
      </c>
      <c r="W91" s="254" t="s">
        <v>202</v>
      </c>
      <c r="X91" s="254" t="s">
        <v>203</v>
      </c>
      <c r="Y91" s="254" t="s">
        <v>204</v>
      </c>
      <c r="Z91" s="254" t="s">
        <v>205</v>
      </c>
      <c r="AA91" s="254" t="s">
        <v>208</v>
      </c>
      <c r="AB91" s="254"/>
      <c r="AC91" s="254" t="s">
        <v>209</v>
      </c>
      <c r="AD91" s="254" t="s">
        <v>210</v>
      </c>
      <c r="AE91" s="254" t="s">
        <v>211</v>
      </c>
      <c r="AF91" s="254" t="s">
        <v>59</v>
      </c>
    </row>
    <row r="92" spans="1:32" ht="150.75" x14ac:dyDescent="0.25">
      <c r="A92" s="201" t="s">
        <v>193</v>
      </c>
      <c r="B92" s="201" t="s">
        <v>194</v>
      </c>
      <c r="C92" s="136">
        <v>89</v>
      </c>
      <c r="D92" s="201" t="s">
        <v>34</v>
      </c>
      <c r="E92" s="201">
        <v>81151600</v>
      </c>
      <c r="F92" s="209" t="s">
        <v>195</v>
      </c>
      <c r="G92" s="199" t="s">
        <v>36</v>
      </c>
      <c r="H92" s="199" t="s">
        <v>36</v>
      </c>
      <c r="I92" s="203" t="s">
        <v>206</v>
      </c>
      <c r="J92" s="199" t="s">
        <v>37</v>
      </c>
      <c r="K92" s="199" t="s">
        <v>207</v>
      </c>
      <c r="L92" s="199" t="s">
        <v>39</v>
      </c>
      <c r="M92" s="210">
        <v>48759785</v>
      </c>
      <c r="N92" s="210">
        <v>48759785</v>
      </c>
      <c r="O92" s="199" t="s">
        <v>40</v>
      </c>
      <c r="P92" s="199" t="s">
        <v>59</v>
      </c>
      <c r="Q92" s="199">
        <v>1</v>
      </c>
      <c r="R92" s="199" t="s">
        <v>42</v>
      </c>
      <c r="S92" s="199" t="s">
        <v>199</v>
      </c>
      <c r="T92" s="199" t="s">
        <v>200</v>
      </c>
      <c r="U92" s="199" t="s">
        <v>152</v>
      </c>
      <c r="V92" s="199" t="s">
        <v>201</v>
      </c>
      <c r="W92" s="199" t="s">
        <v>202</v>
      </c>
      <c r="X92" s="199" t="s">
        <v>203</v>
      </c>
      <c r="Y92" s="199" t="s">
        <v>204</v>
      </c>
      <c r="Z92" s="199" t="s">
        <v>205</v>
      </c>
      <c r="AA92" s="199" t="s">
        <v>208</v>
      </c>
      <c r="AB92" s="207" t="s">
        <v>1419</v>
      </c>
      <c r="AC92" s="199" t="s">
        <v>209</v>
      </c>
      <c r="AD92" s="199" t="s">
        <v>210</v>
      </c>
      <c r="AE92" s="199" t="s">
        <v>211</v>
      </c>
      <c r="AF92" s="199" t="s">
        <v>59</v>
      </c>
    </row>
    <row r="93" spans="1:32" s="258" customFormat="1" ht="150" hidden="1" x14ac:dyDescent="0.2">
      <c r="A93" s="250" t="s">
        <v>193</v>
      </c>
      <c r="B93" s="250" t="s">
        <v>194</v>
      </c>
      <c r="C93" s="251">
        <v>90</v>
      </c>
      <c r="D93" s="250" t="s">
        <v>71</v>
      </c>
      <c r="E93" s="250">
        <v>81151600</v>
      </c>
      <c r="F93" s="265" t="s">
        <v>212</v>
      </c>
      <c r="G93" s="254" t="s">
        <v>196</v>
      </c>
      <c r="H93" s="254" t="s">
        <v>196</v>
      </c>
      <c r="I93" s="266">
        <v>6</v>
      </c>
      <c r="J93" s="254" t="s">
        <v>37</v>
      </c>
      <c r="K93" s="254" t="s">
        <v>38</v>
      </c>
      <c r="L93" s="254" t="s">
        <v>39</v>
      </c>
      <c r="M93" s="267" t="s">
        <v>213</v>
      </c>
      <c r="N93" s="267" t="s">
        <v>214</v>
      </c>
      <c r="O93" s="254" t="s">
        <v>40</v>
      </c>
      <c r="P93" s="254" t="s">
        <v>59</v>
      </c>
      <c r="Q93" s="254">
        <v>1</v>
      </c>
      <c r="R93" s="254" t="s">
        <v>42</v>
      </c>
      <c r="S93" s="254" t="s">
        <v>199</v>
      </c>
      <c r="T93" s="254" t="s">
        <v>200</v>
      </c>
      <c r="U93" s="254" t="s">
        <v>152</v>
      </c>
      <c r="V93" s="254" t="s">
        <v>201</v>
      </c>
      <c r="W93" s="254" t="s">
        <v>202</v>
      </c>
      <c r="X93" s="254" t="s">
        <v>203</v>
      </c>
      <c r="Y93" s="254" t="s">
        <v>204</v>
      </c>
      <c r="Z93" s="254" t="s">
        <v>205</v>
      </c>
      <c r="AA93" s="254" t="s">
        <v>59</v>
      </c>
      <c r="AB93" s="254" t="s">
        <v>59</v>
      </c>
      <c r="AC93" s="254" t="s">
        <v>59</v>
      </c>
      <c r="AD93" s="254" t="s">
        <v>59</v>
      </c>
      <c r="AE93" s="254" t="s">
        <v>59</v>
      </c>
      <c r="AF93" s="254" t="s">
        <v>59</v>
      </c>
    </row>
    <row r="94" spans="1:32" s="258" customFormat="1" ht="150.75" hidden="1" x14ac:dyDescent="0.25">
      <c r="A94" s="250" t="s">
        <v>193</v>
      </c>
      <c r="B94" s="250" t="s">
        <v>194</v>
      </c>
      <c r="C94" s="251">
        <v>91</v>
      </c>
      <c r="D94" s="250" t="s">
        <v>71</v>
      </c>
      <c r="E94" s="250">
        <v>41113900</v>
      </c>
      <c r="F94" s="265" t="s">
        <v>215</v>
      </c>
      <c r="G94" s="254" t="s">
        <v>95</v>
      </c>
      <c r="H94" s="254" t="s">
        <v>95</v>
      </c>
      <c r="I94" s="266">
        <v>4</v>
      </c>
      <c r="J94" s="254" t="s">
        <v>37</v>
      </c>
      <c r="K94" s="254" t="s">
        <v>74</v>
      </c>
      <c r="L94" s="254" t="s">
        <v>39</v>
      </c>
      <c r="M94" s="267" t="s">
        <v>216</v>
      </c>
      <c r="N94" s="267" t="s">
        <v>217</v>
      </c>
      <c r="O94" s="254" t="s">
        <v>40</v>
      </c>
      <c r="P94" s="254" t="s">
        <v>41</v>
      </c>
      <c r="Q94" s="254">
        <v>1</v>
      </c>
      <c r="R94" s="254" t="s">
        <v>42</v>
      </c>
      <c r="S94" s="254" t="s">
        <v>199</v>
      </c>
      <c r="T94" s="254" t="s">
        <v>200</v>
      </c>
      <c r="U94" s="254" t="s">
        <v>152</v>
      </c>
      <c r="V94" s="254" t="s">
        <v>201</v>
      </c>
      <c r="W94" s="254" t="s">
        <v>202</v>
      </c>
      <c r="X94" s="254" t="s">
        <v>203</v>
      </c>
      <c r="Y94" s="254" t="s">
        <v>204</v>
      </c>
      <c r="Z94" s="254" t="s">
        <v>205</v>
      </c>
      <c r="AA94" s="254" t="s">
        <v>208</v>
      </c>
      <c r="AB94" s="268" t="s">
        <v>1419</v>
      </c>
      <c r="AC94" s="254" t="s">
        <v>209</v>
      </c>
      <c r="AD94" s="254" t="s">
        <v>210</v>
      </c>
      <c r="AE94" s="254" t="s">
        <v>218</v>
      </c>
      <c r="AF94" s="254" t="s">
        <v>59</v>
      </c>
    </row>
    <row r="95" spans="1:32" ht="150.75" x14ac:dyDescent="0.25">
      <c r="A95" s="201" t="s">
        <v>193</v>
      </c>
      <c r="B95" s="201" t="s">
        <v>194</v>
      </c>
      <c r="C95" s="136">
        <v>92</v>
      </c>
      <c r="D95" s="201" t="s">
        <v>34</v>
      </c>
      <c r="E95" s="201">
        <v>41113900</v>
      </c>
      <c r="F95" s="209" t="s">
        <v>215</v>
      </c>
      <c r="G95" s="199" t="s">
        <v>36</v>
      </c>
      <c r="H95" s="199" t="s">
        <v>36</v>
      </c>
      <c r="I95" s="203">
        <v>4</v>
      </c>
      <c r="J95" s="199" t="s">
        <v>37</v>
      </c>
      <c r="K95" s="199" t="s">
        <v>38</v>
      </c>
      <c r="L95" s="199" t="s">
        <v>39</v>
      </c>
      <c r="M95" s="210">
        <v>120200000</v>
      </c>
      <c r="N95" s="210">
        <f>M95</f>
        <v>120200000</v>
      </c>
      <c r="O95" s="199" t="s">
        <v>40</v>
      </c>
      <c r="P95" s="199" t="s">
        <v>41</v>
      </c>
      <c r="Q95" s="199">
        <v>1</v>
      </c>
      <c r="R95" s="199" t="s">
        <v>42</v>
      </c>
      <c r="S95" s="199" t="s">
        <v>199</v>
      </c>
      <c r="T95" s="199" t="s">
        <v>200</v>
      </c>
      <c r="U95" s="199" t="s">
        <v>152</v>
      </c>
      <c r="V95" s="199" t="s">
        <v>201</v>
      </c>
      <c r="W95" s="199" t="s">
        <v>202</v>
      </c>
      <c r="X95" s="199" t="s">
        <v>203</v>
      </c>
      <c r="Y95" s="199" t="s">
        <v>204</v>
      </c>
      <c r="Z95" s="199" t="s">
        <v>205</v>
      </c>
      <c r="AA95" s="199" t="s">
        <v>208</v>
      </c>
      <c r="AB95" s="207" t="s">
        <v>1419</v>
      </c>
      <c r="AC95" s="199" t="s">
        <v>209</v>
      </c>
      <c r="AD95" s="199" t="s">
        <v>210</v>
      </c>
      <c r="AE95" s="199" t="s">
        <v>218</v>
      </c>
      <c r="AF95" s="199" t="s">
        <v>59</v>
      </c>
    </row>
    <row r="96" spans="1:32" s="258" customFormat="1" ht="210.75" hidden="1" x14ac:dyDescent="0.25">
      <c r="A96" s="250" t="s">
        <v>193</v>
      </c>
      <c r="B96" s="250" t="s">
        <v>219</v>
      </c>
      <c r="C96" s="251">
        <v>93</v>
      </c>
      <c r="D96" s="250" t="s">
        <v>71</v>
      </c>
      <c r="E96" s="250">
        <v>81151600</v>
      </c>
      <c r="F96" s="265" t="s">
        <v>221</v>
      </c>
      <c r="G96" s="254" t="s">
        <v>222</v>
      </c>
      <c r="H96" s="254" t="s">
        <v>222</v>
      </c>
      <c r="I96" s="266">
        <v>9</v>
      </c>
      <c r="J96" s="254" t="s">
        <v>37</v>
      </c>
      <c r="K96" s="254" t="s">
        <v>74</v>
      </c>
      <c r="L96" s="254" t="s">
        <v>39</v>
      </c>
      <c r="M96" s="267" t="s">
        <v>223</v>
      </c>
      <c r="N96" s="267" t="s">
        <v>224</v>
      </c>
      <c r="O96" s="254" t="s">
        <v>40</v>
      </c>
      <c r="P96" s="254" t="s">
        <v>59</v>
      </c>
      <c r="Q96" s="254">
        <v>1</v>
      </c>
      <c r="R96" s="254" t="s">
        <v>42</v>
      </c>
      <c r="S96" s="254" t="s">
        <v>199</v>
      </c>
      <c r="T96" s="254" t="s">
        <v>225</v>
      </c>
      <c r="U96" s="254" t="s">
        <v>152</v>
      </c>
      <c r="V96" s="254" t="s">
        <v>226</v>
      </c>
      <c r="W96" s="254" t="s">
        <v>227</v>
      </c>
      <c r="X96" s="254" t="s">
        <v>228</v>
      </c>
      <c r="Y96" s="254" t="s">
        <v>229</v>
      </c>
      <c r="Z96" s="254" t="s">
        <v>230</v>
      </c>
      <c r="AA96" s="269" t="s">
        <v>239</v>
      </c>
      <c r="AB96" s="268" t="s">
        <v>1419</v>
      </c>
      <c r="AC96" s="270" t="s">
        <v>1412</v>
      </c>
      <c r="AD96" s="269" t="s">
        <v>59</v>
      </c>
      <c r="AE96" s="269" t="s">
        <v>1413</v>
      </c>
      <c r="AF96" s="269" t="s">
        <v>59</v>
      </c>
    </row>
    <row r="97" spans="1:32" ht="210.75" x14ac:dyDescent="0.25">
      <c r="A97" s="206" t="s">
        <v>193</v>
      </c>
      <c r="B97" s="206" t="s">
        <v>219</v>
      </c>
      <c r="C97" s="136">
        <v>94</v>
      </c>
      <c r="D97" s="201" t="s">
        <v>34</v>
      </c>
      <c r="E97" s="201">
        <v>81151600</v>
      </c>
      <c r="F97" s="209" t="s">
        <v>221</v>
      </c>
      <c r="G97" s="199" t="s">
        <v>36</v>
      </c>
      <c r="H97" s="199" t="s">
        <v>36</v>
      </c>
      <c r="I97" s="199">
        <v>3</v>
      </c>
      <c r="J97" s="199" t="s">
        <v>37</v>
      </c>
      <c r="K97" s="199" t="s">
        <v>231</v>
      </c>
      <c r="L97" s="199" t="s">
        <v>39</v>
      </c>
      <c r="M97" s="210">
        <v>250000000</v>
      </c>
      <c r="N97" s="210">
        <v>250000000</v>
      </c>
      <c r="O97" s="199" t="s">
        <v>40</v>
      </c>
      <c r="P97" s="199" t="s">
        <v>59</v>
      </c>
      <c r="Q97" s="199">
        <v>1</v>
      </c>
      <c r="R97" s="199" t="s">
        <v>42</v>
      </c>
      <c r="S97" s="199" t="s">
        <v>199</v>
      </c>
      <c r="T97" s="199" t="s">
        <v>225</v>
      </c>
      <c r="U97" s="199" t="s">
        <v>152</v>
      </c>
      <c r="V97" s="199" t="s">
        <v>226</v>
      </c>
      <c r="W97" s="199" t="s">
        <v>227</v>
      </c>
      <c r="X97" s="199" t="s">
        <v>228</v>
      </c>
      <c r="Y97" s="199" t="s">
        <v>229</v>
      </c>
      <c r="Z97" s="199" t="s">
        <v>230</v>
      </c>
      <c r="AA97" s="213" t="s">
        <v>232</v>
      </c>
      <c r="AB97" s="207" t="s">
        <v>1419</v>
      </c>
      <c r="AC97" s="208" t="s">
        <v>1412</v>
      </c>
      <c r="AD97" s="208" t="s">
        <v>59</v>
      </c>
      <c r="AE97" s="213" t="s">
        <v>1413</v>
      </c>
      <c r="AF97" s="213" t="s">
        <v>59</v>
      </c>
    </row>
    <row r="98" spans="1:32" s="258" customFormat="1" ht="135.75" hidden="1" x14ac:dyDescent="0.25">
      <c r="A98" s="250" t="s">
        <v>193</v>
      </c>
      <c r="B98" s="250" t="s">
        <v>240</v>
      </c>
      <c r="C98" s="251">
        <v>95</v>
      </c>
      <c r="D98" s="250" t="s">
        <v>71</v>
      </c>
      <c r="E98" s="250">
        <v>81151600</v>
      </c>
      <c r="F98" s="265" t="s">
        <v>242</v>
      </c>
      <c r="G98" s="254" t="s">
        <v>95</v>
      </c>
      <c r="H98" s="254" t="s">
        <v>95</v>
      </c>
      <c r="I98" s="266">
        <v>135</v>
      </c>
      <c r="J98" s="254" t="s">
        <v>130</v>
      </c>
      <c r="K98" s="254" t="s">
        <v>74</v>
      </c>
      <c r="L98" s="254" t="s">
        <v>39</v>
      </c>
      <c r="M98" s="267" t="s">
        <v>243</v>
      </c>
      <c r="N98" s="267" t="s">
        <v>244</v>
      </c>
      <c r="O98" s="254" t="s">
        <v>40</v>
      </c>
      <c r="P98" s="254" t="s">
        <v>41</v>
      </c>
      <c r="Q98" s="254">
        <v>1</v>
      </c>
      <c r="R98" s="254" t="s">
        <v>42</v>
      </c>
      <c r="S98" s="254" t="s">
        <v>199</v>
      </c>
      <c r="T98" s="254" t="s">
        <v>245</v>
      </c>
      <c r="U98" s="254" t="s">
        <v>152</v>
      </c>
      <c r="V98" s="254" t="s">
        <v>246</v>
      </c>
      <c r="W98" s="254" t="s">
        <v>202</v>
      </c>
      <c r="X98" s="254" t="s">
        <v>247</v>
      </c>
      <c r="Y98" s="254" t="s">
        <v>248</v>
      </c>
      <c r="Z98" s="254" t="s">
        <v>249</v>
      </c>
      <c r="AA98" s="269" t="s">
        <v>251</v>
      </c>
      <c r="AB98" s="268" t="s">
        <v>1419</v>
      </c>
      <c r="AC98" s="269" t="s">
        <v>1030</v>
      </c>
      <c r="AD98" s="269" t="s">
        <v>690</v>
      </c>
      <c r="AE98" s="271" t="str">
        <f t="shared" ref="AE98:AE99" si="1">AC98&amp;" "&amp;AD98</f>
        <v>Área geográfica del país con identificación del uso y cobertura de la tierra Estudios de suelos</v>
      </c>
      <c r="AF98" s="269" t="s">
        <v>59</v>
      </c>
    </row>
    <row r="99" spans="1:32" ht="135.75" x14ac:dyDescent="0.25">
      <c r="A99" s="201" t="s">
        <v>193</v>
      </c>
      <c r="B99" s="201" t="s">
        <v>240</v>
      </c>
      <c r="C99" s="136">
        <v>96</v>
      </c>
      <c r="D99" s="201" t="s">
        <v>34</v>
      </c>
      <c r="E99" s="201">
        <v>81151600</v>
      </c>
      <c r="F99" s="209" t="s">
        <v>242</v>
      </c>
      <c r="G99" s="199" t="s">
        <v>36</v>
      </c>
      <c r="H99" s="199" t="s">
        <v>36</v>
      </c>
      <c r="I99" s="203">
        <v>135</v>
      </c>
      <c r="J99" s="199" t="s">
        <v>130</v>
      </c>
      <c r="K99" s="199" t="s">
        <v>74</v>
      </c>
      <c r="L99" s="199" t="s">
        <v>39</v>
      </c>
      <c r="M99" s="210">
        <v>240970500</v>
      </c>
      <c r="N99" s="210">
        <v>240970500</v>
      </c>
      <c r="O99" s="199" t="s">
        <v>40</v>
      </c>
      <c r="P99" s="199" t="s">
        <v>41</v>
      </c>
      <c r="Q99" s="199">
        <v>1</v>
      </c>
      <c r="R99" s="199" t="s">
        <v>42</v>
      </c>
      <c r="S99" s="199" t="s">
        <v>199</v>
      </c>
      <c r="T99" s="199" t="s">
        <v>245</v>
      </c>
      <c r="U99" s="199" t="s">
        <v>152</v>
      </c>
      <c r="V99" s="199" t="s">
        <v>246</v>
      </c>
      <c r="W99" s="199" t="s">
        <v>202</v>
      </c>
      <c r="X99" s="199" t="s">
        <v>247</v>
      </c>
      <c r="Y99" s="199" t="s">
        <v>248</v>
      </c>
      <c r="Z99" s="199" t="s">
        <v>249</v>
      </c>
      <c r="AA99" s="213" t="s">
        <v>251</v>
      </c>
      <c r="AB99" s="207" t="s">
        <v>97</v>
      </c>
      <c r="AC99" s="213" t="s">
        <v>1030</v>
      </c>
      <c r="AD99" s="213" t="s">
        <v>690</v>
      </c>
      <c r="AE99" s="211" t="str">
        <f t="shared" si="1"/>
        <v>Área geográfica del país con identificación del uso y cobertura de la tierra Estudios de suelos</v>
      </c>
      <c r="AF99" s="213" t="s">
        <v>59</v>
      </c>
    </row>
    <row r="100" spans="1:32" s="258" customFormat="1" ht="150" hidden="1" x14ac:dyDescent="0.2">
      <c r="A100" s="250" t="s">
        <v>193</v>
      </c>
      <c r="B100" s="250" t="s">
        <v>194</v>
      </c>
      <c r="C100" s="251">
        <v>97</v>
      </c>
      <c r="D100" s="250" t="s">
        <v>71</v>
      </c>
      <c r="E100" s="250">
        <v>41113819</v>
      </c>
      <c r="F100" s="265" t="s">
        <v>253</v>
      </c>
      <c r="G100" s="254" t="s">
        <v>95</v>
      </c>
      <c r="H100" s="254" t="s">
        <v>95</v>
      </c>
      <c r="I100" s="266">
        <v>135</v>
      </c>
      <c r="J100" s="254" t="s">
        <v>130</v>
      </c>
      <c r="K100" s="254" t="s">
        <v>38</v>
      </c>
      <c r="L100" s="254" t="s">
        <v>39</v>
      </c>
      <c r="M100" s="267" t="s">
        <v>254</v>
      </c>
      <c r="N100" s="267" t="s">
        <v>255</v>
      </c>
      <c r="O100" s="254" t="s">
        <v>40</v>
      </c>
      <c r="P100" s="254" t="s">
        <v>41</v>
      </c>
      <c r="Q100" s="254">
        <v>1</v>
      </c>
      <c r="R100" s="254" t="s">
        <v>42</v>
      </c>
      <c r="S100" s="254" t="s">
        <v>199</v>
      </c>
      <c r="T100" s="254" t="s">
        <v>200</v>
      </c>
      <c r="U100" s="254" t="s">
        <v>152</v>
      </c>
      <c r="V100" s="254" t="s">
        <v>201</v>
      </c>
      <c r="W100" s="254" t="s">
        <v>202</v>
      </c>
      <c r="X100" s="254" t="s">
        <v>203</v>
      </c>
      <c r="Y100" s="254" t="s">
        <v>256</v>
      </c>
      <c r="Z100" s="254" t="s">
        <v>205</v>
      </c>
      <c r="AA100" s="254" t="s">
        <v>59</v>
      </c>
      <c r="AB100" s="254" t="s">
        <v>59</v>
      </c>
      <c r="AC100" s="254" t="s">
        <v>59</v>
      </c>
      <c r="AD100" s="254" t="s">
        <v>59</v>
      </c>
      <c r="AE100" s="254" t="s">
        <v>59</v>
      </c>
      <c r="AF100" s="254" t="s">
        <v>59</v>
      </c>
    </row>
    <row r="101" spans="1:32" ht="150.75" x14ac:dyDescent="0.25">
      <c r="A101" s="201" t="s">
        <v>193</v>
      </c>
      <c r="B101" s="201" t="s">
        <v>194</v>
      </c>
      <c r="C101" s="136">
        <v>98</v>
      </c>
      <c r="D101" s="201" t="s">
        <v>34</v>
      </c>
      <c r="E101" s="201">
        <v>41113819</v>
      </c>
      <c r="F101" s="209" t="s">
        <v>253</v>
      </c>
      <c r="G101" s="199" t="s">
        <v>36</v>
      </c>
      <c r="H101" s="199" t="s">
        <v>36</v>
      </c>
      <c r="I101" s="203">
        <v>120</v>
      </c>
      <c r="J101" s="199" t="s">
        <v>130</v>
      </c>
      <c r="K101" s="199" t="s">
        <v>38</v>
      </c>
      <c r="L101" s="199" t="s">
        <v>39</v>
      </c>
      <c r="M101" s="210">
        <v>1653884549</v>
      </c>
      <c r="N101" s="210">
        <v>1653884549</v>
      </c>
      <c r="O101" s="199" t="s">
        <v>40</v>
      </c>
      <c r="P101" s="199" t="s">
        <v>41</v>
      </c>
      <c r="Q101" s="199">
        <v>1</v>
      </c>
      <c r="R101" s="199" t="s">
        <v>42</v>
      </c>
      <c r="S101" s="199" t="s">
        <v>199</v>
      </c>
      <c r="T101" s="199" t="s">
        <v>200</v>
      </c>
      <c r="U101" s="199" t="s">
        <v>152</v>
      </c>
      <c r="V101" s="199" t="s">
        <v>201</v>
      </c>
      <c r="W101" s="199" t="s">
        <v>202</v>
      </c>
      <c r="X101" s="199" t="s">
        <v>203</v>
      </c>
      <c r="Y101" s="199" t="s">
        <v>256</v>
      </c>
      <c r="Z101" s="199" t="s">
        <v>205</v>
      </c>
      <c r="AA101" s="199" t="s">
        <v>208</v>
      </c>
      <c r="AB101" s="207" t="s">
        <v>97</v>
      </c>
      <c r="AC101" s="199" t="s">
        <v>1035</v>
      </c>
      <c r="AD101" s="199" t="s">
        <v>210</v>
      </c>
      <c r="AE101" s="199" t="s">
        <v>218</v>
      </c>
      <c r="AF101" s="199" t="s">
        <v>59</v>
      </c>
    </row>
    <row r="102" spans="1:32" s="258" customFormat="1" ht="150" hidden="1" x14ac:dyDescent="0.2">
      <c r="A102" s="250" t="s">
        <v>193</v>
      </c>
      <c r="B102" s="250" t="s">
        <v>194</v>
      </c>
      <c r="C102" s="251">
        <v>99</v>
      </c>
      <c r="D102" s="250" t="s">
        <v>71</v>
      </c>
      <c r="E102" s="250">
        <v>41113900</v>
      </c>
      <c r="F102" s="265" t="s">
        <v>259</v>
      </c>
      <c r="G102" s="254" t="s">
        <v>95</v>
      </c>
      <c r="H102" s="254" t="s">
        <v>95</v>
      </c>
      <c r="I102" s="266">
        <v>135</v>
      </c>
      <c r="J102" s="254" t="s">
        <v>130</v>
      </c>
      <c r="K102" s="254" t="s">
        <v>38</v>
      </c>
      <c r="L102" s="254" t="s">
        <v>39</v>
      </c>
      <c r="M102" s="267" t="s">
        <v>223</v>
      </c>
      <c r="N102" s="267" t="s">
        <v>224</v>
      </c>
      <c r="O102" s="254" t="s">
        <v>40</v>
      </c>
      <c r="P102" s="254" t="s">
        <v>59</v>
      </c>
      <c r="Q102" s="254">
        <v>1</v>
      </c>
      <c r="R102" s="254" t="s">
        <v>42</v>
      </c>
      <c r="S102" s="254" t="s">
        <v>199</v>
      </c>
      <c r="T102" s="254" t="s">
        <v>200</v>
      </c>
      <c r="U102" s="254" t="s">
        <v>152</v>
      </c>
      <c r="V102" s="254" t="s">
        <v>201</v>
      </c>
      <c r="W102" s="254" t="s">
        <v>202</v>
      </c>
      <c r="X102" s="254" t="s">
        <v>203</v>
      </c>
      <c r="Y102" s="254" t="s">
        <v>256</v>
      </c>
      <c r="Z102" s="254" t="s">
        <v>205</v>
      </c>
      <c r="AA102" s="254" t="s">
        <v>59</v>
      </c>
      <c r="AB102" s="254" t="s">
        <v>59</v>
      </c>
      <c r="AC102" s="254" t="s">
        <v>59</v>
      </c>
      <c r="AD102" s="254" t="s">
        <v>59</v>
      </c>
      <c r="AE102" s="254" t="s">
        <v>59</v>
      </c>
      <c r="AF102" s="254" t="s">
        <v>59</v>
      </c>
    </row>
    <row r="103" spans="1:32" ht="150.75" x14ac:dyDescent="0.25">
      <c r="A103" s="201" t="s">
        <v>193</v>
      </c>
      <c r="B103" s="201" t="s">
        <v>194</v>
      </c>
      <c r="C103" s="136">
        <v>100</v>
      </c>
      <c r="D103" s="201" t="s">
        <v>34</v>
      </c>
      <c r="E103" s="201">
        <v>41113900</v>
      </c>
      <c r="F103" s="209" t="s">
        <v>259</v>
      </c>
      <c r="G103" s="199" t="s">
        <v>36</v>
      </c>
      <c r="H103" s="199" t="s">
        <v>36</v>
      </c>
      <c r="I103" s="203">
        <v>120</v>
      </c>
      <c r="J103" s="199" t="s">
        <v>130</v>
      </c>
      <c r="K103" s="199" t="s">
        <v>38</v>
      </c>
      <c r="L103" s="199" t="s">
        <v>39</v>
      </c>
      <c r="M103" s="210">
        <v>199920000</v>
      </c>
      <c r="N103" s="210">
        <v>199920000</v>
      </c>
      <c r="O103" s="199" t="s">
        <v>40</v>
      </c>
      <c r="P103" s="199" t="s">
        <v>59</v>
      </c>
      <c r="Q103" s="199">
        <v>1</v>
      </c>
      <c r="R103" s="199" t="s">
        <v>42</v>
      </c>
      <c r="S103" s="199" t="s">
        <v>199</v>
      </c>
      <c r="T103" s="199" t="s">
        <v>200</v>
      </c>
      <c r="U103" s="199" t="s">
        <v>152</v>
      </c>
      <c r="V103" s="199" t="s">
        <v>201</v>
      </c>
      <c r="W103" s="199" t="s">
        <v>202</v>
      </c>
      <c r="X103" s="199" t="s">
        <v>203</v>
      </c>
      <c r="Y103" s="199" t="s">
        <v>256</v>
      </c>
      <c r="Z103" s="199" t="s">
        <v>205</v>
      </c>
      <c r="AA103" s="199" t="s">
        <v>208</v>
      </c>
      <c r="AB103" s="207" t="s">
        <v>97</v>
      </c>
      <c r="AC103" s="199" t="s">
        <v>1035</v>
      </c>
      <c r="AD103" s="199" t="s">
        <v>210</v>
      </c>
      <c r="AE103" s="199" t="s">
        <v>218</v>
      </c>
      <c r="AF103" s="199" t="s">
        <v>59</v>
      </c>
    </row>
    <row r="104" spans="1:32" s="258" customFormat="1" ht="150" hidden="1" x14ac:dyDescent="0.2">
      <c r="A104" s="250" t="s">
        <v>193</v>
      </c>
      <c r="B104" s="250" t="s">
        <v>194</v>
      </c>
      <c r="C104" s="251">
        <v>101</v>
      </c>
      <c r="D104" s="250" t="s">
        <v>71</v>
      </c>
      <c r="E104" s="250">
        <v>41115716</v>
      </c>
      <c r="F104" s="265" t="s">
        <v>262</v>
      </c>
      <c r="G104" s="254" t="s">
        <v>95</v>
      </c>
      <c r="H104" s="254" t="s">
        <v>95</v>
      </c>
      <c r="I104" s="266">
        <v>135</v>
      </c>
      <c r="J104" s="254" t="s">
        <v>130</v>
      </c>
      <c r="K104" s="254" t="s">
        <v>38</v>
      </c>
      <c r="L104" s="254" t="s">
        <v>39</v>
      </c>
      <c r="M104" s="267" t="s">
        <v>263</v>
      </c>
      <c r="N104" s="267" t="s">
        <v>264</v>
      </c>
      <c r="O104" s="254" t="s">
        <v>40</v>
      </c>
      <c r="P104" s="254" t="s">
        <v>41</v>
      </c>
      <c r="Q104" s="254">
        <v>1</v>
      </c>
      <c r="R104" s="254" t="s">
        <v>42</v>
      </c>
      <c r="S104" s="254" t="s">
        <v>199</v>
      </c>
      <c r="T104" s="254" t="s">
        <v>200</v>
      </c>
      <c r="U104" s="254" t="s">
        <v>152</v>
      </c>
      <c r="V104" s="254" t="s">
        <v>201</v>
      </c>
      <c r="W104" s="254" t="s">
        <v>202</v>
      </c>
      <c r="X104" s="254" t="s">
        <v>203</v>
      </c>
      <c r="Y104" s="254" t="s">
        <v>256</v>
      </c>
      <c r="Z104" s="254" t="s">
        <v>205</v>
      </c>
      <c r="AA104" s="254" t="s">
        <v>59</v>
      </c>
      <c r="AB104" s="254" t="s">
        <v>59</v>
      </c>
      <c r="AC104" s="254" t="s">
        <v>59</v>
      </c>
      <c r="AD104" s="254" t="s">
        <v>59</v>
      </c>
      <c r="AE104" s="254" t="s">
        <v>59</v>
      </c>
      <c r="AF104" s="254" t="s">
        <v>59</v>
      </c>
    </row>
    <row r="105" spans="1:32" ht="150.75" x14ac:dyDescent="0.25">
      <c r="A105" s="201" t="s">
        <v>193</v>
      </c>
      <c r="B105" s="201" t="s">
        <v>194</v>
      </c>
      <c r="C105" s="136">
        <v>102</v>
      </c>
      <c r="D105" s="201" t="s">
        <v>34</v>
      </c>
      <c r="E105" s="201">
        <v>41115716</v>
      </c>
      <c r="F105" s="209" t="s">
        <v>262</v>
      </c>
      <c r="G105" s="199" t="s">
        <v>36</v>
      </c>
      <c r="H105" s="199" t="s">
        <v>36</v>
      </c>
      <c r="I105" s="203">
        <v>120</v>
      </c>
      <c r="J105" s="199" t="s">
        <v>130</v>
      </c>
      <c r="K105" s="199" t="s">
        <v>38</v>
      </c>
      <c r="L105" s="199" t="s">
        <v>39</v>
      </c>
      <c r="M105" s="210">
        <v>1247044133</v>
      </c>
      <c r="N105" s="210">
        <v>1247044133</v>
      </c>
      <c r="O105" s="199" t="s">
        <v>40</v>
      </c>
      <c r="P105" s="199" t="s">
        <v>41</v>
      </c>
      <c r="Q105" s="199">
        <v>1</v>
      </c>
      <c r="R105" s="199" t="s">
        <v>42</v>
      </c>
      <c r="S105" s="199" t="s">
        <v>199</v>
      </c>
      <c r="T105" s="199" t="s">
        <v>200</v>
      </c>
      <c r="U105" s="199" t="s">
        <v>152</v>
      </c>
      <c r="V105" s="199" t="s">
        <v>201</v>
      </c>
      <c r="W105" s="199" t="s">
        <v>202</v>
      </c>
      <c r="X105" s="199" t="s">
        <v>203</v>
      </c>
      <c r="Y105" s="199" t="s">
        <v>256</v>
      </c>
      <c r="Z105" s="199" t="s">
        <v>205</v>
      </c>
      <c r="AA105" s="199" t="s">
        <v>208</v>
      </c>
      <c r="AB105" s="207" t="s">
        <v>97</v>
      </c>
      <c r="AC105" s="199" t="s">
        <v>1035</v>
      </c>
      <c r="AD105" s="199" t="s">
        <v>210</v>
      </c>
      <c r="AE105" s="199" t="s">
        <v>218</v>
      </c>
      <c r="AF105" s="199" t="s">
        <v>59</v>
      </c>
    </row>
    <row r="106" spans="1:32" s="258" customFormat="1" ht="150" hidden="1" x14ac:dyDescent="0.2">
      <c r="A106" s="250" t="s">
        <v>193</v>
      </c>
      <c r="B106" s="250" t="s">
        <v>194</v>
      </c>
      <c r="C106" s="251">
        <v>103</v>
      </c>
      <c r="D106" s="250" t="s">
        <v>71</v>
      </c>
      <c r="E106" s="250">
        <v>43231500</v>
      </c>
      <c r="F106" s="265" t="s">
        <v>267</v>
      </c>
      <c r="G106" s="254" t="s">
        <v>95</v>
      </c>
      <c r="H106" s="254" t="s">
        <v>95</v>
      </c>
      <c r="I106" s="266">
        <v>135</v>
      </c>
      <c r="J106" s="254" t="s">
        <v>130</v>
      </c>
      <c r="K106" s="254" t="s">
        <v>268</v>
      </c>
      <c r="L106" s="254" t="s">
        <v>39</v>
      </c>
      <c r="M106" s="267" t="s">
        <v>269</v>
      </c>
      <c r="N106" s="267" t="s">
        <v>270</v>
      </c>
      <c r="O106" s="254" t="s">
        <v>40</v>
      </c>
      <c r="P106" s="254" t="s">
        <v>41</v>
      </c>
      <c r="Q106" s="254">
        <v>1</v>
      </c>
      <c r="R106" s="254" t="s">
        <v>42</v>
      </c>
      <c r="S106" s="254" t="s">
        <v>199</v>
      </c>
      <c r="T106" s="254" t="s">
        <v>200</v>
      </c>
      <c r="U106" s="254" t="s">
        <v>152</v>
      </c>
      <c r="V106" s="254" t="s">
        <v>201</v>
      </c>
      <c r="W106" s="254" t="s">
        <v>202</v>
      </c>
      <c r="X106" s="254" t="s">
        <v>203</v>
      </c>
      <c r="Y106" s="254" t="s">
        <v>256</v>
      </c>
      <c r="Z106" s="254" t="s">
        <v>205</v>
      </c>
      <c r="AA106" s="254" t="s">
        <v>59</v>
      </c>
      <c r="AB106" s="254" t="s">
        <v>59</v>
      </c>
      <c r="AC106" s="254" t="s">
        <v>59</v>
      </c>
      <c r="AD106" s="254" t="s">
        <v>59</v>
      </c>
      <c r="AE106" s="254" t="s">
        <v>59</v>
      </c>
      <c r="AF106" s="254" t="s">
        <v>59</v>
      </c>
    </row>
    <row r="107" spans="1:32" s="258" customFormat="1" ht="150" hidden="1" x14ac:dyDescent="0.2">
      <c r="A107" s="250" t="s">
        <v>193</v>
      </c>
      <c r="B107" s="250" t="s">
        <v>194</v>
      </c>
      <c r="C107" s="251">
        <v>104</v>
      </c>
      <c r="D107" s="250" t="s">
        <v>71</v>
      </c>
      <c r="E107" s="250">
        <v>12161500</v>
      </c>
      <c r="F107" s="265" t="s">
        <v>272</v>
      </c>
      <c r="G107" s="254" t="s">
        <v>95</v>
      </c>
      <c r="H107" s="254" t="s">
        <v>95</v>
      </c>
      <c r="I107" s="266">
        <v>135</v>
      </c>
      <c r="J107" s="254" t="s">
        <v>130</v>
      </c>
      <c r="K107" s="254" t="s">
        <v>74</v>
      </c>
      <c r="L107" s="254" t="s">
        <v>39</v>
      </c>
      <c r="M107" s="267" t="s">
        <v>273</v>
      </c>
      <c r="N107" s="267" t="s">
        <v>274</v>
      </c>
      <c r="O107" s="254" t="s">
        <v>40</v>
      </c>
      <c r="P107" s="254" t="s">
        <v>41</v>
      </c>
      <c r="Q107" s="254">
        <v>1</v>
      </c>
      <c r="R107" s="254" t="s">
        <v>42</v>
      </c>
      <c r="S107" s="254" t="s">
        <v>199</v>
      </c>
      <c r="T107" s="254" t="s">
        <v>200</v>
      </c>
      <c r="U107" s="254" t="s">
        <v>152</v>
      </c>
      <c r="V107" s="254" t="s">
        <v>201</v>
      </c>
      <c r="W107" s="254" t="s">
        <v>202</v>
      </c>
      <c r="X107" s="254" t="s">
        <v>203</v>
      </c>
      <c r="Y107" s="254" t="s">
        <v>256</v>
      </c>
      <c r="Z107" s="254" t="s">
        <v>205</v>
      </c>
      <c r="AA107" s="254" t="s">
        <v>59</v>
      </c>
      <c r="AB107" s="254" t="s">
        <v>59</v>
      </c>
      <c r="AC107" s="254" t="s">
        <v>59</v>
      </c>
      <c r="AD107" s="254" t="s">
        <v>59</v>
      </c>
      <c r="AE107" s="254" t="s">
        <v>59</v>
      </c>
      <c r="AF107" s="254" t="s">
        <v>59</v>
      </c>
    </row>
    <row r="108" spans="1:32" ht="150.75" x14ac:dyDescent="0.25">
      <c r="A108" s="201" t="s">
        <v>193</v>
      </c>
      <c r="B108" s="201" t="s">
        <v>194</v>
      </c>
      <c r="C108" s="136">
        <v>105</v>
      </c>
      <c r="D108" s="201" t="s">
        <v>34</v>
      </c>
      <c r="E108" s="201">
        <v>12161500</v>
      </c>
      <c r="F108" s="209" t="s">
        <v>272</v>
      </c>
      <c r="G108" s="199" t="s">
        <v>36</v>
      </c>
      <c r="H108" s="199" t="s">
        <v>36</v>
      </c>
      <c r="I108" s="203" t="s">
        <v>276</v>
      </c>
      <c r="J108" s="199" t="s">
        <v>130</v>
      </c>
      <c r="K108" s="199" t="s">
        <v>74</v>
      </c>
      <c r="L108" s="199" t="s">
        <v>39</v>
      </c>
      <c r="M108" s="210">
        <v>200000000</v>
      </c>
      <c r="N108" s="210">
        <f>M108</f>
        <v>200000000</v>
      </c>
      <c r="O108" s="199" t="s">
        <v>40</v>
      </c>
      <c r="P108" s="199" t="s">
        <v>41</v>
      </c>
      <c r="Q108" s="199">
        <v>1</v>
      </c>
      <c r="R108" s="199" t="s">
        <v>42</v>
      </c>
      <c r="S108" s="199" t="s">
        <v>199</v>
      </c>
      <c r="T108" s="199" t="s">
        <v>200</v>
      </c>
      <c r="U108" s="199" t="s">
        <v>152</v>
      </c>
      <c r="V108" s="199" t="s">
        <v>201</v>
      </c>
      <c r="W108" s="199" t="s">
        <v>202</v>
      </c>
      <c r="X108" s="199" t="s">
        <v>203</v>
      </c>
      <c r="Y108" s="199" t="s">
        <v>256</v>
      </c>
      <c r="Z108" s="199" t="s">
        <v>205</v>
      </c>
      <c r="AA108" s="199" t="s">
        <v>208</v>
      </c>
      <c r="AB108" s="207" t="s">
        <v>97</v>
      </c>
      <c r="AC108" s="199" t="s">
        <v>1035</v>
      </c>
      <c r="AD108" s="199" t="s">
        <v>210</v>
      </c>
      <c r="AE108" s="199" t="s">
        <v>218</v>
      </c>
      <c r="AF108" s="199" t="s">
        <v>59</v>
      </c>
    </row>
    <row r="109" spans="1:32" s="258" customFormat="1" ht="150" hidden="1" x14ac:dyDescent="0.2">
      <c r="A109" s="250" t="s">
        <v>193</v>
      </c>
      <c r="B109" s="250" t="s">
        <v>194</v>
      </c>
      <c r="C109" s="251">
        <v>106</v>
      </c>
      <c r="D109" s="250" t="s">
        <v>71</v>
      </c>
      <c r="E109" s="250">
        <v>41113819</v>
      </c>
      <c r="F109" s="265" t="s">
        <v>278</v>
      </c>
      <c r="G109" s="254" t="s">
        <v>95</v>
      </c>
      <c r="H109" s="254" t="s">
        <v>95</v>
      </c>
      <c r="I109" s="266">
        <v>135</v>
      </c>
      <c r="J109" s="254" t="s">
        <v>130</v>
      </c>
      <c r="K109" s="254" t="s">
        <v>74</v>
      </c>
      <c r="L109" s="254" t="s">
        <v>39</v>
      </c>
      <c r="M109" s="267" t="s">
        <v>279</v>
      </c>
      <c r="N109" s="267" t="s">
        <v>280</v>
      </c>
      <c r="O109" s="254" t="s">
        <v>40</v>
      </c>
      <c r="P109" s="254" t="s">
        <v>41</v>
      </c>
      <c r="Q109" s="254">
        <v>1</v>
      </c>
      <c r="R109" s="254" t="s">
        <v>42</v>
      </c>
      <c r="S109" s="254" t="s">
        <v>199</v>
      </c>
      <c r="T109" s="254" t="s">
        <v>200</v>
      </c>
      <c r="U109" s="254" t="s">
        <v>152</v>
      </c>
      <c r="V109" s="254" t="s">
        <v>201</v>
      </c>
      <c r="W109" s="254" t="s">
        <v>202</v>
      </c>
      <c r="X109" s="254" t="s">
        <v>203</v>
      </c>
      <c r="Y109" s="254" t="s">
        <v>256</v>
      </c>
      <c r="Z109" s="254" t="s">
        <v>205</v>
      </c>
      <c r="AA109" s="254" t="s">
        <v>59</v>
      </c>
      <c r="AB109" s="254" t="s">
        <v>59</v>
      </c>
      <c r="AC109" s="254" t="s">
        <v>59</v>
      </c>
      <c r="AD109" s="254" t="s">
        <v>59</v>
      </c>
      <c r="AE109" s="254" t="s">
        <v>59</v>
      </c>
      <c r="AF109" s="254" t="s">
        <v>59</v>
      </c>
    </row>
    <row r="110" spans="1:32" s="258" customFormat="1" ht="105" hidden="1" x14ac:dyDescent="0.2">
      <c r="A110" s="250" t="s">
        <v>193</v>
      </c>
      <c r="B110" s="250" t="s">
        <v>281</v>
      </c>
      <c r="C110" s="251">
        <v>107</v>
      </c>
      <c r="D110" s="250" t="s">
        <v>71</v>
      </c>
      <c r="E110" s="250">
        <v>43231500</v>
      </c>
      <c r="F110" s="265" t="s">
        <v>283</v>
      </c>
      <c r="G110" s="254" t="s">
        <v>88</v>
      </c>
      <c r="H110" s="254" t="s">
        <v>88</v>
      </c>
      <c r="I110" s="266">
        <v>1</v>
      </c>
      <c r="J110" s="254" t="s">
        <v>37</v>
      </c>
      <c r="K110" s="254" t="s">
        <v>101</v>
      </c>
      <c r="L110" s="254" t="s">
        <v>39</v>
      </c>
      <c r="M110" s="267" t="s">
        <v>284</v>
      </c>
      <c r="N110" s="267" t="s">
        <v>285</v>
      </c>
      <c r="O110" s="254" t="s">
        <v>40</v>
      </c>
      <c r="P110" s="254" t="s">
        <v>59</v>
      </c>
      <c r="Q110" s="254">
        <v>1</v>
      </c>
      <c r="R110" s="254" t="s">
        <v>42</v>
      </c>
      <c r="S110" s="254" t="s">
        <v>286</v>
      </c>
      <c r="T110" s="254" t="s">
        <v>287</v>
      </c>
      <c r="U110" s="254" t="s">
        <v>152</v>
      </c>
      <c r="V110" s="254" t="s">
        <v>288</v>
      </c>
      <c r="W110" s="254" t="s">
        <v>289</v>
      </c>
      <c r="X110" s="254" t="s">
        <v>290</v>
      </c>
      <c r="Y110" s="254" t="s">
        <v>291</v>
      </c>
      <c r="Z110" s="254" t="s">
        <v>292</v>
      </c>
      <c r="AA110" s="254" t="s">
        <v>59</v>
      </c>
      <c r="AB110" s="254" t="s">
        <v>59</v>
      </c>
      <c r="AC110" s="254" t="s">
        <v>59</v>
      </c>
      <c r="AD110" s="254" t="s">
        <v>59</v>
      </c>
      <c r="AE110" s="254" t="s">
        <v>59</v>
      </c>
      <c r="AF110" s="254" t="s">
        <v>59</v>
      </c>
    </row>
    <row r="111" spans="1:32" ht="225.75" x14ac:dyDescent="0.25">
      <c r="A111" s="206" t="s">
        <v>193</v>
      </c>
      <c r="B111" s="206" t="s">
        <v>193</v>
      </c>
      <c r="C111" s="136">
        <v>108</v>
      </c>
      <c r="D111" s="201" t="s">
        <v>34</v>
      </c>
      <c r="E111" s="201">
        <v>43231500</v>
      </c>
      <c r="F111" s="209" t="s">
        <v>283</v>
      </c>
      <c r="G111" s="199" t="s">
        <v>36</v>
      </c>
      <c r="H111" s="199" t="s">
        <v>69</v>
      </c>
      <c r="I111" s="199">
        <v>1</v>
      </c>
      <c r="J111" s="199" t="s">
        <v>37</v>
      </c>
      <c r="K111" s="199" t="s">
        <v>101</v>
      </c>
      <c r="L111" s="199" t="s">
        <v>39</v>
      </c>
      <c r="M111" s="210">
        <v>17995548660</v>
      </c>
      <c r="N111" s="210">
        <v>17995548660</v>
      </c>
      <c r="O111" s="199" t="s">
        <v>40</v>
      </c>
      <c r="P111" s="199" t="s">
        <v>59</v>
      </c>
      <c r="Q111" s="199">
        <v>1</v>
      </c>
      <c r="R111" s="205" t="s">
        <v>42</v>
      </c>
      <c r="S111" s="199" t="s">
        <v>286</v>
      </c>
      <c r="T111" s="199" t="s">
        <v>286</v>
      </c>
      <c r="U111" s="199" t="s">
        <v>152</v>
      </c>
      <c r="V111" s="199" t="s">
        <v>293</v>
      </c>
      <c r="W111" s="199" t="s">
        <v>289</v>
      </c>
      <c r="X111" s="199" t="s">
        <v>294</v>
      </c>
      <c r="Y111" s="199" t="s">
        <v>295</v>
      </c>
      <c r="Z111" s="199" t="s">
        <v>296</v>
      </c>
      <c r="AA111" s="213" t="s">
        <v>297</v>
      </c>
      <c r="AB111" s="207" t="s">
        <v>1419</v>
      </c>
      <c r="AC111" s="199" t="s">
        <v>1022</v>
      </c>
      <c r="AD111" s="199" t="s">
        <v>298</v>
      </c>
      <c r="AE111" s="199" t="s">
        <v>299</v>
      </c>
      <c r="AF111" s="199" t="s">
        <v>59</v>
      </c>
    </row>
    <row r="112" spans="1:32" s="258" customFormat="1" ht="105" hidden="1" x14ac:dyDescent="0.2">
      <c r="A112" s="250" t="s">
        <v>193</v>
      </c>
      <c r="B112" s="250" t="s">
        <v>281</v>
      </c>
      <c r="C112" s="251">
        <v>109</v>
      </c>
      <c r="D112" s="250" t="s">
        <v>71</v>
      </c>
      <c r="E112" s="250">
        <v>81151600</v>
      </c>
      <c r="F112" s="265" t="s">
        <v>316</v>
      </c>
      <c r="G112" s="254" t="s">
        <v>88</v>
      </c>
      <c r="H112" s="254" t="s">
        <v>88</v>
      </c>
      <c r="I112" s="266">
        <v>2</v>
      </c>
      <c r="J112" s="254" t="s">
        <v>37</v>
      </c>
      <c r="K112" s="254" t="s">
        <v>58</v>
      </c>
      <c r="L112" s="254" t="s">
        <v>39</v>
      </c>
      <c r="M112" s="267" t="s">
        <v>317</v>
      </c>
      <c r="N112" s="267" t="s">
        <v>318</v>
      </c>
      <c r="O112" s="254" t="s">
        <v>40</v>
      </c>
      <c r="P112" s="254" t="s">
        <v>41</v>
      </c>
      <c r="Q112" s="254">
        <v>1</v>
      </c>
      <c r="R112" s="254" t="s">
        <v>42</v>
      </c>
      <c r="S112" s="254" t="s">
        <v>199</v>
      </c>
      <c r="T112" s="254" t="s">
        <v>287</v>
      </c>
      <c r="U112" s="254" t="s">
        <v>152</v>
      </c>
      <c r="V112" s="254" t="s">
        <v>288</v>
      </c>
      <c r="W112" s="254" t="s">
        <v>289</v>
      </c>
      <c r="X112" s="254" t="s">
        <v>290</v>
      </c>
      <c r="Y112" s="254" t="s">
        <v>300</v>
      </c>
      <c r="Z112" s="254" t="s">
        <v>292</v>
      </c>
      <c r="AA112" s="254" t="s">
        <v>59</v>
      </c>
      <c r="AB112" s="254" t="s">
        <v>59</v>
      </c>
      <c r="AC112" s="254" t="s">
        <v>59</v>
      </c>
      <c r="AD112" s="254" t="s">
        <v>59</v>
      </c>
      <c r="AE112" s="254" t="s">
        <v>59</v>
      </c>
      <c r="AF112" s="254" t="s">
        <v>59</v>
      </c>
    </row>
    <row r="113" spans="1:32" ht="105.75" x14ac:dyDescent="0.25">
      <c r="A113" s="201" t="s">
        <v>193</v>
      </c>
      <c r="B113" s="201" t="s">
        <v>281</v>
      </c>
      <c r="C113" s="136">
        <v>110</v>
      </c>
      <c r="D113" s="201" t="s">
        <v>34</v>
      </c>
      <c r="E113" s="201">
        <v>81151600</v>
      </c>
      <c r="F113" s="209" t="s">
        <v>320</v>
      </c>
      <c r="G113" s="199" t="s">
        <v>36</v>
      </c>
      <c r="H113" s="199" t="s">
        <v>36</v>
      </c>
      <c r="I113" s="203" t="s">
        <v>321</v>
      </c>
      <c r="J113" s="199" t="s">
        <v>37</v>
      </c>
      <c r="K113" s="199" t="s">
        <v>322</v>
      </c>
      <c r="L113" s="199" t="s">
        <v>39</v>
      </c>
      <c r="M113" s="210">
        <v>200000000</v>
      </c>
      <c r="N113" s="210">
        <f>M113</f>
        <v>200000000</v>
      </c>
      <c r="O113" s="199" t="s">
        <v>40</v>
      </c>
      <c r="P113" s="199" t="s">
        <v>41</v>
      </c>
      <c r="Q113" s="199">
        <v>1</v>
      </c>
      <c r="R113" s="199" t="s">
        <v>42</v>
      </c>
      <c r="S113" s="199" t="s">
        <v>199</v>
      </c>
      <c r="T113" s="199" t="s">
        <v>287</v>
      </c>
      <c r="U113" s="199" t="s">
        <v>152</v>
      </c>
      <c r="V113" s="199" t="s">
        <v>288</v>
      </c>
      <c r="W113" s="199" t="s">
        <v>289</v>
      </c>
      <c r="X113" s="199" t="s">
        <v>290</v>
      </c>
      <c r="Y113" s="199" t="s">
        <v>291</v>
      </c>
      <c r="Z113" s="199" t="s">
        <v>292</v>
      </c>
      <c r="AA113" s="199" t="s">
        <v>302</v>
      </c>
      <c r="AB113" s="207" t="s">
        <v>97</v>
      </c>
      <c r="AC113" s="208" t="s">
        <v>1024</v>
      </c>
      <c r="AD113" s="208" t="s">
        <v>784</v>
      </c>
      <c r="AE113" s="208" t="s">
        <v>218</v>
      </c>
      <c r="AF113" s="208" t="s">
        <v>59</v>
      </c>
    </row>
    <row r="114" spans="1:32" s="258" customFormat="1" ht="105" hidden="1" x14ac:dyDescent="0.2">
      <c r="A114" s="250" t="s">
        <v>193</v>
      </c>
      <c r="B114" s="250" t="s">
        <v>281</v>
      </c>
      <c r="C114" s="251">
        <v>111</v>
      </c>
      <c r="D114" s="250" t="s">
        <v>71</v>
      </c>
      <c r="E114" s="250">
        <v>81151600</v>
      </c>
      <c r="F114" s="265" t="s">
        <v>325</v>
      </c>
      <c r="G114" s="254" t="s">
        <v>88</v>
      </c>
      <c r="H114" s="254" t="s">
        <v>88</v>
      </c>
      <c r="I114" s="266">
        <v>135</v>
      </c>
      <c r="J114" s="254" t="s">
        <v>130</v>
      </c>
      <c r="K114" s="254" t="s">
        <v>74</v>
      </c>
      <c r="L114" s="254" t="s">
        <v>39</v>
      </c>
      <c r="M114" s="272">
        <v>18887806789</v>
      </c>
      <c r="N114" s="272">
        <v>18887806789</v>
      </c>
      <c r="O114" s="254" t="s">
        <v>40</v>
      </c>
      <c r="P114" s="254" t="s">
        <v>59</v>
      </c>
      <c r="Q114" s="254">
        <v>1</v>
      </c>
      <c r="R114" s="254" t="s">
        <v>42</v>
      </c>
      <c r="S114" s="254" t="s">
        <v>199</v>
      </c>
      <c r="T114" s="254" t="s">
        <v>287</v>
      </c>
      <c r="U114" s="254" t="s">
        <v>152</v>
      </c>
      <c r="V114" s="254" t="s">
        <v>288</v>
      </c>
      <c r="W114" s="254" t="s">
        <v>289</v>
      </c>
      <c r="X114" s="254" t="s">
        <v>290</v>
      </c>
      <c r="Y114" s="254" t="s">
        <v>291</v>
      </c>
      <c r="Z114" s="254" t="s">
        <v>292</v>
      </c>
      <c r="AA114" s="254" t="s">
        <v>59</v>
      </c>
      <c r="AB114" s="254" t="s">
        <v>59</v>
      </c>
      <c r="AC114" s="254" t="s">
        <v>59</v>
      </c>
      <c r="AD114" s="254" t="s">
        <v>59</v>
      </c>
      <c r="AE114" s="254" t="s">
        <v>59</v>
      </c>
      <c r="AF114" s="254" t="s">
        <v>59</v>
      </c>
    </row>
    <row r="115" spans="1:32" ht="75" customHeight="1" x14ac:dyDescent="0.25">
      <c r="A115" s="206" t="s">
        <v>193</v>
      </c>
      <c r="B115" s="206" t="s">
        <v>281</v>
      </c>
      <c r="C115" s="136">
        <v>112</v>
      </c>
      <c r="D115" s="201" t="s">
        <v>34</v>
      </c>
      <c r="E115" s="201">
        <v>81151600</v>
      </c>
      <c r="F115" s="209" t="s">
        <v>325</v>
      </c>
      <c r="G115" s="199" t="s">
        <v>36</v>
      </c>
      <c r="H115" s="199" t="s">
        <v>36</v>
      </c>
      <c r="I115" s="203" t="s">
        <v>276</v>
      </c>
      <c r="J115" s="199" t="s">
        <v>328</v>
      </c>
      <c r="K115" s="199" t="s">
        <v>322</v>
      </c>
      <c r="L115" s="199" t="s">
        <v>39</v>
      </c>
      <c r="M115" s="210">
        <v>16654496899</v>
      </c>
      <c r="N115" s="210">
        <v>16654496899</v>
      </c>
      <c r="O115" s="199" t="s">
        <v>40</v>
      </c>
      <c r="P115" s="199" t="s">
        <v>59</v>
      </c>
      <c r="Q115" s="199">
        <v>1</v>
      </c>
      <c r="R115" s="205" t="s">
        <v>42</v>
      </c>
      <c r="S115" s="199" t="s">
        <v>199</v>
      </c>
      <c r="T115" s="199" t="s">
        <v>287</v>
      </c>
      <c r="U115" s="199" t="s">
        <v>152</v>
      </c>
      <c r="V115" s="199" t="s">
        <v>288</v>
      </c>
      <c r="W115" s="199" t="s">
        <v>289</v>
      </c>
      <c r="X115" s="199" t="s">
        <v>290</v>
      </c>
      <c r="Y115" s="212" t="s">
        <v>291</v>
      </c>
      <c r="Z115" s="199" t="s">
        <v>292</v>
      </c>
      <c r="AA115" s="199" t="s">
        <v>302</v>
      </c>
      <c r="AB115" s="207" t="s">
        <v>1419</v>
      </c>
      <c r="AC115" s="213" t="s">
        <v>1024</v>
      </c>
      <c r="AD115" s="213" t="s">
        <v>784</v>
      </c>
      <c r="AE115" s="213" t="s">
        <v>218</v>
      </c>
      <c r="AF115" s="213" t="s">
        <v>790</v>
      </c>
    </row>
    <row r="116" spans="1:32" s="258" customFormat="1" ht="120" hidden="1" x14ac:dyDescent="0.2">
      <c r="A116" s="250" t="s">
        <v>193</v>
      </c>
      <c r="B116" s="250" t="s">
        <v>281</v>
      </c>
      <c r="C116" s="251">
        <v>113</v>
      </c>
      <c r="D116" s="250" t="s">
        <v>71</v>
      </c>
      <c r="E116" s="250">
        <v>81151600</v>
      </c>
      <c r="F116" s="265" t="s">
        <v>332</v>
      </c>
      <c r="G116" s="254" t="s">
        <v>95</v>
      </c>
      <c r="H116" s="254" t="s">
        <v>95</v>
      </c>
      <c r="I116" s="266">
        <v>128</v>
      </c>
      <c r="J116" s="254" t="s">
        <v>130</v>
      </c>
      <c r="K116" s="254" t="s">
        <v>101</v>
      </c>
      <c r="L116" s="254" t="s">
        <v>39</v>
      </c>
      <c r="M116" s="267" t="s">
        <v>333</v>
      </c>
      <c r="N116" s="267" t="s">
        <v>334</v>
      </c>
      <c r="O116" s="254" t="s">
        <v>40</v>
      </c>
      <c r="P116" s="254" t="s">
        <v>59</v>
      </c>
      <c r="Q116" s="254">
        <v>1</v>
      </c>
      <c r="R116" s="254" t="s">
        <v>42</v>
      </c>
      <c r="S116" s="254" t="s">
        <v>199</v>
      </c>
      <c r="T116" s="254" t="s">
        <v>287</v>
      </c>
      <c r="U116" s="254" t="s">
        <v>152</v>
      </c>
      <c r="V116" s="254" t="s">
        <v>288</v>
      </c>
      <c r="W116" s="254" t="s">
        <v>289</v>
      </c>
      <c r="X116" s="254" t="s">
        <v>294</v>
      </c>
      <c r="Y116" s="254" t="s">
        <v>305</v>
      </c>
      <c r="Z116" s="254" t="s">
        <v>335</v>
      </c>
      <c r="AA116" s="254" t="s">
        <v>59</v>
      </c>
      <c r="AB116" s="254" t="s">
        <v>59</v>
      </c>
      <c r="AC116" s="254" t="s">
        <v>59</v>
      </c>
      <c r="AD116" s="254" t="s">
        <v>59</v>
      </c>
      <c r="AE116" s="254" t="s">
        <v>59</v>
      </c>
      <c r="AF116" s="254" t="s">
        <v>59</v>
      </c>
    </row>
    <row r="117" spans="1:32" ht="120.75" x14ac:dyDescent="0.25">
      <c r="A117" s="201" t="s">
        <v>193</v>
      </c>
      <c r="B117" s="201" t="s">
        <v>281</v>
      </c>
      <c r="C117" s="136">
        <v>114</v>
      </c>
      <c r="D117" s="201" t="s">
        <v>34</v>
      </c>
      <c r="E117" s="201">
        <v>81151600</v>
      </c>
      <c r="F117" s="209" t="s">
        <v>332</v>
      </c>
      <c r="G117" s="199" t="s">
        <v>36</v>
      </c>
      <c r="H117" s="199" t="s">
        <v>36</v>
      </c>
      <c r="I117" s="203">
        <v>120</v>
      </c>
      <c r="J117" s="199" t="s">
        <v>130</v>
      </c>
      <c r="K117" s="199" t="s">
        <v>322</v>
      </c>
      <c r="L117" s="199" t="s">
        <v>39</v>
      </c>
      <c r="M117" s="210">
        <v>208250000</v>
      </c>
      <c r="N117" s="210">
        <f>M117</f>
        <v>208250000</v>
      </c>
      <c r="O117" s="199" t="s">
        <v>40</v>
      </c>
      <c r="P117" s="199" t="s">
        <v>59</v>
      </c>
      <c r="Q117" s="199">
        <v>1</v>
      </c>
      <c r="R117" s="199" t="s">
        <v>42</v>
      </c>
      <c r="S117" s="199" t="s">
        <v>199</v>
      </c>
      <c r="T117" s="199" t="s">
        <v>287</v>
      </c>
      <c r="U117" s="199" t="s">
        <v>152</v>
      </c>
      <c r="V117" s="199" t="s">
        <v>288</v>
      </c>
      <c r="W117" s="199" t="s">
        <v>289</v>
      </c>
      <c r="X117" s="199" t="s">
        <v>294</v>
      </c>
      <c r="Y117" s="199" t="s">
        <v>305</v>
      </c>
      <c r="Z117" s="199" t="s">
        <v>335</v>
      </c>
      <c r="AA117" s="213" t="s">
        <v>297</v>
      </c>
      <c r="AB117" s="207" t="s">
        <v>97</v>
      </c>
      <c r="AC117" s="213" t="s">
        <v>1022</v>
      </c>
      <c r="AD117" s="213" t="s">
        <v>298</v>
      </c>
      <c r="AE117" s="213" t="s">
        <v>303</v>
      </c>
      <c r="AF117" s="213" t="s">
        <v>59</v>
      </c>
    </row>
    <row r="118" spans="1:32" ht="150.75" x14ac:dyDescent="0.25">
      <c r="A118" s="201" t="s">
        <v>193</v>
      </c>
      <c r="B118" s="201" t="s">
        <v>194</v>
      </c>
      <c r="C118" s="136">
        <v>115</v>
      </c>
      <c r="D118" s="201" t="s">
        <v>34</v>
      </c>
      <c r="E118" s="201">
        <v>81151600</v>
      </c>
      <c r="F118" s="209" t="s">
        <v>338</v>
      </c>
      <c r="G118" s="199" t="s">
        <v>36</v>
      </c>
      <c r="H118" s="199" t="s">
        <v>36</v>
      </c>
      <c r="I118" s="203">
        <v>120</v>
      </c>
      <c r="J118" s="199" t="s">
        <v>130</v>
      </c>
      <c r="K118" s="199" t="s">
        <v>38</v>
      </c>
      <c r="L118" s="199" t="s">
        <v>39</v>
      </c>
      <c r="M118" s="210">
        <v>746115451</v>
      </c>
      <c r="N118" s="210">
        <f>M118</f>
        <v>746115451</v>
      </c>
      <c r="O118" s="199" t="s">
        <v>40</v>
      </c>
      <c r="P118" s="199" t="s">
        <v>59</v>
      </c>
      <c r="Q118" s="199">
        <v>1</v>
      </c>
      <c r="R118" s="199" t="s">
        <v>42</v>
      </c>
      <c r="S118" s="199" t="s">
        <v>199</v>
      </c>
      <c r="T118" s="199" t="s">
        <v>200</v>
      </c>
      <c r="U118" s="199" t="s">
        <v>152</v>
      </c>
      <c r="V118" s="199" t="s">
        <v>201</v>
      </c>
      <c r="W118" s="199" t="s">
        <v>202</v>
      </c>
      <c r="X118" s="199" t="s">
        <v>203</v>
      </c>
      <c r="Y118" s="199" t="s">
        <v>256</v>
      </c>
      <c r="Z118" s="199" t="s">
        <v>205</v>
      </c>
      <c r="AA118" s="213" t="s">
        <v>208</v>
      </c>
      <c r="AB118" s="207" t="s">
        <v>97</v>
      </c>
      <c r="AC118" s="199" t="s">
        <v>1035</v>
      </c>
      <c r="AD118" s="214" t="s">
        <v>210</v>
      </c>
      <c r="AE118" s="214" t="s">
        <v>218</v>
      </c>
      <c r="AF118" s="214" t="s">
        <v>59</v>
      </c>
    </row>
    <row r="119" spans="1:32" s="258" customFormat="1" ht="120" hidden="1" x14ac:dyDescent="0.2">
      <c r="A119" s="250" t="s">
        <v>193</v>
      </c>
      <c r="B119" s="250" t="s">
        <v>281</v>
      </c>
      <c r="C119" s="251">
        <v>116</v>
      </c>
      <c r="D119" s="250" t="s">
        <v>71</v>
      </c>
      <c r="E119" s="250">
        <v>81151600</v>
      </c>
      <c r="F119" s="265" t="s">
        <v>340</v>
      </c>
      <c r="G119" s="254" t="s">
        <v>95</v>
      </c>
      <c r="H119" s="254" t="s">
        <v>95</v>
      </c>
      <c r="I119" s="266" t="s">
        <v>341</v>
      </c>
      <c r="J119" s="254" t="s">
        <v>130</v>
      </c>
      <c r="K119" s="254" t="s">
        <v>38</v>
      </c>
      <c r="L119" s="254" t="s">
        <v>39</v>
      </c>
      <c r="M119" s="267" t="s">
        <v>342</v>
      </c>
      <c r="N119" s="267" t="s">
        <v>342</v>
      </c>
      <c r="O119" s="254" t="s">
        <v>40</v>
      </c>
      <c r="P119" s="254" t="s">
        <v>41</v>
      </c>
      <c r="Q119" s="254">
        <v>15</v>
      </c>
      <c r="R119" s="254" t="s">
        <v>42</v>
      </c>
      <c r="S119" s="254" t="s">
        <v>199</v>
      </c>
      <c r="T119" s="254" t="s">
        <v>287</v>
      </c>
      <c r="U119" s="254" t="s">
        <v>152</v>
      </c>
      <c r="V119" s="254" t="s">
        <v>288</v>
      </c>
      <c r="W119" s="254" t="s">
        <v>289</v>
      </c>
      <c r="X119" s="254" t="s">
        <v>294</v>
      </c>
      <c r="Y119" s="254" t="s">
        <v>305</v>
      </c>
      <c r="Z119" s="254" t="s">
        <v>335</v>
      </c>
      <c r="AA119" s="254" t="s">
        <v>59</v>
      </c>
      <c r="AB119" s="254" t="s">
        <v>59</v>
      </c>
      <c r="AC119" s="254" t="s">
        <v>59</v>
      </c>
      <c r="AD119" s="254" t="s">
        <v>59</v>
      </c>
      <c r="AE119" s="254" t="s">
        <v>59</v>
      </c>
      <c r="AF119" s="254" t="s">
        <v>59</v>
      </c>
    </row>
    <row r="120" spans="1:32" s="258" customFormat="1" ht="105" hidden="1" x14ac:dyDescent="0.2">
      <c r="A120" s="250" t="s">
        <v>193</v>
      </c>
      <c r="B120" s="250" t="s">
        <v>219</v>
      </c>
      <c r="C120" s="251">
        <v>117</v>
      </c>
      <c r="D120" s="250" t="s">
        <v>71</v>
      </c>
      <c r="E120" s="250">
        <v>81151600</v>
      </c>
      <c r="F120" s="265" t="s">
        <v>344</v>
      </c>
      <c r="G120" s="254" t="s">
        <v>88</v>
      </c>
      <c r="H120" s="254" t="s">
        <v>88</v>
      </c>
      <c r="I120" s="266">
        <v>3</v>
      </c>
      <c r="J120" s="254" t="s">
        <v>37</v>
      </c>
      <c r="K120" s="254" t="s">
        <v>38</v>
      </c>
      <c r="L120" s="254" t="s">
        <v>39</v>
      </c>
      <c r="M120" s="267" t="s">
        <v>345</v>
      </c>
      <c r="N120" s="267" t="s">
        <v>346</v>
      </c>
      <c r="O120" s="254" t="s">
        <v>40</v>
      </c>
      <c r="P120" s="254" t="s">
        <v>59</v>
      </c>
      <c r="Q120" s="254">
        <v>1</v>
      </c>
      <c r="R120" s="254" t="s">
        <v>42</v>
      </c>
      <c r="S120" s="254" t="s">
        <v>199</v>
      </c>
      <c r="T120" s="254" t="s">
        <v>225</v>
      </c>
      <c r="U120" s="254" t="s">
        <v>152</v>
      </c>
      <c r="V120" s="254" t="s">
        <v>226</v>
      </c>
      <c r="W120" s="254" t="s">
        <v>227</v>
      </c>
      <c r="X120" s="254" t="s">
        <v>347</v>
      </c>
      <c r="Y120" s="254" t="s">
        <v>348</v>
      </c>
      <c r="Z120" s="254" t="s">
        <v>349</v>
      </c>
      <c r="AA120" s="254" t="s">
        <v>59</v>
      </c>
      <c r="AB120" s="254" t="s">
        <v>59</v>
      </c>
      <c r="AC120" s="254" t="s">
        <v>59</v>
      </c>
      <c r="AD120" s="254" t="s">
        <v>59</v>
      </c>
      <c r="AE120" s="254" t="s">
        <v>59</v>
      </c>
      <c r="AF120" s="254" t="s">
        <v>59</v>
      </c>
    </row>
    <row r="121" spans="1:32" ht="105.75" x14ac:dyDescent="0.25">
      <c r="A121" s="201" t="s">
        <v>193</v>
      </c>
      <c r="B121" s="201" t="s">
        <v>219</v>
      </c>
      <c r="C121" s="136">
        <v>118</v>
      </c>
      <c r="D121" s="201" t="s">
        <v>34</v>
      </c>
      <c r="E121" s="201">
        <v>81151600</v>
      </c>
      <c r="F121" s="209" t="s">
        <v>344</v>
      </c>
      <c r="G121" s="199" t="s">
        <v>36</v>
      </c>
      <c r="H121" s="199" t="s">
        <v>36</v>
      </c>
      <c r="I121" s="203">
        <v>3</v>
      </c>
      <c r="J121" s="199" t="s">
        <v>37</v>
      </c>
      <c r="K121" s="199" t="s">
        <v>38</v>
      </c>
      <c r="L121" s="199" t="s">
        <v>39</v>
      </c>
      <c r="M121" s="210">
        <v>31676934</v>
      </c>
      <c r="N121" s="210">
        <v>31676934</v>
      </c>
      <c r="O121" s="199" t="s">
        <v>40</v>
      </c>
      <c r="P121" s="199" t="s">
        <v>59</v>
      </c>
      <c r="Q121" s="199">
        <v>2</v>
      </c>
      <c r="R121" s="199" t="s">
        <v>42</v>
      </c>
      <c r="S121" s="199" t="s">
        <v>199</v>
      </c>
      <c r="T121" s="199" t="s">
        <v>225</v>
      </c>
      <c r="U121" s="199" t="s">
        <v>152</v>
      </c>
      <c r="V121" s="199" t="s">
        <v>226</v>
      </c>
      <c r="W121" s="199" t="s">
        <v>227</v>
      </c>
      <c r="X121" s="199" t="s">
        <v>347</v>
      </c>
      <c r="Y121" s="199" t="s">
        <v>348</v>
      </c>
      <c r="Z121" s="199" t="s">
        <v>349</v>
      </c>
      <c r="AA121" s="199" t="s">
        <v>350</v>
      </c>
      <c r="AB121" s="207" t="s">
        <v>1419</v>
      </c>
      <c r="AC121" s="199" t="s">
        <v>807</v>
      </c>
      <c r="AD121" s="199" t="s">
        <v>808</v>
      </c>
      <c r="AE121" s="199" t="s">
        <v>156</v>
      </c>
      <c r="AF121" s="199" t="s">
        <v>809</v>
      </c>
    </row>
    <row r="122" spans="1:32" s="258" customFormat="1" ht="90" hidden="1" x14ac:dyDescent="0.2">
      <c r="A122" s="250" t="s">
        <v>193</v>
      </c>
      <c r="B122" s="250" t="s">
        <v>219</v>
      </c>
      <c r="C122" s="251">
        <v>119</v>
      </c>
      <c r="D122" s="250" t="s">
        <v>71</v>
      </c>
      <c r="E122" s="250">
        <v>81151600</v>
      </c>
      <c r="F122" s="265" t="s">
        <v>352</v>
      </c>
      <c r="G122" s="254" t="s">
        <v>95</v>
      </c>
      <c r="H122" s="254" t="s">
        <v>95</v>
      </c>
      <c r="I122" s="266">
        <v>128</v>
      </c>
      <c r="J122" s="254" t="s">
        <v>130</v>
      </c>
      <c r="K122" s="254" t="s">
        <v>38</v>
      </c>
      <c r="L122" s="254" t="s">
        <v>39</v>
      </c>
      <c r="M122" s="272">
        <v>28288239</v>
      </c>
      <c r="N122" s="272">
        <v>28288239</v>
      </c>
      <c r="O122" s="254" t="s">
        <v>40</v>
      </c>
      <c r="P122" s="254" t="s">
        <v>59</v>
      </c>
      <c r="Q122" s="254">
        <v>2</v>
      </c>
      <c r="R122" s="254" t="s">
        <v>42</v>
      </c>
      <c r="S122" s="254" t="s">
        <v>355</v>
      </c>
      <c r="T122" s="254" t="s">
        <v>225</v>
      </c>
      <c r="U122" s="254" t="s">
        <v>152</v>
      </c>
      <c r="V122" s="254" t="s">
        <v>226</v>
      </c>
      <c r="W122" s="254" t="s">
        <v>47</v>
      </c>
      <c r="X122" s="254" t="s">
        <v>236</v>
      </c>
      <c r="Y122" s="254" t="s">
        <v>237</v>
      </c>
      <c r="Z122" s="254" t="s">
        <v>238</v>
      </c>
      <c r="AA122" s="254" t="s">
        <v>59</v>
      </c>
      <c r="AB122" s="254" t="s">
        <v>59</v>
      </c>
      <c r="AC122" s="254" t="s">
        <v>59</v>
      </c>
      <c r="AD122" s="254" t="s">
        <v>59</v>
      </c>
      <c r="AE122" s="254" t="s">
        <v>59</v>
      </c>
      <c r="AF122" s="254" t="s">
        <v>59</v>
      </c>
    </row>
    <row r="123" spans="1:32" ht="90.75" x14ac:dyDescent="0.25">
      <c r="A123" s="201" t="s">
        <v>193</v>
      </c>
      <c r="B123" s="201" t="s">
        <v>219</v>
      </c>
      <c r="C123" s="136">
        <v>120</v>
      </c>
      <c r="D123" s="201" t="s">
        <v>34</v>
      </c>
      <c r="E123" s="201">
        <v>81151600</v>
      </c>
      <c r="F123" s="209" t="s">
        <v>352</v>
      </c>
      <c r="G123" s="199" t="s">
        <v>36</v>
      </c>
      <c r="H123" s="199" t="s">
        <v>36</v>
      </c>
      <c r="I123" s="203">
        <v>3</v>
      </c>
      <c r="J123" s="199" t="s">
        <v>37</v>
      </c>
      <c r="K123" s="199" t="s">
        <v>38</v>
      </c>
      <c r="L123" s="199" t="s">
        <v>39</v>
      </c>
      <c r="M123" s="210">
        <v>29835252</v>
      </c>
      <c r="N123" s="210">
        <f>M123</f>
        <v>29835252</v>
      </c>
      <c r="O123" s="199" t="s">
        <v>40</v>
      </c>
      <c r="P123" s="199" t="s">
        <v>59</v>
      </c>
      <c r="Q123" s="199">
        <v>3</v>
      </c>
      <c r="R123" s="199" t="s">
        <v>42</v>
      </c>
      <c r="S123" s="199" t="s">
        <v>355</v>
      </c>
      <c r="T123" s="199" t="s">
        <v>225</v>
      </c>
      <c r="U123" s="199" t="s">
        <v>152</v>
      </c>
      <c r="V123" s="199" t="s">
        <v>226</v>
      </c>
      <c r="W123" s="199" t="s">
        <v>47</v>
      </c>
      <c r="X123" s="199" t="s">
        <v>236</v>
      </c>
      <c r="Y123" s="199" t="s">
        <v>237</v>
      </c>
      <c r="Z123" s="199" t="s">
        <v>238</v>
      </c>
      <c r="AA123" s="213" t="s">
        <v>239</v>
      </c>
      <c r="AB123" s="207" t="s">
        <v>97</v>
      </c>
      <c r="AC123" s="215" t="s">
        <v>1042</v>
      </c>
      <c r="AD123" s="215" t="s">
        <v>819</v>
      </c>
      <c r="AE123" s="215" t="s">
        <v>156</v>
      </c>
      <c r="AF123" s="215" t="s">
        <v>820</v>
      </c>
    </row>
    <row r="124" spans="1:32" ht="120.75" x14ac:dyDescent="0.25">
      <c r="A124" s="201" t="s">
        <v>193</v>
      </c>
      <c r="B124" s="201" t="s">
        <v>281</v>
      </c>
      <c r="C124" s="136">
        <v>121</v>
      </c>
      <c r="D124" s="201" t="s">
        <v>34</v>
      </c>
      <c r="E124" s="201">
        <v>81151600</v>
      </c>
      <c r="F124" s="209" t="s">
        <v>358</v>
      </c>
      <c r="G124" s="199" t="s">
        <v>36</v>
      </c>
      <c r="H124" s="199" t="s">
        <v>36</v>
      </c>
      <c r="I124" s="203">
        <v>3</v>
      </c>
      <c r="J124" s="199" t="s">
        <v>37</v>
      </c>
      <c r="K124" s="199" t="s">
        <v>38</v>
      </c>
      <c r="L124" s="199" t="s">
        <v>39</v>
      </c>
      <c r="M124" s="210">
        <v>12966424</v>
      </c>
      <c r="N124" s="210">
        <v>12966424</v>
      </c>
      <c r="O124" s="199" t="s">
        <v>40</v>
      </c>
      <c r="P124" s="199" t="s">
        <v>59</v>
      </c>
      <c r="Q124" s="199">
        <v>1</v>
      </c>
      <c r="R124" s="199" t="s">
        <v>42</v>
      </c>
      <c r="S124" s="199" t="s">
        <v>199</v>
      </c>
      <c r="T124" s="199" t="s">
        <v>287</v>
      </c>
      <c r="U124" s="199" t="s">
        <v>152</v>
      </c>
      <c r="V124" s="199" t="s">
        <v>288</v>
      </c>
      <c r="W124" s="199" t="s">
        <v>289</v>
      </c>
      <c r="X124" s="199" t="s">
        <v>294</v>
      </c>
      <c r="Y124" s="199" t="s">
        <v>305</v>
      </c>
      <c r="Z124" s="199" t="s">
        <v>335</v>
      </c>
      <c r="AA124" s="213" t="s">
        <v>297</v>
      </c>
      <c r="AB124" s="207" t="s">
        <v>1419</v>
      </c>
      <c r="AC124" s="213" t="s">
        <v>1022</v>
      </c>
      <c r="AD124" s="214" t="s">
        <v>858</v>
      </c>
      <c r="AE124" s="215" t="s">
        <v>156</v>
      </c>
      <c r="AF124" s="215" t="s">
        <v>874</v>
      </c>
    </row>
    <row r="125" spans="1:32" ht="255.75" x14ac:dyDescent="0.25">
      <c r="A125" s="201" t="s">
        <v>193</v>
      </c>
      <c r="B125" s="201" t="s">
        <v>193</v>
      </c>
      <c r="C125" s="136">
        <v>122</v>
      </c>
      <c r="D125" s="201" t="s">
        <v>34</v>
      </c>
      <c r="E125" s="201">
        <v>81151600</v>
      </c>
      <c r="F125" s="209" t="s">
        <v>360</v>
      </c>
      <c r="G125" s="199" t="s">
        <v>36</v>
      </c>
      <c r="H125" s="199" t="s">
        <v>36</v>
      </c>
      <c r="I125" s="203">
        <v>3</v>
      </c>
      <c r="J125" s="199" t="s">
        <v>37</v>
      </c>
      <c r="K125" s="199" t="s">
        <v>38</v>
      </c>
      <c r="L125" s="199" t="s">
        <v>39</v>
      </c>
      <c r="M125" s="210">
        <v>9366279</v>
      </c>
      <c r="N125" s="210">
        <v>9366279</v>
      </c>
      <c r="O125" s="199" t="s">
        <v>40</v>
      </c>
      <c r="P125" s="199" t="s">
        <v>59</v>
      </c>
      <c r="Q125" s="199">
        <v>1</v>
      </c>
      <c r="R125" s="199" t="s">
        <v>42</v>
      </c>
      <c r="S125" s="199" t="s">
        <v>199</v>
      </c>
      <c r="T125" s="199" t="s">
        <v>286</v>
      </c>
      <c r="U125" s="199" t="s">
        <v>152</v>
      </c>
      <c r="V125" s="199" t="s">
        <v>293</v>
      </c>
      <c r="W125" s="199" t="s">
        <v>227</v>
      </c>
      <c r="X125" s="199" t="s">
        <v>306</v>
      </c>
      <c r="Y125" s="199" t="s">
        <v>313</v>
      </c>
      <c r="Z125" s="199" t="s">
        <v>361</v>
      </c>
      <c r="AA125" s="213" t="s">
        <v>314</v>
      </c>
      <c r="AB125" s="207" t="s">
        <v>1419</v>
      </c>
      <c r="AC125" s="213" t="s">
        <v>1042</v>
      </c>
      <c r="AD125" s="214" t="s">
        <v>858</v>
      </c>
      <c r="AE125" s="215" t="s">
        <v>156</v>
      </c>
      <c r="AF125" s="213" t="s">
        <v>1414</v>
      </c>
    </row>
    <row r="126" spans="1:32" ht="165.75" x14ac:dyDescent="0.25">
      <c r="A126" s="201" t="s">
        <v>193</v>
      </c>
      <c r="B126" s="201" t="s">
        <v>193</v>
      </c>
      <c r="C126" s="136">
        <v>123</v>
      </c>
      <c r="D126" s="201" t="s">
        <v>34</v>
      </c>
      <c r="E126" s="201">
        <v>81151600</v>
      </c>
      <c r="F126" s="209" t="s">
        <v>363</v>
      </c>
      <c r="G126" s="199" t="s">
        <v>36</v>
      </c>
      <c r="H126" s="199" t="s">
        <v>36</v>
      </c>
      <c r="I126" s="203">
        <v>3</v>
      </c>
      <c r="J126" s="199" t="s">
        <v>37</v>
      </c>
      <c r="K126" s="199" t="s">
        <v>38</v>
      </c>
      <c r="L126" s="199" t="s">
        <v>39</v>
      </c>
      <c r="M126" s="210">
        <v>12013271</v>
      </c>
      <c r="N126" s="210">
        <v>12013271</v>
      </c>
      <c r="O126" s="199" t="s">
        <v>40</v>
      </c>
      <c r="P126" s="199" t="s">
        <v>59</v>
      </c>
      <c r="Q126" s="199">
        <v>1</v>
      </c>
      <c r="R126" s="199" t="s">
        <v>42</v>
      </c>
      <c r="S126" s="199" t="s">
        <v>199</v>
      </c>
      <c r="T126" s="199" t="s">
        <v>286</v>
      </c>
      <c r="U126" s="199" t="s">
        <v>152</v>
      </c>
      <c r="V126" s="199" t="s">
        <v>293</v>
      </c>
      <c r="W126" s="199" t="s">
        <v>289</v>
      </c>
      <c r="X126" s="199" t="s">
        <v>306</v>
      </c>
      <c r="Y126" s="199" t="s">
        <v>364</v>
      </c>
      <c r="Z126" s="199" t="s">
        <v>361</v>
      </c>
      <c r="AA126" s="213" t="s">
        <v>308</v>
      </c>
      <c r="AB126" s="207" t="s">
        <v>97</v>
      </c>
      <c r="AC126" s="213" t="s">
        <v>1042</v>
      </c>
      <c r="AD126" s="214" t="s">
        <v>858</v>
      </c>
      <c r="AE126" s="215" t="s">
        <v>156</v>
      </c>
      <c r="AF126" s="213" t="s">
        <v>1415</v>
      </c>
    </row>
    <row r="127" spans="1:32" ht="165.75" x14ac:dyDescent="0.25">
      <c r="A127" s="201" t="s">
        <v>193</v>
      </c>
      <c r="B127" s="201" t="s">
        <v>193</v>
      </c>
      <c r="C127" s="136">
        <v>124</v>
      </c>
      <c r="D127" s="201" t="s">
        <v>34</v>
      </c>
      <c r="E127" s="201">
        <v>81151600</v>
      </c>
      <c r="F127" s="209" t="s">
        <v>366</v>
      </c>
      <c r="G127" s="199" t="s">
        <v>36</v>
      </c>
      <c r="H127" s="199" t="s">
        <v>36</v>
      </c>
      <c r="I127" s="203">
        <v>3</v>
      </c>
      <c r="J127" s="199" t="s">
        <v>37</v>
      </c>
      <c r="K127" s="199" t="s">
        <v>38</v>
      </c>
      <c r="L127" s="199" t="s">
        <v>39</v>
      </c>
      <c r="M127" s="210">
        <v>30700504</v>
      </c>
      <c r="N127" s="210">
        <v>30700504</v>
      </c>
      <c r="O127" s="199" t="s">
        <v>40</v>
      </c>
      <c r="P127" s="199" t="s">
        <v>59</v>
      </c>
      <c r="Q127" s="199">
        <v>1</v>
      </c>
      <c r="R127" s="199" t="s">
        <v>42</v>
      </c>
      <c r="S127" s="199" t="s">
        <v>199</v>
      </c>
      <c r="T127" s="199" t="s">
        <v>286</v>
      </c>
      <c r="U127" s="199" t="s">
        <v>152</v>
      </c>
      <c r="V127" s="199" t="s">
        <v>293</v>
      </c>
      <c r="W127" s="199" t="s">
        <v>289</v>
      </c>
      <c r="X127" s="199" t="s">
        <v>306</v>
      </c>
      <c r="Y127" s="199" t="s">
        <v>364</v>
      </c>
      <c r="Z127" s="199" t="s">
        <v>361</v>
      </c>
      <c r="AA127" s="213" t="s">
        <v>308</v>
      </c>
      <c r="AB127" s="207" t="s">
        <v>97</v>
      </c>
      <c r="AC127" s="213" t="s">
        <v>1042</v>
      </c>
      <c r="AD127" s="214" t="s">
        <v>858</v>
      </c>
      <c r="AE127" s="215" t="s">
        <v>156</v>
      </c>
      <c r="AF127" s="213" t="s">
        <v>877</v>
      </c>
    </row>
    <row r="128" spans="1:32" s="258" customFormat="1" ht="225" hidden="1" x14ac:dyDescent="0.2">
      <c r="A128" s="250" t="s">
        <v>193</v>
      </c>
      <c r="B128" s="250" t="s">
        <v>367</v>
      </c>
      <c r="C128" s="251">
        <v>125</v>
      </c>
      <c r="D128" s="250" t="s">
        <v>71</v>
      </c>
      <c r="E128" s="250">
        <v>80101507</v>
      </c>
      <c r="F128" s="265" t="s">
        <v>369</v>
      </c>
      <c r="G128" s="254" t="s">
        <v>370</v>
      </c>
      <c r="H128" s="254" t="s">
        <v>370</v>
      </c>
      <c r="I128" s="266">
        <v>2</v>
      </c>
      <c r="J128" s="254" t="s">
        <v>37</v>
      </c>
      <c r="K128" s="254" t="s">
        <v>371</v>
      </c>
      <c r="L128" s="254" t="s">
        <v>372</v>
      </c>
      <c r="M128" s="267" t="s">
        <v>373</v>
      </c>
      <c r="N128" s="267" t="s">
        <v>374</v>
      </c>
      <c r="O128" s="254" t="s">
        <v>40</v>
      </c>
      <c r="P128" s="254" t="s">
        <v>41</v>
      </c>
      <c r="Q128" s="254">
        <v>1</v>
      </c>
      <c r="R128" s="254" t="s">
        <v>42</v>
      </c>
      <c r="S128" s="254" t="s">
        <v>199</v>
      </c>
      <c r="T128" s="254" t="s">
        <v>199</v>
      </c>
      <c r="U128" s="254" t="s">
        <v>62</v>
      </c>
      <c r="V128" s="254" t="s">
        <v>199</v>
      </c>
      <c r="W128" s="254" t="s">
        <v>47</v>
      </c>
      <c r="X128" s="254" t="s">
        <v>48</v>
      </c>
      <c r="Y128" s="254" t="s">
        <v>375</v>
      </c>
      <c r="Z128" s="254" t="s">
        <v>376</v>
      </c>
      <c r="AA128" s="254" t="s">
        <v>59</v>
      </c>
      <c r="AB128" s="254" t="s">
        <v>59</v>
      </c>
      <c r="AC128" s="269" t="s">
        <v>1416</v>
      </c>
      <c r="AD128" s="254" t="s">
        <v>59</v>
      </c>
      <c r="AE128" s="254" t="s">
        <v>59</v>
      </c>
      <c r="AF128" s="254" t="s">
        <v>59</v>
      </c>
    </row>
    <row r="129" spans="1:32" ht="225" x14ac:dyDescent="0.2">
      <c r="A129" s="201" t="s">
        <v>193</v>
      </c>
      <c r="B129" s="201" t="s">
        <v>367</v>
      </c>
      <c r="C129" s="136">
        <v>126</v>
      </c>
      <c r="D129" s="201" t="s">
        <v>34</v>
      </c>
      <c r="E129" s="201">
        <v>80101507</v>
      </c>
      <c r="F129" s="209" t="s">
        <v>369</v>
      </c>
      <c r="G129" s="199" t="s">
        <v>36</v>
      </c>
      <c r="H129" s="199" t="s">
        <v>36</v>
      </c>
      <c r="I129" s="203">
        <v>3</v>
      </c>
      <c r="J129" s="199" t="s">
        <v>37</v>
      </c>
      <c r="K129" s="199" t="s">
        <v>371</v>
      </c>
      <c r="L129" s="199" t="s">
        <v>372</v>
      </c>
      <c r="M129" s="210">
        <v>611889735</v>
      </c>
      <c r="N129" s="210">
        <f>M129</f>
        <v>611889735</v>
      </c>
      <c r="O129" s="199" t="s">
        <v>40</v>
      </c>
      <c r="P129" s="199" t="s">
        <v>59</v>
      </c>
      <c r="Q129" s="199">
        <v>1</v>
      </c>
      <c r="R129" s="199" t="s">
        <v>42</v>
      </c>
      <c r="S129" s="199" t="s">
        <v>199</v>
      </c>
      <c r="T129" s="199" t="s">
        <v>199</v>
      </c>
      <c r="U129" s="199" t="s">
        <v>93</v>
      </c>
      <c r="V129" s="199" t="s">
        <v>199</v>
      </c>
      <c r="W129" s="199" t="s">
        <v>47</v>
      </c>
      <c r="X129" s="199" t="s">
        <v>48</v>
      </c>
      <c r="Y129" s="199" t="s">
        <v>375</v>
      </c>
      <c r="Z129" s="199" t="s">
        <v>376</v>
      </c>
      <c r="AA129" s="213" t="s">
        <v>1417</v>
      </c>
      <c r="AB129" s="213" t="s">
        <v>1418</v>
      </c>
      <c r="AC129" s="213" t="s">
        <v>1416</v>
      </c>
      <c r="AD129" s="213" t="s">
        <v>298</v>
      </c>
      <c r="AE129" s="213" t="s">
        <v>303</v>
      </c>
      <c r="AF129" s="213" t="s">
        <v>59</v>
      </c>
    </row>
    <row r="130" spans="1:32" ht="165" x14ac:dyDescent="0.2">
      <c r="A130" s="109" t="s">
        <v>377</v>
      </c>
      <c r="B130" s="99" t="s">
        <v>378</v>
      </c>
      <c r="C130" s="136">
        <v>127</v>
      </c>
      <c r="D130" s="69" t="s">
        <v>34</v>
      </c>
      <c r="E130" s="69">
        <v>80161501</v>
      </c>
      <c r="F130" s="111" t="s">
        <v>379</v>
      </c>
      <c r="G130" s="198" t="s">
        <v>36</v>
      </c>
      <c r="H130" s="198" t="s">
        <v>36</v>
      </c>
      <c r="I130" s="198">
        <v>3</v>
      </c>
      <c r="J130" s="198" t="s">
        <v>37</v>
      </c>
      <c r="K130" s="198" t="s">
        <v>38</v>
      </c>
      <c r="L130" s="198" t="s">
        <v>39</v>
      </c>
      <c r="M130" s="197">
        <v>73301316</v>
      </c>
      <c r="N130" s="197">
        <v>73301316</v>
      </c>
      <c r="O130" s="198" t="s">
        <v>40</v>
      </c>
      <c r="P130" s="198" t="s">
        <v>41</v>
      </c>
      <c r="Q130" s="199">
        <v>4</v>
      </c>
      <c r="R130" s="198" t="s">
        <v>42</v>
      </c>
      <c r="S130" s="198" t="s">
        <v>355</v>
      </c>
      <c r="T130" s="198" t="s">
        <v>380</v>
      </c>
      <c r="U130" s="198" t="s">
        <v>62</v>
      </c>
      <c r="V130" s="198" t="s">
        <v>380</v>
      </c>
      <c r="W130" s="198" t="s">
        <v>47</v>
      </c>
      <c r="X130" s="198" t="s">
        <v>381</v>
      </c>
      <c r="Y130" s="198" t="s">
        <v>382</v>
      </c>
      <c r="Z130" s="198" t="s">
        <v>383</v>
      </c>
      <c r="AA130" s="99" t="s">
        <v>384</v>
      </c>
      <c r="AB130" s="99" t="s">
        <v>97</v>
      </c>
      <c r="AC130" s="99" t="s">
        <v>385</v>
      </c>
      <c r="AD130" s="99" t="s">
        <v>386</v>
      </c>
      <c r="AE130" s="99" t="s">
        <v>156</v>
      </c>
      <c r="AF130" s="99" t="s">
        <v>387</v>
      </c>
    </row>
    <row r="131" spans="1:32" s="258" customFormat="1" ht="180" hidden="1" x14ac:dyDescent="0.2">
      <c r="A131" s="273" t="s">
        <v>377</v>
      </c>
      <c r="B131" s="273" t="s">
        <v>377</v>
      </c>
      <c r="C131" s="251">
        <v>128</v>
      </c>
      <c r="D131" s="251" t="s">
        <v>71</v>
      </c>
      <c r="E131" s="251">
        <v>81101512</v>
      </c>
      <c r="F131" s="274" t="s">
        <v>388</v>
      </c>
      <c r="G131" s="256" t="s">
        <v>88</v>
      </c>
      <c r="H131" s="256" t="s">
        <v>36</v>
      </c>
      <c r="I131" s="256">
        <v>10</v>
      </c>
      <c r="J131" s="256" t="s">
        <v>37</v>
      </c>
      <c r="K131" s="256" t="s">
        <v>38</v>
      </c>
      <c r="L131" s="256" t="s">
        <v>39</v>
      </c>
      <c r="M131" s="275">
        <v>72298700000</v>
      </c>
      <c r="N131" s="275">
        <v>72298700000</v>
      </c>
      <c r="O131" s="256" t="s">
        <v>40</v>
      </c>
      <c r="P131" s="256" t="s">
        <v>41</v>
      </c>
      <c r="Q131" s="254">
        <v>1</v>
      </c>
      <c r="R131" s="256" t="s">
        <v>42</v>
      </c>
      <c r="S131" s="256" t="s">
        <v>355</v>
      </c>
      <c r="T131" s="256" t="s">
        <v>355</v>
      </c>
      <c r="U131" s="256" t="s">
        <v>62</v>
      </c>
      <c r="V131" s="256" t="s">
        <v>355</v>
      </c>
      <c r="W131" s="256" t="s">
        <v>47</v>
      </c>
      <c r="X131" s="256" t="s">
        <v>48</v>
      </c>
      <c r="Y131" s="256" t="s">
        <v>237</v>
      </c>
      <c r="Z131" s="256" t="s">
        <v>238</v>
      </c>
      <c r="AA131" s="276" t="s">
        <v>389</v>
      </c>
      <c r="AB131" s="276" t="s">
        <v>97</v>
      </c>
      <c r="AC131" s="276" t="s">
        <v>385</v>
      </c>
      <c r="AD131" s="276" t="s">
        <v>390</v>
      </c>
      <c r="AE131" s="276" t="s">
        <v>156</v>
      </c>
      <c r="AF131" s="276" t="s">
        <v>41</v>
      </c>
    </row>
    <row r="132" spans="1:32" ht="180" x14ac:dyDescent="0.2">
      <c r="A132" s="109" t="s">
        <v>377</v>
      </c>
      <c r="B132" s="109" t="s">
        <v>377</v>
      </c>
      <c r="C132" s="136">
        <v>129</v>
      </c>
      <c r="D132" s="69" t="s">
        <v>34</v>
      </c>
      <c r="E132" s="69">
        <v>81101512</v>
      </c>
      <c r="F132" s="111" t="s">
        <v>391</v>
      </c>
      <c r="G132" s="198" t="s">
        <v>36</v>
      </c>
      <c r="H132" s="198" t="s">
        <v>36</v>
      </c>
      <c r="I132" s="198">
        <v>10</v>
      </c>
      <c r="J132" s="198" t="s">
        <v>37</v>
      </c>
      <c r="K132" s="198" t="s">
        <v>38</v>
      </c>
      <c r="L132" s="198" t="s">
        <v>39</v>
      </c>
      <c r="M132" s="197">
        <v>72298700000</v>
      </c>
      <c r="N132" s="197">
        <v>72298700000</v>
      </c>
      <c r="O132" s="198" t="s">
        <v>40</v>
      </c>
      <c r="P132" s="198" t="s">
        <v>41</v>
      </c>
      <c r="Q132" s="199">
        <v>1</v>
      </c>
      <c r="R132" s="198" t="s">
        <v>42</v>
      </c>
      <c r="S132" s="198" t="s">
        <v>355</v>
      </c>
      <c r="T132" s="198" t="s">
        <v>355</v>
      </c>
      <c r="U132" s="198" t="s">
        <v>62</v>
      </c>
      <c r="V132" s="198" t="s">
        <v>355</v>
      </c>
      <c r="W132" s="198" t="s">
        <v>47</v>
      </c>
      <c r="X132" s="198" t="s">
        <v>48</v>
      </c>
      <c r="Y132" s="198" t="s">
        <v>237</v>
      </c>
      <c r="Z132" s="198" t="s">
        <v>238</v>
      </c>
      <c r="AA132" s="99" t="s">
        <v>389</v>
      </c>
      <c r="AB132" s="99" t="s">
        <v>97</v>
      </c>
      <c r="AC132" s="99" t="s">
        <v>385</v>
      </c>
      <c r="AD132" s="99" t="s">
        <v>390</v>
      </c>
      <c r="AE132" s="99" t="s">
        <v>156</v>
      </c>
      <c r="AF132" s="99" t="s">
        <v>41</v>
      </c>
    </row>
    <row r="133" spans="1:32" ht="180" x14ac:dyDescent="0.2">
      <c r="A133" s="109" t="s">
        <v>377</v>
      </c>
      <c r="B133" s="109" t="s">
        <v>377</v>
      </c>
      <c r="C133" s="136">
        <v>130</v>
      </c>
      <c r="D133" s="69" t="s">
        <v>34</v>
      </c>
      <c r="E133" s="69">
        <v>81101512</v>
      </c>
      <c r="F133" s="111" t="s">
        <v>392</v>
      </c>
      <c r="G133" s="198" t="s">
        <v>36</v>
      </c>
      <c r="H133" s="198" t="s">
        <v>36</v>
      </c>
      <c r="I133" s="198">
        <v>10</v>
      </c>
      <c r="J133" s="198" t="s">
        <v>37</v>
      </c>
      <c r="K133" s="198" t="s">
        <v>38</v>
      </c>
      <c r="L133" s="198" t="s">
        <v>39</v>
      </c>
      <c r="M133" s="197">
        <v>4300000000</v>
      </c>
      <c r="N133" s="197">
        <v>860000000</v>
      </c>
      <c r="O133" s="198" t="s">
        <v>393</v>
      </c>
      <c r="P133" s="198" t="s">
        <v>394</v>
      </c>
      <c r="Q133" s="199">
        <v>1</v>
      </c>
      <c r="R133" s="198" t="s">
        <v>42</v>
      </c>
      <c r="S133" s="198" t="s">
        <v>355</v>
      </c>
      <c r="T133" s="198" t="s">
        <v>355</v>
      </c>
      <c r="U133" s="198" t="s">
        <v>62</v>
      </c>
      <c r="V133" s="198" t="s">
        <v>355</v>
      </c>
      <c r="W133" s="198" t="s">
        <v>47</v>
      </c>
      <c r="X133" s="198" t="s">
        <v>48</v>
      </c>
      <c r="Y133" s="198" t="s">
        <v>237</v>
      </c>
      <c r="Z133" s="198" t="s">
        <v>238</v>
      </c>
      <c r="AA133" s="99" t="s">
        <v>389</v>
      </c>
      <c r="AB133" s="99" t="s">
        <v>97</v>
      </c>
      <c r="AC133" s="99" t="s">
        <v>385</v>
      </c>
      <c r="AD133" s="99" t="s">
        <v>395</v>
      </c>
      <c r="AE133" s="99" t="s">
        <v>156</v>
      </c>
      <c r="AF133" s="99" t="s">
        <v>41</v>
      </c>
    </row>
    <row r="134" spans="1:32" ht="180" x14ac:dyDescent="0.2">
      <c r="A134" s="109" t="s">
        <v>377</v>
      </c>
      <c r="B134" s="109" t="s">
        <v>377</v>
      </c>
      <c r="C134" s="136">
        <v>131</v>
      </c>
      <c r="D134" s="69" t="s">
        <v>34</v>
      </c>
      <c r="E134" s="69">
        <v>80161501</v>
      </c>
      <c r="F134" s="111" t="s">
        <v>396</v>
      </c>
      <c r="G134" s="198" t="s">
        <v>36</v>
      </c>
      <c r="H134" s="198" t="s">
        <v>36</v>
      </c>
      <c r="I134" s="198">
        <v>75</v>
      </c>
      <c r="J134" s="198" t="s">
        <v>328</v>
      </c>
      <c r="K134" s="198" t="s">
        <v>38</v>
      </c>
      <c r="L134" s="198" t="s">
        <v>39</v>
      </c>
      <c r="M134" s="197">
        <v>35373610</v>
      </c>
      <c r="N134" s="197">
        <v>35373610</v>
      </c>
      <c r="O134" s="198" t="s">
        <v>40</v>
      </c>
      <c r="P134" s="198" t="s">
        <v>41</v>
      </c>
      <c r="Q134" s="199">
        <v>1</v>
      </c>
      <c r="R134" s="198" t="s">
        <v>42</v>
      </c>
      <c r="S134" s="198" t="s">
        <v>355</v>
      </c>
      <c r="T134" s="198" t="s">
        <v>355</v>
      </c>
      <c r="U134" s="198" t="s">
        <v>62</v>
      </c>
      <c r="V134" s="198" t="s">
        <v>355</v>
      </c>
      <c r="W134" s="198" t="s">
        <v>47</v>
      </c>
      <c r="X134" s="198" t="s">
        <v>48</v>
      </c>
      <c r="Y134" s="198" t="s">
        <v>49</v>
      </c>
      <c r="Z134" s="198" t="s">
        <v>50</v>
      </c>
      <c r="AA134" s="99" t="s">
        <v>389</v>
      </c>
      <c r="AB134" s="99" t="s">
        <v>97</v>
      </c>
      <c r="AC134" s="99" t="s">
        <v>385</v>
      </c>
      <c r="AD134" s="99" t="s">
        <v>397</v>
      </c>
      <c r="AE134" s="99" t="s">
        <v>156</v>
      </c>
      <c r="AF134" s="99" t="s">
        <v>398</v>
      </c>
    </row>
    <row r="135" spans="1:32" ht="180" x14ac:dyDescent="0.2">
      <c r="A135" s="109" t="s">
        <v>377</v>
      </c>
      <c r="B135" s="99" t="s">
        <v>399</v>
      </c>
      <c r="C135" s="136">
        <v>132</v>
      </c>
      <c r="D135" s="69" t="s">
        <v>34</v>
      </c>
      <c r="E135" s="69">
        <v>80161501</v>
      </c>
      <c r="F135" s="196" t="s">
        <v>570</v>
      </c>
      <c r="G135" s="198" t="s">
        <v>36</v>
      </c>
      <c r="H135" s="198" t="s">
        <v>36</v>
      </c>
      <c r="I135" s="198">
        <v>3</v>
      </c>
      <c r="J135" s="198" t="s">
        <v>37</v>
      </c>
      <c r="K135" s="198" t="s">
        <v>38</v>
      </c>
      <c r="L135" s="198" t="s">
        <v>39</v>
      </c>
      <c r="M135" s="197">
        <v>2107651138</v>
      </c>
      <c r="N135" s="197">
        <v>2107651138</v>
      </c>
      <c r="O135" s="198" t="s">
        <v>40</v>
      </c>
      <c r="P135" s="198" t="s">
        <v>41</v>
      </c>
      <c r="Q135" s="199">
        <v>1</v>
      </c>
      <c r="R135" s="198" t="s">
        <v>42</v>
      </c>
      <c r="S135" s="198" t="s">
        <v>355</v>
      </c>
      <c r="T135" s="198" t="s">
        <v>401</v>
      </c>
      <c r="U135" s="198" t="s">
        <v>62</v>
      </c>
      <c r="V135" s="193" t="s">
        <v>468</v>
      </c>
      <c r="W135" s="198" t="s">
        <v>47</v>
      </c>
      <c r="X135" s="198" t="s">
        <v>48</v>
      </c>
      <c r="Y135" s="198" t="s">
        <v>237</v>
      </c>
      <c r="Z135" s="198" t="s">
        <v>238</v>
      </c>
      <c r="AA135" s="99" t="s">
        <v>389</v>
      </c>
      <c r="AB135" s="99" t="s">
        <v>97</v>
      </c>
      <c r="AC135" s="99" t="s">
        <v>385</v>
      </c>
      <c r="AD135" s="99" t="s">
        <v>402</v>
      </c>
      <c r="AE135" s="99" t="s">
        <v>156</v>
      </c>
      <c r="AF135" s="99" t="s">
        <v>41</v>
      </c>
    </row>
    <row r="136" spans="1:32" ht="180" x14ac:dyDescent="0.2">
      <c r="A136" s="109" t="s">
        <v>377</v>
      </c>
      <c r="B136" s="109" t="s">
        <v>377</v>
      </c>
      <c r="C136" s="136">
        <v>133</v>
      </c>
      <c r="D136" s="69" t="s">
        <v>34</v>
      </c>
      <c r="E136" s="69">
        <v>80161501</v>
      </c>
      <c r="F136" s="111" t="s">
        <v>403</v>
      </c>
      <c r="G136" s="198" t="s">
        <v>36</v>
      </c>
      <c r="H136" s="198" t="s">
        <v>36</v>
      </c>
      <c r="I136" s="198">
        <v>3</v>
      </c>
      <c r="J136" s="198" t="s">
        <v>37</v>
      </c>
      <c r="K136" s="198" t="s">
        <v>38</v>
      </c>
      <c r="L136" s="198" t="s">
        <v>404</v>
      </c>
      <c r="M136" s="197">
        <v>79165690</v>
      </c>
      <c r="N136" s="197">
        <v>79165690</v>
      </c>
      <c r="O136" s="198" t="s">
        <v>40</v>
      </c>
      <c r="P136" s="198" t="s">
        <v>41</v>
      </c>
      <c r="Q136" s="199">
        <v>1</v>
      </c>
      <c r="R136" s="198" t="s">
        <v>42</v>
      </c>
      <c r="S136" s="198" t="s">
        <v>355</v>
      </c>
      <c r="T136" s="198" t="s">
        <v>355</v>
      </c>
      <c r="U136" s="198" t="s">
        <v>62</v>
      </c>
      <c r="V136" s="198" t="s">
        <v>355</v>
      </c>
      <c r="W136" s="198" t="s">
        <v>47</v>
      </c>
      <c r="X136" s="198" t="s">
        <v>48</v>
      </c>
      <c r="Y136" s="198" t="s">
        <v>405</v>
      </c>
      <c r="Z136" s="198" t="s">
        <v>406</v>
      </c>
      <c r="AA136" s="99" t="s">
        <v>407</v>
      </c>
      <c r="AB136" s="99" t="s">
        <v>408</v>
      </c>
      <c r="AC136" s="99" t="s">
        <v>385</v>
      </c>
      <c r="AD136" s="99" t="s">
        <v>409</v>
      </c>
      <c r="AE136" s="99" t="s">
        <v>156</v>
      </c>
      <c r="AF136" s="99" t="s">
        <v>41</v>
      </c>
    </row>
    <row r="137" spans="1:32" ht="180" x14ac:dyDescent="0.2">
      <c r="A137" s="109" t="s">
        <v>377</v>
      </c>
      <c r="B137" s="109" t="s">
        <v>377</v>
      </c>
      <c r="C137" s="136">
        <v>134</v>
      </c>
      <c r="D137" s="69" t="s">
        <v>34</v>
      </c>
      <c r="E137" s="69">
        <v>80161501</v>
      </c>
      <c r="F137" s="111" t="s">
        <v>410</v>
      </c>
      <c r="G137" s="198" t="s">
        <v>36</v>
      </c>
      <c r="H137" s="198" t="s">
        <v>36</v>
      </c>
      <c r="I137" s="198">
        <v>3</v>
      </c>
      <c r="J137" s="198" t="s">
        <v>37</v>
      </c>
      <c r="K137" s="198" t="s">
        <v>38</v>
      </c>
      <c r="L137" s="198" t="s">
        <v>39</v>
      </c>
      <c r="M137" s="197">
        <v>1554439012</v>
      </c>
      <c r="N137" s="197">
        <v>1554439012</v>
      </c>
      <c r="O137" s="198" t="s">
        <v>40</v>
      </c>
      <c r="P137" s="198" t="s">
        <v>41</v>
      </c>
      <c r="Q137" s="199">
        <v>1</v>
      </c>
      <c r="R137" s="198" t="s">
        <v>42</v>
      </c>
      <c r="S137" s="198" t="s">
        <v>355</v>
      </c>
      <c r="T137" s="198" t="s">
        <v>355</v>
      </c>
      <c r="U137" s="198" t="s">
        <v>62</v>
      </c>
      <c r="V137" s="198" t="s">
        <v>355</v>
      </c>
      <c r="W137" s="198" t="s">
        <v>47</v>
      </c>
      <c r="X137" s="198" t="s">
        <v>48</v>
      </c>
      <c r="Y137" s="198" t="s">
        <v>237</v>
      </c>
      <c r="Z137" s="198" t="s">
        <v>238</v>
      </c>
      <c r="AA137" s="99" t="s">
        <v>389</v>
      </c>
      <c r="AB137" s="99" t="s">
        <v>97</v>
      </c>
      <c r="AC137" s="99" t="s">
        <v>385</v>
      </c>
      <c r="AD137" s="99" t="s">
        <v>402</v>
      </c>
      <c r="AE137" s="99" t="s">
        <v>156</v>
      </c>
      <c r="AF137" s="99" t="s">
        <v>41</v>
      </c>
    </row>
    <row r="138" spans="1:32" s="258" customFormat="1" ht="180" hidden="1" x14ac:dyDescent="0.2">
      <c r="A138" s="273" t="s">
        <v>377</v>
      </c>
      <c r="B138" s="276" t="s">
        <v>411</v>
      </c>
      <c r="C138" s="251">
        <v>135</v>
      </c>
      <c r="D138" s="251" t="s">
        <v>71</v>
      </c>
      <c r="E138" s="251">
        <v>80161501</v>
      </c>
      <c r="F138" s="274" t="s">
        <v>412</v>
      </c>
      <c r="G138" s="256" t="s">
        <v>88</v>
      </c>
      <c r="H138" s="256" t="s">
        <v>88</v>
      </c>
      <c r="I138" s="256">
        <v>4</v>
      </c>
      <c r="J138" s="256" t="s">
        <v>37</v>
      </c>
      <c r="K138" s="256" t="s">
        <v>38</v>
      </c>
      <c r="L138" s="256" t="s">
        <v>39</v>
      </c>
      <c r="M138" s="275">
        <v>13262280</v>
      </c>
      <c r="N138" s="275">
        <v>13262280</v>
      </c>
      <c r="O138" s="256" t="s">
        <v>40</v>
      </c>
      <c r="P138" s="256" t="s">
        <v>41</v>
      </c>
      <c r="Q138" s="254">
        <v>1</v>
      </c>
      <c r="R138" s="256" t="s">
        <v>42</v>
      </c>
      <c r="S138" s="256" t="s">
        <v>355</v>
      </c>
      <c r="T138" s="256" t="s">
        <v>413</v>
      </c>
      <c r="U138" s="256" t="s">
        <v>62</v>
      </c>
      <c r="V138" s="256" t="s">
        <v>413</v>
      </c>
      <c r="W138" s="256" t="s">
        <v>47</v>
      </c>
      <c r="X138" s="256" t="s">
        <v>48</v>
      </c>
      <c r="Y138" s="256" t="s">
        <v>237</v>
      </c>
      <c r="Z138" s="276" t="s">
        <v>238</v>
      </c>
      <c r="AA138" s="276" t="s">
        <v>389</v>
      </c>
      <c r="AB138" s="276" t="s">
        <v>97</v>
      </c>
      <c r="AC138" s="276" t="s">
        <v>385</v>
      </c>
      <c r="AD138" s="276" t="s">
        <v>414</v>
      </c>
      <c r="AE138" s="276" t="s">
        <v>156</v>
      </c>
      <c r="AF138" s="276" t="s">
        <v>415</v>
      </c>
    </row>
    <row r="139" spans="1:32" ht="180" x14ac:dyDescent="0.2">
      <c r="A139" s="109" t="s">
        <v>377</v>
      </c>
      <c r="B139" s="99" t="s">
        <v>411</v>
      </c>
      <c r="C139" s="136">
        <v>136</v>
      </c>
      <c r="D139" s="69" t="s">
        <v>34</v>
      </c>
      <c r="E139" s="69">
        <v>80161501</v>
      </c>
      <c r="F139" s="111" t="s">
        <v>416</v>
      </c>
      <c r="G139" s="198" t="s">
        <v>36</v>
      </c>
      <c r="H139" s="198" t="s">
        <v>36</v>
      </c>
      <c r="I139" s="198">
        <v>3</v>
      </c>
      <c r="J139" s="198" t="s">
        <v>37</v>
      </c>
      <c r="K139" s="198" t="s">
        <v>38</v>
      </c>
      <c r="L139" s="198" t="s">
        <v>39</v>
      </c>
      <c r="M139" s="197">
        <v>11585778</v>
      </c>
      <c r="N139" s="197">
        <v>11585778</v>
      </c>
      <c r="O139" s="198" t="s">
        <v>40</v>
      </c>
      <c r="P139" s="198" t="s">
        <v>41</v>
      </c>
      <c r="Q139" s="199">
        <v>1</v>
      </c>
      <c r="R139" s="198" t="s">
        <v>42</v>
      </c>
      <c r="S139" s="198" t="s">
        <v>355</v>
      </c>
      <c r="T139" s="198" t="s">
        <v>355</v>
      </c>
      <c r="U139" s="198" t="s">
        <v>62</v>
      </c>
      <c r="V139" s="198" t="s">
        <v>355</v>
      </c>
      <c r="W139" s="198" t="s">
        <v>47</v>
      </c>
      <c r="X139" s="198" t="s">
        <v>48</v>
      </c>
      <c r="Y139" s="198" t="s">
        <v>237</v>
      </c>
      <c r="Z139" s="99" t="s">
        <v>238</v>
      </c>
      <c r="AA139" s="99" t="s">
        <v>389</v>
      </c>
      <c r="AB139" s="99" t="s">
        <v>97</v>
      </c>
      <c r="AC139" s="99" t="s">
        <v>385</v>
      </c>
      <c r="AD139" s="99" t="s">
        <v>417</v>
      </c>
      <c r="AE139" s="99" t="s">
        <v>156</v>
      </c>
      <c r="AF139" s="99" t="s">
        <v>41</v>
      </c>
    </row>
  </sheetData>
  <autoFilter ref="A3:AG139">
    <filterColumn colId="3">
      <filters>
        <filter val="Nuevo"/>
      </filters>
    </filterColumn>
  </autoFilter>
  <mergeCells count="2">
    <mergeCell ref="C1:Z2"/>
    <mergeCell ref="AA1:AF2"/>
  </mergeCells>
  <dataValidations count="1">
    <dataValidation type="list" allowBlank="1" showInputMessage="1" showErrorMessage="1" sqref="U65">
      <formula1>#REF!</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52"/>
  <sheetViews>
    <sheetView tabSelected="1" zoomScale="50" zoomScaleNormal="50" workbookViewId="0">
      <selection activeCell="F3" sqref="F3"/>
    </sheetView>
  </sheetViews>
  <sheetFormatPr baseColWidth="10" defaultColWidth="11.42578125" defaultRowHeight="15" x14ac:dyDescent="0.2"/>
  <cols>
    <col min="1" max="2" width="41.140625" style="355" customWidth="1"/>
    <col min="3" max="3" width="11.5703125" style="309" bestFit="1" customWidth="1"/>
    <col min="4" max="4" width="19.28515625" style="309" customWidth="1"/>
    <col min="5" max="5" width="14.85546875" style="356" bestFit="1" customWidth="1"/>
    <col min="6" max="6" width="131" style="357" bestFit="1" customWidth="1"/>
    <col min="7" max="7" width="16.140625" style="358" customWidth="1"/>
    <col min="8" max="8" width="18.140625" style="358" customWidth="1"/>
    <col min="9" max="9" width="11.5703125" style="358" bestFit="1" customWidth="1"/>
    <col min="10" max="10" width="16.140625" style="358" customWidth="1"/>
    <col min="11" max="11" width="27.140625" style="358" customWidth="1"/>
    <col min="12" max="12" width="22.5703125" style="358" customWidth="1"/>
    <col min="13" max="13" width="26.5703125" style="86" customWidth="1"/>
    <col min="14" max="14" width="30.42578125" style="86" customWidth="1"/>
    <col min="15" max="15" width="15" style="358" customWidth="1"/>
    <col min="16" max="16" width="11.42578125" style="358"/>
    <col min="17" max="17" width="11.5703125" style="358" bestFit="1" customWidth="1"/>
    <col min="18" max="18" width="21.7109375" style="358" customWidth="1"/>
    <col min="19" max="19" width="13.85546875" style="358" customWidth="1"/>
    <col min="20" max="20" width="14.42578125" style="358" customWidth="1"/>
    <col min="21" max="21" width="11.42578125" style="358"/>
    <col min="22" max="22" width="17.28515625" style="358" customWidth="1"/>
    <col min="23" max="23" width="25" style="358" customWidth="1"/>
    <col min="24" max="24" width="15.7109375" style="358" customWidth="1"/>
    <col min="25" max="25" width="14.42578125" style="358" customWidth="1"/>
    <col min="26" max="26" width="11.42578125" style="358"/>
    <col min="27" max="27" width="22.42578125" style="358" customWidth="1"/>
    <col min="28" max="28" width="15.140625" style="358" customWidth="1"/>
    <col min="29" max="29" width="18.85546875" style="358" customWidth="1"/>
    <col min="30" max="30" width="15.42578125" style="358" customWidth="1"/>
    <col min="31" max="31" width="15.28515625" style="358" customWidth="1"/>
    <col min="32" max="32" width="23.42578125" style="358" customWidth="1"/>
    <col min="33" max="16384" width="11.42578125" style="309"/>
  </cols>
  <sheetData>
    <row r="1" spans="1:32" s="51" customFormat="1" x14ac:dyDescent="0.2">
      <c r="A1" s="424" t="s">
        <v>1433</v>
      </c>
      <c r="B1" s="424"/>
      <c r="C1" s="424"/>
      <c r="D1" s="424"/>
      <c r="E1" s="424"/>
      <c r="F1" s="424"/>
      <c r="G1" s="424"/>
      <c r="H1" s="424"/>
      <c r="I1" s="424"/>
      <c r="J1" s="424"/>
      <c r="K1" s="424"/>
      <c r="L1" s="424"/>
      <c r="M1" s="424"/>
      <c r="N1" s="424"/>
      <c r="O1" s="424"/>
      <c r="P1" s="424"/>
      <c r="Q1" s="424"/>
      <c r="R1" s="424"/>
      <c r="S1" s="424"/>
      <c r="T1" s="424"/>
      <c r="U1" s="424"/>
      <c r="V1" s="424"/>
      <c r="W1" s="424"/>
      <c r="X1" s="424"/>
      <c r="Y1" s="424"/>
      <c r="Z1" s="425"/>
      <c r="AA1" s="422" t="s">
        <v>0</v>
      </c>
      <c r="AB1" s="423"/>
      <c r="AC1" s="423"/>
      <c r="AD1" s="423"/>
      <c r="AE1" s="423"/>
      <c r="AF1" s="423"/>
    </row>
    <row r="2" spans="1:32" s="51" customFormat="1" x14ac:dyDescent="0.2">
      <c r="A2" s="424"/>
      <c r="B2" s="424"/>
      <c r="C2" s="424"/>
      <c r="D2" s="424"/>
      <c r="E2" s="424"/>
      <c r="F2" s="424"/>
      <c r="G2" s="424"/>
      <c r="H2" s="424"/>
      <c r="I2" s="424"/>
      <c r="J2" s="424"/>
      <c r="K2" s="424"/>
      <c r="L2" s="424"/>
      <c r="M2" s="424"/>
      <c r="N2" s="424"/>
      <c r="O2" s="424"/>
      <c r="P2" s="424"/>
      <c r="Q2" s="424"/>
      <c r="R2" s="424"/>
      <c r="S2" s="424"/>
      <c r="T2" s="424"/>
      <c r="U2" s="424"/>
      <c r="V2" s="424"/>
      <c r="W2" s="424"/>
      <c r="X2" s="424"/>
      <c r="Y2" s="424"/>
      <c r="Z2" s="425"/>
      <c r="AA2" s="422"/>
      <c r="AB2" s="423"/>
      <c r="AC2" s="423"/>
      <c r="AD2" s="423"/>
      <c r="AE2" s="423"/>
      <c r="AF2" s="423"/>
    </row>
    <row r="3" spans="1:32" s="180" customFormat="1" ht="90" x14ac:dyDescent="0.25">
      <c r="A3" s="426" t="s">
        <v>1</v>
      </c>
      <c r="B3" s="427" t="s">
        <v>2</v>
      </c>
      <c r="C3" s="427" t="s">
        <v>3</v>
      </c>
      <c r="D3" s="428" t="s">
        <v>4</v>
      </c>
      <c r="E3" s="429" t="s">
        <v>5</v>
      </c>
      <c r="F3" s="428" t="s">
        <v>6</v>
      </c>
      <c r="G3" s="428" t="s">
        <v>7</v>
      </c>
      <c r="H3" s="428" t="s">
        <v>8</v>
      </c>
      <c r="I3" s="428" t="s">
        <v>9</v>
      </c>
      <c r="J3" s="428" t="s">
        <v>10</v>
      </c>
      <c r="K3" s="428" t="s">
        <v>11</v>
      </c>
      <c r="L3" s="428" t="s">
        <v>12</v>
      </c>
      <c r="M3" s="430" t="s">
        <v>13</v>
      </c>
      <c r="N3" s="430" t="s">
        <v>14</v>
      </c>
      <c r="O3" s="428" t="s">
        <v>15</v>
      </c>
      <c r="P3" s="428" t="s">
        <v>16</v>
      </c>
      <c r="Q3" s="428" t="s">
        <v>17</v>
      </c>
      <c r="R3" s="428" t="s">
        <v>18</v>
      </c>
      <c r="S3" s="428" t="s">
        <v>19</v>
      </c>
      <c r="T3" s="428" t="s">
        <v>20</v>
      </c>
      <c r="U3" s="428" t="s">
        <v>21</v>
      </c>
      <c r="V3" s="428" t="s">
        <v>22</v>
      </c>
      <c r="W3" s="428" t="s">
        <v>23</v>
      </c>
      <c r="X3" s="428" t="s">
        <v>24</v>
      </c>
      <c r="Y3" s="428" t="s">
        <v>25</v>
      </c>
      <c r="Z3" s="428" t="s">
        <v>26</v>
      </c>
      <c r="AA3" s="431" t="s">
        <v>27</v>
      </c>
      <c r="AB3" s="432" t="s">
        <v>28</v>
      </c>
      <c r="AC3" s="432" t="s">
        <v>29</v>
      </c>
      <c r="AD3" s="432" t="s">
        <v>30</v>
      </c>
      <c r="AE3" s="432" t="s">
        <v>31</v>
      </c>
      <c r="AF3" s="432" t="s">
        <v>32</v>
      </c>
    </row>
    <row r="4" spans="1:32" s="283" customFormat="1" ht="165" x14ac:dyDescent="0.2">
      <c r="A4" s="277" t="s">
        <v>377</v>
      </c>
      <c r="B4" s="277" t="s">
        <v>378</v>
      </c>
      <c r="C4" s="279">
        <v>1</v>
      </c>
      <c r="D4" s="279" t="s">
        <v>34</v>
      </c>
      <c r="E4" s="280">
        <v>80161501</v>
      </c>
      <c r="F4" s="281" t="s">
        <v>439</v>
      </c>
      <c r="G4" s="278" t="s">
        <v>36</v>
      </c>
      <c r="H4" s="278" t="s">
        <v>36</v>
      </c>
      <c r="I4" s="279">
        <v>3</v>
      </c>
      <c r="J4" s="278" t="s">
        <v>37</v>
      </c>
      <c r="K4" s="278" t="s">
        <v>38</v>
      </c>
      <c r="L4" s="278" t="s">
        <v>39</v>
      </c>
      <c r="M4" s="359">
        <v>54975987</v>
      </c>
      <c r="N4" s="359">
        <v>54975987</v>
      </c>
      <c r="O4" s="277" t="s">
        <v>40</v>
      </c>
      <c r="P4" s="277" t="s">
        <v>41</v>
      </c>
      <c r="Q4" s="277">
        <v>3</v>
      </c>
      <c r="R4" s="282" t="s">
        <v>75</v>
      </c>
      <c r="S4" s="277" t="s">
        <v>355</v>
      </c>
      <c r="T4" s="277" t="s">
        <v>380</v>
      </c>
      <c r="U4" s="277" t="s">
        <v>62</v>
      </c>
      <c r="V4" s="277" t="s">
        <v>380</v>
      </c>
      <c r="W4" s="277" t="s">
        <v>47</v>
      </c>
      <c r="X4" s="277" t="s">
        <v>381</v>
      </c>
      <c r="Y4" s="277" t="s">
        <v>382</v>
      </c>
      <c r="Z4" s="277" t="s">
        <v>383</v>
      </c>
      <c r="AA4" s="277" t="s">
        <v>384</v>
      </c>
      <c r="AB4" s="277" t="s">
        <v>97</v>
      </c>
      <c r="AC4" s="277" t="s">
        <v>385</v>
      </c>
      <c r="AD4" s="277" t="s">
        <v>386</v>
      </c>
      <c r="AE4" s="277" t="s">
        <v>156</v>
      </c>
      <c r="AF4" s="277" t="s">
        <v>440</v>
      </c>
    </row>
    <row r="5" spans="1:32" s="283" customFormat="1" ht="165" x14ac:dyDescent="0.2">
      <c r="A5" s="277" t="s">
        <v>377</v>
      </c>
      <c r="B5" s="277" t="s">
        <v>378</v>
      </c>
      <c r="C5" s="279">
        <v>2</v>
      </c>
      <c r="D5" s="279" t="s">
        <v>34</v>
      </c>
      <c r="E5" s="280">
        <v>80161501</v>
      </c>
      <c r="F5" s="281" t="s">
        <v>441</v>
      </c>
      <c r="G5" s="278" t="s">
        <v>36</v>
      </c>
      <c r="H5" s="278" t="s">
        <v>36</v>
      </c>
      <c r="I5" s="279">
        <v>3</v>
      </c>
      <c r="J5" s="278" t="s">
        <v>37</v>
      </c>
      <c r="K5" s="278" t="s">
        <v>38</v>
      </c>
      <c r="L5" s="278" t="s">
        <v>39</v>
      </c>
      <c r="M5" s="359">
        <v>29835252</v>
      </c>
      <c r="N5" s="359">
        <v>29835252</v>
      </c>
      <c r="O5" s="277" t="s">
        <v>40</v>
      </c>
      <c r="P5" s="277" t="s">
        <v>41</v>
      </c>
      <c r="Q5" s="277">
        <v>3</v>
      </c>
      <c r="R5" s="282" t="s">
        <v>75</v>
      </c>
      <c r="S5" s="277" t="s">
        <v>355</v>
      </c>
      <c r="T5" s="277" t="s">
        <v>380</v>
      </c>
      <c r="U5" s="277" t="s">
        <v>62</v>
      </c>
      <c r="V5" s="277" t="s">
        <v>380</v>
      </c>
      <c r="W5" s="277" t="s">
        <v>47</v>
      </c>
      <c r="X5" s="277" t="s">
        <v>381</v>
      </c>
      <c r="Y5" s="277" t="s">
        <v>382</v>
      </c>
      <c r="Z5" s="277" t="s">
        <v>383</v>
      </c>
      <c r="AA5" s="277" t="s">
        <v>384</v>
      </c>
      <c r="AB5" s="277" t="s">
        <v>97</v>
      </c>
      <c r="AC5" s="277" t="s">
        <v>385</v>
      </c>
      <c r="AD5" s="277" t="s">
        <v>386</v>
      </c>
      <c r="AE5" s="277" t="s">
        <v>156</v>
      </c>
      <c r="AF5" s="277" t="s">
        <v>442</v>
      </c>
    </row>
    <row r="6" spans="1:32" s="283" customFormat="1" ht="180" x14ac:dyDescent="0.2">
      <c r="A6" s="277" t="s">
        <v>377</v>
      </c>
      <c r="B6" s="277" t="s">
        <v>377</v>
      </c>
      <c r="C6" s="279">
        <v>3</v>
      </c>
      <c r="D6" s="279" t="s">
        <v>71</v>
      </c>
      <c r="E6" s="280">
        <v>80161501</v>
      </c>
      <c r="F6" s="281" t="s">
        <v>443</v>
      </c>
      <c r="G6" s="278" t="s">
        <v>88</v>
      </c>
      <c r="H6" s="278" t="s">
        <v>88</v>
      </c>
      <c r="I6" s="279">
        <v>3</v>
      </c>
      <c r="J6" s="278" t="s">
        <v>37</v>
      </c>
      <c r="K6" s="278" t="s">
        <v>38</v>
      </c>
      <c r="L6" s="278" t="s">
        <v>39</v>
      </c>
      <c r="M6" s="359">
        <v>24030267</v>
      </c>
      <c r="N6" s="359">
        <v>24030267</v>
      </c>
      <c r="O6" s="277" t="s">
        <v>40</v>
      </c>
      <c r="P6" s="277" t="s">
        <v>41</v>
      </c>
      <c r="Q6" s="277">
        <v>1</v>
      </c>
      <c r="R6" s="282" t="s">
        <v>75</v>
      </c>
      <c r="S6" s="277" t="s">
        <v>355</v>
      </c>
      <c r="T6" s="277" t="s">
        <v>355</v>
      </c>
      <c r="U6" s="277" t="s">
        <v>62</v>
      </c>
      <c r="V6" s="277" t="s">
        <v>355</v>
      </c>
      <c r="W6" s="277" t="s">
        <v>47</v>
      </c>
      <c r="X6" s="277" t="s">
        <v>48</v>
      </c>
      <c r="Y6" s="277" t="s">
        <v>237</v>
      </c>
      <c r="Z6" s="277" t="s">
        <v>238</v>
      </c>
      <c r="AA6" s="277" t="s">
        <v>389</v>
      </c>
      <c r="AB6" s="277" t="s">
        <v>97</v>
      </c>
      <c r="AC6" s="277" t="s">
        <v>385</v>
      </c>
      <c r="AD6" s="277" t="s">
        <v>417</v>
      </c>
      <c r="AE6" s="277" t="s">
        <v>156</v>
      </c>
      <c r="AF6" s="277" t="s">
        <v>444</v>
      </c>
    </row>
    <row r="7" spans="1:32" s="283" customFormat="1" ht="180" x14ac:dyDescent="0.2">
      <c r="A7" s="277" t="s">
        <v>377</v>
      </c>
      <c r="B7" s="277" t="s">
        <v>377</v>
      </c>
      <c r="C7" s="279">
        <v>4</v>
      </c>
      <c r="D7" s="279" t="s">
        <v>34</v>
      </c>
      <c r="E7" s="280">
        <v>80161501</v>
      </c>
      <c r="F7" s="281" t="s">
        <v>445</v>
      </c>
      <c r="G7" s="278" t="s">
        <v>36</v>
      </c>
      <c r="H7" s="278" t="s">
        <v>36</v>
      </c>
      <c r="I7" s="279">
        <v>3</v>
      </c>
      <c r="J7" s="278" t="s">
        <v>37</v>
      </c>
      <c r="K7" s="278" t="s">
        <v>38</v>
      </c>
      <c r="L7" s="278" t="s">
        <v>39</v>
      </c>
      <c r="M7" s="359">
        <v>24030267</v>
      </c>
      <c r="N7" s="359">
        <v>24030267</v>
      </c>
      <c r="O7" s="277" t="s">
        <v>40</v>
      </c>
      <c r="P7" s="277" t="s">
        <v>41</v>
      </c>
      <c r="Q7" s="277">
        <v>1</v>
      </c>
      <c r="R7" s="282" t="s">
        <v>75</v>
      </c>
      <c r="S7" s="277" t="s">
        <v>355</v>
      </c>
      <c r="T7" s="277" t="s">
        <v>355</v>
      </c>
      <c r="U7" s="277" t="s">
        <v>62</v>
      </c>
      <c r="V7" s="277" t="s">
        <v>355</v>
      </c>
      <c r="W7" s="277" t="s">
        <v>47</v>
      </c>
      <c r="X7" s="277" t="s">
        <v>48</v>
      </c>
      <c r="Y7" s="277" t="s">
        <v>237</v>
      </c>
      <c r="Z7" s="277" t="s">
        <v>238</v>
      </c>
      <c r="AA7" s="277" t="s">
        <v>389</v>
      </c>
      <c r="AB7" s="277" t="s">
        <v>97</v>
      </c>
      <c r="AC7" s="277" t="s">
        <v>385</v>
      </c>
      <c r="AD7" s="277" t="s">
        <v>417</v>
      </c>
      <c r="AE7" s="277" t="s">
        <v>156</v>
      </c>
      <c r="AF7" s="277" t="s">
        <v>444</v>
      </c>
    </row>
    <row r="8" spans="1:32" s="283" customFormat="1" ht="180" x14ac:dyDescent="0.2">
      <c r="A8" s="277" t="s">
        <v>377</v>
      </c>
      <c r="B8" s="277" t="s">
        <v>377</v>
      </c>
      <c r="C8" s="279">
        <v>5</v>
      </c>
      <c r="D8" s="279" t="s">
        <v>34</v>
      </c>
      <c r="E8" s="280">
        <v>80161501</v>
      </c>
      <c r="F8" s="281" t="s">
        <v>446</v>
      </c>
      <c r="G8" s="278" t="s">
        <v>36</v>
      </c>
      <c r="H8" s="278" t="s">
        <v>36</v>
      </c>
      <c r="I8" s="279">
        <v>3</v>
      </c>
      <c r="J8" s="278" t="s">
        <v>37</v>
      </c>
      <c r="K8" s="278" t="s">
        <v>38</v>
      </c>
      <c r="L8" s="278" t="s">
        <v>39</v>
      </c>
      <c r="M8" s="359">
        <v>11585778</v>
      </c>
      <c r="N8" s="359">
        <v>11585778</v>
      </c>
      <c r="O8" s="277" t="s">
        <v>40</v>
      </c>
      <c r="P8" s="277" t="s">
        <v>41</v>
      </c>
      <c r="Q8" s="277">
        <v>1</v>
      </c>
      <c r="R8" s="282" t="s">
        <v>75</v>
      </c>
      <c r="S8" s="277" t="s">
        <v>355</v>
      </c>
      <c r="T8" s="277" t="s">
        <v>355</v>
      </c>
      <c r="U8" s="277" t="s">
        <v>62</v>
      </c>
      <c r="V8" s="277" t="s">
        <v>355</v>
      </c>
      <c r="W8" s="277" t="s">
        <v>47</v>
      </c>
      <c r="X8" s="277" t="s">
        <v>48</v>
      </c>
      <c r="Y8" s="277" t="s">
        <v>237</v>
      </c>
      <c r="Z8" s="277" t="s">
        <v>238</v>
      </c>
      <c r="AA8" s="277" t="s">
        <v>389</v>
      </c>
      <c r="AB8" s="277" t="s">
        <v>97</v>
      </c>
      <c r="AC8" s="277" t="s">
        <v>385</v>
      </c>
      <c r="AD8" s="277" t="s">
        <v>417</v>
      </c>
      <c r="AE8" s="277" t="s">
        <v>156</v>
      </c>
      <c r="AF8" s="277" t="s">
        <v>447</v>
      </c>
    </row>
    <row r="9" spans="1:32" s="283" customFormat="1" ht="180" x14ac:dyDescent="0.2">
      <c r="A9" s="277" t="s">
        <v>377</v>
      </c>
      <c r="B9" s="277" t="s">
        <v>377</v>
      </c>
      <c r="C9" s="279">
        <v>6</v>
      </c>
      <c r="D9" s="279" t="s">
        <v>71</v>
      </c>
      <c r="E9" s="280">
        <v>27111801</v>
      </c>
      <c r="F9" s="281" t="s">
        <v>448</v>
      </c>
      <c r="G9" s="278" t="s">
        <v>88</v>
      </c>
      <c r="H9" s="278" t="s">
        <v>88</v>
      </c>
      <c r="I9" s="279">
        <v>3</v>
      </c>
      <c r="J9" s="278" t="s">
        <v>37</v>
      </c>
      <c r="K9" s="278" t="s">
        <v>101</v>
      </c>
      <c r="L9" s="278" t="s">
        <v>39</v>
      </c>
      <c r="M9" s="359">
        <v>14300000</v>
      </c>
      <c r="N9" s="359">
        <v>14300000</v>
      </c>
      <c r="O9" s="277" t="s">
        <v>40</v>
      </c>
      <c r="P9" s="277" t="s">
        <v>41</v>
      </c>
      <c r="Q9" s="277">
        <v>1</v>
      </c>
      <c r="R9" s="282" t="s">
        <v>75</v>
      </c>
      <c r="S9" s="277" t="s">
        <v>355</v>
      </c>
      <c r="T9" s="277" t="s">
        <v>355</v>
      </c>
      <c r="U9" s="277" t="s">
        <v>62</v>
      </c>
      <c r="V9" s="277" t="s">
        <v>355</v>
      </c>
      <c r="W9" s="277" t="s">
        <v>47</v>
      </c>
      <c r="X9" s="277" t="s">
        <v>48</v>
      </c>
      <c r="Y9" s="277" t="s">
        <v>237</v>
      </c>
      <c r="Z9" s="277" t="s">
        <v>238</v>
      </c>
      <c r="AA9" s="277" t="s">
        <v>389</v>
      </c>
      <c r="AB9" s="277" t="s">
        <v>97</v>
      </c>
      <c r="AC9" s="277" t="s">
        <v>385</v>
      </c>
      <c r="AD9" s="277" t="s">
        <v>417</v>
      </c>
      <c r="AE9" s="277" t="s">
        <v>156</v>
      </c>
      <c r="AF9" s="277" t="s">
        <v>41</v>
      </c>
    </row>
    <row r="10" spans="1:32" s="283" customFormat="1" ht="180" x14ac:dyDescent="0.2">
      <c r="A10" s="277" t="s">
        <v>377</v>
      </c>
      <c r="B10" s="277" t="s">
        <v>377</v>
      </c>
      <c r="C10" s="279">
        <v>7</v>
      </c>
      <c r="D10" s="279" t="s">
        <v>34</v>
      </c>
      <c r="E10" s="280">
        <v>27111801</v>
      </c>
      <c r="F10" s="281" t="s">
        <v>448</v>
      </c>
      <c r="G10" s="278" t="s">
        <v>36</v>
      </c>
      <c r="H10" s="278" t="s">
        <v>36</v>
      </c>
      <c r="I10" s="279">
        <v>3</v>
      </c>
      <c r="J10" s="278" t="s">
        <v>37</v>
      </c>
      <c r="K10" s="278" t="s">
        <v>101</v>
      </c>
      <c r="L10" s="278" t="s">
        <v>39</v>
      </c>
      <c r="M10" s="359">
        <v>28600000</v>
      </c>
      <c r="N10" s="359">
        <v>28600000</v>
      </c>
      <c r="O10" s="277" t="s">
        <v>40</v>
      </c>
      <c r="P10" s="277" t="s">
        <v>41</v>
      </c>
      <c r="Q10" s="277">
        <v>1</v>
      </c>
      <c r="R10" s="282" t="s">
        <v>75</v>
      </c>
      <c r="S10" s="277" t="s">
        <v>355</v>
      </c>
      <c r="T10" s="277" t="s">
        <v>355</v>
      </c>
      <c r="U10" s="277" t="s">
        <v>62</v>
      </c>
      <c r="V10" s="277" t="s">
        <v>355</v>
      </c>
      <c r="W10" s="277" t="s">
        <v>47</v>
      </c>
      <c r="X10" s="277" t="s">
        <v>48</v>
      </c>
      <c r="Y10" s="277" t="s">
        <v>237</v>
      </c>
      <c r="Z10" s="277" t="s">
        <v>238</v>
      </c>
      <c r="AA10" s="277" t="s">
        <v>389</v>
      </c>
      <c r="AB10" s="277" t="s">
        <v>97</v>
      </c>
      <c r="AC10" s="277" t="s">
        <v>385</v>
      </c>
      <c r="AD10" s="277" t="s">
        <v>417</v>
      </c>
      <c r="AE10" s="277" t="s">
        <v>156</v>
      </c>
      <c r="AF10" s="277" t="s">
        <v>41</v>
      </c>
    </row>
    <row r="11" spans="1:32" s="283" customFormat="1" ht="240" x14ac:dyDescent="0.2">
      <c r="A11" s="277" t="s">
        <v>423</v>
      </c>
      <c r="B11" s="277" t="s">
        <v>437</v>
      </c>
      <c r="C11" s="279">
        <v>8</v>
      </c>
      <c r="D11" s="279" t="s">
        <v>34</v>
      </c>
      <c r="E11" s="284">
        <v>80161504</v>
      </c>
      <c r="F11" s="281" t="s">
        <v>449</v>
      </c>
      <c r="G11" s="282" t="s">
        <v>69</v>
      </c>
      <c r="H11" s="282" t="s">
        <v>69</v>
      </c>
      <c r="I11" s="282">
        <v>2</v>
      </c>
      <c r="J11" s="278" t="s">
        <v>37</v>
      </c>
      <c r="K11" s="278" t="s">
        <v>38</v>
      </c>
      <c r="L11" s="282" t="s">
        <v>39</v>
      </c>
      <c r="M11" s="200">
        <v>4200000</v>
      </c>
      <c r="N11" s="200">
        <v>4200000</v>
      </c>
      <c r="O11" s="277" t="s">
        <v>40</v>
      </c>
      <c r="P11" s="277" t="s">
        <v>41</v>
      </c>
      <c r="Q11" s="277">
        <v>1</v>
      </c>
      <c r="R11" s="282" t="s">
        <v>75</v>
      </c>
      <c r="S11" s="277" t="s">
        <v>76</v>
      </c>
      <c r="T11" s="277" t="s">
        <v>450</v>
      </c>
      <c r="U11" s="277" t="s">
        <v>451</v>
      </c>
      <c r="V11" s="277" t="s">
        <v>452</v>
      </c>
      <c r="W11" s="277" t="s">
        <v>453</v>
      </c>
      <c r="X11" s="277" t="s">
        <v>454</v>
      </c>
      <c r="Y11" s="277" t="s">
        <v>455</v>
      </c>
      <c r="Z11" s="277" t="s">
        <v>456</v>
      </c>
      <c r="AA11" s="277" t="s">
        <v>457</v>
      </c>
      <c r="AB11" s="277" t="s">
        <v>84</v>
      </c>
      <c r="AC11" s="285" t="s">
        <v>458</v>
      </c>
      <c r="AD11" s="277" t="s">
        <v>459</v>
      </c>
      <c r="AE11" s="277" t="s">
        <v>156</v>
      </c>
      <c r="AF11" s="277" t="s">
        <v>460</v>
      </c>
    </row>
    <row r="12" spans="1:32" s="283" customFormat="1" ht="240" x14ac:dyDescent="0.2">
      <c r="A12" s="277" t="s">
        <v>423</v>
      </c>
      <c r="B12" s="277" t="s">
        <v>437</v>
      </c>
      <c r="C12" s="279">
        <v>9</v>
      </c>
      <c r="D12" s="279" t="s">
        <v>34</v>
      </c>
      <c r="E12" s="284">
        <v>80161501</v>
      </c>
      <c r="F12" s="281" t="s">
        <v>461</v>
      </c>
      <c r="G12" s="282" t="s">
        <v>69</v>
      </c>
      <c r="H12" s="282" t="s">
        <v>69</v>
      </c>
      <c r="I12" s="282">
        <v>2</v>
      </c>
      <c r="J12" s="278" t="s">
        <v>37</v>
      </c>
      <c r="K12" s="278" t="s">
        <v>38</v>
      </c>
      <c r="L12" s="282" t="s">
        <v>39</v>
      </c>
      <c r="M12" s="200">
        <v>7720000</v>
      </c>
      <c r="N12" s="200">
        <v>7720000</v>
      </c>
      <c r="O12" s="277" t="s">
        <v>40</v>
      </c>
      <c r="P12" s="277" t="s">
        <v>41</v>
      </c>
      <c r="Q12" s="277">
        <v>1</v>
      </c>
      <c r="R12" s="282" t="s">
        <v>75</v>
      </c>
      <c r="S12" s="277" t="s">
        <v>76</v>
      </c>
      <c r="T12" s="277" t="s">
        <v>450</v>
      </c>
      <c r="U12" s="277" t="s">
        <v>451</v>
      </c>
      <c r="V12" s="277" t="s">
        <v>452</v>
      </c>
      <c r="W12" s="277" t="s">
        <v>453</v>
      </c>
      <c r="X12" s="277" t="s">
        <v>454</v>
      </c>
      <c r="Y12" s="277" t="s">
        <v>455</v>
      </c>
      <c r="Z12" s="277" t="s">
        <v>456</v>
      </c>
      <c r="AA12" s="277" t="s">
        <v>457</v>
      </c>
      <c r="AB12" s="277" t="s">
        <v>84</v>
      </c>
      <c r="AC12" s="285" t="s">
        <v>458</v>
      </c>
      <c r="AD12" s="277" t="s">
        <v>459</v>
      </c>
      <c r="AE12" s="277" t="s">
        <v>156</v>
      </c>
      <c r="AF12" s="286" t="s">
        <v>460</v>
      </c>
    </row>
    <row r="13" spans="1:32" s="283" customFormat="1" ht="240" x14ac:dyDescent="0.2">
      <c r="A13" s="277" t="s">
        <v>423</v>
      </c>
      <c r="B13" s="277" t="s">
        <v>437</v>
      </c>
      <c r="C13" s="279">
        <v>10</v>
      </c>
      <c r="D13" s="279" t="s">
        <v>34</v>
      </c>
      <c r="E13" s="287" t="s">
        <v>462</v>
      </c>
      <c r="F13" s="281" t="s">
        <v>463</v>
      </c>
      <c r="G13" s="282" t="s">
        <v>69</v>
      </c>
      <c r="H13" s="282" t="s">
        <v>69</v>
      </c>
      <c r="I13" s="282">
        <v>3</v>
      </c>
      <c r="J13" s="278" t="s">
        <v>37</v>
      </c>
      <c r="K13" s="278" t="s">
        <v>38</v>
      </c>
      <c r="L13" s="282" t="s">
        <v>39</v>
      </c>
      <c r="M13" s="200">
        <v>421301657</v>
      </c>
      <c r="N13" s="200">
        <v>421301657</v>
      </c>
      <c r="O13" s="277" t="s">
        <v>40</v>
      </c>
      <c r="P13" s="277" t="s">
        <v>41</v>
      </c>
      <c r="Q13" s="277">
        <v>1</v>
      </c>
      <c r="R13" s="282" t="s">
        <v>75</v>
      </c>
      <c r="S13" s="277" t="s">
        <v>76</v>
      </c>
      <c r="T13" s="277" t="s">
        <v>450</v>
      </c>
      <c r="U13" s="277" t="s">
        <v>451</v>
      </c>
      <c r="V13" s="277" t="s">
        <v>452</v>
      </c>
      <c r="W13" s="277" t="s">
        <v>453</v>
      </c>
      <c r="X13" s="277" t="s">
        <v>454</v>
      </c>
      <c r="Y13" s="277" t="s">
        <v>455</v>
      </c>
      <c r="Z13" s="277" t="s">
        <v>456</v>
      </c>
      <c r="AA13" s="277" t="s">
        <v>457</v>
      </c>
      <c r="AB13" s="277" t="s">
        <v>84</v>
      </c>
      <c r="AC13" s="285" t="s">
        <v>458</v>
      </c>
      <c r="AD13" s="277" t="s">
        <v>459</v>
      </c>
      <c r="AE13" s="288" t="s">
        <v>464</v>
      </c>
      <c r="AF13" s="289" t="s">
        <v>465</v>
      </c>
    </row>
    <row r="14" spans="1:32" s="283" customFormat="1" ht="180" x14ac:dyDescent="0.2">
      <c r="A14" s="277" t="s">
        <v>377</v>
      </c>
      <c r="B14" s="277" t="s">
        <v>399</v>
      </c>
      <c r="C14" s="279">
        <v>11</v>
      </c>
      <c r="D14" s="282" t="s">
        <v>71</v>
      </c>
      <c r="E14" s="284">
        <v>81131500</v>
      </c>
      <c r="F14" s="281" t="s">
        <v>472</v>
      </c>
      <c r="G14" s="282" t="s">
        <v>95</v>
      </c>
      <c r="H14" s="282" t="s">
        <v>95</v>
      </c>
      <c r="I14" s="279">
        <v>4</v>
      </c>
      <c r="J14" s="290" t="s">
        <v>37</v>
      </c>
      <c r="K14" s="278" t="s">
        <v>38</v>
      </c>
      <c r="L14" s="282" t="s">
        <v>39</v>
      </c>
      <c r="M14" s="200">
        <v>64080712</v>
      </c>
      <c r="N14" s="200">
        <v>64080712</v>
      </c>
      <c r="O14" s="277" t="s">
        <v>40</v>
      </c>
      <c r="P14" s="277" t="s">
        <v>41</v>
      </c>
      <c r="Q14" s="277">
        <v>2</v>
      </c>
      <c r="R14" s="282" t="s">
        <v>75</v>
      </c>
      <c r="S14" s="277" t="s">
        <v>377</v>
      </c>
      <c r="T14" s="277" t="s">
        <v>399</v>
      </c>
      <c r="U14" s="277" t="s">
        <v>62</v>
      </c>
      <c r="V14" s="277" t="s">
        <v>468</v>
      </c>
      <c r="W14" s="277" t="s">
        <v>47</v>
      </c>
      <c r="X14" s="277" t="s">
        <v>48</v>
      </c>
      <c r="Y14" s="277" t="s">
        <v>237</v>
      </c>
      <c r="Z14" s="277" t="s">
        <v>238</v>
      </c>
      <c r="AA14" s="277" t="s">
        <v>389</v>
      </c>
      <c r="AB14" s="277" t="s">
        <v>84</v>
      </c>
      <c r="AC14" s="277" t="s">
        <v>469</v>
      </c>
      <c r="AD14" s="277" t="s">
        <v>470</v>
      </c>
      <c r="AE14" s="277" t="s">
        <v>471</v>
      </c>
      <c r="AF14" s="277"/>
    </row>
    <row r="15" spans="1:32" s="283" customFormat="1" ht="180" x14ac:dyDescent="0.2">
      <c r="A15" s="277" t="s">
        <v>377</v>
      </c>
      <c r="B15" s="277" t="s">
        <v>399</v>
      </c>
      <c r="C15" s="279">
        <v>12</v>
      </c>
      <c r="D15" s="282" t="s">
        <v>71</v>
      </c>
      <c r="E15" s="284">
        <v>81101500</v>
      </c>
      <c r="F15" s="281" t="s">
        <v>473</v>
      </c>
      <c r="G15" s="282" t="s">
        <v>95</v>
      </c>
      <c r="H15" s="282" t="s">
        <v>95</v>
      </c>
      <c r="I15" s="279">
        <v>4</v>
      </c>
      <c r="J15" s="278" t="s">
        <v>37</v>
      </c>
      <c r="K15" s="278" t="s">
        <v>38</v>
      </c>
      <c r="L15" s="282" t="s">
        <v>39</v>
      </c>
      <c r="M15" s="200">
        <v>24967472</v>
      </c>
      <c r="N15" s="200">
        <v>24967472</v>
      </c>
      <c r="O15" s="277" t="s">
        <v>40</v>
      </c>
      <c r="P15" s="277" t="s">
        <v>41</v>
      </c>
      <c r="Q15" s="277">
        <v>2</v>
      </c>
      <c r="R15" s="282" t="s">
        <v>75</v>
      </c>
      <c r="S15" s="277" t="s">
        <v>377</v>
      </c>
      <c r="T15" s="277" t="s">
        <v>399</v>
      </c>
      <c r="U15" s="277" t="s">
        <v>62</v>
      </c>
      <c r="V15" s="277" t="s">
        <v>468</v>
      </c>
      <c r="W15" s="277" t="s">
        <v>47</v>
      </c>
      <c r="X15" s="277" t="s">
        <v>48</v>
      </c>
      <c r="Y15" s="277" t="s">
        <v>237</v>
      </c>
      <c r="Z15" s="277" t="s">
        <v>238</v>
      </c>
      <c r="AA15" s="277" t="s">
        <v>389</v>
      </c>
      <c r="AB15" s="277" t="s">
        <v>84</v>
      </c>
      <c r="AC15" s="277" t="s">
        <v>469</v>
      </c>
      <c r="AD15" s="277" t="s">
        <v>470</v>
      </c>
      <c r="AE15" s="277" t="s">
        <v>471</v>
      </c>
      <c r="AF15" s="277"/>
    </row>
    <row r="16" spans="1:32" s="283" customFormat="1" ht="180" x14ac:dyDescent="0.2">
      <c r="A16" s="277" t="s">
        <v>377</v>
      </c>
      <c r="B16" s="277" t="s">
        <v>399</v>
      </c>
      <c r="C16" s="279">
        <v>13</v>
      </c>
      <c r="D16" s="282" t="s">
        <v>71</v>
      </c>
      <c r="E16" s="284">
        <v>81101500</v>
      </c>
      <c r="F16" s="281" t="s">
        <v>474</v>
      </c>
      <c r="G16" s="282" t="s">
        <v>95</v>
      </c>
      <c r="H16" s="282" t="s">
        <v>95</v>
      </c>
      <c r="I16" s="279">
        <v>4</v>
      </c>
      <c r="J16" s="278" t="s">
        <v>37</v>
      </c>
      <c r="K16" s="278" t="s">
        <v>38</v>
      </c>
      <c r="L16" s="282" t="s">
        <v>39</v>
      </c>
      <c r="M16" s="200">
        <v>30000000</v>
      </c>
      <c r="N16" s="200">
        <v>30000000</v>
      </c>
      <c r="O16" s="277" t="s">
        <v>40</v>
      </c>
      <c r="P16" s="277" t="s">
        <v>41</v>
      </c>
      <c r="Q16" s="277">
        <v>1</v>
      </c>
      <c r="R16" s="282" t="s">
        <v>75</v>
      </c>
      <c r="S16" s="277" t="s">
        <v>377</v>
      </c>
      <c r="T16" s="277" t="s">
        <v>399</v>
      </c>
      <c r="U16" s="277" t="s">
        <v>62</v>
      </c>
      <c r="V16" s="277" t="s">
        <v>468</v>
      </c>
      <c r="W16" s="277" t="s">
        <v>47</v>
      </c>
      <c r="X16" s="277" t="s">
        <v>48</v>
      </c>
      <c r="Y16" s="277" t="s">
        <v>237</v>
      </c>
      <c r="Z16" s="277" t="s">
        <v>238</v>
      </c>
      <c r="AA16" s="277" t="s">
        <v>389</v>
      </c>
      <c r="AB16" s="277" t="s">
        <v>84</v>
      </c>
      <c r="AC16" s="277" t="s">
        <v>469</v>
      </c>
      <c r="AD16" s="277" t="s">
        <v>470</v>
      </c>
      <c r="AE16" s="277" t="s">
        <v>471</v>
      </c>
      <c r="AF16" s="277"/>
    </row>
    <row r="17" spans="1:32" s="283" customFormat="1" ht="180" x14ac:dyDescent="0.2">
      <c r="A17" s="277" t="s">
        <v>377</v>
      </c>
      <c r="B17" s="277" t="s">
        <v>399</v>
      </c>
      <c r="C17" s="279">
        <v>14</v>
      </c>
      <c r="D17" s="282" t="s">
        <v>71</v>
      </c>
      <c r="E17" s="284">
        <v>81101500</v>
      </c>
      <c r="F17" s="281" t="s">
        <v>475</v>
      </c>
      <c r="G17" s="282" t="s">
        <v>95</v>
      </c>
      <c r="H17" s="282" t="s">
        <v>95</v>
      </c>
      <c r="I17" s="279">
        <v>4</v>
      </c>
      <c r="J17" s="278" t="s">
        <v>37</v>
      </c>
      <c r="K17" s="278" t="s">
        <v>38</v>
      </c>
      <c r="L17" s="282" t="s">
        <v>39</v>
      </c>
      <c r="M17" s="200">
        <v>30000000</v>
      </c>
      <c r="N17" s="200">
        <v>30000000</v>
      </c>
      <c r="O17" s="277" t="s">
        <v>40</v>
      </c>
      <c r="P17" s="277" t="s">
        <v>41</v>
      </c>
      <c r="Q17" s="277">
        <v>1</v>
      </c>
      <c r="R17" s="282" t="s">
        <v>75</v>
      </c>
      <c r="S17" s="277" t="s">
        <v>377</v>
      </c>
      <c r="T17" s="277" t="s">
        <v>399</v>
      </c>
      <c r="U17" s="277" t="s">
        <v>62</v>
      </c>
      <c r="V17" s="277" t="s">
        <v>468</v>
      </c>
      <c r="W17" s="277" t="s">
        <v>47</v>
      </c>
      <c r="X17" s="277" t="s">
        <v>48</v>
      </c>
      <c r="Y17" s="277" t="s">
        <v>237</v>
      </c>
      <c r="Z17" s="277" t="s">
        <v>238</v>
      </c>
      <c r="AA17" s="277" t="s">
        <v>389</v>
      </c>
      <c r="AB17" s="277" t="s">
        <v>84</v>
      </c>
      <c r="AC17" s="277" t="s">
        <v>469</v>
      </c>
      <c r="AD17" s="277" t="s">
        <v>470</v>
      </c>
      <c r="AE17" s="277" t="s">
        <v>471</v>
      </c>
      <c r="AF17" s="277"/>
    </row>
    <row r="18" spans="1:32" s="283" customFormat="1" ht="180" x14ac:dyDescent="0.2">
      <c r="A18" s="277" t="s">
        <v>377</v>
      </c>
      <c r="B18" s="277" t="s">
        <v>399</v>
      </c>
      <c r="C18" s="279">
        <v>15</v>
      </c>
      <c r="D18" s="282" t="s">
        <v>71</v>
      </c>
      <c r="E18" s="284">
        <v>81101500</v>
      </c>
      <c r="F18" s="281" t="s">
        <v>476</v>
      </c>
      <c r="G18" s="282" t="s">
        <v>95</v>
      </c>
      <c r="H18" s="282" t="s">
        <v>95</v>
      </c>
      <c r="I18" s="279">
        <v>4</v>
      </c>
      <c r="J18" s="278" t="s">
        <v>37</v>
      </c>
      <c r="K18" s="278" t="s">
        <v>38</v>
      </c>
      <c r="L18" s="282" t="s">
        <v>39</v>
      </c>
      <c r="M18" s="200">
        <v>45380000</v>
      </c>
      <c r="N18" s="200">
        <v>45380000</v>
      </c>
      <c r="O18" s="277" t="s">
        <v>40</v>
      </c>
      <c r="P18" s="277" t="s">
        <v>41</v>
      </c>
      <c r="Q18" s="277">
        <v>1</v>
      </c>
      <c r="R18" s="282" t="s">
        <v>75</v>
      </c>
      <c r="S18" s="277" t="s">
        <v>377</v>
      </c>
      <c r="T18" s="277" t="s">
        <v>399</v>
      </c>
      <c r="U18" s="277" t="s">
        <v>62</v>
      </c>
      <c r="V18" s="277" t="s">
        <v>468</v>
      </c>
      <c r="W18" s="277" t="s">
        <v>47</v>
      </c>
      <c r="X18" s="277" t="s">
        <v>48</v>
      </c>
      <c r="Y18" s="277" t="s">
        <v>237</v>
      </c>
      <c r="Z18" s="277" t="s">
        <v>238</v>
      </c>
      <c r="AA18" s="277" t="s">
        <v>389</v>
      </c>
      <c r="AB18" s="277" t="s">
        <v>84</v>
      </c>
      <c r="AC18" s="277" t="s">
        <v>469</v>
      </c>
      <c r="AD18" s="277" t="s">
        <v>470</v>
      </c>
      <c r="AE18" s="277" t="s">
        <v>471</v>
      </c>
      <c r="AF18" s="277"/>
    </row>
    <row r="19" spans="1:32" s="283" customFormat="1" ht="180" x14ac:dyDescent="0.2">
      <c r="A19" s="277" t="s">
        <v>377</v>
      </c>
      <c r="B19" s="277" t="s">
        <v>399</v>
      </c>
      <c r="C19" s="279">
        <v>16</v>
      </c>
      <c r="D19" s="282" t="s">
        <v>34</v>
      </c>
      <c r="E19" s="284">
        <v>81101500</v>
      </c>
      <c r="F19" s="281" t="s">
        <v>560</v>
      </c>
      <c r="G19" s="278" t="s">
        <v>36</v>
      </c>
      <c r="H19" s="291" t="s">
        <v>36</v>
      </c>
      <c r="I19" s="282">
        <v>90</v>
      </c>
      <c r="J19" s="278" t="s">
        <v>130</v>
      </c>
      <c r="K19" s="278" t="s">
        <v>38</v>
      </c>
      <c r="L19" s="282" t="s">
        <v>39</v>
      </c>
      <c r="M19" s="200">
        <v>64000000</v>
      </c>
      <c r="N19" s="200">
        <v>64000000</v>
      </c>
      <c r="O19" s="277" t="s">
        <v>40</v>
      </c>
      <c r="P19" s="277" t="s">
        <v>41</v>
      </c>
      <c r="Q19" s="277">
        <v>2</v>
      </c>
      <c r="R19" s="282" t="s">
        <v>75</v>
      </c>
      <c r="S19" s="277" t="s">
        <v>377</v>
      </c>
      <c r="T19" s="277" t="s">
        <v>399</v>
      </c>
      <c r="U19" s="277" t="s">
        <v>62</v>
      </c>
      <c r="V19" s="277" t="s">
        <v>468</v>
      </c>
      <c r="W19" s="277" t="s">
        <v>47</v>
      </c>
      <c r="X19" s="277" t="s">
        <v>48</v>
      </c>
      <c r="Y19" s="277" t="s">
        <v>237</v>
      </c>
      <c r="Z19" s="277" t="s">
        <v>238</v>
      </c>
      <c r="AA19" s="277" t="s">
        <v>389</v>
      </c>
      <c r="AB19" s="277" t="s">
        <v>84</v>
      </c>
      <c r="AC19" s="277" t="s">
        <v>469</v>
      </c>
      <c r="AD19" s="277" t="s">
        <v>470</v>
      </c>
      <c r="AE19" s="277" t="s">
        <v>471</v>
      </c>
      <c r="AF19" s="277"/>
    </row>
    <row r="20" spans="1:32" s="283" customFormat="1" ht="180" x14ac:dyDescent="0.2">
      <c r="A20" s="277" t="s">
        <v>377</v>
      </c>
      <c r="B20" s="277" t="s">
        <v>399</v>
      </c>
      <c r="C20" s="279">
        <v>17</v>
      </c>
      <c r="D20" s="282" t="s">
        <v>34</v>
      </c>
      <c r="E20" s="284">
        <v>81101512</v>
      </c>
      <c r="F20" s="281" t="s">
        <v>477</v>
      </c>
      <c r="G20" s="291" t="s">
        <v>36</v>
      </c>
      <c r="H20" s="291" t="s">
        <v>36</v>
      </c>
      <c r="I20" s="282">
        <v>90</v>
      </c>
      <c r="J20" s="278" t="s">
        <v>130</v>
      </c>
      <c r="K20" s="278" t="s">
        <v>38</v>
      </c>
      <c r="L20" s="282" t="s">
        <v>39</v>
      </c>
      <c r="M20" s="200">
        <v>31500000</v>
      </c>
      <c r="N20" s="200">
        <v>31500000</v>
      </c>
      <c r="O20" s="277" t="s">
        <v>40</v>
      </c>
      <c r="P20" s="277" t="s">
        <v>41</v>
      </c>
      <c r="Q20" s="277">
        <v>1</v>
      </c>
      <c r="R20" s="282" t="s">
        <v>75</v>
      </c>
      <c r="S20" s="277" t="s">
        <v>377</v>
      </c>
      <c r="T20" s="277" t="s">
        <v>399</v>
      </c>
      <c r="U20" s="277" t="s">
        <v>62</v>
      </c>
      <c r="V20" s="277" t="s">
        <v>468</v>
      </c>
      <c r="W20" s="277" t="s">
        <v>47</v>
      </c>
      <c r="X20" s="277" t="s">
        <v>48</v>
      </c>
      <c r="Y20" s="277" t="s">
        <v>237</v>
      </c>
      <c r="Z20" s="277" t="s">
        <v>238</v>
      </c>
      <c r="AA20" s="277" t="s">
        <v>389</v>
      </c>
      <c r="AB20" s="277" t="s">
        <v>84</v>
      </c>
      <c r="AC20" s="277" t="s">
        <v>469</v>
      </c>
      <c r="AD20" s="277" t="s">
        <v>470</v>
      </c>
      <c r="AE20" s="277" t="s">
        <v>471</v>
      </c>
      <c r="AF20" s="277"/>
    </row>
    <row r="21" spans="1:32" s="283" customFormat="1" ht="180" x14ac:dyDescent="0.2">
      <c r="A21" s="277" t="s">
        <v>377</v>
      </c>
      <c r="B21" s="277" t="s">
        <v>399</v>
      </c>
      <c r="C21" s="279">
        <v>18</v>
      </c>
      <c r="D21" s="282" t="s">
        <v>34</v>
      </c>
      <c r="E21" s="284">
        <v>81101512</v>
      </c>
      <c r="F21" s="281" t="s">
        <v>478</v>
      </c>
      <c r="G21" s="291" t="s">
        <v>36</v>
      </c>
      <c r="H21" s="291" t="s">
        <v>36</v>
      </c>
      <c r="I21" s="282">
        <v>90</v>
      </c>
      <c r="J21" s="278" t="s">
        <v>130</v>
      </c>
      <c r="K21" s="278" t="s">
        <v>38</v>
      </c>
      <c r="L21" s="282" t="s">
        <v>39</v>
      </c>
      <c r="M21" s="200">
        <v>28500000</v>
      </c>
      <c r="N21" s="200">
        <v>28500000</v>
      </c>
      <c r="O21" s="277" t="s">
        <v>40</v>
      </c>
      <c r="P21" s="277" t="s">
        <v>41</v>
      </c>
      <c r="Q21" s="277">
        <v>3</v>
      </c>
      <c r="R21" s="282" t="s">
        <v>75</v>
      </c>
      <c r="S21" s="277" t="s">
        <v>377</v>
      </c>
      <c r="T21" s="277" t="s">
        <v>399</v>
      </c>
      <c r="U21" s="277" t="s">
        <v>62</v>
      </c>
      <c r="V21" s="277" t="s">
        <v>468</v>
      </c>
      <c r="W21" s="277" t="s">
        <v>47</v>
      </c>
      <c r="X21" s="277" t="s">
        <v>48</v>
      </c>
      <c r="Y21" s="277" t="s">
        <v>237</v>
      </c>
      <c r="Z21" s="277" t="s">
        <v>238</v>
      </c>
      <c r="AA21" s="277" t="s">
        <v>389</v>
      </c>
      <c r="AB21" s="277" t="s">
        <v>84</v>
      </c>
      <c r="AC21" s="277" t="s">
        <v>469</v>
      </c>
      <c r="AD21" s="277" t="s">
        <v>470</v>
      </c>
      <c r="AE21" s="277" t="s">
        <v>471</v>
      </c>
      <c r="AF21" s="277"/>
    </row>
    <row r="22" spans="1:32" s="283" customFormat="1" ht="180" x14ac:dyDescent="0.2">
      <c r="A22" s="277" t="s">
        <v>377</v>
      </c>
      <c r="B22" s="277" t="s">
        <v>399</v>
      </c>
      <c r="C22" s="279">
        <v>19</v>
      </c>
      <c r="D22" s="282" t="s">
        <v>34</v>
      </c>
      <c r="E22" s="284">
        <v>81101512</v>
      </c>
      <c r="F22" s="281" t="s">
        <v>479</v>
      </c>
      <c r="G22" s="291" t="s">
        <v>36</v>
      </c>
      <c r="H22" s="291" t="s">
        <v>36</v>
      </c>
      <c r="I22" s="282">
        <v>90</v>
      </c>
      <c r="J22" s="278" t="s">
        <v>130</v>
      </c>
      <c r="K22" s="278" t="s">
        <v>38</v>
      </c>
      <c r="L22" s="282" t="s">
        <v>39</v>
      </c>
      <c r="M22" s="200">
        <v>45380000</v>
      </c>
      <c r="N22" s="200">
        <v>45380000</v>
      </c>
      <c r="O22" s="277" t="s">
        <v>40</v>
      </c>
      <c r="P22" s="277" t="s">
        <v>41</v>
      </c>
      <c r="Q22" s="277">
        <v>2</v>
      </c>
      <c r="R22" s="282" t="s">
        <v>75</v>
      </c>
      <c r="S22" s="277" t="s">
        <v>377</v>
      </c>
      <c r="T22" s="277" t="s">
        <v>399</v>
      </c>
      <c r="U22" s="277" t="s">
        <v>62</v>
      </c>
      <c r="V22" s="277" t="s">
        <v>468</v>
      </c>
      <c r="W22" s="277" t="s">
        <v>47</v>
      </c>
      <c r="X22" s="277" t="s">
        <v>48</v>
      </c>
      <c r="Y22" s="277" t="s">
        <v>237</v>
      </c>
      <c r="Z22" s="277" t="s">
        <v>238</v>
      </c>
      <c r="AA22" s="277" t="s">
        <v>389</v>
      </c>
      <c r="AB22" s="277" t="s">
        <v>84</v>
      </c>
      <c r="AC22" s="277" t="s">
        <v>469</v>
      </c>
      <c r="AD22" s="277" t="s">
        <v>470</v>
      </c>
      <c r="AE22" s="277" t="s">
        <v>471</v>
      </c>
      <c r="AF22" s="277"/>
    </row>
    <row r="23" spans="1:32" s="283" customFormat="1" ht="180" x14ac:dyDescent="0.2">
      <c r="A23" s="277" t="s">
        <v>377</v>
      </c>
      <c r="B23" s="277" t="s">
        <v>399</v>
      </c>
      <c r="C23" s="279">
        <v>20</v>
      </c>
      <c r="D23" s="282" t="s">
        <v>34</v>
      </c>
      <c r="E23" s="284">
        <v>81101512</v>
      </c>
      <c r="F23" s="281" t="s">
        <v>480</v>
      </c>
      <c r="G23" s="291" t="s">
        <v>36</v>
      </c>
      <c r="H23" s="291" t="s">
        <v>36</v>
      </c>
      <c r="I23" s="282">
        <v>90</v>
      </c>
      <c r="J23" s="278" t="s">
        <v>130</v>
      </c>
      <c r="K23" s="278" t="s">
        <v>38</v>
      </c>
      <c r="L23" s="282" t="s">
        <v>39</v>
      </c>
      <c r="M23" s="200">
        <v>40000000</v>
      </c>
      <c r="N23" s="200">
        <v>40000000</v>
      </c>
      <c r="O23" s="277" t="s">
        <v>40</v>
      </c>
      <c r="P23" s="277" t="s">
        <v>41</v>
      </c>
      <c r="Q23" s="277">
        <v>4</v>
      </c>
      <c r="R23" s="282" t="s">
        <v>75</v>
      </c>
      <c r="S23" s="277" t="s">
        <v>377</v>
      </c>
      <c r="T23" s="277" t="s">
        <v>399</v>
      </c>
      <c r="U23" s="277" t="s">
        <v>62</v>
      </c>
      <c r="V23" s="277" t="s">
        <v>468</v>
      </c>
      <c r="W23" s="277" t="s">
        <v>47</v>
      </c>
      <c r="X23" s="277" t="s">
        <v>48</v>
      </c>
      <c r="Y23" s="277" t="s">
        <v>237</v>
      </c>
      <c r="Z23" s="277" t="s">
        <v>238</v>
      </c>
      <c r="AA23" s="277" t="s">
        <v>389</v>
      </c>
      <c r="AB23" s="277" t="s">
        <v>84</v>
      </c>
      <c r="AC23" s="277" t="s">
        <v>469</v>
      </c>
      <c r="AD23" s="277" t="s">
        <v>470</v>
      </c>
      <c r="AE23" s="277" t="s">
        <v>471</v>
      </c>
      <c r="AF23" s="277"/>
    </row>
    <row r="24" spans="1:32" s="283" customFormat="1" ht="180" x14ac:dyDescent="0.2">
      <c r="A24" s="277" t="s">
        <v>377</v>
      </c>
      <c r="B24" s="277" t="s">
        <v>399</v>
      </c>
      <c r="C24" s="279">
        <v>21</v>
      </c>
      <c r="D24" s="282" t="s">
        <v>34</v>
      </c>
      <c r="E24" s="284">
        <v>81101512</v>
      </c>
      <c r="F24" s="281" t="s">
        <v>481</v>
      </c>
      <c r="G24" s="291" t="s">
        <v>36</v>
      </c>
      <c r="H24" s="291" t="s">
        <v>36</v>
      </c>
      <c r="I24" s="282">
        <v>90</v>
      </c>
      <c r="J24" s="278" t="s">
        <v>130</v>
      </c>
      <c r="K24" s="278" t="s">
        <v>38</v>
      </c>
      <c r="L24" s="282" t="s">
        <v>39</v>
      </c>
      <c r="M24" s="200">
        <v>41000000</v>
      </c>
      <c r="N24" s="200">
        <v>41000000</v>
      </c>
      <c r="O24" s="277" t="s">
        <v>40</v>
      </c>
      <c r="P24" s="277" t="s">
        <v>41</v>
      </c>
      <c r="Q24" s="277">
        <v>1</v>
      </c>
      <c r="R24" s="282" t="s">
        <v>75</v>
      </c>
      <c r="S24" s="277" t="s">
        <v>377</v>
      </c>
      <c r="T24" s="277" t="s">
        <v>399</v>
      </c>
      <c r="U24" s="277" t="s">
        <v>62</v>
      </c>
      <c r="V24" s="277" t="s">
        <v>468</v>
      </c>
      <c r="W24" s="277" t="s">
        <v>47</v>
      </c>
      <c r="X24" s="277" t="s">
        <v>48</v>
      </c>
      <c r="Y24" s="277" t="s">
        <v>237</v>
      </c>
      <c r="Z24" s="277" t="s">
        <v>238</v>
      </c>
      <c r="AA24" s="277" t="s">
        <v>389</v>
      </c>
      <c r="AB24" s="277" t="s">
        <v>84</v>
      </c>
      <c r="AC24" s="277" t="s">
        <v>469</v>
      </c>
      <c r="AD24" s="277" t="s">
        <v>470</v>
      </c>
      <c r="AE24" s="277" t="s">
        <v>471</v>
      </c>
      <c r="AF24" s="277"/>
    </row>
    <row r="25" spans="1:32" s="283" customFormat="1" ht="180" x14ac:dyDescent="0.2">
      <c r="A25" s="277" t="s">
        <v>377</v>
      </c>
      <c r="B25" s="277" t="s">
        <v>399</v>
      </c>
      <c r="C25" s="279">
        <v>22</v>
      </c>
      <c r="D25" s="282" t="s">
        <v>34</v>
      </c>
      <c r="E25" s="284">
        <v>80161500</v>
      </c>
      <c r="F25" s="281" t="s">
        <v>482</v>
      </c>
      <c r="G25" s="291" t="s">
        <v>36</v>
      </c>
      <c r="H25" s="291" t="s">
        <v>36</v>
      </c>
      <c r="I25" s="282">
        <v>90</v>
      </c>
      <c r="J25" s="278" t="s">
        <v>130</v>
      </c>
      <c r="K25" s="278" t="s">
        <v>38</v>
      </c>
      <c r="L25" s="282" t="s">
        <v>39</v>
      </c>
      <c r="M25" s="200">
        <v>24500000</v>
      </c>
      <c r="N25" s="200">
        <v>24500000</v>
      </c>
      <c r="O25" s="277" t="s">
        <v>40</v>
      </c>
      <c r="P25" s="277" t="s">
        <v>41</v>
      </c>
      <c r="Q25" s="277">
        <v>1</v>
      </c>
      <c r="R25" s="282" t="s">
        <v>75</v>
      </c>
      <c r="S25" s="277" t="s">
        <v>377</v>
      </c>
      <c r="T25" s="277" t="s">
        <v>399</v>
      </c>
      <c r="U25" s="277" t="s">
        <v>62</v>
      </c>
      <c r="V25" s="277" t="s">
        <v>468</v>
      </c>
      <c r="W25" s="277" t="s">
        <v>47</v>
      </c>
      <c r="X25" s="277" t="s">
        <v>48</v>
      </c>
      <c r="Y25" s="277" t="s">
        <v>237</v>
      </c>
      <c r="Z25" s="277" t="s">
        <v>238</v>
      </c>
      <c r="AA25" s="277" t="s">
        <v>389</v>
      </c>
      <c r="AB25" s="277" t="s">
        <v>84</v>
      </c>
      <c r="AC25" s="277" t="s">
        <v>469</v>
      </c>
      <c r="AD25" s="277" t="s">
        <v>470</v>
      </c>
      <c r="AE25" s="277" t="s">
        <v>471</v>
      </c>
      <c r="AF25" s="277"/>
    </row>
    <row r="26" spans="1:32" s="283" customFormat="1" ht="180" x14ac:dyDescent="0.2">
      <c r="A26" s="277" t="s">
        <v>377</v>
      </c>
      <c r="B26" s="277" t="s">
        <v>399</v>
      </c>
      <c r="C26" s="279">
        <v>23</v>
      </c>
      <c r="D26" s="282" t="s">
        <v>34</v>
      </c>
      <c r="E26" s="284">
        <v>81101512</v>
      </c>
      <c r="F26" s="281" t="s">
        <v>561</v>
      </c>
      <c r="G26" s="291" t="s">
        <v>36</v>
      </c>
      <c r="H26" s="291" t="s">
        <v>36</v>
      </c>
      <c r="I26" s="282">
        <v>90</v>
      </c>
      <c r="J26" s="278" t="s">
        <v>130</v>
      </c>
      <c r="K26" s="278" t="s">
        <v>38</v>
      </c>
      <c r="L26" s="282" t="s">
        <v>39</v>
      </c>
      <c r="M26" s="200">
        <v>40000000</v>
      </c>
      <c r="N26" s="200">
        <v>40000000</v>
      </c>
      <c r="O26" s="277" t="s">
        <v>40</v>
      </c>
      <c r="P26" s="277" t="s">
        <v>41</v>
      </c>
      <c r="Q26" s="277">
        <v>4</v>
      </c>
      <c r="R26" s="282" t="s">
        <v>75</v>
      </c>
      <c r="S26" s="277" t="s">
        <v>377</v>
      </c>
      <c r="T26" s="277" t="s">
        <v>399</v>
      </c>
      <c r="U26" s="277" t="s">
        <v>62</v>
      </c>
      <c r="V26" s="277" t="s">
        <v>468</v>
      </c>
      <c r="W26" s="277" t="s">
        <v>47</v>
      </c>
      <c r="X26" s="277" t="s">
        <v>48</v>
      </c>
      <c r="Y26" s="277" t="s">
        <v>237</v>
      </c>
      <c r="Z26" s="277" t="s">
        <v>238</v>
      </c>
      <c r="AA26" s="277" t="s">
        <v>389</v>
      </c>
      <c r="AB26" s="277" t="s">
        <v>84</v>
      </c>
      <c r="AC26" s="277" t="s">
        <v>484</v>
      </c>
      <c r="AD26" s="277" t="s">
        <v>485</v>
      </c>
      <c r="AE26" s="277" t="s">
        <v>471</v>
      </c>
      <c r="AF26" s="277"/>
    </row>
    <row r="27" spans="1:32" s="283" customFormat="1" ht="180" x14ac:dyDescent="0.2">
      <c r="A27" s="277" t="s">
        <v>377</v>
      </c>
      <c r="B27" s="277" t="s">
        <v>399</v>
      </c>
      <c r="C27" s="279">
        <v>24</v>
      </c>
      <c r="D27" s="282" t="s">
        <v>34</v>
      </c>
      <c r="E27" s="284">
        <v>81101512</v>
      </c>
      <c r="F27" s="281" t="s">
        <v>562</v>
      </c>
      <c r="G27" s="291" t="s">
        <v>36</v>
      </c>
      <c r="H27" s="291" t="s">
        <v>36</v>
      </c>
      <c r="I27" s="282">
        <v>90</v>
      </c>
      <c r="J27" s="278" t="s">
        <v>130</v>
      </c>
      <c r="K27" s="278" t="s">
        <v>38</v>
      </c>
      <c r="L27" s="282" t="s">
        <v>39</v>
      </c>
      <c r="M27" s="200">
        <v>30000000</v>
      </c>
      <c r="N27" s="200">
        <v>30000000</v>
      </c>
      <c r="O27" s="277" t="s">
        <v>40</v>
      </c>
      <c r="P27" s="277" t="s">
        <v>41</v>
      </c>
      <c r="Q27" s="277">
        <v>1</v>
      </c>
      <c r="R27" s="282" t="s">
        <v>75</v>
      </c>
      <c r="S27" s="277" t="s">
        <v>377</v>
      </c>
      <c r="T27" s="277" t="s">
        <v>399</v>
      </c>
      <c r="U27" s="277" t="s">
        <v>62</v>
      </c>
      <c r="V27" s="277" t="s">
        <v>468</v>
      </c>
      <c r="W27" s="277" t="s">
        <v>47</v>
      </c>
      <c r="X27" s="277" t="s">
        <v>48</v>
      </c>
      <c r="Y27" s="277" t="s">
        <v>237</v>
      </c>
      <c r="Z27" s="277" t="s">
        <v>238</v>
      </c>
      <c r="AA27" s="277" t="s">
        <v>389</v>
      </c>
      <c r="AB27" s="277" t="s">
        <v>84</v>
      </c>
      <c r="AC27" s="277" t="s">
        <v>484</v>
      </c>
      <c r="AD27" s="277" t="s">
        <v>485</v>
      </c>
      <c r="AE27" s="277" t="s">
        <v>471</v>
      </c>
      <c r="AF27" s="277"/>
    </row>
    <row r="28" spans="1:32" s="283" customFormat="1" ht="180" x14ac:dyDescent="0.2">
      <c r="A28" s="277" t="s">
        <v>377</v>
      </c>
      <c r="B28" s="277" t="s">
        <v>399</v>
      </c>
      <c r="C28" s="279">
        <v>25</v>
      </c>
      <c r="D28" s="282" t="s">
        <v>34</v>
      </c>
      <c r="E28" s="284">
        <v>81101512</v>
      </c>
      <c r="F28" s="281" t="s">
        <v>487</v>
      </c>
      <c r="G28" s="291" t="s">
        <v>36</v>
      </c>
      <c r="H28" s="291" t="s">
        <v>36</v>
      </c>
      <c r="I28" s="282">
        <v>90</v>
      </c>
      <c r="J28" s="278" t="s">
        <v>130</v>
      </c>
      <c r="K28" s="278" t="s">
        <v>38</v>
      </c>
      <c r="L28" s="282" t="s">
        <v>39</v>
      </c>
      <c r="M28" s="200">
        <v>36000000</v>
      </c>
      <c r="N28" s="200">
        <v>36000000</v>
      </c>
      <c r="O28" s="277" t="s">
        <v>40</v>
      </c>
      <c r="P28" s="277" t="s">
        <v>41</v>
      </c>
      <c r="Q28" s="277">
        <v>2</v>
      </c>
      <c r="R28" s="282" t="s">
        <v>75</v>
      </c>
      <c r="S28" s="277" t="s">
        <v>377</v>
      </c>
      <c r="T28" s="277" t="s">
        <v>399</v>
      </c>
      <c r="U28" s="277" t="s">
        <v>62</v>
      </c>
      <c r="V28" s="277" t="s">
        <v>468</v>
      </c>
      <c r="W28" s="277" t="s">
        <v>47</v>
      </c>
      <c r="X28" s="277" t="s">
        <v>48</v>
      </c>
      <c r="Y28" s="277" t="s">
        <v>237</v>
      </c>
      <c r="Z28" s="277" t="s">
        <v>238</v>
      </c>
      <c r="AA28" s="277" t="s">
        <v>389</v>
      </c>
      <c r="AB28" s="277" t="s">
        <v>84</v>
      </c>
      <c r="AC28" s="277" t="s">
        <v>484</v>
      </c>
      <c r="AD28" s="277" t="s">
        <v>485</v>
      </c>
      <c r="AE28" s="277" t="s">
        <v>471</v>
      </c>
      <c r="AF28" s="277"/>
    </row>
    <row r="29" spans="1:32" s="283" customFormat="1" ht="180" x14ac:dyDescent="0.2">
      <c r="A29" s="277" t="s">
        <v>377</v>
      </c>
      <c r="B29" s="277" t="s">
        <v>399</v>
      </c>
      <c r="C29" s="279">
        <v>26</v>
      </c>
      <c r="D29" s="282" t="s">
        <v>34</v>
      </c>
      <c r="E29" s="284">
        <v>81101512</v>
      </c>
      <c r="F29" s="281" t="s">
        <v>563</v>
      </c>
      <c r="G29" s="291" t="s">
        <v>36</v>
      </c>
      <c r="H29" s="291" t="s">
        <v>36</v>
      </c>
      <c r="I29" s="282">
        <v>90</v>
      </c>
      <c r="J29" s="278" t="s">
        <v>130</v>
      </c>
      <c r="K29" s="278" t="s">
        <v>38</v>
      </c>
      <c r="L29" s="282" t="s">
        <v>39</v>
      </c>
      <c r="M29" s="200">
        <v>28000000</v>
      </c>
      <c r="N29" s="200">
        <v>28000000</v>
      </c>
      <c r="O29" s="277" t="s">
        <v>40</v>
      </c>
      <c r="P29" s="277" t="s">
        <v>41</v>
      </c>
      <c r="Q29" s="277">
        <v>1</v>
      </c>
      <c r="R29" s="282" t="s">
        <v>75</v>
      </c>
      <c r="S29" s="277" t="s">
        <v>377</v>
      </c>
      <c r="T29" s="277" t="s">
        <v>399</v>
      </c>
      <c r="U29" s="277" t="s">
        <v>62</v>
      </c>
      <c r="V29" s="277" t="s">
        <v>468</v>
      </c>
      <c r="W29" s="277" t="s">
        <v>47</v>
      </c>
      <c r="X29" s="277" t="s">
        <v>48</v>
      </c>
      <c r="Y29" s="277" t="s">
        <v>237</v>
      </c>
      <c r="Z29" s="277" t="s">
        <v>238</v>
      </c>
      <c r="AA29" s="277" t="s">
        <v>389</v>
      </c>
      <c r="AB29" s="277" t="s">
        <v>84</v>
      </c>
      <c r="AC29" s="277" t="s">
        <v>484</v>
      </c>
      <c r="AD29" s="277" t="s">
        <v>485</v>
      </c>
      <c r="AE29" s="277" t="s">
        <v>471</v>
      </c>
      <c r="AF29" s="277"/>
    </row>
    <row r="30" spans="1:32" s="283" customFormat="1" ht="180" x14ac:dyDescent="0.2">
      <c r="A30" s="277" t="s">
        <v>377</v>
      </c>
      <c r="B30" s="277" t="s">
        <v>399</v>
      </c>
      <c r="C30" s="279">
        <v>27</v>
      </c>
      <c r="D30" s="282" t="s">
        <v>34</v>
      </c>
      <c r="E30" s="284">
        <v>81101512</v>
      </c>
      <c r="F30" s="281" t="s">
        <v>489</v>
      </c>
      <c r="G30" s="291" t="s">
        <v>36</v>
      </c>
      <c r="H30" s="291" t="s">
        <v>36</v>
      </c>
      <c r="I30" s="282">
        <v>90</v>
      </c>
      <c r="J30" s="278" t="s">
        <v>130</v>
      </c>
      <c r="K30" s="278" t="s">
        <v>38</v>
      </c>
      <c r="L30" s="282" t="s">
        <v>39</v>
      </c>
      <c r="M30" s="200">
        <v>18300000</v>
      </c>
      <c r="N30" s="200">
        <v>18300000</v>
      </c>
      <c r="O30" s="277" t="s">
        <v>40</v>
      </c>
      <c r="P30" s="277" t="s">
        <v>41</v>
      </c>
      <c r="Q30" s="277">
        <v>1</v>
      </c>
      <c r="R30" s="282" t="s">
        <v>75</v>
      </c>
      <c r="S30" s="277" t="s">
        <v>377</v>
      </c>
      <c r="T30" s="277" t="s">
        <v>399</v>
      </c>
      <c r="U30" s="277" t="s">
        <v>62</v>
      </c>
      <c r="V30" s="277" t="s">
        <v>468</v>
      </c>
      <c r="W30" s="277" t="s">
        <v>47</v>
      </c>
      <c r="X30" s="277" t="s">
        <v>48</v>
      </c>
      <c r="Y30" s="277" t="s">
        <v>237</v>
      </c>
      <c r="Z30" s="277" t="s">
        <v>238</v>
      </c>
      <c r="AA30" s="277" t="s">
        <v>389</v>
      </c>
      <c r="AB30" s="277" t="s">
        <v>84</v>
      </c>
      <c r="AC30" s="277" t="s">
        <v>484</v>
      </c>
      <c r="AD30" s="277" t="s">
        <v>485</v>
      </c>
      <c r="AE30" s="277" t="s">
        <v>471</v>
      </c>
      <c r="AF30" s="277"/>
    </row>
    <row r="31" spans="1:32" s="283" customFormat="1" ht="180" x14ac:dyDescent="0.2">
      <c r="A31" s="277" t="s">
        <v>377</v>
      </c>
      <c r="B31" s="277" t="s">
        <v>399</v>
      </c>
      <c r="C31" s="279">
        <v>28</v>
      </c>
      <c r="D31" s="282" t="s">
        <v>34</v>
      </c>
      <c r="E31" s="284">
        <v>81101512</v>
      </c>
      <c r="F31" s="281" t="s">
        <v>490</v>
      </c>
      <c r="G31" s="291" t="s">
        <v>36</v>
      </c>
      <c r="H31" s="291" t="s">
        <v>36</v>
      </c>
      <c r="I31" s="282">
        <v>90</v>
      </c>
      <c r="J31" s="278" t="s">
        <v>130</v>
      </c>
      <c r="K31" s="278" t="s">
        <v>38</v>
      </c>
      <c r="L31" s="282" t="s">
        <v>39</v>
      </c>
      <c r="M31" s="200">
        <v>7000000</v>
      </c>
      <c r="N31" s="200">
        <v>7000000</v>
      </c>
      <c r="O31" s="277" t="s">
        <v>40</v>
      </c>
      <c r="P31" s="277" t="s">
        <v>41</v>
      </c>
      <c r="Q31" s="277">
        <v>1</v>
      </c>
      <c r="R31" s="282" t="s">
        <v>75</v>
      </c>
      <c r="S31" s="277" t="s">
        <v>377</v>
      </c>
      <c r="T31" s="277" t="s">
        <v>399</v>
      </c>
      <c r="U31" s="277" t="s">
        <v>62</v>
      </c>
      <c r="V31" s="277" t="s">
        <v>468</v>
      </c>
      <c r="W31" s="277" t="s">
        <v>47</v>
      </c>
      <c r="X31" s="277" t="s">
        <v>48</v>
      </c>
      <c r="Y31" s="277" t="s">
        <v>237</v>
      </c>
      <c r="Z31" s="277" t="s">
        <v>238</v>
      </c>
      <c r="AA31" s="277" t="s">
        <v>389</v>
      </c>
      <c r="AB31" s="277" t="s">
        <v>84</v>
      </c>
      <c r="AC31" s="277" t="s">
        <v>484</v>
      </c>
      <c r="AD31" s="277" t="s">
        <v>485</v>
      </c>
      <c r="AE31" s="277" t="s">
        <v>211</v>
      </c>
      <c r="AF31" s="277"/>
    </row>
    <row r="32" spans="1:32" s="283" customFormat="1" ht="180" x14ac:dyDescent="0.2">
      <c r="A32" s="277" t="s">
        <v>377</v>
      </c>
      <c r="B32" s="277" t="s">
        <v>399</v>
      </c>
      <c r="C32" s="279">
        <v>29</v>
      </c>
      <c r="D32" s="282" t="s">
        <v>34</v>
      </c>
      <c r="E32" s="284">
        <v>81101512</v>
      </c>
      <c r="F32" s="292" t="s">
        <v>491</v>
      </c>
      <c r="G32" s="291" t="s">
        <v>36</v>
      </c>
      <c r="H32" s="291" t="s">
        <v>36</v>
      </c>
      <c r="I32" s="282">
        <v>90</v>
      </c>
      <c r="J32" s="278" t="s">
        <v>130</v>
      </c>
      <c r="K32" s="278" t="s">
        <v>38</v>
      </c>
      <c r="L32" s="282" t="s">
        <v>39</v>
      </c>
      <c r="M32" s="200">
        <v>45000000</v>
      </c>
      <c r="N32" s="200">
        <v>45000000</v>
      </c>
      <c r="O32" s="277" t="s">
        <v>40</v>
      </c>
      <c r="P32" s="277" t="s">
        <v>41</v>
      </c>
      <c r="Q32" s="277">
        <v>1</v>
      </c>
      <c r="R32" s="282" t="s">
        <v>75</v>
      </c>
      <c r="S32" s="277" t="s">
        <v>377</v>
      </c>
      <c r="T32" s="277" t="s">
        <v>399</v>
      </c>
      <c r="U32" s="277" t="s">
        <v>62</v>
      </c>
      <c r="V32" s="277" t="s">
        <v>468</v>
      </c>
      <c r="W32" s="277" t="s">
        <v>47</v>
      </c>
      <c r="X32" s="277" t="s">
        <v>48</v>
      </c>
      <c r="Y32" s="277" t="s">
        <v>237</v>
      </c>
      <c r="Z32" s="277" t="s">
        <v>238</v>
      </c>
      <c r="AA32" s="277" t="s">
        <v>389</v>
      </c>
      <c r="AB32" s="277" t="s">
        <v>84</v>
      </c>
      <c r="AC32" s="277" t="s">
        <v>484</v>
      </c>
      <c r="AD32" s="277" t="s">
        <v>485</v>
      </c>
      <c r="AE32" s="277" t="s">
        <v>211</v>
      </c>
      <c r="AF32" s="277"/>
    </row>
    <row r="33" spans="1:32" s="283" customFormat="1" ht="210" x14ac:dyDescent="0.2">
      <c r="A33" s="277" t="s">
        <v>399</v>
      </c>
      <c r="B33" s="277" t="s">
        <v>399</v>
      </c>
      <c r="C33" s="279">
        <v>30</v>
      </c>
      <c r="D33" s="282" t="s">
        <v>34</v>
      </c>
      <c r="E33" s="284">
        <v>81101512</v>
      </c>
      <c r="F33" s="281" t="s">
        <v>492</v>
      </c>
      <c r="G33" s="291" t="s">
        <v>36</v>
      </c>
      <c r="H33" s="291" t="s">
        <v>36</v>
      </c>
      <c r="I33" s="282">
        <v>90</v>
      </c>
      <c r="J33" s="278" t="s">
        <v>130</v>
      </c>
      <c r="K33" s="278" t="s">
        <v>38</v>
      </c>
      <c r="L33" s="282" t="s">
        <v>39</v>
      </c>
      <c r="M33" s="200">
        <v>12000000</v>
      </c>
      <c r="N33" s="200">
        <v>12000000</v>
      </c>
      <c r="O33" s="277" t="s">
        <v>40</v>
      </c>
      <c r="P33" s="277" t="s">
        <v>41</v>
      </c>
      <c r="Q33" s="277">
        <v>1</v>
      </c>
      <c r="R33" s="282" t="s">
        <v>75</v>
      </c>
      <c r="S33" s="277" t="s">
        <v>399</v>
      </c>
      <c r="T33" s="277" t="s">
        <v>399</v>
      </c>
      <c r="U33" s="277" t="s">
        <v>62</v>
      </c>
      <c r="V33" s="277" t="s">
        <v>468</v>
      </c>
      <c r="W33" s="277" t="s">
        <v>493</v>
      </c>
      <c r="X33" s="277" t="s">
        <v>494</v>
      </c>
      <c r="Y33" s="277" t="s">
        <v>495</v>
      </c>
      <c r="Z33" s="277" t="s">
        <v>496</v>
      </c>
      <c r="AA33" s="277" t="s">
        <v>497</v>
      </c>
      <c r="AB33" s="277" t="s">
        <v>84</v>
      </c>
      <c r="AC33" s="277" t="s">
        <v>484</v>
      </c>
      <c r="AD33" s="277" t="s">
        <v>498</v>
      </c>
      <c r="AE33" s="277" t="s">
        <v>471</v>
      </c>
      <c r="AF33" s="277"/>
    </row>
    <row r="34" spans="1:32" s="283" customFormat="1" ht="165" x14ac:dyDescent="0.2">
      <c r="A34" s="277" t="s">
        <v>399</v>
      </c>
      <c r="B34" s="277" t="s">
        <v>399</v>
      </c>
      <c r="C34" s="279">
        <v>31</v>
      </c>
      <c r="D34" s="282" t="s">
        <v>34</v>
      </c>
      <c r="E34" s="284">
        <v>81101512</v>
      </c>
      <c r="F34" s="281" t="s">
        <v>564</v>
      </c>
      <c r="G34" s="291" t="s">
        <v>36</v>
      </c>
      <c r="H34" s="291" t="s">
        <v>36</v>
      </c>
      <c r="I34" s="282">
        <v>90</v>
      </c>
      <c r="J34" s="278" t="s">
        <v>130</v>
      </c>
      <c r="K34" s="278" t="s">
        <v>38</v>
      </c>
      <c r="L34" s="282" t="s">
        <v>39</v>
      </c>
      <c r="M34" s="200">
        <v>18300000</v>
      </c>
      <c r="N34" s="200">
        <v>18300000</v>
      </c>
      <c r="O34" s="277" t="s">
        <v>40</v>
      </c>
      <c r="P34" s="277" t="s">
        <v>41</v>
      </c>
      <c r="Q34" s="277">
        <v>1</v>
      </c>
      <c r="R34" s="282" t="s">
        <v>75</v>
      </c>
      <c r="S34" s="277" t="s">
        <v>399</v>
      </c>
      <c r="T34" s="277" t="s">
        <v>399</v>
      </c>
      <c r="U34" s="277" t="s">
        <v>62</v>
      </c>
      <c r="V34" s="277" t="s">
        <v>468</v>
      </c>
      <c r="W34" s="277" t="s">
        <v>493</v>
      </c>
      <c r="X34" s="277" t="s">
        <v>500</v>
      </c>
      <c r="Y34" s="277" t="s">
        <v>501</v>
      </c>
      <c r="Z34" s="277" t="s">
        <v>502</v>
      </c>
      <c r="AA34" s="277" t="s">
        <v>503</v>
      </c>
      <c r="AB34" s="277" t="s">
        <v>84</v>
      </c>
      <c r="AC34" s="277" t="s">
        <v>484</v>
      </c>
      <c r="AD34" s="277" t="s">
        <v>498</v>
      </c>
      <c r="AE34" s="277" t="s">
        <v>471</v>
      </c>
      <c r="AF34" s="277"/>
    </row>
    <row r="35" spans="1:32" s="283" customFormat="1" ht="210" x14ac:dyDescent="0.2">
      <c r="A35" s="277" t="s">
        <v>399</v>
      </c>
      <c r="B35" s="277" t="s">
        <v>399</v>
      </c>
      <c r="C35" s="279">
        <v>32</v>
      </c>
      <c r="D35" s="282" t="s">
        <v>34</v>
      </c>
      <c r="E35" s="284">
        <v>81101512</v>
      </c>
      <c r="F35" s="281" t="s">
        <v>565</v>
      </c>
      <c r="G35" s="291" t="s">
        <v>36</v>
      </c>
      <c r="H35" s="291" t="s">
        <v>36</v>
      </c>
      <c r="I35" s="282">
        <v>90</v>
      </c>
      <c r="J35" s="278" t="s">
        <v>130</v>
      </c>
      <c r="K35" s="278" t="s">
        <v>38</v>
      </c>
      <c r="L35" s="282" t="s">
        <v>39</v>
      </c>
      <c r="M35" s="200">
        <v>27000000</v>
      </c>
      <c r="N35" s="200">
        <v>27000000</v>
      </c>
      <c r="O35" s="277" t="s">
        <v>40</v>
      </c>
      <c r="P35" s="277" t="s">
        <v>41</v>
      </c>
      <c r="Q35" s="277">
        <v>3</v>
      </c>
      <c r="R35" s="282" t="s">
        <v>75</v>
      </c>
      <c r="S35" s="277" t="s">
        <v>399</v>
      </c>
      <c r="T35" s="277" t="s">
        <v>399</v>
      </c>
      <c r="U35" s="277" t="s">
        <v>62</v>
      </c>
      <c r="V35" s="277" t="s">
        <v>468</v>
      </c>
      <c r="W35" s="277" t="s">
        <v>493</v>
      </c>
      <c r="X35" s="277" t="s">
        <v>494</v>
      </c>
      <c r="Y35" s="277" t="s">
        <v>495</v>
      </c>
      <c r="Z35" s="277" t="s">
        <v>496</v>
      </c>
      <c r="AA35" s="277" t="s">
        <v>497</v>
      </c>
      <c r="AB35" s="277" t="s">
        <v>84</v>
      </c>
      <c r="AC35" s="277" t="s">
        <v>484</v>
      </c>
      <c r="AD35" s="277" t="s">
        <v>498</v>
      </c>
      <c r="AE35" s="277" t="s">
        <v>471</v>
      </c>
      <c r="AF35" s="277"/>
    </row>
    <row r="36" spans="1:32" s="283" customFormat="1" ht="210" x14ac:dyDescent="0.2">
      <c r="A36" s="277" t="s">
        <v>399</v>
      </c>
      <c r="B36" s="277" t="s">
        <v>399</v>
      </c>
      <c r="C36" s="279">
        <v>33</v>
      </c>
      <c r="D36" s="282" t="s">
        <v>34</v>
      </c>
      <c r="E36" s="284">
        <v>86132000</v>
      </c>
      <c r="F36" s="281" t="s">
        <v>566</v>
      </c>
      <c r="G36" s="291" t="s">
        <v>36</v>
      </c>
      <c r="H36" s="291" t="s">
        <v>36</v>
      </c>
      <c r="I36" s="282">
        <v>90</v>
      </c>
      <c r="J36" s="278" t="s">
        <v>130</v>
      </c>
      <c r="K36" s="278" t="s">
        <v>38</v>
      </c>
      <c r="L36" s="282" t="s">
        <v>39</v>
      </c>
      <c r="M36" s="200">
        <v>18000000</v>
      </c>
      <c r="N36" s="200">
        <v>18000000</v>
      </c>
      <c r="O36" s="277" t="s">
        <v>40</v>
      </c>
      <c r="P36" s="277" t="s">
        <v>41</v>
      </c>
      <c r="Q36" s="277">
        <v>3</v>
      </c>
      <c r="R36" s="282" t="s">
        <v>75</v>
      </c>
      <c r="S36" s="277" t="s">
        <v>399</v>
      </c>
      <c r="T36" s="277" t="s">
        <v>399</v>
      </c>
      <c r="U36" s="277" t="s">
        <v>62</v>
      </c>
      <c r="V36" s="277" t="s">
        <v>468</v>
      </c>
      <c r="W36" s="277" t="s">
        <v>493</v>
      </c>
      <c r="X36" s="277" t="s">
        <v>494</v>
      </c>
      <c r="Y36" s="277" t="s">
        <v>506</v>
      </c>
      <c r="Z36" s="277" t="s">
        <v>496</v>
      </c>
      <c r="AA36" s="277" t="s">
        <v>497</v>
      </c>
      <c r="AB36" s="277" t="s">
        <v>84</v>
      </c>
      <c r="AC36" s="277" t="s">
        <v>484</v>
      </c>
      <c r="AD36" s="277" t="s">
        <v>498</v>
      </c>
      <c r="AE36" s="277" t="s">
        <v>471</v>
      </c>
      <c r="AF36" s="277"/>
    </row>
    <row r="37" spans="1:32" s="283" customFormat="1" ht="180" x14ac:dyDescent="0.2">
      <c r="A37" s="277" t="s">
        <v>425</v>
      </c>
      <c r="B37" s="277" t="s">
        <v>425</v>
      </c>
      <c r="C37" s="279">
        <v>34</v>
      </c>
      <c r="D37" s="279" t="s">
        <v>71</v>
      </c>
      <c r="E37" s="280">
        <v>80161501</v>
      </c>
      <c r="F37" s="281" t="s">
        <v>520</v>
      </c>
      <c r="G37" s="278" t="s">
        <v>508</v>
      </c>
      <c r="H37" s="278" t="s">
        <v>508</v>
      </c>
      <c r="I37" s="279">
        <v>4</v>
      </c>
      <c r="J37" s="278" t="s">
        <v>37</v>
      </c>
      <c r="K37" s="278" t="s">
        <v>38</v>
      </c>
      <c r="L37" s="293" t="s">
        <v>39</v>
      </c>
      <c r="M37" s="359">
        <v>26524561</v>
      </c>
      <c r="N37" s="359">
        <v>26524561</v>
      </c>
      <c r="O37" s="277" t="s">
        <v>509</v>
      </c>
      <c r="P37" s="277" t="s">
        <v>41</v>
      </c>
      <c r="Q37" s="277">
        <v>1</v>
      </c>
      <c r="R37" s="282" t="s">
        <v>75</v>
      </c>
      <c r="S37" s="277" t="s">
        <v>510</v>
      </c>
      <c r="T37" s="277" t="s">
        <v>511</v>
      </c>
      <c r="U37" s="277" t="s">
        <v>512</v>
      </c>
      <c r="V37" s="277" t="s">
        <v>513</v>
      </c>
      <c r="W37" s="277" t="s">
        <v>47</v>
      </c>
      <c r="X37" s="277" t="s">
        <v>514</v>
      </c>
      <c r="Y37" s="277" t="s">
        <v>49</v>
      </c>
      <c r="Z37" s="277" t="s">
        <v>50</v>
      </c>
      <c r="AA37" s="294" t="s">
        <v>515</v>
      </c>
      <c r="AB37" s="277" t="s">
        <v>516</v>
      </c>
      <c r="AC37" s="294" t="s">
        <v>517</v>
      </c>
      <c r="AD37" s="294" t="s">
        <v>518</v>
      </c>
      <c r="AE37" s="294" t="s">
        <v>156</v>
      </c>
      <c r="AF37" s="294" t="s">
        <v>519</v>
      </c>
    </row>
    <row r="38" spans="1:32" s="283" customFormat="1" ht="180" x14ac:dyDescent="0.2">
      <c r="A38" s="277" t="s">
        <v>425</v>
      </c>
      <c r="B38" s="277" t="s">
        <v>425</v>
      </c>
      <c r="C38" s="279">
        <v>35</v>
      </c>
      <c r="D38" s="279" t="s">
        <v>34</v>
      </c>
      <c r="E38" s="280">
        <v>80161501</v>
      </c>
      <c r="F38" s="281" t="s">
        <v>521</v>
      </c>
      <c r="G38" s="278" t="s">
        <v>88</v>
      </c>
      <c r="H38" s="278" t="s">
        <v>88</v>
      </c>
      <c r="I38" s="279">
        <v>105</v>
      </c>
      <c r="J38" s="278" t="s">
        <v>130</v>
      </c>
      <c r="K38" s="278" t="s">
        <v>38</v>
      </c>
      <c r="L38" s="293" t="s">
        <v>39</v>
      </c>
      <c r="M38" s="359">
        <v>18479230</v>
      </c>
      <c r="N38" s="359">
        <v>18479230</v>
      </c>
      <c r="O38" s="277" t="s">
        <v>509</v>
      </c>
      <c r="P38" s="277" t="s">
        <v>41</v>
      </c>
      <c r="Q38" s="277">
        <v>1</v>
      </c>
      <c r="R38" s="282" t="s">
        <v>75</v>
      </c>
      <c r="S38" s="277" t="s">
        <v>510</v>
      </c>
      <c r="T38" s="277" t="s">
        <v>511</v>
      </c>
      <c r="U38" s="277" t="s">
        <v>512</v>
      </c>
      <c r="V38" s="277" t="s">
        <v>513</v>
      </c>
      <c r="W38" s="277" t="s">
        <v>47</v>
      </c>
      <c r="X38" s="277" t="s">
        <v>514</v>
      </c>
      <c r="Y38" s="277" t="s">
        <v>49</v>
      </c>
      <c r="Z38" s="277" t="s">
        <v>50</v>
      </c>
      <c r="AA38" s="294" t="s">
        <v>515</v>
      </c>
      <c r="AB38" s="277" t="s">
        <v>522</v>
      </c>
      <c r="AC38" s="294" t="s">
        <v>517</v>
      </c>
      <c r="AD38" s="294" t="s">
        <v>518</v>
      </c>
      <c r="AE38" s="294" t="s">
        <v>156</v>
      </c>
      <c r="AF38" s="294" t="s">
        <v>519</v>
      </c>
    </row>
    <row r="39" spans="1:32" s="283" customFormat="1" ht="180" x14ac:dyDescent="0.2">
      <c r="A39" s="277" t="s">
        <v>425</v>
      </c>
      <c r="B39" s="277" t="s">
        <v>425</v>
      </c>
      <c r="C39" s="279">
        <v>36</v>
      </c>
      <c r="D39" s="279" t="s">
        <v>34</v>
      </c>
      <c r="E39" s="280">
        <v>80161501</v>
      </c>
      <c r="F39" s="281" t="s">
        <v>523</v>
      </c>
      <c r="G39" s="278" t="s">
        <v>88</v>
      </c>
      <c r="H39" s="278" t="s">
        <v>88</v>
      </c>
      <c r="I39" s="279">
        <v>105</v>
      </c>
      <c r="J39" s="278" t="s">
        <v>130</v>
      </c>
      <c r="K39" s="278" t="s">
        <v>38</v>
      </c>
      <c r="L39" s="293" t="s">
        <v>39</v>
      </c>
      <c r="M39" s="359">
        <v>26524561</v>
      </c>
      <c r="N39" s="359">
        <v>26524561</v>
      </c>
      <c r="O39" s="277" t="s">
        <v>509</v>
      </c>
      <c r="P39" s="277" t="s">
        <v>41</v>
      </c>
      <c r="Q39" s="277">
        <v>1</v>
      </c>
      <c r="R39" s="282" t="s">
        <v>75</v>
      </c>
      <c r="S39" s="277" t="s">
        <v>510</v>
      </c>
      <c r="T39" s="277" t="s">
        <v>511</v>
      </c>
      <c r="U39" s="277" t="s">
        <v>512</v>
      </c>
      <c r="V39" s="277" t="s">
        <v>513</v>
      </c>
      <c r="W39" s="277" t="s">
        <v>47</v>
      </c>
      <c r="X39" s="277" t="s">
        <v>514</v>
      </c>
      <c r="Y39" s="277" t="s">
        <v>49</v>
      </c>
      <c r="Z39" s="277" t="s">
        <v>50</v>
      </c>
      <c r="AA39" s="294" t="s">
        <v>515</v>
      </c>
      <c r="AB39" s="277" t="s">
        <v>522</v>
      </c>
      <c r="AC39" s="294" t="s">
        <v>517</v>
      </c>
      <c r="AD39" s="294" t="s">
        <v>518</v>
      </c>
      <c r="AE39" s="294" t="s">
        <v>156</v>
      </c>
      <c r="AF39" s="294" t="s">
        <v>519</v>
      </c>
    </row>
    <row r="40" spans="1:32" s="283" customFormat="1" ht="180" x14ac:dyDescent="0.2">
      <c r="A40" s="277" t="s">
        <v>425</v>
      </c>
      <c r="B40" s="277" t="s">
        <v>425</v>
      </c>
      <c r="C40" s="279">
        <v>37</v>
      </c>
      <c r="D40" s="279" t="s">
        <v>34</v>
      </c>
      <c r="E40" s="280">
        <v>80161501</v>
      </c>
      <c r="F40" s="281" t="s">
        <v>524</v>
      </c>
      <c r="G40" s="278" t="s">
        <v>88</v>
      </c>
      <c r="H40" s="278" t="s">
        <v>88</v>
      </c>
      <c r="I40" s="279">
        <v>105</v>
      </c>
      <c r="J40" s="278" t="s">
        <v>130</v>
      </c>
      <c r="K40" s="278" t="s">
        <v>38</v>
      </c>
      <c r="L40" s="293" t="s">
        <v>39</v>
      </c>
      <c r="M40" s="359">
        <v>18708096</v>
      </c>
      <c r="N40" s="359">
        <v>18708096</v>
      </c>
      <c r="O40" s="277" t="s">
        <v>509</v>
      </c>
      <c r="P40" s="277" t="s">
        <v>41</v>
      </c>
      <c r="Q40" s="277">
        <v>2</v>
      </c>
      <c r="R40" s="282" t="s">
        <v>75</v>
      </c>
      <c r="S40" s="277" t="s">
        <v>510</v>
      </c>
      <c r="T40" s="277" t="s">
        <v>511</v>
      </c>
      <c r="U40" s="277" t="s">
        <v>512</v>
      </c>
      <c r="V40" s="277" t="s">
        <v>513</v>
      </c>
      <c r="W40" s="277" t="s">
        <v>47</v>
      </c>
      <c r="X40" s="277" t="s">
        <v>514</v>
      </c>
      <c r="Y40" s="277" t="s">
        <v>49</v>
      </c>
      <c r="Z40" s="277" t="s">
        <v>50</v>
      </c>
      <c r="AA40" s="294" t="s">
        <v>515</v>
      </c>
      <c r="AB40" s="277" t="s">
        <v>522</v>
      </c>
      <c r="AC40" s="294" t="s">
        <v>517</v>
      </c>
      <c r="AD40" s="294" t="s">
        <v>518</v>
      </c>
      <c r="AE40" s="294" t="s">
        <v>156</v>
      </c>
      <c r="AF40" s="294" t="s">
        <v>519</v>
      </c>
    </row>
    <row r="41" spans="1:32" s="283" customFormat="1" ht="180" x14ac:dyDescent="0.2">
      <c r="A41" s="277" t="s">
        <v>425</v>
      </c>
      <c r="B41" s="277" t="s">
        <v>425</v>
      </c>
      <c r="C41" s="279">
        <v>38</v>
      </c>
      <c r="D41" s="279" t="s">
        <v>34</v>
      </c>
      <c r="E41" s="280">
        <v>80161501</v>
      </c>
      <c r="F41" s="281" t="s">
        <v>525</v>
      </c>
      <c r="G41" s="278" t="s">
        <v>88</v>
      </c>
      <c r="H41" s="278" t="s">
        <v>88</v>
      </c>
      <c r="I41" s="279">
        <v>105</v>
      </c>
      <c r="J41" s="278" t="s">
        <v>130</v>
      </c>
      <c r="K41" s="278" t="s">
        <v>38</v>
      </c>
      <c r="L41" s="293" t="s">
        <v>39</v>
      </c>
      <c r="M41" s="359">
        <v>9354048</v>
      </c>
      <c r="N41" s="359">
        <v>9354048</v>
      </c>
      <c r="O41" s="277" t="s">
        <v>509</v>
      </c>
      <c r="P41" s="277" t="s">
        <v>41</v>
      </c>
      <c r="Q41" s="277">
        <v>1</v>
      </c>
      <c r="R41" s="282" t="s">
        <v>75</v>
      </c>
      <c r="S41" s="277" t="s">
        <v>510</v>
      </c>
      <c r="T41" s="277" t="s">
        <v>511</v>
      </c>
      <c r="U41" s="277" t="s">
        <v>512</v>
      </c>
      <c r="V41" s="277" t="s">
        <v>513</v>
      </c>
      <c r="W41" s="277" t="s">
        <v>47</v>
      </c>
      <c r="X41" s="277" t="s">
        <v>514</v>
      </c>
      <c r="Y41" s="277" t="s">
        <v>49</v>
      </c>
      <c r="Z41" s="277" t="s">
        <v>50</v>
      </c>
      <c r="AA41" s="294" t="s">
        <v>515</v>
      </c>
      <c r="AB41" s="277" t="s">
        <v>522</v>
      </c>
      <c r="AC41" s="294" t="s">
        <v>517</v>
      </c>
      <c r="AD41" s="294" t="s">
        <v>518</v>
      </c>
      <c r="AE41" s="294" t="s">
        <v>156</v>
      </c>
      <c r="AF41" s="294" t="s">
        <v>519</v>
      </c>
    </row>
    <row r="42" spans="1:32" s="283" customFormat="1" ht="180" x14ac:dyDescent="0.2">
      <c r="A42" s="277" t="s">
        <v>428</v>
      </c>
      <c r="B42" s="277" t="s">
        <v>428</v>
      </c>
      <c r="C42" s="279">
        <v>39</v>
      </c>
      <c r="D42" s="279" t="s">
        <v>34</v>
      </c>
      <c r="E42" s="280">
        <v>80161501</v>
      </c>
      <c r="F42" s="281" t="s">
        <v>526</v>
      </c>
      <c r="G42" s="278" t="s">
        <v>88</v>
      </c>
      <c r="H42" s="278" t="s">
        <v>88</v>
      </c>
      <c r="I42" s="279">
        <v>3</v>
      </c>
      <c r="J42" s="290" t="s">
        <v>37</v>
      </c>
      <c r="K42" s="278" t="s">
        <v>38</v>
      </c>
      <c r="L42" s="277" t="s">
        <v>39</v>
      </c>
      <c r="M42" s="359">
        <v>24139080</v>
      </c>
      <c r="N42" s="359">
        <v>24139080</v>
      </c>
      <c r="O42" s="277" t="s">
        <v>40</v>
      </c>
      <c r="P42" s="277" t="s">
        <v>59</v>
      </c>
      <c r="Q42" s="277">
        <v>4</v>
      </c>
      <c r="R42" s="282" t="s">
        <v>75</v>
      </c>
      <c r="S42" s="277" t="s">
        <v>527</v>
      </c>
      <c r="T42" s="277" t="s">
        <v>527</v>
      </c>
      <c r="U42" s="277" t="s">
        <v>512</v>
      </c>
      <c r="V42" s="277" t="s">
        <v>513</v>
      </c>
      <c r="W42" s="277" t="s">
        <v>47</v>
      </c>
      <c r="X42" s="277" t="s">
        <v>48</v>
      </c>
      <c r="Y42" s="277" t="s">
        <v>49</v>
      </c>
      <c r="Z42" s="277" t="s">
        <v>50</v>
      </c>
      <c r="AA42" s="294" t="s">
        <v>515</v>
      </c>
      <c r="AB42" s="277" t="s">
        <v>516</v>
      </c>
      <c r="AC42" s="294" t="s">
        <v>517</v>
      </c>
      <c r="AD42" s="294" t="s">
        <v>518</v>
      </c>
      <c r="AE42" s="294" t="s">
        <v>156</v>
      </c>
      <c r="AF42" s="294" t="s">
        <v>519</v>
      </c>
    </row>
    <row r="43" spans="1:32" s="283" customFormat="1" ht="180" x14ac:dyDescent="0.2">
      <c r="A43" s="277" t="s">
        <v>426</v>
      </c>
      <c r="B43" s="277" t="s">
        <v>426</v>
      </c>
      <c r="C43" s="279">
        <v>40</v>
      </c>
      <c r="D43" s="279" t="s">
        <v>34</v>
      </c>
      <c r="E43" s="280">
        <v>80161501</v>
      </c>
      <c r="F43" s="281" t="s">
        <v>528</v>
      </c>
      <c r="G43" s="278" t="s">
        <v>36</v>
      </c>
      <c r="H43" s="278" t="s">
        <v>36</v>
      </c>
      <c r="I43" s="279">
        <v>3</v>
      </c>
      <c r="J43" s="278" t="s">
        <v>37</v>
      </c>
      <c r="K43" s="278" t="s">
        <v>38</v>
      </c>
      <c r="L43" s="278" t="s">
        <v>39</v>
      </c>
      <c r="M43" s="359">
        <v>36208620</v>
      </c>
      <c r="N43" s="359">
        <v>36208620</v>
      </c>
      <c r="O43" s="277" t="s">
        <v>40</v>
      </c>
      <c r="P43" s="277" t="s">
        <v>41</v>
      </c>
      <c r="Q43" s="277">
        <v>6</v>
      </c>
      <c r="R43" s="282" t="s">
        <v>75</v>
      </c>
      <c r="S43" s="277" t="s">
        <v>529</v>
      </c>
      <c r="T43" s="277" t="s">
        <v>530</v>
      </c>
      <c r="U43" s="277" t="s">
        <v>512</v>
      </c>
      <c r="V43" s="277" t="s">
        <v>513</v>
      </c>
      <c r="W43" s="277" t="s">
        <v>47</v>
      </c>
      <c r="X43" s="277" t="s">
        <v>48</v>
      </c>
      <c r="Y43" s="277" t="s">
        <v>49</v>
      </c>
      <c r="Z43" s="277" t="s">
        <v>50</v>
      </c>
      <c r="AA43" s="294" t="s">
        <v>515</v>
      </c>
      <c r="AB43" s="277" t="s">
        <v>97</v>
      </c>
      <c r="AC43" s="294" t="s">
        <v>517</v>
      </c>
      <c r="AD43" s="294" t="s">
        <v>518</v>
      </c>
      <c r="AE43" s="294" t="s">
        <v>156</v>
      </c>
      <c r="AF43" s="294" t="s">
        <v>519</v>
      </c>
    </row>
    <row r="44" spans="1:32" s="283" customFormat="1" ht="180" x14ac:dyDescent="0.2">
      <c r="A44" s="277" t="s">
        <v>426</v>
      </c>
      <c r="B44" s="277" t="s">
        <v>426</v>
      </c>
      <c r="C44" s="279">
        <v>41</v>
      </c>
      <c r="D44" s="279" t="s">
        <v>34</v>
      </c>
      <c r="E44" s="280">
        <v>80161501</v>
      </c>
      <c r="F44" s="281" t="s">
        <v>531</v>
      </c>
      <c r="G44" s="278" t="s">
        <v>36</v>
      </c>
      <c r="H44" s="278" t="s">
        <v>36</v>
      </c>
      <c r="I44" s="279">
        <v>3</v>
      </c>
      <c r="J44" s="278" t="s">
        <v>37</v>
      </c>
      <c r="K44" s="278" t="s">
        <v>38</v>
      </c>
      <c r="L44" s="278" t="s">
        <v>39</v>
      </c>
      <c r="M44" s="359">
        <v>30000000</v>
      </c>
      <c r="N44" s="359">
        <v>30000000</v>
      </c>
      <c r="O44" s="277" t="s">
        <v>40</v>
      </c>
      <c r="P44" s="277" t="s">
        <v>41</v>
      </c>
      <c r="Q44" s="277">
        <v>1</v>
      </c>
      <c r="R44" s="282" t="s">
        <v>75</v>
      </c>
      <c r="S44" s="277" t="s">
        <v>529</v>
      </c>
      <c r="T44" s="277" t="s">
        <v>530</v>
      </c>
      <c r="U44" s="277" t="s">
        <v>512</v>
      </c>
      <c r="V44" s="277" t="s">
        <v>513</v>
      </c>
      <c r="W44" s="277" t="s">
        <v>47</v>
      </c>
      <c r="X44" s="293" t="s">
        <v>381</v>
      </c>
      <c r="Y44" s="294" t="s">
        <v>382</v>
      </c>
      <c r="Z44" s="294" t="s">
        <v>383</v>
      </c>
      <c r="AA44" s="294" t="s">
        <v>515</v>
      </c>
      <c r="AB44" s="277" t="s">
        <v>97</v>
      </c>
      <c r="AC44" s="294" t="s">
        <v>517</v>
      </c>
      <c r="AD44" s="294" t="s">
        <v>532</v>
      </c>
      <c r="AE44" s="294" t="s">
        <v>156</v>
      </c>
      <c r="AF44" s="295" t="str">
        <f t="shared" ref="AF44" si="0">AD44&amp;" "&amp;AE44</f>
        <v>Avalúos SER010 Servicios personales indirectos</v>
      </c>
    </row>
    <row r="45" spans="1:32" s="283" customFormat="1" ht="180" x14ac:dyDescent="0.2">
      <c r="A45" s="277" t="s">
        <v>424</v>
      </c>
      <c r="B45" s="277" t="s">
        <v>424</v>
      </c>
      <c r="C45" s="279">
        <v>42</v>
      </c>
      <c r="D45" s="279" t="s">
        <v>34</v>
      </c>
      <c r="E45" s="296">
        <v>80161501</v>
      </c>
      <c r="F45" s="281" t="s">
        <v>533</v>
      </c>
      <c r="G45" s="278" t="s">
        <v>88</v>
      </c>
      <c r="H45" s="278" t="s">
        <v>88</v>
      </c>
      <c r="I45" s="279">
        <v>3</v>
      </c>
      <c r="J45" s="278" t="s">
        <v>37</v>
      </c>
      <c r="K45" s="278" t="s">
        <v>38</v>
      </c>
      <c r="L45" s="297" t="s">
        <v>39</v>
      </c>
      <c r="M45" s="359">
        <v>72417240</v>
      </c>
      <c r="N45" s="359">
        <v>72417240</v>
      </c>
      <c r="O45" s="277" t="s">
        <v>40</v>
      </c>
      <c r="P45" s="277" t="s">
        <v>59</v>
      </c>
      <c r="Q45" s="277">
        <v>12</v>
      </c>
      <c r="R45" s="282" t="s">
        <v>75</v>
      </c>
      <c r="S45" s="277" t="s">
        <v>534</v>
      </c>
      <c r="T45" s="277" t="s">
        <v>534</v>
      </c>
      <c r="U45" s="277" t="s">
        <v>512</v>
      </c>
      <c r="V45" s="277" t="s">
        <v>513</v>
      </c>
      <c r="W45" s="277" t="s">
        <v>47</v>
      </c>
      <c r="X45" s="277" t="s">
        <v>48</v>
      </c>
      <c r="Y45" s="277" t="s">
        <v>49</v>
      </c>
      <c r="Z45" s="277" t="s">
        <v>50</v>
      </c>
      <c r="AA45" s="294" t="s">
        <v>515</v>
      </c>
      <c r="AB45" s="277" t="s">
        <v>516</v>
      </c>
      <c r="AC45" s="294" t="s">
        <v>517</v>
      </c>
      <c r="AD45" s="294" t="s">
        <v>518</v>
      </c>
      <c r="AE45" s="294" t="s">
        <v>156</v>
      </c>
      <c r="AF45" s="294" t="s">
        <v>519</v>
      </c>
    </row>
    <row r="46" spans="1:32" s="283" customFormat="1" ht="180" x14ac:dyDescent="0.2">
      <c r="A46" s="277" t="s">
        <v>424</v>
      </c>
      <c r="B46" s="277" t="s">
        <v>424</v>
      </c>
      <c r="C46" s="279">
        <v>43</v>
      </c>
      <c r="D46" s="279" t="s">
        <v>34</v>
      </c>
      <c r="E46" s="296">
        <v>80161501</v>
      </c>
      <c r="F46" s="281" t="s">
        <v>535</v>
      </c>
      <c r="G46" s="278" t="s">
        <v>88</v>
      </c>
      <c r="H46" s="278" t="s">
        <v>88</v>
      </c>
      <c r="I46" s="279">
        <v>3</v>
      </c>
      <c r="J46" s="278" t="s">
        <v>37</v>
      </c>
      <c r="K46" s="278" t="s">
        <v>38</v>
      </c>
      <c r="L46" s="297" t="s">
        <v>39</v>
      </c>
      <c r="M46" s="359">
        <v>13361160</v>
      </c>
      <c r="N46" s="359">
        <v>13361160</v>
      </c>
      <c r="O46" s="277" t="s">
        <v>40</v>
      </c>
      <c r="P46" s="277" t="s">
        <v>59</v>
      </c>
      <c r="Q46" s="277">
        <v>2</v>
      </c>
      <c r="R46" s="282" t="s">
        <v>75</v>
      </c>
      <c r="S46" s="277" t="s">
        <v>534</v>
      </c>
      <c r="T46" s="277" t="s">
        <v>534</v>
      </c>
      <c r="U46" s="277" t="s">
        <v>512</v>
      </c>
      <c r="V46" s="277" t="s">
        <v>513</v>
      </c>
      <c r="W46" s="277" t="s">
        <v>47</v>
      </c>
      <c r="X46" s="277" t="s">
        <v>48</v>
      </c>
      <c r="Y46" s="277" t="s">
        <v>49</v>
      </c>
      <c r="Z46" s="277" t="s">
        <v>50</v>
      </c>
      <c r="AA46" s="294" t="s">
        <v>515</v>
      </c>
      <c r="AB46" s="277" t="s">
        <v>516</v>
      </c>
      <c r="AC46" s="294" t="s">
        <v>517</v>
      </c>
      <c r="AD46" s="294" t="s">
        <v>518</v>
      </c>
      <c r="AE46" s="294" t="s">
        <v>156</v>
      </c>
      <c r="AF46" s="294" t="s">
        <v>519</v>
      </c>
    </row>
    <row r="47" spans="1:32" s="283" customFormat="1" ht="180" x14ac:dyDescent="0.2">
      <c r="A47" s="277" t="s">
        <v>424</v>
      </c>
      <c r="B47" s="277" t="s">
        <v>424</v>
      </c>
      <c r="C47" s="279">
        <v>44</v>
      </c>
      <c r="D47" s="279" t="s">
        <v>34</v>
      </c>
      <c r="E47" s="296">
        <v>80161501</v>
      </c>
      <c r="F47" s="281" t="s">
        <v>536</v>
      </c>
      <c r="G47" s="278" t="s">
        <v>88</v>
      </c>
      <c r="H47" s="278" t="s">
        <v>88</v>
      </c>
      <c r="I47" s="279">
        <v>3</v>
      </c>
      <c r="J47" s="278" t="s">
        <v>37</v>
      </c>
      <c r="K47" s="278" t="s">
        <v>38</v>
      </c>
      <c r="L47" s="297" t="s">
        <v>39</v>
      </c>
      <c r="M47" s="359">
        <v>9946710</v>
      </c>
      <c r="N47" s="359">
        <v>9946710</v>
      </c>
      <c r="O47" s="277" t="s">
        <v>40</v>
      </c>
      <c r="P47" s="277" t="s">
        <v>59</v>
      </c>
      <c r="Q47" s="277">
        <v>1</v>
      </c>
      <c r="R47" s="282" t="s">
        <v>75</v>
      </c>
      <c r="S47" s="277" t="s">
        <v>534</v>
      </c>
      <c r="T47" s="277" t="s">
        <v>534</v>
      </c>
      <c r="U47" s="277" t="s">
        <v>512</v>
      </c>
      <c r="V47" s="277" t="s">
        <v>513</v>
      </c>
      <c r="W47" s="277" t="s">
        <v>47</v>
      </c>
      <c r="X47" s="277" t="s">
        <v>48</v>
      </c>
      <c r="Y47" s="277" t="s">
        <v>49</v>
      </c>
      <c r="Z47" s="277" t="s">
        <v>50</v>
      </c>
      <c r="AA47" s="294" t="s">
        <v>515</v>
      </c>
      <c r="AB47" s="277" t="s">
        <v>516</v>
      </c>
      <c r="AC47" s="294" t="s">
        <v>517</v>
      </c>
      <c r="AD47" s="294" t="s">
        <v>518</v>
      </c>
      <c r="AE47" s="294" t="s">
        <v>156</v>
      </c>
      <c r="AF47" s="294" t="s">
        <v>519</v>
      </c>
    </row>
    <row r="48" spans="1:32" s="283" customFormat="1" ht="180" x14ac:dyDescent="0.2">
      <c r="A48" s="277" t="s">
        <v>424</v>
      </c>
      <c r="B48" s="277" t="s">
        <v>424</v>
      </c>
      <c r="C48" s="279">
        <v>45</v>
      </c>
      <c r="D48" s="279" t="s">
        <v>34</v>
      </c>
      <c r="E48" s="296">
        <v>80161501</v>
      </c>
      <c r="F48" s="281" t="s">
        <v>537</v>
      </c>
      <c r="G48" s="278" t="s">
        <v>88</v>
      </c>
      <c r="H48" s="278" t="s">
        <v>88</v>
      </c>
      <c r="I48" s="279">
        <v>3</v>
      </c>
      <c r="J48" s="278" t="s">
        <v>37</v>
      </c>
      <c r="K48" s="278" t="s">
        <v>38</v>
      </c>
      <c r="L48" s="297" t="s">
        <v>39</v>
      </c>
      <c r="M48" s="359">
        <v>36208620</v>
      </c>
      <c r="N48" s="359">
        <v>36208620</v>
      </c>
      <c r="O48" s="277" t="s">
        <v>40</v>
      </c>
      <c r="P48" s="277" t="s">
        <v>59</v>
      </c>
      <c r="Q48" s="277">
        <v>6</v>
      </c>
      <c r="R48" s="282" t="s">
        <v>75</v>
      </c>
      <c r="S48" s="277" t="s">
        <v>534</v>
      </c>
      <c r="T48" s="277" t="s">
        <v>534</v>
      </c>
      <c r="U48" s="277" t="s">
        <v>512</v>
      </c>
      <c r="V48" s="277" t="s">
        <v>513</v>
      </c>
      <c r="W48" s="277" t="s">
        <v>47</v>
      </c>
      <c r="X48" s="277" t="s">
        <v>48</v>
      </c>
      <c r="Y48" s="277" t="s">
        <v>49</v>
      </c>
      <c r="Z48" s="277" t="s">
        <v>50</v>
      </c>
      <c r="AA48" s="294" t="s">
        <v>515</v>
      </c>
      <c r="AB48" s="277" t="s">
        <v>516</v>
      </c>
      <c r="AC48" s="294" t="s">
        <v>517</v>
      </c>
      <c r="AD48" s="294" t="s">
        <v>518</v>
      </c>
      <c r="AE48" s="294" t="s">
        <v>156</v>
      </c>
      <c r="AF48" s="294" t="s">
        <v>519</v>
      </c>
    </row>
    <row r="49" spans="1:33" s="283" customFormat="1" ht="180.75" x14ac:dyDescent="0.25">
      <c r="A49" s="277" t="s">
        <v>430</v>
      </c>
      <c r="B49" s="277" t="s">
        <v>430</v>
      </c>
      <c r="C49" s="279">
        <v>46</v>
      </c>
      <c r="D49" s="279" t="s">
        <v>71</v>
      </c>
      <c r="E49" s="296">
        <v>80161501</v>
      </c>
      <c r="F49" s="281" t="s">
        <v>538</v>
      </c>
      <c r="G49" s="298" t="s">
        <v>95</v>
      </c>
      <c r="H49" s="299" t="s">
        <v>95</v>
      </c>
      <c r="I49" s="279">
        <v>139</v>
      </c>
      <c r="J49" s="278" t="s">
        <v>130</v>
      </c>
      <c r="K49" s="278" t="s">
        <v>38</v>
      </c>
      <c r="L49" s="297" t="s">
        <v>39</v>
      </c>
      <c r="M49" s="359">
        <v>34428780</v>
      </c>
      <c r="N49" s="359">
        <v>34428780</v>
      </c>
      <c r="O49" s="277" t="s">
        <v>40</v>
      </c>
      <c r="P49" s="277" t="s">
        <v>59</v>
      </c>
      <c r="Q49" s="277">
        <v>2</v>
      </c>
      <c r="R49" s="282" t="s">
        <v>75</v>
      </c>
      <c r="S49" s="277" t="s">
        <v>539</v>
      </c>
      <c r="T49" s="277" t="s">
        <v>540</v>
      </c>
      <c r="U49" s="277" t="s">
        <v>512</v>
      </c>
      <c r="V49" s="277" t="s">
        <v>513</v>
      </c>
      <c r="W49" s="277" t="s">
        <v>47</v>
      </c>
      <c r="X49" s="277" t="s">
        <v>48</v>
      </c>
      <c r="Y49" s="277" t="s">
        <v>49</v>
      </c>
      <c r="Z49" s="277" t="s">
        <v>50</v>
      </c>
      <c r="AA49" s="294" t="s">
        <v>515</v>
      </c>
      <c r="AB49" s="277" t="s">
        <v>516</v>
      </c>
      <c r="AC49" s="294" t="s">
        <v>517</v>
      </c>
      <c r="AD49" s="294" t="s">
        <v>518</v>
      </c>
      <c r="AE49" s="294" t="s">
        <v>156</v>
      </c>
      <c r="AF49" s="294" t="s">
        <v>519</v>
      </c>
    </row>
    <row r="50" spans="1:33" s="283" customFormat="1" ht="180" x14ac:dyDescent="0.2">
      <c r="A50" s="277" t="s">
        <v>430</v>
      </c>
      <c r="B50" s="277" t="s">
        <v>430</v>
      </c>
      <c r="C50" s="279">
        <v>47</v>
      </c>
      <c r="D50" s="279" t="s">
        <v>34</v>
      </c>
      <c r="E50" s="296">
        <v>80161501</v>
      </c>
      <c r="F50" s="281" t="s">
        <v>541</v>
      </c>
      <c r="G50" s="278" t="s">
        <v>88</v>
      </c>
      <c r="H50" s="278" t="s">
        <v>88</v>
      </c>
      <c r="I50" s="279">
        <v>139</v>
      </c>
      <c r="J50" s="278" t="s">
        <v>130</v>
      </c>
      <c r="K50" s="278" t="s">
        <v>38</v>
      </c>
      <c r="L50" s="297" t="s">
        <v>39</v>
      </c>
      <c r="M50" s="359">
        <v>34428780</v>
      </c>
      <c r="N50" s="359">
        <v>34428780</v>
      </c>
      <c r="O50" s="277" t="s">
        <v>542</v>
      </c>
      <c r="P50" s="277" t="s">
        <v>543</v>
      </c>
      <c r="Q50" s="277">
        <v>2</v>
      </c>
      <c r="R50" s="282" t="s">
        <v>75</v>
      </c>
      <c r="S50" s="277" t="s">
        <v>539</v>
      </c>
      <c r="T50" s="277" t="s">
        <v>540</v>
      </c>
      <c r="U50" s="277" t="s">
        <v>512</v>
      </c>
      <c r="V50" s="277" t="s">
        <v>513</v>
      </c>
      <c r="W50" s="277" t="s">
        <v>47</v>
      </c>
      <c r="X50" s="277" t="s">
        <v>48</v>
      </c>
      <c r="Y50" s="277" t="s">
        <v>49</v>
      </c>
      <c r="Z50" s="277" t="s">
        <v>50</v>
      </c>
      <c r="AA50" s="294" t="s">
        <v>515</v>
      </c>
      <c r="AB50" s="277" t="s">
        <v>516</v>
      </c>
      <c r="AC50" s="294" t="s">
        <v>517</v>
      </c>
      <c r="AD50" s="294" t="s">
        <v>518</v>
      </c>
      <c r="AE50" s="294" t="s">
        <v>156</v>
      </c>
      <c r="AF50" s="294" t="s">
        <v>519</v>
      </c>
    </row>
    <row r="51" spans="1:33" s="283" customFormat="1" ht="180" x14ac:dyDescent="0.2">
      <c r="A51" s="277" t="s">
        <v>127</v>
      </c>
      <c r="B51" s="277" t="s">
        <v>127</v>
      </c>
      <c r="C51" s="279">
        <v>48</v>
      </c>
      <c r="D51" s="282" t="s">
        <v>34</v>
      </c>
      <c r="E51" s="300">
        <v>80161501</v>
      </c>
      <c r="F51" s="281" t="s">
        <v>544</v>
      </c>
      <c r="G51" s="277" t="s">
        <v>36</v>
      </c>
      <c r="H51" s="277" t="s">
        <v>36</v>
      </c>
      <c r="I51" s="282">
        <v>90</v>
      </c>
      <c r="J51" s="278" t="s">
        <v>130</v>
      </c>
      <c r="K51" s="278" t="s">
        <v>38</v>
      </c>
      <c r="L51" s="277" t="s">
        <v>39</v>
      </c>
      <c r="M51" s="200">
        <v>26722320</v>
      </c>
      <c r="N51" s="200">
        <v>26722320</v>
      </c>
      <c r="O51" s="277" t="s">
        <v>40</v>
      </c>
      <c r="P51" s="277" t="s">
        <v>59</v>
      </c>
      <c r="Q51" s="277">
        <v>4</v>
      </c>
      <c r="R51" s="282" t="s">
        <v>75</v>
      </c>
      <c r="S51" s="277" t="s">
        <v>132</v>
      </c>
      <c r="T51" s="277" t="s">
        <v>133</v>
      </c>
      <c r="U51" s="277" t="s">
        <v>512</v>
      </c>
      <c r="V51" s="277" t="s">
        <v>513</v>
      </c>
      <c r="W51" s="277" t="s">
        <v>47</v>
      </c>
      <c r="X51" s="282" t="s">
        <v>48</v>
      </c>
      <c r="Y51" s="282" t="s">
        <v>49</v>
      </c>
      <c r="Z51" s="282" t="s">
        <v>50</v>
      </c>
      <c r="AA51" s="294" t="s">
        <v>515</v>
      </c>
      <c r="AB51" s="277" t="s">
        <v>516</v>
      </c>
      <c r="AC51" s="294" t="s">
        <v>517</v>
      </c>
      <c r="AD51" s="294" t="s">
        <v>518</v>
      </c>
      <c r="AE51" s="294" t="s">
        <v>156</v>
      </c>
      <c r="AF51" s="294" t="s">
        <v>519</v>
      </c>
    </row>
    <row r="52" spans="1:33" s="283" customFormat="1" ht="180" x14ac:dyDescent="0.2">
      <c r="A52" s="277" t="s">
        <v>127</v>
      </c>
      <c r="B52" s="277" t="s">
        <v>127</v>
      </c>
      <c r="C52" s="279">
        <v>49</v>
      </c>
      <c r="D52" s="282" t="s">
        <v>34</v>
      </c>
      <c r="E52" s="300">
        <v>80161501</v>
      </c>
      <c r="F52" s="281" t="s">
        <v>545</v>
      </c>
      <c r="G52" s="277" t="s">
        <v>36</v>
      </c>
      <c r="H52" s="277" t="s">
        <v>36</v>
      </c>
      <c r="I52" s="282">
        <v>90</v>
      </c>
      <c r="J52" s="278" t="s">
        <v>130</v>
      </c>
      <c r="K52" s="278" t="s">
        <v>38</v>
      </c>
      <c r="L52" s="277" t="s">
        <v>39</v>
      </c>
      <c r="M52" s="200">
        <v>34014720</v>
      </c>
      <c r="N52" s="200">
        <v>34014720</v>
      </c>
      <c r="O52" s="277" t="s">
        <v>40</v>
      </c>
      <c r="P52" s="277" t="s">
        <v>59</v>
      </c>
      <c r="Q52" s="277">
        <v>4</v>
      </c>
      <c r="R52" s="282" t="s">
        <v>75</v>
      </c>
      <c r="S52" s="277" t="s">
        <v>132</v>
      </c>
      <c r="T52" s="277" t="s">
        <v>133</v>
      </c>
      <c r="U52" s="277" t="s">
        <v>512</v>
      </c>
      <c r="V52" s="277" t="s">
        <v>513</v>
      </c>
      <c r="W52" s="277" t="s">
        <v>47</v>
      </c>
      <c r="X52" s="282" t="s">
        <v>48</v>
      </c>
      <c r="Y52" s="282" t="s">
        <v>49</v>
      </c>
      <c r="Z52" s="282" t="s">
        <v>50</v>
      </c>
      <c r="AA52" s="294" t="s">
        <v>515</v>
      </c>
      <c r="AB52" s="277" t="s">
        <v>516</v>
      </c>
      <c r="AC52" s="294" t="s">
        <v>517</v>
      </c>
      <c r="AD52" s="294" t="s">
        <v>518</v>
      </c>
      <c r="AE52" s="294" t="s">
        <v>156</v>
      </c>
      <c r="AF52" s="294" t="s">
        <v>519</v>
      </c>
    </row>
    <row r="53" spans="1:33" s="283" customFormat="1" ht="180" x14ac:dyDescent="0.2">
      <c r="A53" s="277" t="s">
        <v>127</v>
      </c>
      <c r="B53" s="277" t="s">
        <v>127</v>
      </c>
      <c r="C53" s="279">
        <v>50</v>
      </c>
      <c r="D53" s="282" t="s">
        <v>34</v>
      </c>
      <c r="E53" s="300">
        <v>80161501</v>
      </c>
      <c r="F53" s="281" t="s">
        <v>546</v>
      </c>
      <c r="G53" s="277" t="s">
        <v>36</v>
      </c>
      <c r="H53" s="277" t="s">
        <v>36</v>
      </c>
      <c r="I53" s="282">
        <v>90</v>
      </c>
      <c r="J53" s="278" t="s">
        <v>130</v>
      </c>
      <c r="K53" s="278" t="s">
        <v>38</v>
      </c>
      <c r="L53" s="277" t="s">
        <v>39</v>
      </c>
      <c r="M53" s="200">
        <v>15839340</v>
      </c>
      <c r="N53" s="200">
        <v>15839340</v>
      </c>
      <c r="O53" s="277" t="s">
        <v>40</v>
      </c>
      <c r="P53" s="277" t="s">
        <v>59</v>
      </c>
      <c r="Q53" s="277">
        <v>1</v>
      </c>
      <c r="R53" s="282" t="s">
        <v>75</v>
      </c>
      <c r="S53" s="277" t="s">
        <v>132</v>
      </c>
      <c r="T53" s="277" t="s">
        <v>133</v>
      </c>
      <c r="U53" s="277" t="s">
        <v>512</v>
      </c>
      <c r="V53" s="277" t="s">
        <v>513</v>
      </c>
      <c r="W53" s="277" t="s">
        <v>47</v>
      </c>
      <c r="X53" s="282" t="s">
        <v>48</v>
      </c>
      <c r="Y53" s="282" t="s">
        <v>49</v>
      </c>
      <c r="Z53" s="282" t="s">
        <v>50</v>
      </c>
      <c r="AA53" s="294" t="s">
        <v>515</v>
      </c>
      <c r="AB53" s="277" t="s">
        <v>516</v>
      </c>
      <c r="AC53" s="294" t="s">
        <v>517</v>
      </c>
      <c r="AD53" s="294" t="s">
        <v>518</v>
      </c>
      <c r="AE53" s="294" t="s">
        <v>156</v>
      </c>
      <c r="AF53" s="294" t="s">
        <v>519</v>
      </c>
    </row>
    <row r="54" spans="1:33" s="283" customFormat="1" ht="180" x14ac:dyDescent="0.2">
      <c r="A54" s="277" t="s">
        <v>429</v>
      </c>
      <c r="B54" s="277" t="s">
        <v>429</v>
      </c>
      <c r="C54" s="279">
        <v>51</v>
      </c>
      <c r="D54" s="279" t="s">
        <v>34</v>
      </c>
      <c r="E54" s="296">
        <v>80161501</v>
      </c>
      <c r="F54" s="281" t="s">
        <v>547</v>
      </c>
      <c r="G54" s="278" t="s">
        <v>88</v>
      </c>
      <c r="H54" s="278" t="s">
        <v>88</v>
      </c>
      <c r="I54" s="279">
        <v>105</v>
      </c>
      <c r="J54" s="278" t="s">
        <v>130</v>
      </c>
      <c r="K54" s="278" t="s">
        <v>38</v>
      </c>
      <c r="L54" s="297" t="s">
        <v>39</v>
      </c>
      <c r="M54" s="359">
        <v>15450000</v>
      </c>
      <c r="N54" s="359">
        <v>15450000</v>
      </c>
      <c r="O54" s="277" t="s">
        <v>40</v>
      </c>
      <c r="P54" s="277" t="s">
        <v>59</v>
      </c>
      <c r="Q54" s="277">
        <v>1</v>
      </c>
      <c r="R54" s="282" t="s">
        <v>75</v>
      </c>
      <c r="S54" s="277" t="s">
        <v>548</v>
      </c>
      <c r="T54" s="277" t="s">
        <v>548</v>
      </c>
      <c r="U54" s="277" t="s">
        <v>147</v>
      </c>
      <c r="V54" s="277" t="s">
        <v>549</v>
      </c>
      <c r="W54" s="277" t="s">
        <v>47</v>
      </c>
      <c r="X54" s="277" t="s">
        <v>48</v>
      </c>
      <c r="Y54" s="277" t="s">
        <v>49</v>
      </c>
      <c r="Z54" s="277" t="s">
        <v>50</v>
      </c>
      <c r="AA54" s="294" t="s">
        <v>515</v>
      </c>
      <c r="AB54" s="277" t="s">
        <v>516</v>
      </c>
      <c r="AC54" s="294" t="s">
        <v>517</v>
      </c>
      <c r="AD54" s="294" t="s">
        <v>518</v>
      </c>
      <c r="AE54" s="294" t="s">
        <v>156</v>
      </c>
      <c r="AF54" s="294" t="s">
        <v>519</v>
      </c>
    </row>
    <row r="55" spans="1:33" s="283" customFormat="1" ht="180" x14ac:dyDescent="0.2">
      <c r="A55" s="277" t="s">
        <v>429</v>
      </c>
      <c r="B55" s="277" t="s">
        <v>429</v>
      </c>
      <c r="C55" s="279">
        <v>52</v>
      </c>
      <c r="D55" s="279" t="s">
        <v>34</v>
      </c>
      <c r="E55" s="296">
        <v>80161502</v>
      </c>
      <c r="F55" s="281" t="s">
        <v>550</v>
      </c>
      <c r="G55" s="278" t="s">
        <v>88</v>
      </c>
      <c r="H55" s="278" t="s">
        <v>88</v>
      </c>
      <c r="I55" s="279">
        <v>105</v>
      </c>
      <c r="J55" s="278" t="s">
        <v>130</v>
      </c>
      <c r="K55" s="278" t="s">
        <v>38</v>
      </c>
      <c r="L55" s="297" t="s">
        <v>39</v>
      </c>
      <c r="M55" s="359">
        <v>15450000</v>
      </c>
      <c r="N55" s="359">
        <v>15450000</v>
      </c>
      <c r="O55" s="277" t="s">
        <v>40</v>
      </c>
      <c r="P55" s="277" t="s">
        <v>59</v>
      </c>
      <c r="Q55" s="277">
        <v>1</v>
      </c>
      <c r="R55" s="282" t="s">
        <v>75</v>
      </c>
      <c r="S55" s="277" t="s">
        <v>548</v>
      </c>
      <c r="T55" s="277" t="s">
        <v>548</v>
      </c>
      <c r="U55" s="277" t="s">
        <v>147</v>
      </c>
      <c r="V55" s="277" t="s">
        <v>549</v>
      </c>
      <c r="W55" s="277" t="s">
        <v>47</v>
      </c>
      <c r="X55" s="277" t="s">
        <v>48</v>
      </c>
      <c r="Y55" s="277" t="s">
        <v>49</v>
      </c>
      <c r="Z55" s="277" t="s">
        <v>50</v>
      </c>
      <c r="AA55" s="294" t="s">
        <v>515</v>
      </c>
      <c r="AB55" s="277" t="s">
        <v>516</v>
      </c>
      <c r="AC55" s="294" t="s">
        <v>517</v>
      </c>
      <c r="AD55" s="294" t="s">
        <v>518</v>
      </c>
      <c r="AE55" s="294" t="s">
        <v>156</v>
      </c>
      <c r="AF55" s="294" t="s">
        <v>519</v>
      </c>
    </row>
    <row r="56" spans="1:33" s="283" customFormat="1" ht="180" x14ac:dyDescent="0.2">
      <c r="A56" s="277" t="s">
        <v>427</v>
      </c>
      <c r="B56" s="277" t="s">
        <v>427</v>
      </c>
      <c r="C56" s="279">
        <v>53</v>
      </c>
      <c r="D56" s="279" t="s">
        <v>71</v>
      </c>
      <c r="E56" s="301">
        <v>32101656</v>
      </c>
      <c r="F56" s="281" t="s">
        <v>551</v>
      </c>
      <c r="G56" s="297" t="s">
        <v>196</v>
      </c>
      <c r="H56" s="297" t="s">
        <v>196</v>
      </c>
      <c r="I56" s="279">
        <v>1</v>
      </c>
      <c r="J56" s="290" t="s">
        <v>37</v>
      </c>
      <c r="K56" s="278" t="s">
        <v>101</v>
      </c>
      <c r="L56" s="297" t="s">
        <v>39</v>
      </c>
      <c r="M56" s="359">
        <v>52200000</v>
      </c>
      <c r="N56" s="359">
        <v>52200000</v>
      </c>
      <c r="O56" s="277" t="s">
        <v>40</v>
      </c>
      <c r="P56" s="277" t="s">
        <v>59</v>
      </c>
      <c r="Q56" s="277">
        <v>1</v>
      </c>
      <c r="R56" s="282" t="s">
        <v>75</v>
      </c>
      <c r="S56" s="277" t="s">
        <v>355</v>
      </c>
      <c r="T56" s="277" t="s">
        <v>552</v>
      </c>
      <c r="U56" s="277" t="s">
        <v>512</v>
      </c>
      <c r="V56" s="277" t="s">
        <v>513</v>
      </c>
      <c r="W56" s="277" t="s">
        <v>47</v>
      </c>
      <c r="X56" s="277" t="s">
        <v>553</v>
      </c>
      <c r="Y56" s="277" t="s">
        <v>554</v>
      </c>
      <c r="Z56" s="277" t="s">
        <v>238</v>
      </c>
      <c r="AA56" s="277" t="s">
        <v>515</v>
      </c>
      <c r="AB56" s="277" t="s">
        <v>84</v>
      </c>
      <c r="AC56" s="294" t="s">
        <v>517</v>
      </c>
      <c r="AD56" s="294" t="s">
        <v>555</v>
      </c>
      <c r="AE56" s="294" t="s">
        <v>556</v>
      </c>
      <c r="AF56" s="294" t="s">
        <v>301</v>
      </c>
      <c r="AG56" s="302"/>
    </row>
    <row r="57" spans="1:33" s="283" customFormat="1" ht="180" x14ac:dyDescent="0.2">
      <c r="A57" s="277" t="s">
        <v>431</v>
      </c>
      <c r="B57" s="277" t="s">
        <v>431</v>
      </c>
      <c r="C57" s="279">
        <v>54</v>
      </c>
      <c r="D57" s="279" t="s">
        <v>34</v>
      </c>
      <c r="E57" s="280">
        <v>80161501</v>
      </c>
      <c r="F57" s="281" t="s">
        <v>557</v>
      </c>
      <c r="G57" s="278" t="s">
        <v>36</v>
      </c>
      <c r="H57" s="278" t="s">
        <v>36</v>
      </c>
      <c r="I57" s="279">
        <v>74</v>
      </c>
      <c r="J57" s="278" t="s">
        <v>130</v>
      </c>
      <c r="K57" s="278" t="s">
        <v>38</v>
      </c>
      <c r="L57" s="278" t="s">
        <v>39</v>
      </c>
      <c r="M57" s="359">
        <v>10985842</v>
      </c>
      <c r="N57" s="359">
        <v>10985842</v>
      </c>
      <c r="O57" s="277" t="s">
        <v>40</v>
      </c>
      <c r="P57" s="277" t="s">
        <v>41</v>
      </c>
      <c r="Q57" s="277">
        <v>2</v>
      </c>
      <c r="R57" s="282" t="s">
        <v>75</v>
      </c>
      <c r="S57" s="277" t="s">
        <v>355</v>
      </c>
      <c r="T57" s="277" t="s">
        <v>558</v>
      </c>
      <c r="U57" s="277" t="s">
        <v>512</v>
      </c>
      <c r="V57" s="277" t="s">
        <v>513</v>
      </c>
      <c r="W57" s="277" t="s">
        <v>47</v>
      </c>
      <c r="X57" s="277" t="s">
        <v>553</v>
      </c>
      <c r="Y57" s="277" t="s">
        <v>554</v>
      </c>
      <c r="Z57" s="277" t="s">
        <v>238</v>
      </c>
      <c r="AA57" s="277" t="s">
        <v>515</v>
      </c>
      <c r="AB57" s="277" t="s">
        <v>97</v>
      </c>
      <c r="AC57" s="294" t="s">
        <v>517</v>
      </c>
      <c r="AD57" s="294" t="s">
        <v>518</v>
      </c>
      <c r="AE57" s="277" t="s">
        <v>156</v>
      </c>
      <c r="AF57" s="277" t="s">
        <v>559</v>
      </c>
    </row>
    <row r="58" spans="1:33" ht="90" x14ac:dyDescent="0.2">
      <c r="A58" s="303" t="s">
        <v>33</v>
      </c>
      <c r="B58" s="303" t="s">
        <v>33</v>
      </c>
      <c r="C58" s="279">
        <v>55</v>
      </c>
      <c r="D58" s="305" t="s">
        <v>34</v>
      </c>
      <c r="E58" s="306">
        <v>80161501</v>
      </c>
      <c r="F58" s="307" t="s">
        <v>35</v>
      </c>
      <c r="G58" s="282" t="s">
        <v>36</v>
      </c>
      <c r="H58" s="282" t="s">
        <v>36</v>
      </c>
      <c r="I58" s="282">
        <v>3</v>
      </c>
      <c r="J58" s="282" t="s">
        <v>37</v>
      </c>
      <c r="K58" s="282" t="s">
        <v>38</v>
      </c>
      <c r="L58" s="282" t="s">
        <v>39</v>
      </c>
      <c r="M58" s="200">
        <v>9946710</v>
      </c>
      <c r="N58" s="200">
        <v>9946710</v>
      </c>
      <c r="O58" s="308" t="s">
        <v>40</v>
      </c>
      <c r="P58" s="293" t="s">
        <v>41</v>
      </c>
      <c r="Q58" s="282">
        <v>1</v>
      </c>
      <c r="R58" s="293" t="s">
        <v>42</v>
      </c>
      <c r="S58" s="293" t="s">
        <v>43</v>
      </c>
      <c r="T58" s="293" t="s">
        <v>44</v>
      </c>
      <c r="U58" s="293" t="s">
        <v>45</v>
      </c>
      <c r="V58" s="293" t="s">
        <v>46</v>
      </c>
      <c r="W58" s="293" t="s">
        <v>47</v>
      </c>
      <c r="X58" s="293" t="s">
        <v>48</v>
      </c>
      <c r="Y58" s="293" t="s">
        <v>49</v>
      </c>
      <c r="Z58" s="293" t="s">
        <v>50</v>
      </c>
      <c r="AA58" s="293" t="s">
        <v>51</v>
      </c>
      <c r="AB58" s="293" t="s">
        <v>51</v>
      </c>
      <c r="AC58" s="293" t="s">
        <v>52</v>
      </c>
      <c r="AD58" s="293" t="s">
        <v>53</v>
      </c>
      <c r="AE58" s="293" t="s">
        <v>51</v>
      </c>
      <c r="AF58" s="293" t="s">
        <v>51</v>
      </c>
    </row>
    <row r="59" spans="1:33" ht="165" x14ac:dyDescent="0.2">
      <c r="A59" s="305" t="s">
        <v>54</v>
      </c>
      <c r="B59" s="305" t="s">
        <v>54</v>
      </c>
      <c r="C59" s="279">
        <v>56</v>
      </c>
      <c r="D59" s="305" t="s">
        <v>55</v>
      </c>
      <c r="E59" s="305">
        <v>86101600</v>
      </c>
      <c r="F59" s="307" t="s">
        <v>56</v>
      </c>
      <c r="G59" s="282" t="s">
        <v>57</v>
      </c>
      <c r="H59" s="282" t="s">
        <v>57</v>
      </c>
      <c r="I59" s="282">
        <v>6</v>
      </c>
      <c r="J59" s="282" t="s">
        <v>37</v>
      </c>
      <c r="K59" s="282" t="s">
        <v>58</v>
      </c>
      <c r="L59" s="282" t="s">
        <v>39</v>
      </c>
      <c r="M59" s="200">
        <v>100000000</v>
      </c>
      <c r="N59" s="200">
        <v>100000000</v>
      </c>
      <c r="O59" s="293" t="s">
        <v>40</v>
      </c>
      <c r="P59" s="293" t="s">
        <v>59</v>
      </c>
      <c r="Q59" s="282">
        <v>1</v>
      </c>
      <c r="R59" s="293" t="s">
        <v>42</v>
      </c>
      <c r="S59" s="293" t="s">
        <v>60</v>
      </c>
      <c r="T59" s="293" t="s">
        <v>61</v>
      </c>
      <c r="U59" s="293" t="s">
        <v>62</v>
      </c>
      <c r="V59" s="293" t="s">
        <v>63</v>
      </c>
      <c r="W59" s="293" t="s">
        <v>64</v>
      </c>
      <c r="X59" s="293" t="s">
        <v>65</v>
      </c>
      <c r="Y59" s="293" t="s">
        <v>66</v>
      </c>
      <c r="Z59" s="293" t="s">
        <v>67</v>
      </c>
      <c r="AA59" s="293"/>
      <c r="AB59" s="293"/>
      <c r="AC59" s="293"/>
      <c r="AD59" s="293"/>
      <c r="AE59" s="293"/>
      <c r="AF59" s="293"/>
    </row>
    <row r="60" spans="1:33" ht="165" x14ac:dyDescent="0.2">
      <c r="A60" s="305" t="s">
        <v>54</v>
      </c>
      <c r="B60" s="305" t="s">
        <v>54</v>
      </c>
      <c r="C60" s="279">
        <v>57</v>
      </c>
      <c r="D60" s="305" t="s">
        <v>34</v>
      </c>
      <c r="E60" s="305">
        <v>86101600</v>
      </c>
      <c r="F60" s="307" t="s">
        <v>68</v>
      </c>
      <c r="G60" s="282" t="s">
        <v>69</v>
      </c>
      <c r="H60" s="282" t="s">
        <v>69</v>
      </c>
      <c r="I60" s="282">
        <v>3</v>
      </c>
      <c r="J60" s="282" t="s">
        <v>37</v>
      </c>
      <c r="K60" s="282" t="s">
        <v>38</v>
      </c>
      <c r="L60" s="282" t="s">
        <v>39</v>
      </c>
      <c r="M60" s="200">
        <v>164000000</v>
      </c>
      <c r="N60" s="200">
        <v>164000000</v>
      </c>
      <c r="O60" s="293" t="s">
        <v>40</v>
      </c>
      <c r="P60" s="293" t="s">
        <v>59</v>
      </c>
      <c r="Q60" s="282">
        <v>1</v>
      </c>
      <c r="R60" s="293" t="s">
        <v>42</v>
      </c>
      <c r="S60" s="293" t="s">
        <v>60</v>
      </c>
      <c r="T60" s="293" t="s">
        <v>61</v>
      </c>
      <c r="U60" s="293" t="s">
        <v>62</v>
      </c>
      <c r="V60" s="293" t="s">
        <v>63</v>
      </c>
      <c r="W60" s="293" t="s">
        <v>64</v>
      </c>
      <c r="X60" s="293" t="s">
        <v>65</v>
      </c>
      <c r="Y60" s="293" t="s">
        <v>66</v>
      </c>
      <c r="Z60" s="293" t="s">
        <v>67</v>
      </c>
      <c r="AA60" s="293"/>
      <c r="AB60" s="293"/>
      <c r="AC60" s="293"/>
      <c r="AD60" s="293"/>
      <c r="AE60" s="293"/>
      <c r="AF60" s="293"/>
    </row>
    <row r="61" spans="1:33" s="319" customFormat="1" ht="135" x14ac:dyDescent="0.2">
      <c r="A61" s="313" t="s">
        <v>70</v>
      </c>
      <c r="B61" s="313" t="s">
        <v>70</v>
      </c>
      <c r="C61" s="279">
        <v>58</v>
      </c>
      <c r="D61" s="314" t="s">
        <v>34</v>
      </c>
      <c r="E61" s="315">
        <v>72101511</v>
      </c>
      <c r="F61" s="366" t="s">
        <v>72</v>
      </c>
      <c r="G61" s="316" t="s">
        <v>36</v>
      </c>
      <c r="H61" s="317" t="s">
        <v>36</v>
      </c>
      <c r="I61" s="316">
        <v>12</v>
      </c>
      <c r="J61" s="316" t="s">
        <v>37</v>
      </c>
      <c r="K61" s="317" t="s">
        <v>74</v>
      </c>
      <c r="L61" s="316" t="s">
        <v>39</v>
      </c>
      <c r="M61" s="360" t="s">
        <v>567</v>
      </c>
      <c r="N61" s="360" t="s">
        <v>567</v>
      </c>
      <c r="O61" s="316" t="s">
        <v>40</v>
      </c>
      <c r="P61" s="316" t="s">
        <v>41</v>
      </c>
      <c r="Q61" s="316">
        <v>1</v>
      </c>
      <c r="R61" s="316" t="s">
        <v>75</v>
      </c>
      <c r="S61" s="316" t="s">
        <v>76</v>
      </c>
      <c r="T61" s="316" t="s">
        <v>77</v>
      </c>
      <c r="U61" s="316" t="s">
        <v>62</v>
      </c>
      <c r="V61" s="316" t="s">
        <v>78</v>
      </c>
      <c r="W61" s="316" t="s">
        <v>79</v>
      </c>
      <c r="X61" s="316" t="s">
        <v>80</v>
      </c>
      <c r="Y61" s="316" t="s">
        <v>81</v>
      </c>
      <c r="Z61" s="316" t="s">
        <v>82</v>
      </c>
      <c r="AA61" s="316" t="s">
        <v>83</v>
      </c>
      <c r="AB61" s="316" t="s">
        <v>84</v>
      </c>
      <c r="AC61" s="316" t="s">
        <v>85</v>
      </c>
      <c r="AD61" s="316" t="s">
        <v>86</v>
      </c>
      <c r="AE61" s="316" t="s">
        <v>85</v>
      </c>
      <c r="AF61" s="300" t="s">
        <v>41</v>
      </c>
      <c r="AG61" s="318"/>
    </row>
    <row r="62" spans="1:33" ht="135" x14ac:dyDescent="0.2">
      <c r="A62" s="303" t="s">
        <v>70</v>
      </c>
      <c r="B62" s="303" t="s">
        <v>70</v>
      </c>
      <c r="C62" s="279">
        <v>59</v>
      </c>
      <c r="D62" s="306" t="s">
        <v>71</v>
      </c>
      <c r="E62" s="306">
        <v>43231500</v>
      </c>
      <c r="F62" s="307" t="s">
        <v>89</v>
      </c>
      <c r="G62" s="282" t="s">
        <v>90</v>
      </c>
      <c r="H62" s="282" t="s">
        <v>90</v>
      </c>
      <c r="I62" s="282">
        <v>4</v>
      </c>
      <c r="J62" s="282" t="s">
        <v>37</v>
      </c>
      <c r="K62" s="98" t="s">
        <v>91</v>
      </c>
      <c r="L62" s="282" t="s">
        <v>39</v>
      </c>
      <c r="M62" s="200">
        <v>230000000</v>
      </c>
      <c r="N62" s="200">
        <v>230000000</v>
      </c>
      <c r="O62" s="293" t="s">
        <v>40</v>
      </c>
      <c r="P62" s="293" t="s">
        <v>59</v>
      </c>
      <c r="Q62" s="282">
        <v>1</v>
      </c>
      <c r="R62" s="293" t="s">
        <v>75</v>
      </c>
      <c r="S62" s="320" t="s">
        <v>92</v>
      </c>
      <c r="T62" s="293" t="s">
        <v>77</v>
      </c>
      <c r="U62" s="293" t="s">
        <v>93</v>
      </c>
      <c r="V62" s="293" t="s">
        <v>78</v>
      </c>
      <c r="W62" s="293" t="s">
        <v>64</v>
      </c>
      <c r="X62" s="293" t="s">
        <v>80</v>
      </c>
      <c r="Y62" s="293" t="s">
        <v>81</v>
      </c>
      <c r="Z62" s="293" t="s">
        <v>82</v>
      </c>
      <c r="AA62" s="293" t="s">
        <v>83</v>
      </c>
      <c r="AB62" s="311" t="s">
        <v>84</v>
      </c>
      <c r="AC62" s="293" t="s">
        <v>85</v>
      </c>
      <c r="AD62" s="293" t="s">
        <v>86</v>
      </c>
      <c r="AE62" s="293" t="s">
        <v>85</v>
      </c>
      <c r="AF62" s="312" t="s">
        <v>41</v>
      </c>
    </row>
    <row r="63" spans="1:33" ht="135" customHeight="1" x14ac:dyDescent="0.2">
      <c r="A63" s="396" t="s">
        <v>70</v>
      </c>
      <c r="B63" s="396" t="s">
        <v>70</v>
      </c>
      <c r="C63" s="402">
        <v>60</v>
      </c>
      <c r="D63" s="404" t="s">
        <v>71</v>
      </c>
      <c r="E63" s="404">
        <v>81111800</v>
      </c>
      <c r="F63" s="400" t="s">
        <v>94</v>
      </c>
      <c r="G63" s="394" t="s">
        <v>95</v>
      </c>
      <c r="H63" s="394" t="s">
        <v>36</v>
      </c>
      <c r="I63" s="394">
        <v>5</v>
      </c>
      <c r="J63" s="394" t="s">
        <v>37</v>
      </c>
      <c r="K63" s="394" t="s">
        <v>96</v>
      </c>
      <c r="L63" s="394" t="s">
        <v>39</v>
      </c>
      <c r="M63" s="398">
        <v>3250000000</v>
      </c>
      <c r="N63" s="398">
        <v>3250000000</v>
      </c>
      <c r="O63" s="394" t="s">
        <v>40</v>
      </c>
      <c r="P63" s="394" t="s">
        <v>59</v>
      </c>
      <c r="Q63" s="394">
        <v>1</v>
      </c>
      <c r="R63" s="394" t="s">
        <v>75</v>
      </c>
      <c r="S63" s="394" t="s">
        <v>60</v>
      </c>
      <c r="T63" s="394" t="s">
        <v>77</v>
      </c>
      <c r="U63" s="394" t="s">
        <v>93</v>
      </c>
      <c r="V63" s="394" t="s">
        <v>78</v>
      </c>
      <c r="W63" s="293" t="s">
        <v>64</v>
      </c>
      <c r="X63" s="394" t="s">
        <v>80</v>
      </c>
      <c r="Y63" s="394" t="s">
        <v>81</v>
      </c>
      <c r="Z63" s="394" t="s">
        <v>82</v>
      </c>
      <c r="AA63" s="394" t="s">
        <v>83</v>
      </c>
      <c r="AB63" s="394" t="s">
        <v>97</v>
      </c>
      <c r="AC63" s="293" t="s">
        <v>85</v>
      </c>
      <c r="AD63" s="293" t="s">
        <v>86</v>
      </c>
      <c r="AE63" s="293" t="s">
        <v>85</v>
      </c>
      <c r="AF63" s="312" t="s">
        <v>41</v>
      </c>
    </row>
    <row r="64" spans="1:33" ht="105" customHeight="1" x14ac:dyDescent="0.2">
      <c r="A64" s="397"/>
      <c r="B64" s="397"/>
      <c r="C64" s="403"/>
      <c r="D64" s="405"/>
      <c r="E64" s="405"/>
      <c r="F64" s="401"/>
      <c r="G64" s="395"/>
      <c r="H64" s="395"/>
      <c r="I64" s="395"/>
      <c r="J64" s="395"/>
      <c r="K64" s="395"/>
      <c r="L64" s="395"/>
      <c r="M64" s="399"/>
      <c r="N64" s="399"/>
      <c r="O64" s="395"/>
      <c r="P64" s="395"/>
      <c r="Q64" s="395"/>
      <c r="R64" s="395"/>
      <c r="S64" s="395"/>
      <c r="T64" s="395"/>
      <c r="U64" s="395"/>
      <c r="V64" s="395"/>
      <c r="W64" s="293" t="s">
        <v>99</v>
      </c>
      <c r="X64" s="395"/>
      <c r="Y64" s="395"/>
      <c r="Z64" s="395"/>
      <c r="AA64" s="395"/>
      <c r="AB64" s="395"/>
      <c r="AC64" s="293" t="s">
        <v>85</v>
      </c>
      <c r="AD64" s="293" t="s">
        <v>86</v>
      </c>
      <c r="AE64" s="293" t="s">
        <v>85</v>
      </c>
      <c r="AF64" s="293"/>
    </row>
    <row r="65" spans="1:32" ht="135" x14ac:dyDescent="0.2">
      <c r="A65" s="303" t="s">
        <v>70</v>
      </c>
      <c r="B65" s="303" t="s">
        <v>70</v>
      </c>
      <c r="C65" s="304">
        <v>61</v>
      </c>
      <c r="D65" s="306" t="s">
        <v>71</v>
      </c>
      <c r="E65" s="306">
        <v>81111800</v>
      </c>
      <c r="F65" s="307" t="s">
        <v>100</v>
      </c>
      <c r="G65" s="282" t="s">
        <v>95</v>
      </c>
      <c r="H65" s="282" t="s">
        <v>36</v>
      </c>
      <c r="I65" s="282">
        <v>3</v>
      </c>
      <c r="J65" s="282" t="s">
        <v>37</v>
      </c>
      <c r="K65" s="282" t="s">
        <v>101</v>
      </c>
      <c r="L65" s="282" t="s">
        <v>39</v>
      </c>
      <c r="M65" s="200">
        <v>2180000000</v>
      </c>
      <c r="N65" s="200">
        <v>2180000000</v>
      </c>
      <c r="O65" s="293" t="s">
        <v>40</v>
      </c>
      <c r="P65" s="293" t="s">
        <v>59</v>
      </c>
      <c r="Q65" s="282">
        <v>1</v>
      </c>
      <c r="R65" s="293" t="s">
        <v>75</v>
      </c>
      <c r="S65" s="293" t="s">
        <v>60</v>
      </c>
      <c r="T65" s="293" t="s">
        <v>77</v>
      </c>
      <c r="U65" s="293" t="s">
        <v>93</v>
      </c>
      <c r="V65" s="293" t="s">
        <v>78</v>
      </c>
      <c r="W65" s="293" t="s">
        <v>64</v>
      </c>
      <c r="X65" s="293" t="s">
        <v>80</v>
      </c>
      <c r="Y65" s="293" t="s">
        <v>81</v>
      </c>
      <c r="Z65" s="293" t="s">
        <v>82</v>
      </c>
      <c r="AA65" s="293" t="s">
        <v>83</v>
      </c>
      <c r="AB65" s="293" t="s">
        <v>97</v>
      </c>
      <c r="AC65" s="293" t="s">
        <v>85</v>
      </c>
      <c r="AD65" s="293" t="s">
        <v>86</v>
      </c>
      <c r="AE65" s="293" t="s">
        <v>85</v>
      </c>
      <c r="AF65" s="312" t="s">
        <v>41</v>
      </c>
    </row>
    <row r="66" spans="1:32" ht="135" x14ac:dyDescent="0.2">
      <c r="A66" s="303" t="s">
        <v>70</v>
      </c>
      <c r="B66" s="303" t="s">
        <v>70</v>
      </c>
      <c r="C66" s="304">
        <v>62</v>
      </c>
      <c r="D66" s="306" t="s">
        <v>34</v>
      </c>
      <c r="E66" s="306">
        <v>81111800</v>
      </c>
      <c r="F66" s="307" t="s">
        <v>87</v>
      </c>
      <c r="G66" s="282" t="s">
        <v>36</v>
      </c>
      <c r="H66" s="282" t="s">
        <v>98</v>
      </c>
      <c r="I66" s="282">
        <v>3</v>
      </c>
      <c r="J66" s="282" t="s">
        <v>37</v>
      </c>
      <c r="K66" s="282" t="s">
        <v>101</v>
      </c>
      <c r="L66" s="282" t="s">
        <v>39</v>
      </c>
      <c r="M66" s="200">
        <v>1000000000</v>
      </c>
      <c r="N66" s="200">
        <v>1000000000</v>
      </c>
      <c r="O66" s="293" t="s">
        <v>40</v>
      </c>
      <c r="P66" s="293" t="s">
        <v>59</v>
      </c>
      <c r="Q66" s="282">
        <v>1</v>
      </c>
      <c r="R66" s="293" t="s">
        <v>75</v>
      </c>
      <c r="S66" s="293" t="s">
        <v>76</v>
      </c>
      <c r="T66" s="293" t="s">
        <v>77</v>
      </c>
      <c r="U66" s="293" t="s">
        <v>93</v>
      </c>
      <c r="V66" s="293" t="s">
        <v>78</v>
      </c>
      <c r="W66" s="293" t="s">
        <v>64</v>
      </c>
      <c r="X66" s="293" t="s">
        <v>80</v>
      </c>
      <c r="Y66" s="293" t="s">
        <v>81</v>
      </c>
      <c r="Z66" s="293" t="s">
        <v>82</v>
      </c>
      <c r="AA66" s="293" t="s">
        <v>83</v>
      </c>
      <c r="AB66" s="293" t="s">
        <v>97</v>
      </c>
      <c r="AC66" s="293" t="s">
        <v>85</v>
      </c>
      <c r="AD66" s="293" t="s">
        <v>86</v>
      </c>
      <c r="AE66" s="293" t="s">
        <v>85</v>
      </c>
      <c r="AF66" s="312" t="s">
        <v>41</v>
      </c>
    </row>
    <row r="67" spans="1:32" ht="135" x14ac:dyDescent="0.2">
      <c r="A67" s="303" t="s">
        <v>70</v>
      </c>
      <c r="B67" s="303" t="s">
        <v>70</v>
      </c>
      <c r="C67" s="304">
        <v>63</v>
      </c>
      <c r="D67" s="306" t="s">
        <v>71</v>
      </c>
      <c r="E67" s="306">
        <v>81111800</v>
      </c>
      <c r="F67" s="307" t="s">
        <v>102</v>
      </c>
      <c r="G67" s="282" t="s">
        <v>95</v>
      </c>
      <c r="H67" s="282" t="s">
        <v>36</v>
      </c>
      <c r="I67" s="282">
        <v>6</v>
      </c>
      <c r="J67" s="282" t="s">
        <v>37</v>
      </c>
      <c r="K67" s="282" t="s">
        <v>96</v>
      </c>
      <c r="L67" s="282" t="s">
        <v>39</v>
      </c>
      <c r="M67" s="200">
        <v>10000000000</v>
      </c>
      <c r="N67" s="200">
        <v>10000000000</v>
      </c>
      <c r="O67" s="293" t="s">
        <v>40</v>
      </c>
      <c r="P67" s="293" t="s">
        <v>59</v>
      </c>
      <c r="Q67" s="282">
        <v>1</v>
      </c>
      <c r="R67" s="293" t="s">
        <v>75</v>
      </c>
      <c r="S67" s="293" t="s">
        <v>76</v>
      </c>
      <c r="T67" s="293" t="s">
        <v>77</v>
      </c>
      <c r="U67" s="293" t="s">
        <v>93</v>
      </c>
      <c r="V67" s="293" t="s">
        <v>78</v>
      </c>
      <c r="W67" s="293" t="s">
        <v>64</v>
      </c>
      <c r="X67" s="293" t="s">
        <v>80</v>
      </c>
      <c r="Y67" s="293" t="s">
        <v>81</v>
      </c>
      <c r="Z67" s="293" t="s">
        <v>82</v>
      </c>
      <c r="AA67" s="293" t="s">
        <v>83</v>
      </c>
      <c r="AB67" s="293" t="s">
        <v>97</v>
      </c>
      <c r="AC67" s="293" t="s">
        <v>85</v>
      </c>
      <c r="AD67" s="293" t="s">
        <v>86</v>
      </c>
      <c r="AE67" s="293" t="s">
        <v>85</v>
      </c>
      <c r="AF67" s="312" t="s">
        <v>41</v>
      </c>
    </row>
    <row r="68" spans="1:32" ht="135" x14ac:dyDescent="0.2">
      <c r="A68" s="303" t="s">
        <v>70</v>
      </c>
      <c r="B68" s="303" t="s">
        <v>70</v>
      </c>
      <c r="C68" s="304">
        <v>64</v>
      </c>
      <c r="D68" s="306" t="s">
        <v>71</v>
      </c>
      <c r="E68" s="306" t="s">
        <v>104</v>
      </c>
      <c r="F68" s="307" t="s">
        <v>105</v>
      </c>
      <c r="G68" s="282" t="s">
        <v>95</v>
      </c>
      <c r="H68" s="282" t="s">
        <v>36</v>
      </c>
      <c r="I68" s="282">
        <v>6</v>
      </c>
      <c r="J68" s="282" t="s">
        <v>37</v>
      </c>
      <c r="K68" s="282" t="s">
        <v>96</v>
      </c>
      <c r="L68" s="282" t="s">
        <v>39</v>
      </c>
      <c r="M68" s="200">
        <v>3500000000</v>
      </c>
      <c r="N68" s="200">
        <v>3500000000</v>
      </c>
      <c r="O68" s="293" t="s">
        <v>40</v>
      </c>
      <c r="P68" s="293" t="s">
        <v>59</v>
      </c>
      <c r="Q68" s="282">
        <v>1</v>
      </c>
      <c r="R68" s="293" t="s">
        <v>75</v>
      </c>
      <c r="S68" s="293" t="s">
        <v>60</v>
      </c>
      <c r="T68" s="293" t="s">
        <v>77</v>
      </c>
      <c r="U68" s="293" t="s">
        <v>93</v>
      </c>
      <c r="V68" s="293" t="s">
        <v>78</v>
      </c>
      <c r="W68" s="293" t="s">
        <v>64</v>
      </c>
      <c r="X68" s="293" t="s">
        <v>80</v>
      </c>
      <c r="Y68" s="293" t="s">
        <v>81</v>
      </c>
      <c r="Z68" s="293" t="s">
        <v>82</v>
      </c>
      <c r="AA68" s="293" t="s">
        <v>83</v>
      </c>
      <c r="AB68" s="293" t="s">
        <v>97</v>
      </c>
      <c r="AC68" s="293" t="s">
        <v>85</v>
      </c>
      <c r="AD68" s="293" t="s">
        <v>86</v>
      </c>
      <c r="AE68" s="293" t="s">
        <v>85</v>
      </c>
      <c r="AF68" s="312" t="s">
        <v>41</v>
      </c>
    </row>
    <row r="69" spans="1:32" ht="135" x14ac:dyDescent="0.2">
      <c r="A69" s="303" t="s">
        <v>70</v>
      </c>
      <c r="B69" s="303" t="s">
        <v>70</v>
      </c>
      <c r="C69" s="304">
        <v>65</v>
      </c>
      <c r="D69" s="306" t="s">
        <v>34</v>
      </c>
      <c r="E69" s="306" t="s">
        <v>104</v>
      </c>
      <c r="F69" s="307" t="s">
        <v>105</v>
      </c>
      <c r="G69" s="282" t="s">
        <v>36</v>
      </c>
      <c r="H69" s="282" t="s">
        <v>98</v>
      </c>
      <c r="I69" s="282">
        <v>6</v>
      </c>
      <c r="J69" s="282" t="s">
        <v>37</v>
      </c>
      <c r="K69" s="282" t="s">
        <v>96</v>
      </c>
      <c r="L69" s="282" t="s">
        <v>39</v>
      </c>
      <c r="M69" s="200">
        <v>5000000000</v>
      </c>
      <c r="N69" s="200">
        <v>3500000000</v>
      </c>
      <c r="O69" s="293" t="s">
        <v>40</v>
      </c>
      <c r="P69" s="293" t="s">
        <v>59</v>
      </c>
      <c r="Q69" s="282">
        <v>1</v>
      </c>
      <c r="R69" s="293" t="s">
        <v>75</v>
      </c>
      <c r="S69" s="293" t="s">
        <v>76</v>
      </c>
      <c r="T69" s="293" t="s">
        <v>77</v>
      </c>
      <c r="U69" s="293" t="s">
        <v>93</v>
      </c>
      <c r="V69" s="293" t="s">
        <v>78</v>
      </c>
      <c r="W69" s="293" t="s">
        <v>64</v>
      </c>
      <c r="X69" s="293" t="s">
        <v>80</v>
      </c>
      <c r="Y69" s="293" t="s">
        <v>81</v>
      </c>
      <c r="Z69" s="293" t="s">
        <v>82</v>
      </c>
      <c r="AA69" s="293" t="s">
        <v>83</v>
      </c>
      <c r="AB69" s="293" t="s">
        <v>97</v>
      </c>
      <c r="AC69" s="293" t="s">
        <v>85</v>
      </c>
      <c r="AD69" s="293" t="s">
        <v>86</v>
      </c>
      <c r="AE69" s="293" t="s">
        <v>85</v>
      </c>
      <c r="AF69" s="312" t="s">
        <v>41</v>
      </c>
    </row>
    <row r="70" spans="1:32" ht="135" x14ac:dyDescent="0.2">
      <c r="A70" s="303" t="s">
        <v>70</v>
      </c>
      <c r="B70" s="303" t="s">
        <v>70</v>
      </c>
      <c r="C70" s="304">
        <v>66</v>
      </c>
      <c r="D70" s="306" t="s">
        <v>71</v>
      </c>
      <c r="E70" s="306" t="s">
        <v>104</v>
      </c>
      <c r="F70" s="307" t="s">
        <v>106</v>
      </c>
      <c r="G70" s="282" t="s">
        <v>95</v>
      </c>
      <c r="H70" s="282" t="s">
        <v>36</v>
      </c>
      <c r="I70" s="282">
        <v>6</v>
      </c>
      <c r="J70" s="282" t="s">
        <v>37</v>
      </c>
      <c r="K70" s="282" t="s">
        <v>96</v>
      </c>
      <c r="L70" s="282" t="s">
        <v>39</v>
      </c>
      <c r="M70" s="200">
        <v>500000000</v>
      </c>
      <c r="N70" s="200">
        <v>500000000</v>
      </c>
      <c r="O70" s="293" t="s">
        <v>40</v>
      </c>
      <c r="P70" s="293" t="s">
        <v>59</v>
      </c>
      <c r="Q70" s="282">
        <v>1</v>
      </c>
      <c r="R70" s="293" t="s">
        <v>75</v>
      </c>
      <c r="S70" s="293" t="s">
        <v>60</v>
      </c>
      <c r="T70" s="293" t="s">
        <v>77</v>
      </c>
      <c r="U70" s="293" t="s">
        <v>93</v>
      </c>
      <c r="V70" s="293" t="s">
        <v>78</v>
      </c>
      <c r="W70" s="293" t="s">
        <v>64</v>
      </c>
      <c r="X70" s="293" t="s">
        <v>80</v>
      </c>
      <c r="Y70" s="293" t="s">
        <v>81</v>
      </c>
      <c r="Z70" s="293" t="s">
        <v>82</v>
      </c>
      <c r="AA70" s="293" t="s">
        <v>83</v>
      </c>
      <c r="AB70" s="293" t="s">
        <v>97</v>
      </c>
      <c r="AC70" s="293" t="s">
        <v>85</v>
      </c>
      <c r="AD70" s="293" t="s">
        <v>86</v>
      </c>
      <c r="AE70" s="293" t="s">
        <v>85</v>
      </c>
      <c r="AF70" s="312" t="s">
        <v>41</v>
      </c>
    </row>
    <row r="71" spans="1:32" ht="135" x14ac:dyDescent="0.2">
      <c r="A71" s="303" t="s">
        <v>70</v>
      </c>
      <c r="B71" s="303" t="s">
        <v>70</v>
      </c>
      <c r="C71" s="304">
        <v>67</v>
      </c>
      <c r="D71" s="306" t="s">
        <v>107</v>
      </c>
      <c r="E71" s="306" t="s">
        <v>104</v>
      </c>
      <c r="F71" s="307" t="s">
        <v>568</v>
      </c>
      <c r="G71" s="282" t="s">
        <v>36</v>
      </c>
      <c r="H71" s="282" t="s">
        <v>98</v>
      </c>
      <c r="I71" s="282">
        <v>6</v>
      </c>
      <c r="J71" s="282" t="s">
        <v>37</v>
      </c>
      <c r="K71" s="282" t="s">
        <v>96</v>
      </c>
      <c r="L71" s="282" t="s">
        <v>39</v>
      </c>
      <c r="M71" s="200">
        <v>500000000</v>
      </c>
      <c r="N71" s="200">
        <v>500000000</v>
      </c>
      <c r="O71" s="293" t="s">
        <v>40</v>
      </c>
      <c r="P71" s="293" t="s">
        <v>59</v>
      </c>
      <c r="Q71" s="282">
        <v>1</v>
      </c>
      <c r="R71" s="293" t="s">
        <v>75</v>
      </c>
      <c r="S71" s="293" t="s">
        <v>76</v>
      </c>
      <c r="T71" s="293" t="s">
        <v>77</v>
      </c>
      <c r="U71" s="293" t="s">
        <v>93</v>
      </c>
      <c r="V71" s="293" t="s">
        <v>78</v>
      </c>
      <c r="W71" s="293" t="s">
        <v>64</v>
      </c>
      <c r="X71" s="293" t="s">
        <v>80</v>
      </c>
      <c r="Y71" s="293" t="s">
        <v>81</v>
      </c>
      <c r="Z71" s="293" t="s">
        <v>82</v>
      </c>
      <c r="AA71" s="293" t="s">
        <v>83</v>
      </c>
      <c r="AB71" s="293" t="s">
        <v>84</v>
      </c>
      <c r="AC71" s="293" t="s">
        <v>85</v>
      </c>
      <c r="AD71" s="293" t="s">
        <v>86</v>
      </c>
      <c r="AE71" s="293" t="s">
        <v>85</v>
      </c>
      <c r="AF71" s="312" t="s">
        <v>41</v>
      </c>
    </row>
    <row r="72" spans="1:32" ht="135" x14ac:dyDescent="0.2">
      <c r="A72" s="303" t="s">
        <v>70</v>
      </c>
      <c r="B72" s="303" t="s">
        <v>70</v>
      </c>
      <c r="C72" s="304">
        <v>68</v>
      </c>
      <c r="D72" s="306" t="s">
        <v>71</v>
      </c>
      <c r="E72" s="306" t="s">
        <v>104</v>
      </c>
      <c r="F72" s="307" t="s">
        <v>109</v>
      </c>
      <c r="G72" s="282" t="s">
        <v>95</v>
      </c>
      <c r="H72" s="282" t="s">
        <v>98</v>
      </c>
      <c r="I72" s="282">
        <v>3</v>
      </c>
      <c r="J72" s="282" t="s">
        <v>37</v>
      </c>
      <c r="K72" s="282" t="s">
        <v>101</v>
      </c>
      <c r="L72" s="282" t="s">
        <v>39</v>
      </c>
      <c r="M72" s="200">
        <v>90000000</v>
      </c>
      <c r="N72" s="200">
        <v>90000000</v>
      </c>
      <c r="O72" s="293" t="s">
        <v>40</v>
      </c>
      <c r="P72" s="293" t="s">
        <v>59</v>
      </c>
      <c r="Q72" s="282">
        <v>1</v>
      </c>
      <c r="R72" s="293" t="s">
        <v>75</v>
      </c>
      <c r="S72" s="293" t="s">
        <v>60</v>
      </c>
      <c r="T72" s="293" t="s">
        <v>77</v>
      </c>
      <c r="U72" s="293" t="s">
        <v>93</v>
      </c>
      <c r="V72" s="293" t="s">
        <v>78</v>
      </c>
      <c r="W72" s="293" t="s">
        <v>64</v>
      </c>
      <c r="X72" s="293" t="s">
        <v>80</v>
      </c>
      <c r="Y72" s="293" t="s">
        <v>81</v>
      </c>
      <c r="Z72" s="293" t="s">
        <v>82</v>
      </c>
      <c r="AA72" s="293" t="s">
        <v>83</v>
      </c>
      <c r="AB72" s="293" t="s">
        <v>97</v>
      </c>
      <c r="AC72" s="293" t="s">
        <v>85</v>
      </c>
      <c r="AD72" s="293" t="s">
        <v>86</v>
      </c>
      <c r="AE72" s="293" t="s">
        <v>85</v>
      </c>
      <c r="AF72" s="312" t="s">
        <v>41</v>
      </c>
    </row>
    <row r="73" spans="1:32" ht="135" x14ac:dyDescent="0.2">
      <c r="A73" s="303" t="s">
        <v>70</v>
      </c>
      <c r="B73" s="303" t="s">
        <v>70</v>
      </c>
      <c r="C73" s="304">
        <v>69</v>
      </c>
      <c r="D73" s="306" t="s">
        <v>107</v>
      </c>
      <c r="E73" s="306" t="s">
        <v>104</v>
      </c>
      <c r="F73" s="307" t="s">
        <v>110</v>
      </c>
      <c r="G73" s="282" t="s">
        <v>36</v>
      </c>
      <c r="H73" s="282" t="s">
        <v>98</v>
      </c>
      <c r="I73" s="282">
        <v>3</v>
      </c>
      <c r="J73" s="282" t="s">
        <v>37</v>
      </c>
      <c r="K73" s="282" t="s">
        <v>101</v>
      </c>
      <c r="L73" s="282" t="s">
        <v>39</v>
      </c>
      <c r="M73" s="200">
        <v>90000000</v>
      </c>
      <c r="N73" s="200">
        <v>90000000</v>
      </c>
      <c r="O73" s="293" t="s">
        <v>40</v>
      </c>
      <c r="P73" s="293" t="s">
        <v>59</v>
      </c>
      <c r="Q73" s="282">
        <v>1</v>
      </c>
      <c r="R73" s="293" t="s">
        <v>75</v>
      </c>
      <c r="S73" s="293" t="s">
        <v>76</v>
      </c>
      <c r="T73" s="293" t="s">
        <v>77</v>
      </c>
      <c r="U73" s="293" t="s">
        <v>93</v>
      </c>
      <c r="V73" s="293" t="s">
        <v>78</v>
      </c>
      <c r="W73" s="293" t="s">
        <v>64</v>
      </c>
      <c r="X73" s="293" t="s">
        <v>80</v>
      </c>
      <c r="Y73" s="293" t="s">
        <v>81</v>
      </c>
      <c r="Z73" s="293" t="s">
        <v>82</v>
      </c>
      <c r="AA73" s="293" t="s">
        <v>83</v>
      </c>
      <c r="AB73" s="293" t="s">
        <v>97</v>
      </c>
      <c r="AC73" s="293" t="s">
        <v>85</v>
      </c>
      <c r="AD73" s="293" t="s">
        <v>86</v>
      </c>
      <c r="AE73" s="293" t="s">
        <v>85</v>
      </c>
      <c r="AF73" s="312" t="s">
        <v>41</v>
      </c>
    </row>
    <row r="74" spans="1:32" ht="135" x14ac:dyDescent="0.2">
      <c r="A74" s="303" t="s">
        <v>70</v>
      </c>
      <c r="B74" s="303" t="s">
        <v>70</v>
      </c>
      <c r="C74" s="304">
        <v>70</v>
      </c>
      <c r="D74" s="306" t="s">
        <v>107</v>
      </c>
      <c r="E74" s="306" t="s">
        <v>104</v>
      </c>
      <c r="F74" s="307" t="s">
        <v>111</v>
      </c>
      <c r="G74" s="282" t="s">
        <v>36</v>
      </c>
      <c r="H74" s="282" t="s">
        <v>98</v>
      </c>
      <c r="I74" s="282">
        <v>3</v>
      </c>
      <c r="J74" s="282" t="s">
        <v>37</v>
      </c>
      <c r="K74" s="282" t="s">
        <v>96</v>
      </c>
      <c r="L74" s="282" t="s">
        <v>39</v>
      </c>
      <c r="M74" s="200">
        <v>737000000</v>
      </c>
      <c r="N74" s="200">
        <v>737000000</v>
      </c>
      <c r="O74" s="293" t="s">
        <v>40</v>
      </c>
      <c r="P74" s="293" t="s">
        <v>59</v>
      </c>
      <c r="Q74" s="282">
        <v>1</v>
      </c>
      <c r="R74" s="293" t="s">
        <v>75</v>
      </c>
      <c r="S74" s="293" t="s">
        <v>76</v>
      </c>
      <c r="T74" s="293" t="s">
        <v>77</v>
      </c>
      <c r="U74" s="293" t="s">
        <v>93</v>
      </c>
      <c r="V74" s="293" t="s">
        <v>78</v>
      </c>
      <c r="W74" s="293" t="s">
        <v>64</v>
      </c>
      <c r="X74" s="293" t="s">
        <v>80</v>
      </c>
      <c r="Y74" s="293" t="s">
        <v>81</v>
      </c>
      <c r="Z74" s="293" t="s">
        <v>82</v>
      </c>
      <c r="AA74" s="293" t="s">
        <v>83</v>
      </c>
      <c r="AB74" s="321" t="s">
        <v>84</v>
      </c>
      <c r="AC74" s="293" t="s">
        <v>85</v>
      </c>
      <c r="AD74" s="293" t="s">
        <v>86</v>
      </c>
      <c r="AE74" s="293" t="s">
        <v>85</v>
      </c>
      <c r="AF74" s="312" t="s">
        <v>41</v>
      </c>
    </row>
    <row r="75" spans="1:32" ht="135" x14ac:dyDescent="0.2">
      <c r="A75" s="303" t="s">
        <v>70</v>
      </c>
      <c r="B75" s="303" t="s">
        <v>70</v>
      </c>
      <c r="C75" s="304">
        <v>71</v>
      </c>
      <c r="D75" s="306" t="s">
        <v>71</v>
      </c>
      <c r="E75" s="306">
        <v>81111800</v>
      </c>
      <c r="F75" s="307" t="s">
        <v>112</v>
      </c>
      <c r="G75" s="282" t="s">
        <v>95</v>
      </c>
      <c r="H75" s="282" t="s">
        <v>88</v>
      </c>
      <c r="I75" s="282">
        <v>2</v>
      </c>
      <c r="J75" s="282" t="s">
        <v>37</v>
      </c>
      <c r="K75" s="282" t="s">
        <v>101</v>
      </c>
      <c r="L75" s="282" t="s">
        <v>39</v>
      </c>
      <c r="M75" s="200">
        <v>30000000</v>
      </c>
      <c r="N75" s="200">
        <v>30000000</v>
      </c>
      <c r="O75" s="293" t="s">
        <v>40</v>
      </c>
      <c r="P75" s="293" t="s">
        <v>59</v>
      </c>
      <c r="Q75" s="282">
        <v>1</v>
      </c>
      <c r="R75" s="293" t="s">
        <v>75</v>
      </c>
      <c r="S75" s="293" t="s">
        <v>60</v>
      </c>
      <c r="T75" s="293" t="s">
        <v>77</v>
      </c>
      <c r="U75" s="293" t="s">
        <v>93</v>
      </c>
      <c r="V75" s="293" t="s">
        <v>78</v>
      </c>
      <c r="W75" s="310" t="s">
        <v>64</v>
      </c>
      <c r="X75" s="293" t="s">
        <v>80</v>
      </c>
      <c r="Y75" s="293" t="s">
        <v>81</v>
      </c>
      <c r="Z75" s="293" t="s">
        <v>82</v>
      </c>
      <c r="AA75" s="293" t="s">
        <v>83</v>
      </c>
      <c r="AB75" s="293" t="s">
        <v>97</v>
      </c>
      <c r="AC75" s="293" t="s">
        <v>85</v>
      </c>
      <c r="AD75" s="293" t="s">
        <v>86</v>
      </c>
      <c r="AE75" s="293" t="s">
        <v>85</v>
      </c>
      <c r="AF75" s="312" t="s">
        <v>41</v>
      </c>
    </row>
    <row r="76" spans="1:32" ht="135" x14ac:dyDescent="0.2">
      <c r="A76" s="303" t="s">
        <v>70</v>
      </c>
      <c r="B76" s="303" t="s">
        <v>70</v>
      </c>
      <c r="C76" s="304">
        <v>72</v>
      </c>
      <c r="D76" s="306" t="s">
        <v>71</v>
      </c>
      <c r="E76" s="306">
        <v>81111800</v>
      </c>
      <c r="F76" s="307" t="s">
        <v>113</v>
      </c>
      <c r="G76" s="282" t="s">
        <v>95</v>
      </c>
      <c r="H76" s="282" t="s">
        <v>36</v>
      </c>
      <c r="I76" s="282">
        <v>12</v>
      </c>
      <c r="J76" s="282" t="s">
        <v>37</v>
      </c>
      <c r="K76" s="282" t="s">
        <v>96</v>
      </c>
      <c r="L76" s="282" t="s">
        <v>39</v>
      </c>
      <c r="M76" s="200">
        <v>400000000</v>
      </c>
      <c r="N76" s="200">
        <v>400000000</v>
      </c>
      <c r="O76" s="293" t="s">
        <v>40</v>
      </c>
      <c r="P76" s="293" t="s">
        <v>59</v>
      </c>
      <c r="Q76" s="282">
        <v>1</v>
      </c>
      <c r="R76" s="293" t="s">
        <v>75</v>
      </c>
      <c r="S76" s="293" t="s">
        <v>60</v>
      </c>
      <c r="T76" s="293" t="s">
        <v>77</v>
      </c>
      <c r="U76" s="293" t="s">
        <v>93</v>
      </c>
      <c r="V76" s="293" t="s">
        <v>78</v>
      </c>
      <c r="W76" s="293" t="s">
        <v>64</v>
      </c>
      <c r="X76" s="293" t="s">
        <v>80</v>
      </c>
      <c r="Y76" s="293" t="s">
        <v>81</v>
      </c>
      <c r="Z76" s="293" t="s">
        <v>82</v>
      </c>
      <c r="AA76" s="293" t="s">
        <v>83</v>
      </c>
      <c r="AB76" s="293" t="s">
        <v>97</v>
      </c>
      <c r="AC76" s="293" t="s">
        <v>85</v>
      </c>
      <c r="AD76" s="293" t="s">
        <v>86</v>
      </c>
      <c r="AE76" s="293" t="s">
        <v>85</v>
      </c>
      <c r="AF76" s="312" t="s">
        <v>41</v>
      </c>
    </row>
    <row r="77" spans="1:32" ht="135" x14ac:dyDescent="0.2">
      <c r="A77" s="303" t="s">
        <v>70</v>
      </c>
      <c r="B77" s="303" t="s">
        <v>70</v>
      </c>
      <c r="C77" s="304">
        <v>73</v>
      </c>
      <c r="D77" s="306" t="s">
        <v>107</v>
      </c>
      <c r="E77" s="306">
        <v>81111800</v>
      </c>
      <c r="F77" s="307" t="s">
        <v>114</v>
      </c>
      <c r="G77" s="282" t="s">
        <v>36</v>
      </c>
      <c r="H77" s="282" t="s">
        <v>36</v>
      </c>
      <c r="I77" s="282">
        <v>12</v>
      </c>
      <c r="J77" s="282" t="s">
        <v>37</v>
      </c>
      <c r="K77" s="282" t="s">
        <v>96</v>
      </c>
      <c r="L77" s="282" t="s">
        <v>39</v>
      </c>
      <c r="M77" s="200">
        <v>400000000</v>
      </c>
      <c r="N77" s="200">
        <v>400000000</v>
      </c>
      <c r="O77" s="293" t="s">
        <v>40</v>
      </c>
      <c r="P77" s="293" t="s">
        <v>59</v>
      </c>
      <c r="Q77" s="282">
        <v>1</v>
      </c>
      <c r="R77" s="293" t="s">
        <v>75</v>
      </c>
      <c r="S77" s="293" t="s">
        <v>76</v>
      </c>
      <c r="T77" s="293" t="s">
        <v>77</v>
      </c>
      <c r="U77" s="293" t="s">
        <v>93</v>
      </c>
      <c r="V77" s="293" t="s">
        <v>78</v>
      </c>
      <c r="W77" s="293" t="s">
        <v>64</v>
      </c>
      <c r="X77" s="293" t="s">
        <v>80</v>
      </c>
      <c r="Y77" s="293" t="s">
        <v>81</v>
      </c>
      <c r="Z77" s="293" t="s">
        <v>82</v>
      </c>
      <c r="AA77" s="293" t="s">
        <v>83</v>
      </c>
      <c r="AB77" s="293" t="s">
        <v>97</v>
      </c>
      <c r="AC77" s="293" t="s">
        <v>85</v>
      </c>
      <c r="AD77" s="293" t="s">
        <v>86</v>
      </c>
      <c r="AE77" s="293" t="s">
        <v>85</v>
      </c>
      <c r="AF77" s="312" t="s">
        <v>41</v>
      </c>
    </row>
    <row r="78" spans="1:32" ht="180" x14ac:dyDescent="0.2">
      <c r="A78" s="303" t="s">
        <v>70</v>
      </c>
      <c r="B78" s="303" t="s">
        <v>70</v>
      </c>
      <c r="C78" s="304">
        <v>74</v>
      </c>
      <c r="D78" s="306" t="s">
        <v>34</v>
      </c>
      <c r="E78" s="306">
        <v>81111508</v>
      </c>
      <c r="F78" s="307" t="s">
        <v>115</v>
      </c>
      <c r="G78" s="282" t="s">
        <v>36</v>
      </c>
      <c r="H78" s="282" t="s">
        <v>36</v>
      </c>
      <c r="I78" s="282">
        <v>3</v>
      </c>
      <c r="J78" s="282" t="s">
        <v>37</v>
      </c>
      <c r="K78" s="282" t="s">
        <v>91</v>
      </c>
      <c r="L78" s="282" t="s">
        <v>39</v>
      </c>
      <c r="M78" s="200">
        <v>30000000</v>
      </c>
      <c r="N78" s="200">
        <v>30000000</v>
      </c>
      <c r="O78" s="293" t="s">
        <v>40</v>
      </c>
      <c r="P78" s="293" t="s">
        <v>59</v>
      </c>
      <c r="Q78" s="282">
        <v>1</v>
      </c>
      <c r="R78" s="293" t="s">
        <v>75</v>
      </c>
      <c r="S78" s="293" t="s">
        <v>76</v>
      </c>
      <c r="T78" s="293" t="s">
        <v>77</v>
      </c>
      <c r="U78" s="293" t="s">
        <v>93</v>
      </c>
      <c r="V78" s="293" t="s">
        <v>78</v>
      </c>
      <c r="W78" s="293" t="s">
        <v>64</v>
      </c>
      <c r="X78" s="293" t="s">
        <v>80</v>
      </c>
      <c r="Y78" s="293" t="s">
        <v>81</v>
      </c>
      <c r="Z78" s="293" t="s">
        <v>116</v>
      </c>
      <c r="AA78" s="293" t="s">
        <v>117</v>
      </c>
      <c r="AB78" s="322" t="s">
        <v>84</v>
      </c>
      <c r="AC78" s="293" t="s">
        <v>118</v>
      </c>
      <c r="AD78" s="293" t="s">
        <v>86</v>
      </c>
      <c r="AE78" s="293" t="s">
        <v>85</v>
      </c>
      <c r="AF78" s="293" t="s">
        <v>119</v>
      </c>
    </row>
    <row r="79" spans="1:32" s="328" customFormat="1" ht="180" x14ac:dyDescent="0.2">
      <c r="A79" s="323" t="s">
        <v>70</v>
      </c>
      <c r="B79" s="323" t="s">
        <v>70</v>
      </c>
      <c r="C79" s="304">
        <v>75</v>
      </c>
      <c r="D79" s="324" t="s">
        <v>34</v>
      </c>
      <c r="E79" s="324">
        <v>81111508</v>
      </c>
      <c r="F79" s="325" t="s">
        <v>121</v>
      </c>
      <c r="G79" s="326" t="s">
        <v>36</v>
      </c>
      <c r="H79" s="326" t="s">
        <v>36</v>
      </c>
      <c r="I79" s="326">
        <v>3</v>
      </c>
      <c r="J79" s="326" t="s">
        <v>37</v>
      </c>
      <c r="K79" s="326" t="s">
        <v>91</v>
      </c>
      <c r="L79" s="326" t="s">
        <v>39</v>
      </c>
      <c r="M79" s="181">
        <v>28500000</v>
      </c>
      <c r="N79" s="181">
        <v>28500000</v>
      </c>
      <c r="O79" s="326" t="s">
        <v>40</v>
      </c>
      <c r="P79" s="326" t="s">
        <v>59</v>
      </c>
      <c r="Q79" s="326">
        <v>2</v>
      </c>
      <c r="R79" s="326" t="s">
        <v>75</v>
      </c>
      <c r="S79" s="326" t="s">
        <v>76</v>
      </c>
      <c r="T79" s="326" t="s">
        <v>77</v>
      </c>
      <c r="U79" s="326" t="s">
        <v>93</v>
      </c>
      <c r="V79" s="326" t="s">
        <v>78</v>
      </c>
      <c r="W79" s="326" t="s">
        <v>64</v>
      </c>
      <c r="X79" s="326" t="s">
        <v>80</v>
      </c>
      <c r="Y79" s="326" t="s">
        <v>122</v>
      </c>
      <c r="Z79" s="326" t="s">
        <v>116</v>
      </c>
      <c r="AA79" s="326" t="s">
        <v>117</v>
      </c>
      <c r="AB79" s="327" t="s">
        <v>84</v>
      </c>
      <c r="AC79" s="326" t="s">
        <v>85</v>
      </c>
      <c r="AD79" s="326" t="s">
        <v>123</v>
      </c>
      <c r="AE79" s="326" t="s">
        <v>85</v>
      </c>
      <c r="AF79" s="326" t="s">
        <v>124</v>
      </c>
    </row>
    <row r="80" spans="1:32" s="328" customFormat="1" ht="180" x14ac:dyDescent="0.2">
      <c r="A80" s="329" t="s">
        <v>70</v>
      </c>
      <c r="B80" s="329" t="s">
        <v>70</v>
      </c>
      <c r="C80" s="304">
        <v>76</v>
      </c>
      <c r="D80" s="330" t="s">
        <v>34</v>
      </c>
      <c r="E80" s="330">
        <v>81111508</v>
      </c>
      <c r="F80" s="331" t="s">
        <v>126</v>
      </c>
      <c r="G80" s="326" t="s">
        <v>36</v>
      </c>
      <c r="H80" s="326" t="s">
        <v>36</v>
      </c>
      <c r="I80" s="326">
        <v>3</v>
      </c>
      <c r="J80" s="326" t="s">
        <v>37</v>
      </c>
      <c r="K80" s="326" t="s">
        <v>91</v>
      </c>
      <c r="L80" s="326" t="s">
        <v>39</v>
      </c>
      <c r="M80" s="179">
        <v>28500000</v>
      </c>
      <c r="N80" s="179">
        <v>28500000</v>
      </c>
      <c r="O80" s="312" t="s">
        <v>40</v>
      </c>
      <c r="P80" s="312" t="s">
        <v>59</v>
      </c>
      <c r="Q80" s="326">
        <v>2</v>
      </c>
      <c r="R80" s="312" t="s">
        <v>75</v>
      </c>
      <c r="S80" s="312" t="s">
        <v>76</v>
      </c>
      <c r="T80" s="312" t="s">
        <v>77</v>
      </c>
      <c r="U80" s="312" t="s">
        <v>93</v>
      </c>
      <c r="V80" s="312" t="s">
        <v>78</v>
      </c>
      <c r="W80" s="312" t="s">
        <v>64</v>
      </c>
      <c r="X80" s="312" t="s">
        <v>80</v>
      </c>
      <c r="Y80" s="312" t="s">
        <v>122</v>
      </c>
      <c r="Z80" s="312" t="s">
        <v>116</v>
      </c>
      <c r="AA80" s="312" t="s">
        <v>117</v>
      </c>
      <c r="AB80" s="312" t="s">
        <v>97</v>
      </c>
      <c r="AC80" s="312" t="s">
        <v>85</v>
      </c>
      <c r="AD80" s="312" t="s">
        <v>123</v>
      </c>
      <c r="AE80" s="312" t="s">
        <v>85</v>
      </c>
      <c r="AF80" s="312" t="s">
        <v>124</v>
      </c>
    </row>
    <row r="81" spans="1:32" ht="90" x14ac:dyDescent="0.2">
      <c r="A81" s="332" t="s">
        <v>127</v>
      </c>
      <c r="B81" s="332" t="s">
        <v>127</v>
      </c>
      <c r="C81" s="304">
        <v>77</v>
      </c>
      <c r="D81" s="305" t="s">
        <v>34</v>
      </c>
      <c r="E81" s="305">
        <v>80161501</v>
      </c>
      <c r="F81" s="307" t="s">
        <v>128</v>
      </c>
      <c r="G81" s="282" t="s">
        <v>36</v>
      </c>
      <c r="H81" s="282" t="s">
        <v>36</v>
      </c>
      <c r="I81" s="282" t="s">
        <v>129</v>
      </c>
      <c r="J81" s="282" t="s">
        <v>130</v>
      </c>
      <c r="K81" s="282" t="s">
        <v>38</v>
      </c>
      <c r="L81" s="282" t="s">
        <v>39</v>
      </c>
      <c r="M81" s="200">
        <v>7086400</v>
      </c>
      <c r="N81" s="200">
        <v>7086400</v>
      </c>
      <c r="O81" s="293" t="s">
        <v>40</v>
      </c>
      <c r="P81" s="293" t="s">
        <v>59</v>
      </c>
      <c r="Q81" s="282" t="s">
        <v>131</v>
      </c>
      <c r="R81" s="293" t="s">
        <v>75</v>
      </c>
      <c r="S81" s="293" t="s">
        <v>132</v>
      </c>
      <c r="T81" s="293" t="s">
        <v>133</v>
      </c>
      <c r="U81" s="293" t="s">
        <v>133</v>
      </c>
      <c r="V81" s="293" t="s">
        <v>134</v>
      </c>
      <c r="W81" s="293" t="s">
        <v>47</v>
      </c>
      <c r="X81" s="293" t="s">
        <v>135</v>
      </c>
      <c r="Y81" s="293" t="s">
        <v>136</v>
      </c>
      <c r="Z81" s="293" t="s">
        <v>137</v>
      </c>
      <c r="AA81" s="293" t="s">
        <v>138</v>
      </c>
      <c r="AB81" s="293"/>
      <c r="AC81" s="293"/>
      <c r="AD81" s="293"/>
      <c r="AE81" s="293"/>
      <c r="AF81" s="293"/>
    </row>
    <row r="82" spans="1:32" ht="60" x14ac:dyDescent="0.2">
      <c r="A82" s="332" t="s">
        <v>127</v>
      </c>
      <c r="B82" s="332" t="s">
        <v>127</v>
      </c>
      <c r="C82" s="304">
        <v>78</v>
      </c>
      <c r="D82" s="305" t="s">
        <v>34</v>
      </c>
      <c r="E82" s="305">
        <v>80161501</v>
      </c>
      <c r="F82" s="307" t="s">
        <v>139</v>
      </c>
      <c r="G82" s="282" t="s">
        <v>36</v>
      </c>
      <c r="H82" s="282" t="s">
        <v>36</v>
      </c>
      <c r="I82" s="282" t="s">
        <v>140</v>
      </c>
      <c r="J82" s="282" t="s">
        <v>130</v>
      </c>
      <c r="K82" s="282" t="s">
        <v>38</v>
      </c>
      <c r="L82" s="282" t="s">
        <v>39</v>
      </c>
      <c r="M82" s="200">
        <v>8000000</v>
      </c>
      <c r="N82" s="200">
        <v>8000000</v>
      </c>
      <c r="O82" s="293" t="s">
        <v>40</v>
      </c>
      <c r="P82" s="293" t="s">
        <v>59</v>
      </c>
      <c r="Q82" s="282" t="s">
        <v>131</v>
      </c>
      <c r="R82" s="293" t="s">
        <v>75</v>
      </c>
      <c r="S82" s="293" t="s">
        <v>132</v>
      </c>
      <c r="T82" s="293" t="s">
        <v>133</v>
      </c>
      <c r="U82" s="293" t="s">
        <v>133</v>
      </c>
      <c r="V82" s="293" t="s">
        <v>134</v>
      </c>
      <c r="W82" s="293" t="s">
        <v>47</v>
      </c>
      <c r="X82" s="293" t="s">
        <v>135</v>
      </c>
      <c r="Y82" s="293" t="s">
        <v>136</v>
      </c>
      <c r="Z82" s="293" t="s">
        <v>137</v>
      </c>
      <c r="AA82" s="293" t="s">
        <v>141</v>
      </c>
      <c r="AB82" s="293"/>
      <c r="AC82" s="293"/>
      <c r="AD82" s="293"/>
      <c r="AE82" s="293"/>
      <c r="AF82" s="293"/>
    </row>
    <row r="83" spans="1:32" ht="60" x14ac:dyDescent="0.2">
      <c r="A83" s="305" t="s">
        <v>142</v>
      </c>
      <c r="B83" s="305" t="s">
        <v>143</v>
      </c>
      <c r="C83" s="304">
        <v>79</v>
      </c>
      <c r="D83" s="297" t="s">
        <v>71</v>
      </c>
      <c r="E83" s="297">
        <v>80161501</v>
      </c>
      <c r="F83" s="277" t="s">
        <v>144</v>
      </c>
      <c r="G83" s="297" t="s">
        <v>88</v>
      </c>
      <c r="H83" s="297" t="s">
        <v>88</v>
      </c>
      <c r="I83" s="297">
        <v>120</v>
      </c>
      <c r="J83" s="297" t="s">
        <v>130</v>
      </c>
      <c r="K83" s="277" t="s">
        <v>38</v>
      </c>
      <c r="L83" s="277" t="s">
        <v>39</v>
      </c>
      <c r="M83" s="359">
        <v>16092720</v>
      </c>
      <c r="N83" s="359">
        <v>16092720</v>
      </c>
      <c r="O83" s="297" t="s">
        <v>40</v>
      </c>
      <c r="P83" s="297" t="s">
        <v>41</v>
      </c>
      <c r="Q83" s="279">
        <v>2</v>
      </c>
      <c r="R83" s="297" t="s">
        <v>145</v>
      </c>
      <c r="S83" s="277" t="s">
        <v>60</v>
      </c>
      <c r="T83" s="277" t="s">
        <v>146</v>
      </c>
      <c r="U83" s="277" t="s">
        <v>147</v>
      </c>
      <c r="V83" s="277" t="s">
        <v>148</v>
      </c>
      <c r="W83" s="277" t="s">
        <v>41</v>
      </c>
      <c r="X83" s="277" t="s">
        <v>41</v>
      </c>
      <c r="Y83" s="277" t="s">
        <v>41</v>
      </c>
      <c r="Z83" s="277" t="s">
        <v>41</v>
      </c>
      <c r="AA83" s="297" t="s">
        <v>41</v>
      </c>
      <c r="AB83" s="297" t="s">
        <v>41</v>
      </c>
      <c r="AC83" s="297" t="s">
        <v>41</v>
      </c>
      <c r="AD83" s="297" t="s">
        <v>41</v>
      </c>
      <c r="AE83" s="297" t="s">
        <v>41</v>
      </c>
      <c r="AF83" s="297" t="s">
        <v>41</v>
      </c>
    </row>
    <row r="84" spans="1:32" ht="75" x14ac:dyDescent="0.2">
      <c r="A84" s="305" t="s">
        <v>142</v>
      </c>
      <c r="B84" s="305" t="s">
        <v>149</v>
      </c>
      <c r="C84" s="304">
        <v>80</v>
      </c>
      <c r="D84" s="297" t="s">
        <v>34</v>
      </c>
      <c r="E84" s="297">
        <v>80161501</v>
      </c>
      <c r="F84" s="277" t="s">
        <v>150</v>
      </c>
      <c r="G84" s="297" t="s">
        <v>36</v>
      </c>
      <c r="H84" s="297" t="s">
        <v>36</v>
      </c>
      <c r="I84" s="297">
        <v>90</v>
      </c>
      <c r="J84" s="297" t="s">
        <v>130</v>
      </c>
      <c r="K84" s="277" t="s">
        <v>38</v>
      </c>
      <c r="L84" s="277" t="s">
        <v>39</v>
      </c>
      <c r="M84" s="359">
        <v>18104310</v>
      </c>
      <c r="N84" s="359">
        <v>18104310</v>
      </c>
      <c r="O84" s="297" t="s">
        <v>40</v>
      </c>
      <c r="P84" s="297" t="s">
        <v>41</v>
      </c>
      <c r="Q84" s="279">
        <v>3</v>
      </c>
      <c r="R84" s="297" t="s">
        <v>145</v>
      </c>
      <c r="S84" s="277" t="s">
        <v>60</v>
      </c>
      <c r="T84" s="277" t="s">
        <v>151</v>
      </c>
      <c r="U84" s="277" t="s">
        <v>152</v>
      </c>
      <c r="V84" s="277" t="s">
        <v>153</v>
      </c>
      <c r="W84" s="277" t="s">
        <v>41</v>
      </c>
      <c r="X84" s="277" t="s">
        <v>41</v>
      </c>
      <c r="Y84" s="277" t="s">
        <v>41</v>
      </c>
      <c r="Z84" s="277" t="s">
        <v>41</v>
      </c>
      <c r="AA84" s="277" t="s">
        <v>154</v>
      </c>
      <c r="AB84" s="277" t="s">
        <v>97</v>
      </c>
      <c r="AC84" s="277" t="s">
        <v>155</v>
      </c>
      <c r="AD84" s="297" t="s">
        <v>41</v>
      </c>
      <c r="AE84" s="305" t="s">
        <v>156</v>
      </c>
      <c r="AF84" s="297" t="s">
        <v>157</v>
      </c>
    </row>
    <row r="85" spans="1:32" ht="90" x14ac:dyDescent="0.2">
      <c r="A85" s="305" t="s">
        <v>142</v>
      </c>
      <c r="B85" s="305" t="s">
        <v>149</v>
      </c>
      <c r="C85" s="304">
        <v>81</v>
      </c>
      <c r="D85" s="297" t="s">
        <v>34</v>
      </c>
      <c r="E85" s="333">
        <v>31160000</v>
      </c>
      <c r="F85" s="307" t="s">
        <v>158</v>
      </c>
      <c r="G85" s="282" t="s">
        <v>36</v>
      </c>
      <c r="H85" s="282" t="s">
        <v>36</v>
      </c>
      <c r="I85" s="282">
        <v>90</v>
      </c>
      <c r="J85" s="282" t="s">
        <v>130</v>
      </c>
      <c r="K85" s="282" t="s">
        <v>101</v>
      </c>
      <c r="L85" s="282" t="s">
        <v>39</v>
      </c>
      <c r="M85" s="200">
        <v>100000000</v>
      </c>
      <c r="N85" s="200">
        <v>100000000</v>
      </c>
      <c r="O85" s="293" t="s">
        <v>40</v>
      </c>
      <c r="P85" s="293" t="s">
        <v>41</v>
      </c>
      <c r="Q85" s="282">
        <v>1</v>
      </c>
      <c r="R85" s="293" t="s">
        <v>42</v>
      </c>
      <c r="S85" s="293" t="s">
        <v>60</v>
      </c>
      <c r="T85" s="293" t="s">
        <v>159</v>
      </c>
      <c r="U85" s="293" t="s">
        <v>152</v>
      </c>
      <c r="V85" s="293" t="s">
        <v>153</v>
      </c>
      <c r="W85" s="293" t="s">
        <v>160</v>
      </c>
      <c r="X85" s="293" t="s">
        <v>161</v>
      </c>
      <c r="Y85" s="293" t="s">
        <v>162</v>
      </c>
      <c r="Z85" s="293" t="s">
        <v>161</v>
      </c>
      <c r="AA85" s="293" t="s">
        <v>163</v>
      </c>
      <c r="AB85" s="293" t="s">
        <v>97</v>
      </c>
      <c r="AC85" s="293" t="s">
        <v>155</v>
      </c>
      <c r="AD85" s="293" t="s">
        <v>41</v>
      </c>
      <c r="AE85" s="293" t="s">
        <v>164</v>
      </c>
      <c r="AF85" s="293" t="s">
        <v>41</v>
      </c>
    </row>
    <row r="86" spans="1:32" ht="90" x14ac:dyDescent="0.2">
      <c r="A86" s="305" t="s">
        <v>142</v>
      </c>
      <c r="B86" s="305" t="s">
        <v>149</v>
      </c>
      <c r="C86" s="304">
        <v>82</v>
      </c>
      <c r="D86" s="334" t="s">
        <v>34</v>
      </c>
      <c r="E86" s="334">
        <v>80161501</v>
      </c>
      <c r="F86" s="329" t="s">
        <v>165</v>
      </c>
      <c r="G86" s="334" t="s">
        <v>36</v>
      </c>
      <c r="H86" s="334" t="s">
        <v>36</v>
      </c>
      <c r="I86" s="334">
        <v>90</v>
      </c>
      <c r="J86" s="335" t="s">
        <v>130</v>
      </c>
      <c r="K86" s="336" t="s">
        <v>38</v>
      </c>
      <c r="L86" s="336" t="s">
        <v>39</v>
      </c>
      <c r="M86" s="167">
        <v>24000000</v>
      </c>
      <c r="N86" s="168">
        <v>24000000</v>
      </c>
      <c r="O86" s="324" t="s">
        <v>40</v>
      </c>
      <c r="P86" s="324" t="s">
        <v>41</v>
      </c>
      <c r="Q86" s="324">
        <v>1</v>
      </c>
      <c r="R86" s="330" t="s">
        <v>75</v>
      </c>
      <c r="S86" s="336" t="s">
        <v>60</v>
      </c>
      <c r="T86" s="336" t="s">
        <v>159</v>
      </c>
      <c r="U86" s="323" t="s">
        <v>152</v>
      </c>
      <c r="V86" s="336" t="s">
        <v>153</v>
      </c>
      <c r="W86" s="336" t="s">
        <v>166</v>
      </c>
      <c r="X86" s="293" t="s">
        <v>167</v>
      </c>
      <c r="Y86" s="323" t="s">
        <v>168</v>
      </c>
      <c r="Z86" s="293" t="s">
        <v>569</v>
      </c>
      <c r="AA86" s="336" t="s">
        <v>169</v>
      </c>
      <c r="AB86" s="336" t="s">
        <v>84</v>
      </c>
      <c r="AC86" s="336" t="s">
        <v>155</v>
      </c>
      <c r="AD86" s="334" t="s">
        <v>41</v>
      </c>
      <c r="AE86" s="336" t="s">
        <v>156</v>
      </c>
      <c r="AF86" s="293" t="s">
        <v>157</v>
      </c>
    </row>
    <row r="87" spans="1:32" ht="90" x14ac:dyDescent="0.2">
      <c r="A87" s="305" t="s">
        <v>142</v>
      </c>
      <c r="B87" s="305" t="s">
        <v>149</v>
      </c>
      <c r="C87" s="304">
        <v>83</v>
      </c>
      <c r="D87" s="334" t="s">
        <v>34</v>
      </c>
      <c r="E87" s="337">
        <v>90121500</v>
      </c>
      <c r="F87" s="338" t="s">
        <v>170</v>
      </c>
      <c r="G87" s="334" t="s">
        <v>36</v>
      </c>
      <c r="H87" s="334" t="s">
        <v>36</v>
      </c>
      <c r="I87" s="337">
        <v>30</v>
      </c>
      <c r="J87" s="335" t="s">
        <v>130</v>
      </c>
      <c r="K87" s="339" t="s">
        <v>101</v>
      </c>
      <c r="L87" s="336" t="s">
        <v>39</v>
      </c>
      <c r="M87" s="167">
        <v>50000000</v>
      </c>
      <c r="N87" s="167">
        <v>50000000</v>
      </c>
      <c r="O87" s="340" t="s">
        <v>40</v>
      </c>
      <c r="P87" s="340" t="s">
        <v>59</v>
      </c>
      <c r="Q87" s="340">
        <v>1</v>
      </c>
      <c r="R87" s="334" t="s">
        <v>145</v>
      </c>
      <c r="S87" s="339" t="s">
        <v>60</v>
      </c>
      <c r="T87" s="339" t="s">
        <v>171</v>
      </c>
      <c r="U87" s="341" t="s">
        <v>62</v>
      </c>
      <c r="V87" s="339" t="s">
        <v>153</v>
      </c>
      <c r="W87" s="329" t="s">
        <v>41</v>
      </c>
      <c r="X87" s="323" t="s">
        <v>41</v>
      </c>
      <c r="Y87" s="323" t="s">
        <v>41</v>
      </c>
      <c r="Z87" s="323" t="s">
        <v>41</v>
      </c>
      <c r="AA87" s="334" t="s">
        <v>172</v>
      </c>
      <c r="AB87" s="303" t="s">
        <v>97</v>
      </c>
      <c r="AC87" s="336" t="s">
        <v>155</v>
      </c>
      <c r="AD87" s="334" t="s">
        <v>41</v>
      </c>
      <c r="AE87" s="342" t="s">
        <v>173</v>
      </c>
      <c r="AF87" s="293" t="s">
        <v>41</v>
      </c>
    </row>
    <row r="88" spans="1:32" ht="105" x14ac:dyDescent="0.2">
      <c r="A88" s="305" t="s">
        <v>174</v>
      </c>
      <c r="B88" s="305" t="s">
        <v>175</v>
      </c>
      <c r="C88" s="304">
        <v>84</v>
      </c>
      <c r="D88" s="305" t="s">
        <v>34</v>
      </c>
      <c r="E88" s="305">
        <v>80101500</v>
      </c>
      <c r="F88" s="307" t="s">
        <v>176</v>
      </c>
      <c r="G88" s="282" t="s">
        <v>36</v>
      </c>
      <c r="H88" s="282" t="s">
        <v>36</v>
      </c>
      <c r="I88" s="282">
        <v>30</v>
      </c>
      <c r="J88" s="282" t="s">
        <v>130</v>
      </c>
      <c r="K88" s="282" t="s">
        <v>177</v>
      </c>
      <c r="L88" s="282" t="s">
        <v>178</v>
      </c>
      <c r="M88" s="200">
        <v>45000000</v>
      </c>
      <c r="N88" s="200">
        <v>45000000</v>
      </c>
      <c r="O88" s="293" t="s">
        <v>40</v>
      </c>
      <c r="P88" s="293" t="s">
        <v>41</v>
      </c>
      <c r="Q88" s="282">
        <v>1</v>
      </c>
      <c r="R88" s="293" t="s">
        <v>42</v>
      </c>
      <c r="S88" s="293" t="s">
        <v>179</v>
      </c>
      <c r="T88" s="293" t="s">
        <v>180</v>
      </c>
      <c r="U88" s="293" t="s">
        <v>181</v>
      </c>
      <c r="V88" s="293" t="s">
        <v>182</v>
      </c>
      <c r="W88" s="293" t="s">
        <v>183</v>
      </c>
      <c r="X88" s="293" t="s">
        <v>184</v>
      </c>
      <c r="Y88" s="293" t="s">
        <v>185</v>
      </c>
      <c r="Z88" s="293" t="s">
        <v>186</v>
      </c>
      <c r="AA88" s="293" t="s">
        <v>187</v>
      </c>
      <c r="AB88" s="293" t="s">
        <v>188</v>
      </c>
      <c r="AC88" s="293" t="s">
        <v>189</v>
      </c>
      <c r="AD88" s="293" t="s">
        <v>190</v>
      </c>
      <c r="AE88" s="293" t="s">
        <v>191</v>
      </c>
      <c r="AF88" s="293" t="s">
        <v>192</v>
      </c>
    </row>
    <row r="89" spans="1:32" ht="150" x14ac:dyDescent="0.2">
      <c r="A89" s="303" t="s">
        <v>193</v>
      </c>
      <c r="B89" s="303" t="s">
        <v>194</v>
      </c>
      <c r="C89" s="304">
        <v>85</v>
      </c>
      <c r="D89" s="303" t="s">
        <v>71</v>
      </c>
      <c r="E89" s="303">
        <v>81151600</v>
      </c>
      <c r="F89" s="281" t="s">
        <v>195</v>
      </c>
      <c r="G89" s="282" t="s">
        <v>196</v>
      </c>
      <c r="H89" s="282" t="s">
        <v>196</v>
      </c>
      <c r="I89" s="343">
        <v>5</v>
      </c>
      <c r="J89" s="282" t="s">
        <v>37</v>
      </c>
      <c r="K89" s="282" t="s">
        <v>74</v>
      </c>
      <c r="L89" s="282" t="s">
        <v>39</v>
      </c>
      <c r="M89" s="210" t="s">
        <v>197</v>
      </c>
      <c r="N89" s="210" t="s">
        <v>198</v>
      </c>
      <c r="O89" s="282" t="s">
        <v>40</v>
      </c>
      <c r="P89" s="282" t="s">
        <v>59</v>
      </c>
      <c r="Q89" s="282">
        <v>1</v>
      </c>
      <c r="R89" s="282" t="s">
        <v>42</v>
      </c>
      <c r="S89" s="282" t="s">
        <v>199</v>
      </c>
      <c r="T89" s="282" t="s">
        <v>200</v>
      </c>
      <c r="U89" s="282" t="s">
        <v>152</v>
      </c>
      <c r="V89" s="282" t="s">
        <v>201</v>
      </c>
      <c r="W89" s="282" t="s">
        <v>202</v>
      </c>
      <c r="X89" s="282" t="s">
        <v>203</v>
      </c>
      <c r="Y89" s="282" t="s">
        <v>204</v>
      </c>
      <c r="Z89" s="282" t="s">
        <v>205</v>
      </c>
      <c r="AA89" s="282" t="s">
        <v>208</v>
      </c>
      <c r="AB89" s="282"/>
      <c r="AC89" s="282" t="s">
        <v>209</v>
      </c>
      <c r="AD89" s="282" t="s">
        <v>210</v>
      </c>
      <c r="AE89" s="282" t="s">
        <v>211</v>
      </c>
      <c r="AF89" s="282" t="s">
        <v>59</v>
      </c>
    </row>
    <row r="90" spans="1:32" ht="150.75" x14ac:dyDescent="0.25">
      <c r="A90" s="303" t="s">
        <v>193</v>
      </c>
      <c r="B90" s="303" t="s">
        <v>194</v>
      </c>
      <c r="C90" s="304">
        <v>86</v>
      </c>
      <c r="D90" s="303" t="s">
        <v>34</v>
      </c>
      <c r="E90" s="303">
        <v>81151600</v>
      </c>
      <c r="F90" s="281" t="s">
        <v>195</v>
      </c>
      <c r="G90" s="282" t="s">
        <v>36</v>
      </c>
      <c r="H90" s="282" t="s">
        <v>36</v>
      </c>
      <c r="I90" s="343" t="s">
        <v>206</v>
      </c>
      <c r="J90" s="282" t="s">
        <v>37</v>
      </c>
      <c r="K90" s="282" t="s">
        <v>207</v>
      </c>
      <c r="L90" s="282" t="s">
        <v>39</v>
      </c>
      <c r="M90" s="210">
        <v>48759785</v>
      </c>
      <c r="N90" s="210">
        <v>48759785</v>
      </c>
      <c r="O90" s="282" t="s">
        <v>40</v>
      </c>
      <c r="P90" s="282" t="s">
        <v>59</v>
      </c>
      <c r="Q90" s="282">
        <v>1</v>
      </c>
      <c r="R90" s="282" t="s">
        <v>42</v>
      </c>
      <c r="S90" s="282" t="s">
        <v>199</v>
      </c>
      <c r="T90" s="282" t="s">
        <v>200</v>
      </c>
      <c r="U90" s="282" t="s">
        <v>152</v>
      </c>
      <c r="V90" s="282" t="s">
        <v>201</v>
      </c>
      <c r="W90" s="282" t="s">
        <v>202</v>
      </c>
      <c r="X90" s="282" t="s">
        <v>203</v>
      </c>
      <c r="Y90" s="282" t="s">
        <v>204</v>
      </c>
      <c r="Z90" s="282" t="s">
        <v>205</v>
      </c>
      <c r="AA90" s="282" t="s">
        <v>208</v>
      </c>
      <c r="AB90" s="344" t="s">
        <v>1419</v>
      </c>
      <c r="AC90" s="282" t="s">
        <v>209</v>
      </c>
      <c r="AD90" s="282" t="s">
        <v>210</v>
      </c>
      <c r="AE90" s="282" t="s">
        <v>211</v>
      </c>
      <c r="AF90" s="282" t="s">
        <v>59</v>
      </c>
    </row>
    <row r="91" spans="1:32" ht="150" x14ac:dyDescent="0.2">
      <c r="A91" s="303" t="s">
        <v>193</v>
      </c>
      <c r="B91" s="303" t="s">
        <v>194</v>
      </c>
      <c r="C91" s="304">
        <v>87</v>
      </c>
      <c r="D91" s="303" t="s">
        <v>71</v>
      </c>
      <c r="E91" s="303">
        <v>81151600</v>
      </c>
      <c r="F91" s="281" t="s">
        <v>212</v>
      </c>
      <c r="G91" s="282" t="s">
        <v>196</v>
      </c>
      <c r="H91" s="282" t="s">
        <v>196</v>
      </c>
      <c r="I91" s="343">
        <v>6</v>
      </c>
      <c r="J91" s="282" t="s">
        <v>37</v>
      </c>
      <c r="K91" s="282" t="s">
        <v>38</v>
      </c>
      <c r="L91" s="282" t="s">
        <v>39</v>
      </c>
      <c r="M91" s="210" t="s">
        <v>213</v>
      </c>
      <c r="N91" s="210" t="s">
        <v>214</v>
      </c>
      <c r="O91" s="282" t="s">
        <v>40</v>
      </c>
      <c r="P91" s="282" t="s">
        <v>59</v>
      </c>
      <c r="Q91" s="282">
        <v>1</v>
      </c>
      <c r="R91" s="282" t="s">
        <v>42</v>
      </c>
      <c r="S91" s="282" t="s">
        <v>199</v>
      </c>
      <c r="T91" s="282" t="s">
        <v>200</v>
      </c>
      <c r="U91" s="282" t="s">
        <v>152</v>
      </c>
      <c r="V91" s="282" t="s">
        <v>201</v>
      </c>
      <c r="W91" s="282" t="s">
        <v>202</v>
      </c>
      <c r="X91" s="282" t="s">
        <v>203</v>
      </c>
      <c r="Y91" s="282" t="s">
        <v>204</v>
      </c>
      <c r="Z91" s="282" t="s">
        <v>205</v>
      </c>
      <c r="AA91" s="282" t="s">
        <v>59</v>
      </c>
      <c r="AB91" s="282" t="s">
        <v>59</v>
      </c>
      <c r="AC91" s="282" t="s">
        <v>59</v>
      </c>
      <c r="AD91" s="282" t="s">
        <v>59</v>
      </c>
      <c r="AE91" s="282" t="s">
        <v>59</v>
      </c>
      <c r="AF91" s="282" t="s">
        <v>59</v>
      </c>
    </row>
    <row r="92" spans="1:32" ht="150.75" x14ac:dyDescent="0.25">
      <c r="A92" s="303" t="s">
        <v>193</v>
      </c>
      <c r="B92" s="303" t="s">
        <v>194</v>
      </c>
      <c r="C92" s="304">
        <v>88</v>
      </c>
      <c r="D92" s="303" t="s">
        <v>71</v>
      </c>
      <c r="E92" s="303">
        <v>41113900</v>
      </c>
      <c r="F92" s="281" t="s">
        <v>215</v>
      </c>
      <c r="G92" s="282" t="s">
        <v>95</v>
      </c>
      <c r="H92" s="282" t="s">
        <v>95</v>
      </c>
      <c r="I92" s="343">
        <v>4</v>
      </c>
      <c r="J92" s="282" t="s">
        <v>37</v>
      </c>
      <c r="K92" s="282" t="s">
        <v>74</v>
      </c>
      <c r="L92" s="282" t="s">
        <v>39</v>
      </c>
      <c r="M92" s="210" t="s">
        <v>216</v>
      </c>
      <c r="N92" s="210" t="s">
        <v>217</v>
      </c>
      <c r="O92" s="282" t="s">
        <v>40</v>
      </c>
      <c r="P92" s="282" t="s">
        <v>41</v>
      </c>
      <c r="Q92" s="282">
        <v>1</v>
      </c>
      <c r="R92" s="282" t="s">
        <v>42</v>
      </c>
      <c r="S92" s="282" t="s">
        <v>199</v>
      </c>
      <c r="T92" s="282" t="s">
        <v>200</v>
      </c>
      <c r="U92" s="282" t="s">
        <v>152</v>
      </c>
      <c r="V92" s="282" t="s">
        <v>201</v>
      </c>
      <c r="W92" s="282" t="s">
        <v>202</v>
      </c>
      <c r="X92" s="282" t="s">
        <v>203</v>
      </c>
      <c r="Y92" s="282" t="s">
        <v>204</v>
      </c>
      <c r="Z92" s="282" t="s">
        <v>205</v>
      </c>
      <c r="AA92" s="282" t="s">
        <v>208</v>
      </c>
      <c r="AB92" s="344" t="s">
        <v>1419</v>
      </c>
      <c r="AC92" s="282" t="s">
        <v>209</v>
      </c>
      <c r="AD92" s="282" t="s">
        <v>210</v>
      </c>
      <c r="AE92" s="282" t="s">
        <v>218</v>
      </c>
      <c r="AF92" s="282" t="s">
        <v>59</v>
      </c>
    </row>
    <row r="93" spans="1:32" ht="150.75" x14ac:dyDescent="0.25">
      <c r="A93" s="303" t="s">
        <v>193</v>
      </c>
      <c r="B93" s="303" t="s">
        <v>194</v>
      </c>
      <c r="C93" s="304">
        <v>89</v>
      </c>
      <c r="D93" s="303" t="s">
        <v>34</v>
      </c>
      <c r="E93" s="303">
        <v>41113900</v>
      </c>
      <c r="F93" s="281" t="s">
        <v>215</v>
      </c>
      <c r="G93" s="282" t="s">
        <v>36</v>
      </c>
      <c r="H93" s="282" t="s">
        <v>36</v>
      </c>
      <c r="I93" s="343">
        <v>4</v>
      </c>
      <c r="J93" s="282" t="s">
        <v>37</v>
      </c>
      <c r="K93" s="282" t="s">
        <v>38</v>
      </c>
      <c r="L93" s="282" t="s">
        <v>39</v>
      </c>
      <c r="M93" s="210">
        <v>120200000</v>
      </c>
      <c r="N93" s="210">
        <f>M93</f>
        <v>120200000</v>
      </c>
      <c r="O93" s="282" t="s">
        <v>40</v>
      </c>
      <c r="P93" s="282" t="s">
        <v>41</v>
      </c>
      <c r="Q93" s="282">
        <v>1</v>
      </c>
      <c r="R93" s="282" t="s">
        <v>42</v>
      </c>
      <c r="S93" s="282" t="s">
        <v>199</v>
      </c>
      <c r="T93" s="282" t="s">
        <v>200</v>
      </c>
      <c r="U93" s="282" t="s">
        <v>152</v>
      </c>
      <c r="V93" s="282" t="s">
        <v>201</v>
      </c>
      <c r="W93" s="282" t="s">
        <v>202</v>
      </c>
      <c r="X93" s="282" t="s">
        <v>203</v>
      </c>
      <c r="Y93" s="282" t="s">
        <v>204</v>
      </c>
      <c r="Z93" s="282" t="s">
        <v>205</v>
      </c>
      <c r="AA93" s="282" t="s">
        <v>208</v>
      </c>
      <c r="AB93" s="344" t="s">
        <v>1419</v>
      </c>
      <c r="AC93" s="282" t="s">
        <v>209</v>
      </c>
      <c r="AD93" s="282" t="s">
        <v>210</v>
      </c>
      <c r="AE93" s="282" t="s">
        <v>218</v>
      </c>
      <c r="AF93" s="282" t="s">
        <v>59</v>
      </c>
    </row>
    <row r="94" spans="1:32" ht="210.75" x14ac:dyDescent="0.25">
      <c r="A94" s="303" t="s">
        <v>193</v>
      </c>
      <c r="B94" s="303" t="s">
        <v>219</v>
      </c>
      <c r="C94" s="304">
        <v>90</v>
      </c>
      <c r="D94" s="303" t="s">
        <v>71</v>
      </c>
      <c r="E94" s="303">
        <v>81151600</v>
      </c>
      <c r="F94" s="281" t="s">
        <v>221</v>
      </c>
      <c r="G94" s="282" t="s">
        <v>222</v>
      </c>
      <c r="H94" s="282" t="s">
        <v>222</v>
      </c>
      <c r="I94" s="343">
        <v>9</v>
      </c>
      <c r="J94" s="282" t="s">
        <v>37</v>
      </c>
      <c r="K94" s="282" t="s">
        <v>74</v>
      </c>
      <c r="L94" s="282" t="s">
        <v>39</v>
      </c>
      <c r="M94" s="210" t="s">
        <v>223</v>
      </c>
      <c r="N94" s="210" t="s">
        <v>224</v>
      </c>
      <c r="O94" s="282" t="s">
        <v>40</v>
      </c>
      <c r="P94" s="282" t="s">
        <v>59</v>
      </c>
      <c r="Q94" s="282">
        <v>1</v>
      </c>
      <c r="R94" s="282" t="s">
        <v>42</v>
      </c>
      <c r="S94" s="282" t="s">
        <v>199</v>
      </c>
      <c r="T94" s="282" t="s">
        <v>225</v>
      </c>
      <c r="U94" s="282" t="s">
        <v>152</v>
      </c>
      <c r="V94" s="282" t="s">
        <v>226</v>
      </c>
      <c r="W94" s="282" t="s">
        <v>227</v>
      </c>
      <c r="X94" s="282" t="s">
        <v>228</v>
      </c>
      <c r="Y94" s="282" t="s">
        <v>229</v>
      </c>
      <c r="Z94" s="282" t="s">
        <v>230</v>
      </c>
      <c r="AA94" s="346" t="s">
        <v>239</v>
      </c>
      <c r="AB94" s="344" t="s">
        <v>1419</v>
      </c>
      <c r="AC94" s="347" t="s">
        <v>1412</v>
      </c>
      <c r="AD94" s="346" t="s">
        <v>59</v>
      </c>
      <c r="AE94" s="346" t="s">
        <v>1413</v>
      </c>
      <c r="AF94" s="346" t="s">
        <v>59</v>
      </c>
    </row>
    <row r="95" spans="1:32" ht="210.75" x14ac:dyDescent="0.25">
      <c r="A95" s="409" t="s">
        <v>193</v>
      </c>
      <c r="B95" s="409" t="s">
        <v>219</v>
      </c>
      <c r="C95" s="396">
        <v>91</v>
      </c>
      <c r="D95" s="413" t="s">
        <v>34</v>
      </c>
      <c r="E95" s="413">
        <v>81151600</v>
      </c>
      <c r="F95" s="414" t="s">
        <v>221</v>
      </c>
      <c r="G95" s="407" t="s">
        <v>36</v>
      </c>
      <c r="H95" s="407" t="s">
        <v>36</v>
      </c>
      <c r="I95" s="407">
        <v>3</v>
      </c>
      <c r="J95" s="407" t="s">
        <v>37</v>
      </c>
      <c r="K95" s="407" t="s">
        <v>231</v>
      </c>
      <c r="L95" s="407" t="s">
        <v>39</v>
      </c>
      <c r="M95" s="416">
        <f>N95+N96</f>
        <v>250000000</v>
      </c>
      <c r="N95" s="210">
        <v>100000000</v>
      </c>
      <c r="O95" s="407" t="s">
        <v>40</v>
      </c>
      <c r="P95" s="407" t="s">
        <v>59</v>
      </c>
      <c r="Q95" s="407">
        <v>1</v>
      </c>
      <c r="R95" s="282" t="s">
        <v>42</v>
      </c>
      <c r="S95" s="407" t="s">
        <v>199</v>
      </c>
      <c r="T95" s="407" t="s">
        <v>225</v>
      </c>
      <c r="U95" s="407" t="s">
        <v>152</v>
      </c>
      <c r="V95" s="407" t="s">
        <v>226</v>
      </c>
      <c r="W95" s="282" t="s">
        <v>227</v>
      </c>
      <c r="X95" s="282" t="s">
        <v>228</v>
      </c>
      <c r="Y95" s="282" t="s">
        <v>229</v>
      </c>
      <c r="Z95" s="282" t="s">
        <v>230</v>
      </c>
      <c r="AA95" s="346" t="s">
        <v>232</v>
      </c>
      <c r="AB95" s="344" t="s">
        <v>1419</v>
      </c>
      <c r="AC95" s="347" t="s">
        <v>1412</v>
      </c>
      <c r="AD95" s="347" t="s">
        <v>59</v>
      </c>
      <c r="AE95" s="346" t="s">
        <v>1413</v>
      </c>
      <c r="AF95" s="346" t="s">
        <v>59</v>
      </c>
    </row>
    <row r="96" spans="1:32" ht="90.75" x14ac:dyDescent="0.25">
      <c r="A96" s="411"/>
      <c r="B96" s="411"/>
      <c r="C96" s="397"/>
      <c r="D96" s="413"/>
      <c r="E96" s="413"/>
      <c r="F96" s="414"/>
      <c r="G96" s="407"/>
      <c r="H96" s="407"/>
      <c r="I96" s="407"/>
      <c r="J96" s="407"/>
      <c r="K96" s="407"/>
      <c r="L96" s="407"/>
      <c r="M96" s="416"/>
      <c r="N96" s="210">
        <v>150000000</v>
      </c>
      <c r="O96" s="407"/>
      <c r="P96" s="407"/>
      <c r="Q96" s="407"/>
      <c r="R96" s="282" t="s">
        <v>42</v>
      </c>
      <c r="S96" s="407"/>
      <c r="T96" s="407"/>
      <c r="U96" s="407"/>
      <c r="V96" s="407"/>
      <c r="W96" s="282" t="s">
        <v>47</v>
      </c>
      <c r="X96" s="282" t="s">
        <v>236</v>
      </c>
      <c r="Y96" s="282" t="s">
        <v>237</v>
      </c>
      <c r="Z96" s="282" t="s">
        <v>238</v>
      </c>
      <c r="AA96" s="346" t="s">
        <v>239</v>
      </c>
      <c r="AB96" s="344" t="s">
        <v>97</v>
      </c>
      <c r="AC96" s="347" t="s">
        <v>1412</v>
      </c>
      <c r="AD96" s="346" t="s">
        <v>59</v>
      </c>
      <c r="AE96" s="346" t="s">
        <v>1413</v>
      </c>
      <c r="AF96" s="346" t="s">
        <v>59</v>
      </c>
    </row>
    <row r="97" spans="1:32" ht="135.75" x14ac:dyDescent="0.25">
      <c r="A97" s="303" t="s">
        <v>193</v>
      </c>
      <c r="B97" s="303" t="s">
        <v>240</v>
      </c>
      <c r="C97" s="345" t="s">
        <v>1420</v>
      </c>
      <c r="D97" s="303" t="s">
        <v>71</v>
      </c>
      <c r="E97" s="303">
        <v>81151600</v>
      </c>
      <c r="F97" s="281" t="s">
        <v>242</v>
      </c>
      <c r="G97" s="282" t="s">
        <v>95</v>
      </c>
      <c r="H97" s="282" t="s">
        <v>95</v>
      </c>
      <c r="I97" s="343">
        <v>135</v>
      </c>
      <c r="J97" s="282" t="s">
        <v>130</v>
      </c>
      <c r="K97" s="282" t="s">
        <v>74</v>
      </c>
      <c r="L97" s="282" t="s">
        <v>39</v>
      </c>
      <c r="M97" s="210" t="s">
        <v>243</v>
      </c>
      <c r="N97" s="210" t="s">
        <v>244</v>
      </c>
      <c r="O97" s="282" t="s">
        <v>40</v>
      </c>
      <c r="P97" s="282" t="s">
        <v>41</v>
      </c>
      <c r="Q97" s="282">
        <v>1</v>
      </c>
      <c r="R97" s="282" t="s">
        <v>42</v>
      </c>
      <c r="S97" s="282" t="s">
        <v>199</v>
      </c>
      <c r="T97" s="282" t="s">
        <v>245</v>
      </c>
      <c r="U97" s="282" t="s">
        <v>152</v>
      </c>
      <c r="V97" s="282" t="s">
        <v>246</v>
      </c>
      <c r="W97" s="282" t="s">
        <v>202</v>
      </c>
      <c r="X97" s="282" t="s">
        <v>247</v>
      </c>
      <c r="Y97" s="282" t="s">
        <v>248</v>
      </c>
      <c r="Z97" s="282" t="s">
        <v>249</v>
      </c>
      <c r="AA97" s="346" t="s">
        <v>251</v>
      </c>
      <c r="AB97" s="344" t="s">
        <v>1419</v>
      </c>
      <c r="AC97" s="346" t="s">
        <v>1030</v>
      </c>
      <c r="AD97" s="346" t="s">
        <v>690</v>
      </c>
      <c r="AE97" s="348" t="str">
        <f t="shared" ref="AE97:AE98" si="1">AC97&amp;" "&amp;AD97</f>
        <v>Área geográfica del país con identificación del uso y cobertura de la tierra Estudios de suelos</v>
      </c>
      <c r="AF97" s="346" t="s">
        <v>59</v>
      </c>
    </row>
    <row r="98" spans="1:32" ht="135.75" x14ac:dyDescent="0.25">
      <c r="A98" s="303" t="s">
        <v>193</v>
      </c>
      <c r="B98" s="303" t="s">
        <v>240</v>
      </c>
      <c r="C98" s="345" t="s">
        <v>1421</v>
      </c>
      <c r="D98" s="303" t="s">
        <v>34</v>
      </c>
      <c r="E98" s="303">
        <v>81151600</v>
      </c>
      <c r="F98" s="281" t="s">
        <v>242</v>
      </c>
      <c r="G98" s="282" t="s">
        <v>36</v>
      </c>
      <c r="H98" s="282" t="s">
        <v>36</v>
      </c>
      <c r="I98" s="343">
        <v>135</v>
      </c>
      <c r="J98" s="282" t="s">
        <v>130</v>
      </c>
      <c r="K98" s="282" t="s">
        <v>74</v>
      </c>
      <c r="L98" s="282" t="s">
        <v>39</v>
      </c>
      <c r="M98" s="210">
        <v>240970500</v>
      </c>
      <c r="N98" s="210">
        <v>240970500</v>
      </c>
      <c r="O98" s="282" t="s">
        <v>40</v>
      </c>
      <c r="P98" s="282" t="s">
        <v>41</v>
      </c>
      <c r="Q98" s="282">
        <v>1</v>
      </c>
      <c r="R98" s="282" t="s">
        <v>42</v>
      </c>
      <c r="S98" s="282" t="s">
        <v>199</v>
      </c>
      <c r="T98" s="282" t="s">
        <v>245</v>
      </c>
      <c r="U98" s="282" t="s">
        <v>152</v>
      </c>
      <c r="V98" s="282" t="s">
        <v>246</v>
      </c>
      <c r="W98" s="282" t="s">
        <v>202</v>
      </c>
      <c r="X98" s="282" t="s">
        <v>247</v>
      </c>
      <c r="Y98" s="282" t="s">
        <v>248</v>
      </c>
      <c r="Z98" s="282" t="s">
        <v>249</v>
      </c>
      <c r="AA98" s="346" t="s">
        <v>251</v>
      </c>
      <c r="AB98" s="344" t="s">
        <v>97</v>
      </c>
      <c r="AC98" s="346" t="s">
        <v>1030</v>
      </c>
      <c r="AD98" s="346" t="s">
        <v>690</v>
      </c>
      <c r="AE98" s="348" t="str">
        <f t="shared" si="1"/>
        <v>Área geográfica del país con identificación del uso y cobertura de la tierra Estudios de suelos</v>
      </c>
      <c r="AF98" s="346" t="s">
        <v>59</v>
      </c>
    </row>
    <row r="99" spans="1:32" ht="150" x14ac:dyDescent="0.2">
      <c r="A99" s="303" t="s">
        <v>193</v>
      </c>
      <c r="B99" s="303" t="s">
        <v>194</v>
      </c>
      <c r="C99" s="345" t="s">
        <v>1422</v>
      </c>
      <c r="D99" s="303" t="s">
        <v>71</v>
      </c>
      <c r="E99" s="303">
        <v>41113819</v>
      </c>
      <c r="F99" s="281" t="s">
        <v>253</v>
      </c>
      <c r="G99" s="282" t="s">
        <v>95</v>
      </c>
      <c r="H99" s="282" t="s">
        <v>95</v>
      </c>
      <c r="I99" s="343">
        <v>135</v>
      </c>
      <c r="J99" s="282" t="s">
        <v>130</v>
      </c>
      <c r="K99" s="282" t="s">
        <v>38</v>
      </c>
      <c r="L99" s="282" t="s">
        <v>39</v>
      </c>
      <c r="M99" s="210" t="s">
        <v>254</v>
      </c>
      <c r="N99" s="210" t="s">
        <v>255</v>
      </c>
      <c r="O99" s="282" t="s">
        <v>40</v>
      </c>
      <c r="P99" s="282" t="s">
        <v>41</v>
      </c>
      <c r="Q99" s="282">
        <v>1</v>
      </c>
      <c r="R99" s="282" t="s">
        <v>42</v>
      </c>
      <c r="S99" s="282" t="s">
        <v>199</v>
      </c>
      <c r="T99" s="282" t="s">
        <v>200</v>
      </c>
      <c r="U99" s="282" t="s">
        <v>152</v>
      </c>
      <c r="V99" s="282" t="s">
        <v>201</v>
      </c>
      <c r="W99" s="282" t="s">
        <v>202</v>
      </c>
      <c r="X99" s="282" t="s">
        <v>203</v>
      </c>
      <c r="Y99" s="282" t="s">
        <v>256</v>
      </c>
      <c r="Z99" s="282" t="s">
        <v>205</v>
      </c>
      <c r="AA99" s="282" t="s">
        <v>59</v>
      </c>
      <c r="AB99" s="282" t="s">
        <v>59</v>
      </c>
      <c r="AC99" s="282" t="s">
        <v>59</v>
      </c>
      <c r="AD99" s="282" t="s">
        <v>59</v>
      </c>
      <c r="AE99" s="282" t="s">
        <v>59</v>
      </c>
      <c r="AF99" s="282" t="s">
        <v>59</v>
      </c>
    </row>
    <row r="100" spans="1:32" ht="150.75" x14ac:dyDescent="0.25">
      <c r="A100" s="303" t="s">
        <v>193</v>
      </c>
      <c r="B100" s="303" t="s">
        <v>194</v>
      </c>
      <c r="C100" s="345" t="s">
        <v>220</v>
      </c>
      <c r="D100" s="303" t="s">
        <v>34</v>
      </c>
      <c r="E100" s="303">
        <v>41113819</v>
      </c>
      <c r="F100" s="281" t="s">
        <v>253</v>
      </c>
      <c r="G100" s="282" t="s">
        <v>36</v>
      </c>
      <c r="H100" s="282" t="s">
        <v>36</v>
      </c>
      <c r="I100" s="343">
        <v>120</v>
      </c>
      <c r="J100" s="282" t="s">
        <v>130</v>
      </c>
      <c r="K100" s="282" t="s">
        <v>38</v>
      </c>
      <c r="L100" s="282" t="s">
        <v>39</v>
      </c>
      <c r="M100" s="210">
        <v>1653884549</v>
      </c>
      <c r="N100" s="210">
        <v>1653884549</v>
      </c>
      <c r="O100" s="282" t="s">
        <v>40</v>
      </c>
      <c r="P100" s="282" t="s">
        <v>41</v>
      </c>
      <c r="Q100" s="282">
        <v>1</v>
      </c>
      <c r="R100" s="282" t="s">
        <v>42</v>
      </c>
      <c r="S100" s="282" t="s">
        <v>199</v>
      </c>
      <c r="T100" s="282" t="s">
        <v>200</v>
      </c>
      <c r="U100" s="282" t="s">
        <v>152</v>
      </c>
      <c r="V100" s="282" t="s">
        <v>201</v>
      </c>
      <c r="W100" s="282" t="s">
        <v>202</v>
      </c>
      <c r="X100" s="282" t="s">
        <v>203</v>
      </c>
      <c r="Y100" s="282" t="s">
        <v>256</v>
      </c>
      <c r="Z100" s="282" t="s">
        <v>205</v>
      </c>
      <c r="AA100" s="282" t="s">
        <v>208</v>
      </c>
      <c r="AB100" s="344" t="s">
        <v>97</v>
      </c>
      <c r="AC100" s="282" t="s">
        <v>1035</v>
      </c>
      <c r="AD100" s="282" t="s">
        <v>210</v>
      </c>
      <c r="AE100" s="282" t="s">
        <v>218</v>
      </c>
      <c r="AF100" s="282" t="s">
        <v>59</v>
      </c>
    </row>
    <row r="101" spans="1:32" ht="150" x14ac:dyDescent="0.2">
      <c r="A101" s="303" t="s">
        <v>193</v>
      </c>
      <c r="B101" s="303" t="s">
        <v>194</v>
      </c>
      <c r="C101" s="345" t="s">
        <v>1423</v>
      </c>
      <c r="D101" s="303" t="s">
        <v>71</v>
      </c>
      <c r="E101" s="303">
        <v>41113900</v>
      </c>
      <c r="F101" s="281" t="s">
        <v>259</v>
      </c>
      <c r="G101" s="282" t="s">
        <v>95</v>
      </c>
      <c r="H101" s="282" t="s">
        <v>95</v>
      </c>
      <c r="I101" s="343">
        <v>135</v>
      </c>
      <c r="J101" s="282" t="s">
        <v>130</v>
      </c>
      <c r="K101" s="282" t="s">
        <v>38</v>
      </c>
      <c r="L101" s="282" t="s">
        <v>39</v>
      </c>
      <c r="M101" s="210" t="s">
        <v>223</v>
      </c>
      <c r="N101" s="210" t="s">
        <v>224</v>
      </c>
      <c r="O101" s="282" t="s">
        <v>40</v>
      </c>
      <c r="P101" s="282" t="s">
        <v>59</v>
      </c>
      <c r="Q101" s="282">
        <v>1</v>
      </c>
      <c r="R101" s="282" t="s">
        <v>42</v>
      </c>
      <c r="S101" s="282" t="s">
        <v>199</v>
      </c>
      <c r="T101" s="282" t="s">
        <v>200</v>
      </c>
      <c r="U101" s="282" t="s">
        <v>152</v>
      </c>
      <c r="V101" s="282" t="s">
        <v>201</v>
      </c>
      <c r="W101" s="282" t="s">
        <v>202</v>
      </c>
      <c r="X101" s="282" t="s">
        <v>203</v>
      </c>
      <c r="Y101" s="282" t="s">
        <v>256</v>
      </c>
      <c r="Z101" s="282" t="s">
        <v>205</v>
      </c>
      <c r="AA101" s="282" t="s">
        <v>59</v>
      </c>
      <c r="AB101" s="282" t="s">
        <v>59</v>
      </c>
      <c r="AC101" s="282" t="s">
        <v>59</v>
      </c>
      <c r="AD101" s="282" t="s">
        <v>59</v>
      </c>
      <c r="AE101" s="282" t="s">
        <v>59</v>
      </c>
      <c r="AF101" s="282" t="s">
        <v>59</v>
      </c>
    </row>
    <row r="102" spans="1:32" ht="150.75" x14ac:dyDescent="0.25">
      <c r="A102" s="303" t="s">
        <v>193</v>
      </c>
      <c r="B102" s="303" t="s">
        <v>194</v>
      </c>
      <c r="C102" s="345" t="s">
        <v>241</v>
      </c>
      <c r="D102" s="303" t="s">
        <v>34</v>
      </c>
      <c r="E102" s="303">
        <v>41113900</v>
      </c>
      <c r="F102" s="281" t="s">
        <v>259</v>
      </c>
      <c r="G102" s="282" t="s">
        <v>36</v>
      </c>
      <c r="H102" s="282" t="s">
        <v>36</v>
      </c>
      <c r="I102" s="343">
        <v>120</v>
      </c>
      <c r="J102" s="282" t="s">
        <v>130</v>
      </c>
      <c r="K102" s="282" t="s">
        <v>38</v>
      </c>
      <c r="L102" s="282" t="s">
        <v>39</v>
      </c>
      <c r="M102" s="210">
        <v>199920000</v>
      </c>
      <c r="N102" s="210">
        <v>199920000</v>
      </c>
      <c r="O102" s="282" t="s">
        <v>40</v>
      </c>
      <c r="P102" s="282" t="s">
        <v>59</v>
      </c>
      <c r="Q102" s="282">
        <v>1</v>
      </c>
      <c r="R102" s="282" t="s">
        <v>42</v>
      </c>
      <c r="S102" s="282" t="s">
        <v>199</v>
      </c>
      <c r="T102" s="282" t="s">
        <v>200</v>
      </c>
      <c r="U102" s="282" t="s">
        <v>152</v>
      </c>
      <c r="V102" s="282" t="s">
        <v>201</v>
      </c>
      <c r="W102" s="282" t="s">
        <v>202</v>
      </c>
      <c r="X102" s="282" t="s">
        <v>203</v>
      </c>
      <c r="Y102" s="282" t="s">
        <v>256</v>
      </c>
      <c r="Z102" s="282" t="s">
        <v>205</v>
      </c>
      <c r="AA102" s="282" t="s">
        <v>208</v>
      </c>
      <c r="AB102" s="344" t="s">
        <v>97</v>
      </c>
      <c r="AC102" s="282" t="s">
        <v>1035</v>
      </c>
      <c r="AD102" s="282" t="s">
        <v>210</v>
      </c>
      <c r="AE102" s="282" t="s">
        <v>218</v>
      </c>
      <c r="AF102" s="282" t="s">
        <v>59</v>
      </c>
    </row>
    <row r="103" spans="1:32" ht="150" x14ac:dyDescent="0.2">
      <c r="A103" s="303" t="s">
        <v>193</v>
      </c>
      <c r="B103" s="303" t="s">
        <v>194</v>
      </c>
      <c r="C103" s="345" t="s">
        <v>250</v>
      </c>
      <c r="D103" s="303" t="s">
        <v>71</v>
      </c>
      <c r="E103" s="303">
        <v>41115716</v>
      </c>
      <c r="F103" s="281" t="s">
        <v>262</v>
      </c>
      <c r="G103" s="282" t="s">
        <v>95</v>
      </c>
      <c r="H103" s="282" t="s">
        <v>95</v>
      </c>
      <c r="I103" s="343">
        <v>135</v>
      </c>
      <c r="J103" s="282" t="s">
        <v>130</v>
      </c>
      <c r="K103" s="282" t="s">
        <v>38</v>
      </c>
      <c r="L103" s="282" t="s">
        <v>39</v>
      </c>
      <c r="M103" s="210" t="s">
        <v>263</v>
      </c>
      <c r="N103" s="210" t="s">
        <v>264</v>
      </c>
      <c r="O103" s="282" t="s">
        <v>40</v>
      </c>
      <c r="P103" s="282" t="s">
        <v>41</v>
      </c>
      <c r="Q103" s="282">
        <v>1</v>
      </c>
      <c r="R103" s="282" t="s">
        <v>42</v>
      </c>
      <c r="S103" s="282" t="s">
        <v>199</v>
      </c>
      <c r="T103" s="282" t="s">
        <v>200</v>
      </c>
      <c r="U103" s="282" t="s">
        <v>152</v>
      </c>
      <c r="V103" s="282" t="s">
        <v>201</v>
      </c>
      <c r="W103" s="282" t="s">
        <v>202</v>
      </c>
      <c r="X103" s="282" t="s">
        <v>203</v>
      </c>
      <c r="Y103" s="282" t="s">
        <v>256</v>
      </c>
      <c r="Z103" s="282" t="s">
        <v>205</v>
      </c>
      <c r="AA103" s="282" t="s">
        <v>59</v>
      </c>
      <c r="AB103" s="282" t="s">
        <v>59</v>
      </c>
      <c r="AC103" s="282" t="s">
        <v>59</v>
      </c>
      <c r="AD103" s="282" t="s">
        <v>59</v>
      </c>
      <c r="AE103" s="282" t="s">
        <v>59</v>
      </c>
      <c r="AF103" s="282" t="s">
        <v>59</v>
      </c>
    </row>
    <row r="104" spans="1:32" ht="150.75" x14ac:dyDescent="0.25">
      <c r="A104" s="303" t="s">
        <v>193</v>
      </c>
      <c r="B104" s="303" t="s">
        <v>194</v>
      </c>
      <c r="C104" s="345" t="s">
        <v>252</v>
      </c>
      <c r="D104" s="303" t="s">
        <v>34</v>
      </c>
      <c r="E104" s="303">
        <v>41115716</v>
      </c>
      <c r="F104" s="281" t="s">
        <v>262</v>
      </c>
      <c r="G104" s="282" t="s">
        <v>36</v>
      </c>
      <c r="H104" s="282" t="s">
        <v>36</v>
      </c>
      <c r="I104" s="343">
        <v>120</v>
      </c>
      <c r="J104" s="282" t="s">
        <v>130</v>
      </c>
      <c r="K104" s="282" t="s">
        <v>38</v>
      </c>
      <c r="L104" s="282" t="s">
        <v>39</v>
      </c>
      <c r="M104" s="210">
        <v>1247044133</v>
      </c>
      <c r="N104" s="210">
        <v>1247044133</v>
      </c>
      <c r="O104" s="282" t="s">
        <v>40</v>
      </c>
      <c r="P104" s="282" t="s">
        <v>41</v>
      </c>
      <c r="Q104" s="282">
        <v>1</v>
      </c>
      <c r="R104" s="282" t="s">
        <v>42</v>
      </c>
      <c r="S104" s="282" t="s">
        <v>199</v>
      </c>
      <c r="T104" s="282" t="s">
        <v>200</v>
      </c>
      <c r="U104" s="282" t="s">
        <v>152</v>
      </c>
      <c r="V104" s="282" t="s">
        <v>201</v>
      </c>
      <c r="W104" s="282" t="s">
        <v>202</v>
      </c>
      <c r="X104" s="282" t="s">
        <v>203</v>
      </c>
      <c r="Y104" s="282" t="s">
        <v>256</v>
      </c>
      <c r="Z104" s="282" t="s">
        <v>205</v>
      </c>
      <c r="AA104" s="282" t="s">
        <v>208</v>
      </c>
      <c r="AB104" s="344" t="s">
        <v>97</v>
      </c>
      <c r="AC104" s="282" t="s">
        <v>1035</v>
      </c>
      <c r="AD104" s="282" t="s">
        <v>210</v>
      </c>
      <c r="AE104" s="282" t="s">
        <v>218</v>
      </c>
      <c r="AF104" s="282" t="s">
        <v>59</v>
      </c>
    </row>
    <row r="105" spans="1:32" ht="150" x14ac:dyDescent="0.2">
      <c r="A105" s="303" t="s">
        <v>193</v>
      </c>
      <c r="B105" s="303" t="s">
        <v>194</v>
      </c>
      <c r="C105" s="345" t="s">
        <v>257</v>
      </c>
      <c r="D105" s="303" t="s">
        <v>71</v>
      </c>
      <c r="E105" s="303">
        <v>43231500</v>
      </c>
      <c r="F105" s="281" t="s">
        <v>267</v>
      </c>
      <c r="G105" s="282" t="s">
        <v>95</v>
      </c>
      <c r="H105" s="282" t="s">
        <v>95</v>
      </c>
      <c r="I105" s="343">
        <v>135</v>
      </c>
      <c r="J105" s="282" t="s">
        <v>130</v>
      </c>
      <c r="K105" s="282" t="s">
        <v>268</v>
      </c>
      <c r="L105" s="282" t="s">
        <v>39</v>
      </c>
      <c r="M105" s="210" t="s">
        <v>269</v>
      </c>
      <c r="N105" s="210" t="s">
        <v>270</v>
      </c>
      <c r="O105" s="282" t="s">
        <v>40</v>
      </c>
      <c r="P105" s="282" t="s">
        <v>41</v>
      </c>
      <c r="Q105" s="282">
        <v>1</v>
      </c>
      <c r="R105" s="282" t="s">
        <v>42</v>
      </c>
      <c r="S105" s="282" t="s">
        <v>199</v>
      </c>
      <c r="T105" s="282" t="s">
        <v>200</v>
      </c>
      <c r="U105" s="282" t="s">
        <v>152</v>
      </c>
      <c r="V105" s="282" t="s">
        <v>201</v>
      </c>
      <c r="W105" s="282" t="s">
        <v>202</v>
      </c>
      <c r="X105" s="282" t="s">
        <v>203</v>
      </c>
      <c r="Y105" s="282" t="s">
        <v>256</v>
      </c>
      <c r="Z105" s="282" t="s">
        <v>205</v>
      </c>
      <c r="AA105" s="282" t="s">
        <v>59</v>
      </c>
      <c r="AB105" s="282" t="s">
        <v>59</v>
      </c>
      <c r="AC105" s="282" t="s">
        <v>59</v>
      </c>
      <c r="AD105" s="282" t="s">
        <v>59</v>
      </c>
      <c r="AE105" s="282" t="s">
        <v>59</v>
      </c>
      <c r="AF105" s="282" t="s">
        <v>59</v>
      </c>
    </row>
    <row r="106" spans="1:32" ht="150" x14ac:dyDescent="0.2">
      <c r="A106" s="303" t="s">
        <v>193</v>
      </c>
      <c r="B106" s="303" t="s">
        <v>194</v>
      </c>
      <c r="C106" s="345" t="s">
        <v>258</v>
      </c>
      <c r="D106" s="303" t="s">
        <v>71</v>
      </c>
      <c r="E106" s="303">
        <v>12161500</v>
      </c>
      <c r="F106" s="281" t="s">
        <v>272</v>
      </c>
      <c r="G106" s="282" t="s">
        <v>95</v>
      </c>
      <c r="H106" s="282" t="s">
        <v>95</v>
      </c>
      <c r="I106" s="343">
        <v>135</v>
      </c>
      <c r="J106" s="282" t="s">
        <v>130</v>
      </c>
      <c r="K106" s="282" t="s">
        <v>74</v>
      </c>
      <c r="L106" s="282" t="s">
        <v>39</v>
      </c>
      <c r="M106" s="210" t="s">
        <v>273</v>
      </c>
      <c r="N106" s="210" t="s">
        <v>274</v>
      </c>
      <c r="O106" s="282" t="s">
        <v>40</v>
      </c>
      <c r="P106" s="282" t="s">
        <v>41</v>
      </c>
      <c r="Q106" s="282">
        <v>1</v>
      </c>
      <c r="R106" s="282" t="s">
        <v>42</v>
      </c>
      <c r="S106" s="282" t="s">
        <v>199</v>
      </c>
      <c r="T106" s="282" t="s">
        <v>200</v>
      </c>
      <c r="U106" s="282" t="s">
        <v>152</v>
      </c>
      <c r="V106" s="282" t="s">
        <v>201</v>
      </c>
      <c r="W106" s="282" t="s">
        <v>202</v>
      </c>
      <c r="X106" s="282" t="s">
        <v>203</v>
      </c>
      <c r="Y106" s="282" t="s">
        <v>256</v>
      </c>
      <c r="Z106" s="282" t="s">
        <v>205</v>
      </c>
      <c r="AA106" s="282" t="s">
        <v>59</v>
      </c>
      <c r="AB106" s="282" t="s">
        <v>59</v>
      </c>
      <c r="AC106" s="282" t="s">
        <v>59</v>
      </c>
      <c r="AD106" s="282" t="s">
        <v>59</v>
      </c>
      <c r="AE106" s="282" t="s">
        <v>59</v>
      </c>
      <c r="AF106" s="282" t="s">
        <v>59</v>
      </c>
    </row>
    <row r="107" spans="1:32" ht="150.75" x14ac:dyDescent="0.25">
      <c r="A107" s="303" t="s">
        <v>193</v>
      </c>
      <c r="B107" s="303" t="s">
        <v>194</v>
      </c>
      <c r="C107" s="345" t="s">
        <v>260</v>
      </c>
      <c r="D107" s="303" t="s">
        <v>34</v>
      </c>
      <c r="E107" s="303">
        <v>12161500</v>
      </c>
      <c r="F107" s="281" t="s">
        <v>272</v>
      </c>
      <c r="G107" s="282" t="s">
        <v>36</v>
      </c>
      <c r="H107" s="282" t="s">
        <v>36</v>
      </c>
      <c r="I107" s="343" t="s">
        <v>276</v>
      </c>
      <c r="J107" s="282" t="s">
        <v>130</v>
      </c>
      <c r="K107" s="282" t="s">
        <v>74</v>
      </c>
      <c r="L107" s="282" t="s">
        <v>39</v>
      </c>
      <c r="M107" s="210">
        <v>200000000</v>
      </c>
      <c r="N107" s="210">
        <f>M107</f>
        <v>200000000</v>
      </c>
      <c r="O107" s="282" t="s">
        <v>40</v>
      </c>
      <c r="P107" s="282" t="s">
        <v>41</v>
      </c>
      <c r="Q107" s="282">
        <v>1</v>
      </c>
      <c r="R107" s="282" t="s">
        <v>42</v>
      </c>
      <c r="S107" s="282" t="s">
        <v>199</v>
      </c>
      <c r="T107" s="282" t="s">
        <v>200</v>
      </c>
      <c r="U107" s="282" t="s">
        <v>152</v>
      </c>
      <c r="V107" s="282" t="s">
        <v>201</v>
      </c>
      <c r="W107" s="282" t="s">
        <v>202</v>
      </c>
      <c r="X107" s="282" t="s">
        <v>203</v>
      </c>
      <c r="Y107" s="282" t="s">
        <v>256</v>
      </c>
      <c r="Z107" s="282" t="s">
        <v>205</v>
      </c>
      <c r="AA107" s="282" t="s">
        <v>208</v>
      </c>
      <c r="AB107" s="344" t="s">
        <v>97</v>
      </c>
      <c r="AC107" s="282" t="s">
        <v>1035</v>
      </c>
      <c r="AD107" s="282" t="s">
        <v>210</v>
      </c>
      <c r="AE107" s="282" t="s">
        <v>218</v>
      </c>
      <c r="AF107" s="282" t="s">
        <v>59</v>
      </c>
    </row>
    <row r="108" spans="1:32" ht="150" x14ac:dyDescent="0.2">
      <c r="A108" s="303" t="s">
        <v>193</v>
      </c>
      <c r="B108" s="303" t="s">
        <v>194</v>
      </c>
      <c r="C108" s="345" t="s">
        <v>261</v>
      </c>
      <c r="D108" s="303" t="s">
        <v>71</v>
      </c>
      <c r="E108" s="303">
        <v>41113819</v>
      </c>
      <c r="F108" s="281" t="s">
        <v>278</v>
      </c>
      <c r="G108" s="282" t="s">
        <v>95</v>
      </c>
      <c r="H108" s="282" t="s">
        <v>95</v>
      </c>
      <c r="I108" s="343">
        <v>135</v>
      </c>
      <c r="J108" s="282" t="s">
        <v>130</v>
      </c>
      <c r="K108" s="282" t="s">
        <v>74</v>
      </c>
      <c r="L108" s="282" t="s">
        <v>39</v>
      </c>
      <c r="M108" s="210" t="s">
        <v>279</v>
      </c>
      <c r="N108" s="210" t="s">
        <v>280</v>
      </c>
      <c r="O108" s="282" t="s">
        <v>40</v>
      </c>
      <c r="P108" s="282" t="s">
        <v>41</v>
      </c>
      <c r="Q108" s="282">
        <v>1</v>
      </c>
      <c r="R108" s="282" t="s">
        <v>42</v>
      </c>
      <c r="S108" s="282" t="s">
        <v>199</v>
      </c>
      <c r="T108" s="282" t="s">
        <v>200</v>
      </c>
      <c r="U108" s="282" t="s">
        <v>152</v>
      </c>
      <c r="V108" s="282" t="s">
        <v>201</v>
      </c>
      <c r="W108" s="282" t="s">
        <v>202</v>
      </c>
      <c r="X108" s="282" t="s">
        <v>203</v>
      </c>
      <c r="Y108" s="282" t="s">
        <v>256</v>
      </c>
      <c r="Z108" s="282" t="s">
        <v>205</v>
      </c>
      <c r="AA108" s="282" t="s">
        <v>59</v>
      </c>
      <c r="AB108" s="282" t="s">
        <v>59</v>
      </c>
      <c r="AC108" s="282" t="s">
        <v>59</v>
      </c>
      <c r="AD108" s="282" t="s">
        <v>59</v>
      </c>
      <c r="AE108" s="282" t="s">
        <v>59</v>
      </c>
      <c r="AF108" s="282" t="s">
        <v>59</v>
      </c>
    </row>
    <row r="109" spans="1:32" ht="105" x14ac:dyDescent="0.2">
      <c r="A109" s="303" t="s">
        <v>193</v>
      </c>
      <c r="B109" s="303" t="s">
        <v>281</v>
      </c>
      <c r="C109" s="345" t="s">
        <v>265</v>
      </c>
      <c r="D109" s="303" t="s">
        <v>71</v>
      </c>
      <c r="E109" s="303">
        <v>43231500</v>
      </c>
      <c r="F109" s="281" t="s">
        <v>283</v>
      </c>
      <c r="G109" s="282" t="s">
        <v>88</v>
      </c>
      <c r="H109" s="282" t="s">
        <v>88</v>
      </c>
      <c r="I109" s="343">
        <v>1</v>
      </c>
      <c r="J109" s="282" t="s">
        <v>37</v>
      </c>
      <c r="K109" s="282" t="s">
        <v>101</v>
      </c>
      <c r="L109" s="282" t="s">
        <v>39</v>
      </c>
      <c r="M109" s="210" t="s">
        <v>284</v>
      </c>
      <c r="N109" s="210" t="s">
        <v>285</v>
      </c>
      <c r="O109" s="282" t="s">
        <v>40</v>
      </c>
      <c r="P109" s="282" t="s">
        <v>59</v>
      </c>
      <c r="Q109" s="282">
        <v>1</v>
      </c>
      <c r="R109" s="282" t="s">
        <v>42</v>
      </c>
      <c r="S109" s="282" t="s">
        <v>286</v>
      </c>
      <c r="T109" s="282" t="s">
        <v>287</v>
      </c>
      <c r="U109" s="282" t="s">
        <v>152</v>
      </c>
      <c r="V109" s="282" t="s">
        <v>288</v>
      </c>
      <c r="W109" s="282" t="s">
        <v>289</v>
      </c>
      <c r="X109" s="282" t="s">
        <v>290</v>
      </c>
      <c r="Y109" s="282" t="s">
        <v>291</v>
      </c>
      <c r="Z109" s="282" t="s">
        <v>292</v>
      </c>
      <c r="AA109" s="282" t="s">
        <v>59</v>
      </c>
      <c r="AB109" s="282" t="s">
        <v>59</v>
      </c>
      <c r="AC109" s="282" t="s">
        <v>59</v>
      </c>
      <c r="AD109" s="282" t="s">
        <v>59</v>
      </c>
      <c r="AE109" s="282" t="s">
        <v>59</v>
      </c>
      <c r="AF109" s="282" t="s">
        <v>59</v>
      </c>
    </row>
    <row r="110" spans="1:32" ht="225.75" x14ac:dyDescent="0.25">
      <c r="A110" s="409" t="s">
        <v>193</v>
      </c>
      <c r="B110" s="409" t="s">
        <v>193</v>
      </c>
      <c r="C110" s="396">
        <v>105</v>
      </c>
      <c r="D110" s="413" t="s">
        <v>34</v>
      </c>
      <c r="E110" s="413">
        <v>43231500</v>
      </c>
      <c r="F110" s="414" t="s">
        <v>283</v>
      </c>
      <c r="G110" s="407" t="s">
        <v>36</v>
      </c>
      <c r="H110" s="407" t="s">
        <v>69</v>
      </c>
      <c r="I110" s="407">
        <v>1</v>
      </c>
      <c r="J110" s="407" t="s">
        <v>37</v>
      </c>
      <c r="K110" s="407" t="s">
        <v>101</v>
      </c>
      <c r="L110" s="407" t="s">
        <v>39</v>
      </c>
      <c r="M110" s="416">
        <f>N110+N111+N112+N113+N114+N115+N116+N117+N118+N119+N120+N121+N122</f>
        <v>17995548660</v>
      </c>
      <c r="N110" s="210">
        <f>2889860947+26429644</f>
        <v>2916290591</v>
      </c>
      <c r="O110" s="407" t="s">
        <v>40</v>
      </c>
      <c r="P110" s="407" t="s">
        <v>59</v>
      </c>
      <c r="Q110" s="407">
        <v>1</v>
      </c>
      <c r="R110" s="394" t="s">
        <v>42</v>
      </c>
      <c r="S110" s="407" t="s">
        <v>286</v>
      </c>
      <c r="T110" s="407" t="s">
        <v>286</v>
      </c>
      <c r="U110" s="407" t="s">
        <v>152</v>
      </c>
      <c r="V110" s="407" t="s">
        <v>293</v>
      </c>
      <c r="W110" s="282" t="s">
        <v>289</v>
      </c>
      <c r="X110" s="282" t="s">
        <v>294</v>
      </c>
      <c r="Y110" s="282" t="s">
        <v>295</v>
      </c>
      <c r="Z110" s="282" t="s">
        <v>296</v>
      </c>
      <c r="AA110" s="346" t="s">
        <v>297</v>
      </c>
      <c r="AB110" s="344" t="s">
        <v>1419</v>
      </c>
      <c r="AC110" s="282" t="s">
        <v>1022</v>
      </c>
      <c r="AD110" s="282" t="s">
        <v>298</v>
      </c>
      <c r="AE110" s="282" t="s">
        <v>299</v>
      </c>
      <c r="AF110" s="282" t="s">
        <v>59</v>
      </c>
    </row>
    <row r="111" spans="1:32" ht="90.75" x14ac:dyDescent="0.25">
      <c r="A111" s="410"/>
      <c r="B111" s="410"/>
      <c r="C111" s="412"/>
      <c r="D111" s="413"/>
      <c r="E111" s="413"/>
      <c r="F111" s="414" t="s">
        <v>283</v>
      </c>
      <c r="G111" s="407"/>
      <c r="H111" s="407"/>
      <c r="I111" s="407"/>
      <c r="J111" s="407"/>
      <c r="K111" s="407"/>
      <c r="L111" s="407"/>
      <c r="M111" s="416"/>
      <c r="N111" s="210">
        <v>131097600</v>
      </c>
      <c r="O111" s="407"/>
      <c r="P111" s="407"/>
      <c r="Q111" s="407"/>
      <c r="R111" s="408"/>
      <c r="S111" s="407"/>
      <c r="T111" s="407"/>
      <c r="U111" s="407"/>
      <c r="V111" s="407"/>
      <c r="W111" s="282" t="s">
        <v>289</v>
      </c>
      <c r="X111" s="282" t="s">
        <v>290</v>
      </c>
      <c r="Y111" s="282" t="s">
        <v>300</v>
      </c>
      <c r="Z111" s="282" t="s">
        <v>301</v>
      </c>
      <c r="AA111" s="346" t="s">
        <v>302</v>
      </c>
      <c r="AB111" s="344" t="s">
        <v>1419</v>
      </c>
      <c r="AC111" s="282" t="s">
        <v>1022</v>
      </c>
      <c r="AD111" s="282"/>
      <c r="AE111" s="282" t="s">
        <v>303</v>
      </c>
      <c r="AF111" s="282" t="s">
        <v>59</v>
      </c>
    </row>
    <row r="112" spans="1:32" ht="90.75" x14ac:dyDescent="0.25">
      <c r="A112" s="410"/>
      <c r="B112" s="410"/>
      <c r="C112" s="412"/>
      <c r="D112" s="413"/>
      <c r="E112" s="413"/>
      <c r="F112" s="414" t="s">
        <v>283</v>
      </c>
      <c r="G112" s="407"/>
      <c r="H112" s="407"/>
      <c r="I112" s="407"/>
      <c r="J112" s="407"/>
      <c r="K112" s="407"/>
      <c r="L112" s="407"/>
      <c r="M112" s="416"/>
      <c r="N112" s="210">
        <v>20144708</v>
      </c>
      <c r="O112" s="407"/>
      <c r="P112" s="407"/>
      <c r="Q112" s="407"/>
      <c r="R112" s="408"/>
      <c r="S112" s="407"/>
      <c r="T112" s="407"/>
      <c r="U112" s="407"/>
      <c r="V112" s="407"/>
      <c r="W112" s="282" t="s">
        <v>289</v>
      </c>
      <c r="X112" s="282" t="s">
        <v>290</v>
      </c>
      <c r="Y112" s="282" t="s">
        <v>304</v>
      </c>
      <c r="Z112" s="282" t="s">
        <v>301</v>
      </c>
      <c r="AA112" s="346" t="s">
        <v>302</v>
      </c>
      <c r="AB112" s="344" t="s">
        <v>1419</v>
      </c>
      <c r="AC112" s="282" t="s">
        <v>1022</v>
      </c>
      <c r="AD112" s="282"/>
      <c r="AE112" s="282" t="s">
        <v>303</v>
      </c>
      <c r="AF112" s="282" t="s">
        <v>59</v>
      </c>
    </row>
    <row r="113" spans="1:32" ht="105.75" x14ac:dyDescent="0.25">
      <c r="A113" s="410"/>
      <c r="B113" s="410"/>
      <c r="C113" s="412"/>
      <c r="D113" s="413"/>
      <c r="E113" s="413"/>
      <c r="F113" s="414" t="s">
        <v>283</v>
      </c>
      <c r="G113" s="407"/>
      <c r="H113" s="407"/>
      <c r="I113" s="407"/>
      <c r="J113" s="407"/>
      <c r="K113" s="407"/>
      <c r="L113" s="407"/>
      <c r="M113" s="416"/>
      <c r="N113" s="210">
        <v>7967157148</v>
      </c>
      <c r="O113" s="407"/>
      <c r="P113" s="407"/>
      <c r="Q113" s="407"/>
      <c r="R113" s="408"/>
      <c r="S113" s="407"/>
      <c r="T113" s="407"/>
      <c r="U113" s="407"/>
      <c r="V113" s="407"/>
      <c r="W113" s="282" t="s">
        <v>289</v>
      </c>
      <c r="X113" s="282" t="s">
        <v>290</v>
      </c>
      <c r="Y113" s="282" t="s">
        <v>291</v>
      </c>
      <c r="Z113" s="282" t="s">
        <v>292</v>
      </c>
      <c r="AA113" s="346" t="s">
        <v>302</v>
      </c>
      <c r="AB113" s="344" t="s">
        <v>1419</v>
      </c>
      <c r="AC113" s="282" t="s">
        <v>1022</v>
      </c>
      <c r="AD113" s="282"/>
      <c r="AE113" s="282" t="s">
        <v>303</v>
      </c>
      <c r="AF113" s="282" t="s">
        <v>59</v>
      </c>
    </row>
    <row r="114" spans="1:32" ht="90.75" x14ac:dyDescent="0.25">
      <c r="A114" s="410"/>
      <c r="B114" s="410"/>
      <c r="C114" s="412"/>
      <c r="D114" s="413"/>
      <c r="E114" s="413"/>
      <c r="F114" s="414" t="s">
        <v>283</v>
      </c>
      <c r="G114" s="407"/>
      <c r="H114" s="407"/>
      <c r="I114" s="407"/>
      <c r="J114" s="407"/>
      <c r="K114" s="407"/>
      <c r="L114" s="407"/>
      <c r="M114" s="416"/>
      <c r="N114" s="210">
        <v>1033000071</v>
      </c>
      <c r="O114" s="407"/>
      <c r="P114" s="407"/>
      <c r="Q114" s="407"/>
      <c r="R114" s="408"/>
      <c r="S114" s="407"/>
      <c r="T114" s="407"/>
      <c r="U114" s="407"/>
      <c r="V114" s="407"/>
      <c r="W114" s="282" t="s">
        <v>47</v>
      </c>
      <c r="X114" s="282" t="s">
        <v>236</v>
      </c>
      <c r="Y114" s="282" t="s">
        <v>237</v>
      </c>
      <c r="Z114" s="282" t="s">
        <v>238</v>
      </c>
      <c r="AA114" s="346" t="s">
        <v>239</v>
      </c>
      <c r="AB114" s="344" t="s">
        <v>97</v>
      </c>
      <c r="AC114" s="282" t="s">
        <v>1022</v>
      </c>
      <c r="AD114" s="282"/>
      <c r="AE114" s="282" t="s">
        <v>303</v>
      </c>
      <c r="AF114" s="282" t="s">
        <v>59</v>
      </c>
    </row>
    <row r="115" spans="1:32" ht="135.75" x14ac:dyDescent="0.25">
      <c r="A115" s="410"/>
      <c r="B115" s="410"/>
      <c r="C115" s="412"/>
      <c r="D115" s="413"/>
      <c r="E115" s="413"/>
      <c r="F115" s="414" t="s">
        <v>283</v>
      </c>
      <c r="G115" s="407"/>
      <c r="H115" s="407"/>
      <c r="I115" s="407"/>
      <c r="J115" s="407"/>
      <c r="K115" s="407"/>
      <c r="L115" s="407"/>
      <c r="M115" s="416"/>
      <c r="N115" s="210">
        <f>227815005+708922040</f>
        <v>936737045</v>
      </c>
      <c r="O115" s="407"/>
      <c r="P115" s="407"/>
      <c r="Q115" s="407"/>
      <c r="R115" s="408"/>
      <c r="S115" s="407"/>
      <c r="T115" s="407"/>
      <c r="U115" s="407"/>
      <c r="V115" s="407"/>
      <c r="W115" s="282" t="s">
        <v>202</v>
      </c>
      <c r="X115" s="282" t="s">
        <v>247</v>
      </c>
      <c r="Y115" s="282" t="s">
        <v>248</v>
      </c>
      <c r="Z115" s="282" t="s">
        <v>301</v>
      </c>
      <c r="AA115" s="346" t="s">
        <v>251</v>
      </c>
      <c r="AB115" s="344" t="s">
        <v>1419</v>
      </c>
      <c r="AC115" s="282" t="s">
        <v>1022</v>
      </c>
      <c r="AD115" s="282"/>
      <c r="AE115" s="282" t="s">
        <v>303</v>
      </c>
      <c r="AF115" s="282" t="s">
        <v>59</v>
      </c>
    </row>
    <row r="116" spans="1:32" ht="150.75" x14ac:dyDescent="0.25">
      <c r="A116" s="410"/>
      <c r="B116" s="410"/>
      <c r="C116" s="412"/>
      <c r="D116" s="413"/>
      <c r="E116" s="413"/>
      <c r="F116" s="414" t="s">
        <v>283</v>
      </c>
      <c r="G116" s="407"/>
      <c r="H116" s="407"/>
      <c r="I116" s="407"/>
      <c r="J116" s="407"/>
      <c r="K116" s="407"/>
      <c r="L116" s="407"/>
      <c r="M116" s="416"/>
      <c r="N116" s="210">
        <v>1969811884</v>
      </c>
      <c r="O116" s="407"/>
      <c r="P116" s="407"/>
      <c r="Q116" s="407"/>
      <c r="R116" s="408"/>
      <c r="S116" s="407"/>
      <c r="T116" s="407"/>
      <c r="U116" s="407"/>
      <c r="V116" s="407"/>
      <c r="W116" s="282" t="s">
        <v>202</v>
      </c>
      <c r="X116" s="282" t="s">
        <v>203</v>
      </c>
      <c r="Y116" s="282" t="s">
        <v>256</v>
      </c>
      <c r="Z116" s="282" t="s">
        <v>205</v>
      </c>
      <c r="AA116" s="346" t="s">
        <v>208</v>
      </c>
      <c r="AB116" s="344" t="s">
        <v>97</v>
      </c>
      <c r="AC116" s="282" t="s">
        <v>1022</v>
      </c>
      <c r="AD116" s="282" t="s">
        <v>210</v>
      </c>
      <c r="AE116" s="282" t="s">
        <v>303</v>
      </c>
      <c r="AF116" s="282" t="s">
        <v>59</v>
      </c>
    </row>
    <row r="117" spans="1:32" ht="90.75" x14ac:dyDescent="0.25">
      <c r="A117" s="410"/>
      <c r="B117" s="410"/>
      <c r="C117" s="412"/>
      <c r="D117" s="413"/>
      <c r="E117" s="413"/>
      <c r="F117" s="414" t="s">
        <v>283</v>
      </c>
      <c r="G117" s="407"/>
      <c r="H117" s="407"/>
      <c r="I117" s="407"/>
      <c r="J117" s="407"/>
      <c r="K117" s="407"/>
      <c r="L117" s="407"/>
      <c r="M117" s="416"/>
      <c r="N117" s="210">
        <f>345673579+1516068629</f>
        <v>1861742208</v>
      </c>
      <c r="O117" s="407"/>
      <c r="P117" s="407"/>
      <c r="Q117" s="407"/>
      <c r="R117" s="408"/>
      <c r="S117" s="407"/>
      <c r="T117" s="407"/>
      <c r="U117" s="407"/>
      <c r="V117" s="407"/>
      <c r="W117" s="282" t="s">
        <v>289</v>
      </c>
      <c r="X117" s="282" t="s">
        <v>294</v>
      </c>
      <c r="Y117" s="282" t="s">
        <v>305</v>
      </c>
      <c r="Z117" s="282" t="s">
        <v>301</v>
      </c>
      <c r="AA117" s="346" t="s">
        <v>297</v>
      </c>
      <c r="AB117" s="344" t="s">
        <v>1419</v>
      </c>
      <c r="AC117" s="282" t="s">
        <v>1022</v>
      </c>
      <c r="AD117" s="282"/>
      <c r="AE117" s="282" t="s">
        <v>303</v>
      </c>
      <c r="AF117" s="282" t="s">
        <v>59</v>
      </c>
    </row>
    <row r="118" spans="1:32" ht="150.75" x14ac:dyDescent="0.25">
      <c r="A118" s="410"/>
      <c r="B118" s="410"/>
      <c r="C118" s="412"/>
      <c r="D118" s="413"/>
      <c r="E118" s="413"/>
      <c r="F118" s="414" t="s">
        <v>283</v>
      </c>
      <c r="G118" s="407"/>
      <c r="H118" s="407"/>
      <c r="I118" s="407"/>
      <c r="J118" s="407"/>
      <c r="K118" s="407"/>
      <c r="L118" s="407"/>
      <c r="M118" s="416"/>
      <c r="N118" s="210">
        <v>400519255</v>
      </c>
      <c r="O118" s="407"/>
      <c r="P118" s="407"/>
      <c r="Q118" s="407"/>
      <c r="R118" s="408"/>
      <c r="S118" s="407"/>
      <c r="T118" s="407"/>
      <c r="U118" s="407"/>
      <c r="V118" s="407"/>
      <c r="W118" s="282" t="s">
        <v>289</v>
      </c>
      <c r="X118" s="282" t="s">
        <v>306</v>
      </c>
      <c r="Y118" s="282" t="s">
        <v>307</v>
      </c>
      <c r="Z118" s="282" t="s">
        <v>301</v>
      </c>
      <c r="AA118" s="346" t="s">
        <v>308</v>
      </c>
      <c r="AB118" s="344" t="s">
        <v>97</v>
      </c>
      <c r="AC118" s="282" t="s">
        <v>1022</v>
      </c>
      <c r="AD118" s="282"/>
      <c r="AE118" s="282" t="s">
        <v>303</v>
      </c>
      <c r="AF118" s="282" t="s">
        <v>59</v>
      </c>
    </row>
    <row r="119" spans="1:32" ht="150.75" x14ac:dyDescent="0.25">
      <c r="A119" s="410"/>
      <c r="B119" s="410"/>
      <c r="C119" s="412"/>
      <c r="D119" s="413"/>
      <c r="E119" s="413"/>
      <c r="F119" s="414" t="s">
        <v>283</v>
      </c>
      <c r="G119" s="407"/>
      <c r="H119" s="407"/>
      <c r="I119" s="407"/>
      <c r="J119" s="407"/>
      <c r="K119" s="407"/>
      <c r="L119" s="407"/>
      <c r="M119" s="416"/>
      <c r="N119" s="210">
        <v>86541133</v>
      </c>
      <c r="O119" s="407"/>
      <c r="P119" s="407"/>
      <c r="Q119" s="407"/>
      <c r="R119" s="408"/>
      <c r="S119" s="407"/>
      <c r="T119" s="407"/>
      <c r="U119" s="407"/>
      <c r="V119" s="407"/>
      <c r="W119" s="282" t="s">
        <v>289</v>
      </c>
      <c r="X119" s="282" t="s">
        <v>294</v>
      </c>
      <c r="Y119" s="282" t="s">
        <v>309</v>
      </c>
      <c r="Z119" s="282" t="s">
        <v>301</v>
      </c>
      <c r="AA119" s="346" t="s">
        <v>297</v>
      </c>
      <c r="AB119" s="344" t="s">
        <v>97</v>
      </c>
      <c r="AC119" s="282" t="s">
        <v>1022</v>
      </c>
      <c r="AD119" s="282"/>
      <c r="AE119" s="282" t="s">
        <v>303</v>
      </c>
      <c r="AF119" s="282" t="s">
        <v>59</v>
      </c>
    </row>
    <row r="120" spans="1:32" ht="165.75" x14ac:dyDescent="0.25">
      <c r="A120" s="410"/>
      <c r="B120" s="410"/>
      <c r="C120" s="412"/>
      <c r="D120" s="413"/>
      <c r="E120" s="413"/>
      <c r="F120" s="414" t="s">
        <v>283</v>
      </c>
      <c r="G120" s="407"/>
      <c r="H120" s="407"/>
      <c r="I120" s="407"/>
      <c r="J120" s="407"/>
      <c r="K120" s="407"/>
      <c r="L120" s="407"/>
      <c r="M120" s="416"/>
      <c r="N120" s="210">
        <v>228942385</v>
      </c>
      <c r="O120" s="407"/>
      <c r="P120" s="407"/>
      <c r="Q120" s="407"/>
      <c r="R120" s="408"/>
      <c r="S120" s="407"/>
      <c r="T120" s="407"/>
      <c r="U120" s="407"/>
      <c r="V120" s="407"/>
      <c r="W120" s="282" t="s">
        <v>202</v>
      </c>
      <c r="X120" s="282" t="s">
        <v>310</v>
      </c>
      <c r="Y120" s="282" t="s">
        <v>311</v>
      </c>
      <c r="Z120" s="282" t="s">
        <v>301</v>
      </c>
      <c r="AA120" s="346" t="s">
        <v>312</v>
      </c>
      <c r="AB120" s="344" t="s">
        <v>1419</v>
      </c>
      <c r="AC120" s="282" t="s">
        <v>1022</v>
      </c>
      <c r="AD120" s="282"/>
      <c r="AE120" s="282" t="s">
        <v>303</v>
      </c>
      <c r="AF120" s="282" t="s">
        <v>59</v>
      </c>
    </row>
    <row r="121" spans="1:32" ht="135.75" x14ac:dyDescent="0.25">
      <c r="A121" s="410"/>
      <c r="B121" s="410"/>
      <c r="C121" s="412"/>
      <c r="D121" s="413"/>
      <c r="E121" s="413"/>
      <c r="F121" s="414" t="s">
        <v>283</v>
      </c>
      <c r="G121" s="407"/>
      <c r="H121" s="407"/>
      <c r="I121" s="407"/>
      <c r="J121" s="407"/>
      <c r="K121" s="407"/>
      <c r="L121" s="407"/>
      <c r="M121" s="416"/>
      <c r="N121" s="210">
        <f>187026510+158826265</f>
        <v>345852775</v>
      </c>
      <c r="O121" s="407"/>
      <c r="P121" s="407"/>
      <c r="Q121" s="407"/>
      <c r="R121" s="408"/>
      <c r="S121" s="407"/>
      <c r="T121" s="407"/>
      <c r="U121" s="407"/>
      <c r="V121" s="407"/>
      <c r="W121" s="282" t="s">
        <v>202</v>
      </c>
      <c r="X121" s="282" t="s">
        <v>203</v>
      </c>
      <c r="Y121" s="282" t="s">
        <v>204</v>
      </c>
      <c r="Z121" s="282" t="s">
        <v>301</v>
      </c>
      <c r="AA121" s="346" t="s">
        <v>208</v>
      </c>
      <c r="AB121" s="344" t="s">
        <v>1419</v>
      </c>
      <c r="AC121" s="282" t="s">
        <v>1022</v>
      </c>
      <c r="AD121" s="282" t="s">
        <v>210</v>
      </c>
      <c r="AE121" s="282" t="s">
        <v>303</v>
      </c>
      <c r="AF121" s="282" t="s">
        <v>59</v>
      </c>
    </row>
    <row r="122" spans="1:32" ht="255.75" x14ac:dyDescent="0.25">
      <c r="A122" s="411"/>
      <c r="B122" s="411"/>
      <c r="C122" s="397"/>
      <c r="D122" s="413"/>
      <c r="E122" s="413"/>
      <c r="F122" s="414" t="s">
        <v>283</v>
      </c>
      <c r="G122" s="407"/>
      <c r="H122" s="407"/>
      <c r="I122" s="407"/>
      <c r="J122" s="407"/>
      <c r="K122" s="407"/>
      <c r="L122" s="407"/>
      <c r="M122" s="416"/>
      <c r="N122" s="210">
        <v>97711857</v>
      </c>
      <c r="O122" s="407"/>
      <c r="P122" s="407"/>
      <c r="Q122" s="407"/>
      <c r="R122" s="395"/>
      <c r="S122" s="407"/>
      <c r="T122" s="407"/>
      <c r="U122" s="407"/>
      <c r="V122" s="407"/>
      <c r="W122" s="282" t="s">
        <v>227</v>
      </c>
      <c r="X122" s="282" t="s">
        <v>306</v>
      </c>
      <c r="Y122" s="282" t="s">
        <v>313</v>
      </c>
      <c r="Z122" s="282" t="s">
        <v>301</v>
      </c>
      <c r="AA122" s="346" t="s">
        <v>314</v>
      </c>
      <c r="AB122" s="344" t="s">
        <v>1419</v>
      </c>
      <c r="AC122" s="282" t="s">
        <v>1022</v>
      </c>
      <c r="AD122" s="282"/>
      <c r="AE122" s="282" t="s">
        <v>303</v>
      </c>
      <c r="AF122" s="282"/>
    </row>
    <row r="123" spans="1:32" ht="105" x14ac:dyDescent="0.2">
      <c r="A123" s="303" t="s">
        <v>193</v>
      </c>
      <c r="B123" s="303" t="s">
        <v>281</v>
      </c>
      <c r="C123" s="345" t="s">
        <v>271</v>
      </c>
      <c r="D123" s="303" t="s">
        <v>71</v>
      </c>
      <c r="E123" s="303">
        <v>81151600</v>
      </c>
      <c r="F123" s="281" t="s">
        <v>316</v>
      </c>
      <c r="G123" s="282" t="s">
        <v>88</v>
      </c>
      <c r="H123" s="282" t="s">
        <v>88</v>
      </c>
      <c r="I123" s="343">
        <v>2</v>
      </c>
      <c r="J123" s="282" t="s">
        <v>37</v>
      </c>
      <c r="K123" s="282" t="s">
        <v>58</v>
      </c>
      <c r="L123" s="282" t="s">
        <v>39</v>
      </c>
      <c r="M123" s="210" t="s">
        <v>317</v>
      </c>
      <c r="N123" s="210" t="s">
        <v>318</v>
      </c>
      <c r="O123" s="282" t="s">
        <v>40</v>
      </c>
      <c r="P123" s="282" t="s">
        <v>41</v>
      </c>
      <c r="Q123" s="282">
        <v>1</v>
      </c>
      <c r="R123" s="282" t="s">
        <v>42</v>
      </c>
      <c r="S123" s="282" t="s">
        <v>199</v>
      </c>
      <c r="T123" s="282" t="s">
        <v>287</v>
      </c>
      <c r="U123" s="282" t="s">
        <v>152</v>
      </c>
      <c r="V123" s="282" t="s">
        <v>288</v>
      </c>
      <c r="W123" s="282" t="s">
        <v>289</v>
      </c>
      <c r="X123" s="282" t="s">
        <v>290</v>
      </c>
      <c r="Y123" s="282" t="s">
        <v>300</v>
      </c>
      <c r="Z123" s="282" t="s">
        <v>292</v>
      </c>
      <c r="AA123" s="282" t="s">
        <v>59</v>
      </c>
      <c r="AB123" s="282" t="s">
        <v>59</v>
      </c>
      <c r="AC123" s="282" t="s">
        <v>59</v>
      </c>
      <c r="AD123" s="282" t="s">
        <v>59</v>
      </c>
      <c r="AE123" s="282" t="s">
        <v>59</v>
      </c>
      <c r="AF123" s="282" t="s">
        <v>59</v>
      </c>
    </row>
    <row r="124" spans="1:32" ht="105.75" x14ac:dyDescent="0.25">
      <c r="A124" s="303" t="s">
        <v>193</v>
      </c>
      <c r="B124" s="303" t="s">
        <v>281</v>
      </c>
      <c r="C124" s="345" t="s">
        <v>275</v>
      </c>
      <c r="D124" s="303" t="s">
        <v>34</v>
      </c>
      <c r="E124" s="303">
        <v>81151600</v>
      </c>
      <c r="F124" s="281" t="s">
        <v>320</v>
      </c>
      <c r="G124" s="282" t="s">
        <v>36</v>
      </c>
      <c r="H124" s="282" t="s">
        <v>36</v>
      </c>
      <c r="I124" s="343" t="s">
        <v>321</v>
      </c>
      <c r="J124" s="282" t="s">
        <v>37</v>
      </c>
      <c r="K124" s="282" t="s">
        <v>322</v>
      </c>
      <c r="L124" s="282" t="s">
        <v>39</v>
      </c>
      <c r="M124" s="210">
        <v>200000000</v>
      </c>
      <c r="N124" s="210">
        <f>M124</f>
        <v>200000000</v>
      </c>
      <c r="O124" s="282" t="s">
        <v>40</v>
      </c>
      <c r="P124" s="282" t="s">
        <v>41</v>
      </c>
      <c r="Q124" s="282">
        <v>1</v>
      </c>
      <c r="R124" s="282" t="s">
        <v>42</v>
      </c>
      <c r="S124" s="282" t="s">
        <v>199</v>
      </c>
      <c r="T124" s="282" t="s">
        <v>287</v>
      </c>
      <c r="U124" s="282" t="s">
        <v>152</v>
      </c>
      <c r="V124" s="282" t="s">
        <v>288</v>
      </c>
      <c r="W124" s="282" t="s">
        <v>289</v>
      </c>
      <c r="X124" s="282" t="s">
        <v>290</v>
      </c>
      <c r="Y124" s="282" t="s">
        <v>291</v>
      </c>
      <c r="Z124" s="282" t="s">
        <v>292</v>
      </c>
      <c r="AA124" s="282" t="s">
        <v>302</v>
      </c>
      <c r="AB124" s="344" t="s">
        <v>97</v>
      </c>
      <c r="AC124" s="347" t="s">
        <v>1024</v>
      </c>
      <c r="AD124" s="347" t="s">
        <v>784</v>
      </c>
      <c r="AE124" s="347" t="s">
        <v>218</v>
      </c>
      <c r="AF124" s="347" t="s">
        <v>59</v>
      </c>
    </row>
    <row r="125" spans="1:32" ht="105" x14ac:dyDescent="0.2">
      <c r="A125" s="303" t="s">
        <v>193</v>
      </c>
      <c r="B125" s="303" t="s">
        <v>281</v>
      </c>
      <c r="C125" s="345" t="s">
        <v>277</v>
      </c>
      <c r="D125" s="303" t="s">
        <v>71</v>
      </c>
      <c r="E125" s="303">
        <v>81151600</v>
      </c>
      <c r="F125" s="281" t="s">
        <v>325</v>
      </c>
      <c r="G125" s="282" t="s">
        <v>88</v>
      </c>
      <c r="H125" s="282" t="s">
        <v>88</v>
      </c>
      <c r="I125" s="343">
        <v>135</v>
      </c>
      <c r="J125" s="282" t="s">
        <v>130</v>
      </c>
      <c r="K125" s="282" t="s">
        <v>74</v>
      </c>
      <c r="L125" s="282" t="s">
        <v>39</v>
      </c>
      <c r="M125" s="210">
        <v>18887806789</v>
      </c>
      <c r="N125" s="210">
        <v>18887806789</v>
      </c>
      <c r="O125" s="282" t="s">
        <v>40</v>
      </c>
      <c r="P125" s="282" t="s">
        <v>59</v>
      </c>
      <c r="Q125" s="282">
        <v>1</v>
      </c>
      <c r="R125" s="282" t="s">
        <v>42</v>
      </c>
      <c r="S125" s="282" t="s">
        <v>199</v>
      </c>
      <c r="T125" s="282" t="s">
        <v>287</v>
      </c>
      <c r="U125" s="282" t="s">
        <v>152</v>
      </c>
      <c r="V125" s="282" t="s">
        <v>288</v>
      </c>
      <c r="W125" s="282" t="s">
        <v>289</v>
      </c>
      <c r="X125" s="282" t="s">
        <v>290</v>
      </c>
      <c r="Y125" s="282" t="s">
        <v>291</v>
      </c>
      <c r="Z125" s="282" t="s">
        <v>292</v>
      </c>
      <c r="AA125" s="282" t="s">
        <v>59</v>
      </c>
      <c r="AB125" s="282" t="s">
        <v>59</v>
      </c>
      <c r="AC125" s="282" t="s">
        <v>59</v>
      </c>
      <c r="AD125" s="282" t="s">
        <v>59</v>
      </c>
      <c r="AE125" s="282" t="s">
        <v>59</v>
      </c>
      <c r="AF125" s="282" t="s">
        <v>59</v>
      </c>
    </row>
    <row r="126" spans="1:32" ht="75" customHeight="1" x14ac:dyDescent="0.25">
      <c r="A126" s="409" t="s">
        <v>193</v>
      </c>
      <c r="B126" s="409" t="s">
        <v>281</v>
      </c>
      <c r="C126" s="396">
        <v>109</v>
      </c>
      <c r="D126" s="413" t="s">
        <v>34</v>
      </c>
      <c r="E126" s="413">
        <v>81151600</v>
      </c>
      <c r="F126" s="414" t="s">
        <v>325</v>
      </c>
      <c r="G126" s="407" t="s">
        <v>36</v>
      </c>
      <c r="H126" s="407" t="s">
        <v>36</v>
      </c>
      <c r="I126" s="415" t="s">
        <v>276</v>
      </c>
      <c r="J126" s="407" t="s">
        <v>328</v>
      </c>
      <c r="K126" s="407" t="s">
        <v>322</v>
      </c>
      <c r="L126" s="407" t="s">
        <v>39</v>
      </c>
      <c r="M126" s="416">
        <f>N126+N127+N128</f>
        <v>16654496899</v>
      </c>
      <c r="N126" s="210">
        <v>1050000000</v>
      </c>
      <c r="O126" s="407" t="s">
        <v>40</v>
      </c>
      <c r="P126" s="407" t="s">
        <v>59</v>
      </c>
      <c r="Q126" s="407">
        <v>1</v>
      </c>
      <c r="R126" s="394" t="s">
        <v>42</v>
      </c>
      <c r="S126" s="407" t="s">
        <v>199</v>
      </c>
      <c r="T126" s="407" t="s">
        <v>287</v>
      </c>
      <c r="U126" s="407" t="s">
        <v>152</v>
      </c>
      <c r="V126" s="407" t="s">
        <v>288</v>
      </c>
      <c r="W126" s="407" t="s">
        <v>289</v>
      </c>
      <c r="X126" s="407" t="s">
        <v>290</v>
      </c>
      <c r="Y126" s="349" t="s">
        <v>291</v>
      </c>
      <c r="Z126" s="407" t="s">
        <v>292</v>
      </c>
      <c r="AA126" s="407" t="s">
        <v>302</v>
      </c>
      <c r="AB126" s="344" t="s">
        <v>1419</v>
      </c>
      <c r="AC126" s="406" t="s">
        <v>1024</v>
      </c>
      <c r="AD126" s="406" t="s">
        <v>784</v>
      </c>
      <c r="AE126" s="406" t="s">
        <v>218</v>
      </c>
      <c r="AF126" s="406" t="s">
        <v>790</v>
      </c>
    </row>
    <row r="127" spans="1:32" ht="60.75" x14ac:dyDescent="0.25">
      <c r="A127" s="410"/>
      <c r="B127" s="410"/>
      <c r="C127" s="412"/>
      <c r="D127" s="413"/>
      <c r="E127" s="413"/>
      <c r="F127" s="414"/>
      <c r="G127" s="407"/>
      <c r="H127" s="407"/>
      <c r="I127" s="415"/>
      <c r="J127" s="407"/>
      <c r="K127" s="407"/>
      <c r="L127" s="407"/>
      <c r="M127" s="416"/>
      <c r="N127" s="210">
        <v>15241340124</v>
      </c>
      <c r="O127" s="407"/>
      <c r="P127" s="407"/>
      <c r="Q127" s="407"/>
      <c r="R127" s="408"/>
      <c r="S127" s="407"/>
      <c r="T127" s="407"/>
      <c r="U127" s="407"/>
      <c r="V127" s="407"/>
      <c r="W127" s="407"/>
      <c r="X127" s="407"/>
      <c r="Y127" s="349" t="s">
        <v>291</v>
      </c>
      <c r="Z127" s="407"/>
      <c r="AA127" s="407"/>
      <c r="AB127" s="344" t="s">
        <v>97</v>
      </c>
      <c r="AC127" s="406"/>
      <c r="AD127" s="406"/>
      <c r="AE127" s="406"/>
      <c r="AF127" s="406"/>
    </row>
    <row r="128" spans="1:32" ht="90" customHeight="1" x14ac:dyDescent="0.25">
      <c r="A128" s="411"/>
      <c r="B128" s="411"/>
      <c r="C128" s="397"/>
      <c r="D128" s="413" t="s">
        <v>34</v>
      </c>
      <c r="E128" s="413">
        <v>81151600</v>
      </c>
      <c r="F128" s="414"/>
      <c r="G128" s="407" t="s">
        <v>95</v>
      </c>
      <c r="H128" s="407" t="s">
        <v>95</v>
      </c>
      <c r="I128" s="415">
        <v>4.5</v>
      </c>
      <c r="J128" s="407" t="s">
        <v>37</v>
      </c>
      <c r="K128" s="407" t="s">
        <v>268</v>
      </c>
      <c r="L128" s="407" t="s">
        <v>39</v>
      </c>
      <c r="M128" s="416"/>
      <c r="N128" s="210">
        <v>363156775</v>
      </c>
      <c r="O128" s="407" t="s">
        <v>40</v>
      </c>
      <c r="P128" s="407" t="s">
        <v>59</v>
      </c>
      <c r="Q128" s="407">
        <v>0</v>
      </c>
      <c r="R128" s="395"/>
      <c r="S128" s="407" t="s">
        <v>199</v>
      </c>
      <c r="T128" s="407" t="s">
        <v>287</v>
      </c>
      <c r="U128" s="407" t="s">
        <v>152</v>
      </c>
      <c r="V128" s="407" t="s">
        <v>288</v>
      </c>
      <c r="W128" s="407" t="s">
        <v>289</v>
      </c>
      <c r="X128" s="407" t="s">
        <v>290</v>
      </c>
      <c r="Y128" s="349" t="s">
        <v>300</v>
      </c>
      <c r="Z128" s="407" t="s">
        <v>292</v>
      </c>
      <c r="AA128" s="407" t="s">
        <v>302</v>
      </c>
      <c r="AB128" s="344" t="s">
        <v>97</v>
      </c>
      <c r="AC128" s="406" t="s">
        <v>192</v>
      </c>
      <c r="AD128" s="406" t="s">
        <v>784</v>
      </c>
      <c r="AE128" s="406" t="s">
        <v>218</v>
      </c>
      <c r="AF128" s="406" t="s">
        <v>790</v>
      </c>
    </row>
    <row r="129" spans="1:32" ht="120" x14ac:dyDescent="0.2">
      <c r="A129" s="303" t="s">
        <v>193</v>
      </c>
      <c r="B129" s="303" t="s">
        <v>281</v>
      </c>
      <c r="C129" s="345" t="s">
        <v>1424</v>
      </c>
      <c r="D129" s="303" t="s">
        <v>71</v>
      </c>
      <c r="E129" s="303">
        <v>81151600</v>
      </c>
      <c r="F129" s="281" t="s">
        <v>332</v>
      </c>
      <c r="G129" s="282" t="s">
        <v>95</v>
      </c>
      <c r="H129" s="282" t="s">
        <v>95</v>
      </c>
      <c r="I129" s="343">
        <v>128</v>
      </c>
      <c r="J129" s="282" t="s">
        <v>130</v>
      </c>
      <c r="K129" s="282" t="s">
        <v>101</v>
      </c>
      <c r="L129" s="282" t="s">
        <v>39</v>
      </c>
      <c r="M129" s="210" t="s">
        <v>333</v>
      </c>
      <c r="N129" s="210" t="s">
        <v>334</v>
      </c>
      <c r="O129" s="282" t="s">
        <v>40</v>
      </c>
      <c r="P129" s="282" t="s">
        <v>59</v>
      </c>
      <c r="Q129" s="282">
        <v>1</v>
      </c>
      <c r="R129" s="282" t="s">
        <v>42</v>
      </c>
      <c r="S129" s="282" t="s">
        <v>199</v>
      </c>
      <c r="T129" s="282" t="s">
        <v>287</v>
      </c>
      <c r="U129" s="282" t="s">
        <v>152</v>
      </c>
      <c r="V129" s="282" t="s">
        <v>288</v>
      </c>
      <c r="W129" s="282" t="s">
        <v>289</v>
      </c>
      <c r="X129" s="282" t="s">
        <v>294</v>
      </c>
      <c r="Y129" s="282" t="s">
        <v>305</v>
      </c>
      <c r="Z129" s="282" t="s">
        <v>335</v>
      </c>
      <c r="AA129" s="282" t="s">
        <v>59</v>
      </c>
      <c r="AB129" s="282" t="s">
        <v>59</v>
      </c>
      <c r="AC129" s="282" t="s">
        <v>59</v>
      </c>
      <c r="AD129" s="282" t="s">
        <v>59</v>
      </c>
      <c r="AE129" s="282" t="s">
        <v>59</v>
      </c>
      <c r="AF129" s="282" t="s">
        <v>59</v>
      </c>
    </row>
    <row r="130" spans="1:32" ht="120.75" x14ac:dyDescent="0.25">
      <c r="A130" s="303" t="s">
        <v>193</v>
      </c>
      <c r="B130" s="303" t="s">
        <v>281</v>
      </c>
      <c r="C130" s="345" t="s">
        <v>1425</v>
      </c>
      <c r="D130" s="303" t="s">
        <v>34</v>
      </c>
      <c r="E130" s="303">
        <v>81151600</v>
      </c>
      <c r="F130" s="281" t="s">
        <v>332</v>
      </c>
      <c r="G130" s="282" t="s">
        <v>36</v>
      </c>
      <c r="H130" s="282" t="s">
        <v>36</v>
      </c>
      <c r="I130" s="343">
        <v>120</v>
      </c>
      <c r="J130" s="282" t="s">
        <v>130</v>
      </c>
      <c r="K130" s="282" t="s">
        <v>322</v>
      </c>
      <c r="L130" s="282" t="s">
        <v>39</v>
      </c>
      <c r="M130" s="210">
        <v>208250000</v>
      </c>
      <c r="N130" s="210">
        <f>M130</f>
        <v>208250000</v>
      </c>
      <c r="O130" s="282" t="s">
        <v>40</v>
      </c>
      <c r="P130" s="282" t="s">
        <v>59</v>
      </c>
      <c r="Q130" s="282">
        <v>1</v>
      </c>
      <c r="R130" s="282" t="s">
        <v>42</v>
      </c>
      <c r="S130" s="282" t="s">
        <v>199</v>
      </c>
      <c r="T130" s="282" t="s">
        <v>287</v>
      </c>
      <c r="U130" s="282" t="s">
        <v>152</v>
      </c>
      <c r="V130" s="282" t="s">
        <v>288</v>
      </c>
      <c r="W130" s="282" t="s">
        <v>289</v>
      </c>
      <c r="X130" s="282" t="s">
        <v>294</v>
      </c>
      <c r="Y130" s="282" t="s">
        <v>305</v>
      </c>
      <c r="Z130" s="282" t="s">
        <v>335</v>
      </c>
      <c r="AA130" s="346" t="s">
        <v>297</v>
      </c>
      <c r="AB130" s="344" t="s">
        <v>97</v>
      </c>
      <c r="AC130" s="346" t="s">
        <v>1022</v>
      </c>
      <c r="AD130" s="346" t="s">
        <v>298</v>
      </c>
      <c r="AE130" s="346" t="s">
        <v>303</v>
      </c>
      <c r="AF130" s="346" t="s">
        <v>59</v>
      </c>
    </row>
    <row r="131" spans="1:32" ht="150.75" x14ac:dyDescent="0.25">
      <c r="A131" s="303" t="s">
        <v>193</v>
      </c>
      <c r="B131" s="303" t="s">
        <v>194</v>
      </c>
      <c r="C131" s="345" t="s">
        <v>319</v>
      </c>
      <c r="D131" s="303" t="s">
        <v>34</v>
      </c>
      <c r="E131" s="303">
        <v>81151600</v>
      </c>
      <c r="F131" s="281" t="s">
        <v>338</v>
      </c>
      <c r="G131" s="282" t="s">
        <v>36</v>
      </c>
      <c r="H131" s="282" t="s">
        <v>36</v>
      </c>
      <c r="I131" s="343">
        <v>120</v>
      </c>
      <c r="J131" s="282" t="s">
        <v>130</v>
      </c>
      <c r="K131" s="282" t="s">
        <v>38</v>
      </c>
      <c r="L131" s="282" t="s">
        <v>39</v>
      </c>
      <c r="M131" s="210">
        <v>746115451</v>
      </c>
      <c r="N131" s="210">
        <f>M131</f>
        <v>746115451</v>
      </c>
      <c r="O131" s="282" t="s">
        <v>40</v>
      </c>
      <c r="P131" s="282" t="s">
        <v>59</v>
      </c>
      <c r="Q131" s="282">
        <v>1</v>
      </c>
      <c r="R131" s="282" t="s">
        <v>42</v>
      </c>
      <c r="S131" s="282" t="s">
        <v>199</v>
      </c>
      <c r="T131" s="282" t="s">
        <v>200</v>
      </c>
      <c r="U131" s="282" t="s">
        <v>152</v>
      </c>
      <c r="V131" s="282" t="s">
        <v>201</v>
      </c>
      <c r="W131" s="282" t="s">
        <v>202</v>
      </c>
      <c r="X131" s="282" t="s">
        <v>203</v>
      </c>
      <c r="Y131" s="282" t="s">
        <v>256</v>
      </c>
      <c r="Z131" s="282" t="s">
        <v>205</v>
      </c>
      <c r="AA131" s="346" t="s">
        <v>208</v>
      </c>
      <c r="AB131" s="344" t="s">
        <v>97</v>
      </c>
      <c r="AC131" s="282" t="s">
        <v>1035</v>
      </c>
      <c r="AD131" s="347" t="s">
        <v>210</v>
      </c>
      <c r="AE131" s="347" t="s">
        <v>218</v>
      </c>
      <c r="AF131" s="347" t="s">
        <v>59</v>
      </c>
    </row>
    <row r="132" spans="1:32" ht="120" x14ac:dyDescent="0.2">
      <c r="A132" s="303" t="s">
        <v>193</v>
      </c>
      <c r="B132" s="303" t="s">
        <v>281</v>
      </c>
      <c r="C132" s="345" t="s">
        <v>324</v>
      </c>
      <c r="D132" s="303" t="s">
        <v>71</v>
      </c>
      <c r="E132" s="303">
        <v>81151600</v>
      </c>
      <c r="F132" s="281" t="s">
        <v>340</v>
      </c>
      <c r="G132" s="282" t="s">
        <v>95</v>
      </c>
      <c r="H132" s="282" t="s">
        <v>95</v>
      </c>
      <c r="I132" s="343" t="s">
        <v>341</v>
      </c>
      <c r="J132" s="282" t="s">
        <v>130</v>
      </c>
      <c r="K132" s="282" t="s">
        <v>38</v>
      </c>
      <c r="L132" s="282" t="s">
        <v>39</v>
      </c>
      <c r="M132" s="210" t="s">
        <v>342</v>
      </c>
      <c r="N132" s="210" t="s">
        <v>342</v>
      </c>
      <c r="O132" s="282" t="s">
        <v>40</v>
      </c>
      <c r="P132" s="282" t="s">
        <v>41</v>
      </c>
      <c r="Q132" s="282">
        <v>15</v>
      </c>
      <c r="R132" s="282" t="s">
        <v>42</v>
      </c>
      <c r="S132" s="282" t="s">
        <v>199</v>
      </c>
      <c r="T132" s="282" t="s">
        <v>287</v>
      </c>
      <c r="U132" s="282" t="s">
        <v>152</v>
      </c>
      <c r="V132" s="282" t="s">
        <v>288</v>
      </c>
      <c r="W132" s="282" t="s">
        <v>289</v>
      </c>
      <c r="X132" s="282" t="s">
        <v>294</v>
      </c>
      <c r="Y132" s="282" t="s">
        <v>305</v>
      </c>
      <c r="Z132" s="282" t="s">
        <v>335</v>
      </c>
      <c r="AA132" s="282" t="s">
        <v>59</v>
      </c>
      <c r="AB132" s="282" t="s">
        <v>59</v>
      </c>
      <c r="AC132" s="282" t="s">
        <v>59</v>
      </c>
      <c r="AD132" s="282" t="s">
        <v>59</v>
      </c>
      <c r="AE132" s="282" t="s">
        <v>59</v>
      </c>
      <c r="AF132" s="282" t="s">
        <v>59</v>
      </c>
    </row>
    <row r="133" spans="1:32" ht="105" x14ac:dyDescent="0.2">
      <c r="A133" s="303" t="s">
        <v>193</v>
      </c>
      <c r="B133" s="303" t="s">
        <v>219</v>
      </c>
      <c r="C133" s="345" t="s">
        <v>1426</v>
      </c>
      <c r="D133" s="303" t="s">
        <v>71</v>
      </c>
      <c r="E133" s="303">
        <v>81151600</v>
      </c>
      <c r="F133" s="281" t="s">
        <v>344</v>
      </c>
      <c r="G133" s="282" t="s">
        <v>88</v>
      </c>
      <c r="H133" s="282" t="s">
        <v>88</v>
      </c>
      <c r="I133" s="343">
        <v>3</v>
      </c>
      <c r="J133" s="282" t="s">
        <v>37</v>
      </c>
      <c r="K133" s="282" t="s">
        <v>38</v>
      </c>
      <c r="L133" s="282" t="s">
        <v>39</v>
      </c>
      <c r="M133" s="210" t="s">
        <v>345</v>
      </c>
      <c r="N133" s="210" t="s">
        <v>346</v>
      </c>
      <c r="O133" s="282" t="s">
        <v>40</v>
      </c>
      <c r="P133" s="282" t="s">
        <v>59</v>
      </c>
      <c r="Q133" s="282">
        <v>1</v>
      </c>
      <c r="R133" s="282" t="s">
        <v>42</v>
      </c>
      <c r="S133" s="282" t="s">
        <v>199</v>
      </c>
      <c r="T133" s="282" t="s">
        <v>225</v>
      </c>
      <c r="U133" s="282" t="s">
        <v>152</v>
      </c>
      <c r="V133" s="282" t="s">
        <v>226</v>
      </c>
      <c r="W133" s="282" t="s">
        <v>227</v>
      </c>
      <c r="X133" s="282" t="s">
        <v>347</v>
      </c>
      <c r="Y133" s="282" t="s">
        <v>348</v>
      </c>
      <c r="Z133" s="282" t="s">
        <v>349</v>
      </c>
      <c r="AA133" s="282" t="s">
        <v>59</v>
      </c>
      <c r="AB133" s="282" t="s">
        <v>59</v>
      </c>
      <c r="AC133" s="282" t="s">
        <v>59</v>
      </c>
      <c r="AD133" s="282" t="s">
        <v>59</v>
      </c>
      <c r="AE133" s="282" t="s">
        <v>59</v>
      </c>
      <c r="AF133" s="282" t="s">
        <v>59</v>
      </c>
    </row>
    <row r="134" spans="1:32" ht="105.75" x14ac:dyDescent="0.25">
      <c r="A134" s="303" t="s">
        <v>193</v>
      </c>
      <c r="B134" s="303" t="s">
        <v>219</v>
      </c>
      <c r="C134" s="345" t="s">
        <v>331</v>
      </c>
      <c r="D134" s="303" t="s">
        <v>34</v>
      </c>
      <c r="E134" s="303">
        <v>81151600</v>
      </c>
      <c r="F134" s="281" t="s">
        <v>344</v>
      </c>
      <c r="G134" s="282" t="s">
        <v>36</v>
      </c>
      <c r="H134" s="282" t="s">
        <v>36</v>
      </c>
      <c r="I134" s="343">
        <v>3</v>
      </c>
      <c r="J134" s="282" t="s">
        <v>37</v>
      </c>
      <c r="K134" s="282" t="s">
        <v>38</v>
      </c>
      <c r="L134" s="282" t="s">
        <v>39</v>
      </c>
      <c r="M134" s="210">
        <v>31676934</v>
      </c>
      <c r="N134" s="210">
        <v>31676934</v>
      </c>
      <c r="O134" s="282" t="s">
        <v>40</v>
      </c>
      <c r="P134" s="282" t="s">
        <v>59</v>
      </c>
      <c r="Q134" s="282">
        <v>2</v>
      </c>
      <c r="R134" s="282" t="s">
        <v>42</v>
      </c>
      <c r="S134" s="282" t="s">
        <v>199</v>
      </c>
      <c r="T134" s="282" t="s">
        <v>225</v>
      </c>
      <c r="U134" s="282" t="s">
        <v>152</v>
      </c>
      <c r="V134" s="282" t="s">
        <v>226</v>
      </c>
      <c r="W134" s="282" t="s">
        <v>227</v>
      </c>
      <c r="X134" s="282" t="s">
        <v>347</v>
      </c>
      <c r="Y134" s="282" t="s">
        <v>348</v>
      </c>
      <c r="Z134" s="282" t="s">
        <v>349</v>
      </c>
      <c r="AA134" s="282" t="s">
        <v>350</v>
      </c>
      <c r="AB134" s="344" t="s">
        <v>1419</v>
      </c>
      <c r="AC134" s="282" t="s">
        <v>807</v>
      </c>
      <c r="AD134" s="282" t="s">
        <v>808</v>
      </c>
      <c r="AE134" s="282" t="s">
        <v>156</v>
      </c>
      <c r="AF134" s="282" t="s">
        <v>809</v>
      </c>
    </row>
    <row r="135" spans="1:32" ht="90" x14ac:dyDescent="0.2">
      <c r="A135" s="303" t="s">
        <v>193</v>
      </c>
      <c r="B135" s="303" t="s">
        <v>219</v>
      </c>
      <c r="C135" s="345" t="s">
        <v>336</v>
      </c>
      <c r="D135" s="303" t="s">
        <v>71</v>
      </c>
      <c r="E135" s="303">
        <v>81151600</v>
      </c>
      <c r="F135" s="281" t="s">
        <v>352</v>
      </c>
      <c r="G135" s="282" t="s">
        <v>95</v>
      </c>
      <c r="H135" s="282" t="s">
        <v>95</v>
      </c>
      <c r="I135" s="343">
        <v>128</v>
      </c>
      <c r="J135" s="282" t="s">
        <v>130</v>
      </c>
      <c r="K135" s="282" t="s">
        <v>38</v>
      </c>
      <c r="L135" s="282" t="s">
        <v>39</v>
      </c>
      <c r="M135" s="210">
        <v>28288239</v>
      </c>
      <c r="N135" s="210">
        <v>28288239</v>
      </c>
      <c r="O135" s="282" t="s">
        <v>40</v>
      </c>
      <c r="P135" s="282" t="s">
        <v>59</v>
      </c>
      <c r="Q135" s="282">
        <v>2</v>
      </c>
      <c r="R135" s="282" t="s">
        <v>42</v>
      </c>
      <c r="S135" s="282" t="s">
        <v>355</v>
      </c>
      <c r="T135" s="282" t="s">
        <v>225</v>
      </c>
      <c r="U135" s="282" t="s">
        <v>152</v>
      </c>
      <c r="V135" s="282" t="s">
        <v>226</v>
      </c>
      <c r="W135" s="282" t="s">
        <v>47</v>
      </c>
      <c r="X135" s="282" t="s">
        <v>236</v>
      </c>
      <c r="Y135" s="282" t="s">
        <v>237</v>
      </c>
      <c r="Z135" s="282" t="s">
        <v>238</v>
      </c>
      <c r="AA135" s="282" t="s">
        <v>59</v>
      </c>
      <c r="AB135" s="282" t="s">
        <v>59</v>
      </c>
      <c r="AC135" s="282" t="s">
        <v>59</v>
      </c>
      <c r="AD135" s="282" t="s">
        <v>59</v>
      </c>
      <c r="AE135" s="282" t="s">
        <v>59</v>
      </c>
      <c r="AF135" s="282" t="s">
        <v>59</v>
      </c>
    </row>
    <row r="136" spans="1:32" ht="90.75" x14ac:dyDescent="0.25">
      <c r="A136" s="303" t="s">
        <v>193</v>
      </c>
      <c r="B136" s="303" t="s">
        <v>219</v>
      </c>
      <c r="C136" s="345" t="s">
        <v>337</v>
      </c>
      <c r="D136" s="303" t="s">
        <v>34</v>
      </c>
      <c r="E136" s="303">
        <v>81151600</v>
      </c>
      <c r="F136" s="281" t="s">
        <v>352</v>
      </c>
      <c r="G136" s="282" t="s">
        <v>36</v>
      </c>
      <c r="H136" s="282" t="s">
        <v>36</v>
      </c>
      <c r="I136" s="343">
        <v>3</v>
      </c>
      <c r="J136" s="282" t="s">
        <v>37</v>
      </c>
      <c r="K136" s="282" t="s">
        <v>38</v>
      </c>
      <c r="L136" s="282" t="s">
        <v>39</v>
      </c>
      <c r="M136" s="210">
        <v>29835252</v>
      </c>
      <c r="N136" s="210">
        <f>M136</f>
        <v>29835252</v>
      </c>
      <c r="O136" s="282" t="s">
        <v>40</v>
      </c>
      <c r="P136" s="282" t="s">
        <v>59</v>
      </c>
      <c r="Q136" s="282">
        <v>3</v>
      </c>
      <c r="R136" s="282" t="s">
        <v>42</v>
      </c>
      <c r="S136" s="282" t="s">
        <v>355</v>
      </c>
      <c r="T136" s="282" t="s">
        <v>225</v>
      </c>
      <c r="U136" s="282" t="s">
        <v>152</v>
      </c>
      <c r="V136" s="282" t="s">
        <v>226</v>
      </c>
      <c r="W136" s="282" t="s">
        <v>47</v>
      </c>
      <c r="X136" s="282" t="s">
        <v>236</v>
      </c>
      <c r="Y136" s="282" t="s">
        <v>237</v>
      </c>
      <c r="Z136" s="282" t="s">
        <v>238</v>
      </c>
      <c r="AA136" s="346" t="s">
        <v>239</v>
      </c>
      <c r="AB136" s="344" t="s">
        <v>97</v>
      </c>
      <c r="AC136" s="350" t="s">
        <v>1042</v>
      </c>
      <c r="AD136" s="350" t="s">
        <v>819</v>
      </c>
      <c r="AE136" s="350" t="s">
        <v>156</v>
      </c>
      <c r="AF136" s="350" t="s">
        <v>820</v>
      </c>
    </row>
    <row r="137" spans="1:32" ht="120.75" x14ac:dyDescent="0.25">
      <c r="A137" s="303" t="s">
        <v>193</v>
      </c>
      <c r="B137" s="303" t="s">
        <v>281</v>
      </c>
      <c r="C137" s="345" t="s">
        <v>339</v>
      </c>
      <c r="D137" s="303" t="s">
        <v>34</v>
      </c>
      <c r="E137" s="303">
        <v>81151600</v>
      </c>
      <c r="F137" s="281" t="s">
        <v>358</v>
      </c>
      <c r="G137" s="282" t="s">
        <v>36</v>
      </c>
      <c r="H137" s="282" t="s">
        <v>36</v>
      </c>
      <c r="I137" s="343">
        <v>3</v>
      </c>
      <c r="J137" s="282" t="s">
        <v>37</v>
      </c>
      <c r="K137" s="282" t="s">
        <v>38</v>
      </c>
      <c r="L137" s="282" t="s">
        <v>39</v>
      </c>
      <c r="M137" s="210">
        <v>12966424</v>
      </c>
      <c r="N137" s="210">
        <v>12966424</v>
      </c>
      <c r="O137" s="282" t="s">
        <v>40</v>
      </c>
      <c r="P137" s="282" t="s">
        <v>59</v>
      </c>
      <c r="Q137" s="282">
        <v>1</v>
      </c>
      <c r="R137" s="282" t="s">
        <v>42</v>
      </c>
      <c r="S137" s="282" t="s">
        <v>199</v>
      </c>
      <c r="T137" s="282" t="s">
        <v>287</v>
      </c>
      <c r="U137" s="282" t="s">
        <v>152</v>
      </c>
      <c r="V137" s="282" t="s">
        <v>288</v>
      </c>
      <c r="W137" s="282" t="s">
        <v>289</v>
      </c>
      <c r="X137" s="282" t="s">
        <v>294</v>
      </c>
      <c r="Y137" s="282" t="s">
        <v>305</v>
      </c>
      <c r="Z137" s="282" t="s">
        <v>335</v>
      </c>
      <c r="AA137" s="346" t="s">
        <v>297</v>
      </c>
      <c r="AB137" s="344" t="s">
        <v>1419</v>
      </c>
      <c r="AC137" s="346" t="s">
        <v>1022</v>
      </c>
      <c r="AD137" s="347" t="s">
        <v>858</v>
      </c>
      <c r="AE137" s="350" t="s">
        <v>156</v>
      </c>
      <c r="AF137" s="350" t="s">
        <v>874</v>
      </c>
    </row>
    <row r="138" spans="1:32" ht="255.75" x14ac:dyDescent="0.25">
      <c r="A138" s="303" t="s">
        <v>193</v>
      </c>
      <c r="B138" s="303" t="s">
        <v>193</v>
      </c>
      <c r="C138" s="345" t="s">
        <v>343</v>
      </c>
      <c r="D138" s="303" t="s">
        <v>34</v>
      </c>
      <c r="E138" s="303">
        <v>81151600</v>
      </c>
      <c r="F138" s="281" t="s">
        <v>360</v>
      </c>
      <c r="G138" s="282" t="s">
        <v>36</v>
      </c>
      <c r="H138" s="282" t="s">
        <v>36</v>
      </c>
      <c r="I138" s="343">
        <v>3</v>
      </c>
      <c r="J138" s="282" t="s">
        <v>37</v>
      </c>
      <c r="K138" s="282" t="s">
        <v>38</v>
      </c>
      <c r="L138" s="282" t="s">
        <v>39</v>
      </c>
      <c r="M138" s="210">
        <v>9366279</v>
      </c>
      <c r="N138" s="210">
        <v>9366279</v>
      </c>
      <c r="O138" s="282" t="s">
        <v>40</v>
      </c>
      <c r="P138" s="282" t="s">
        <v>59</v>
      </c>
      <c r="Q138" s="282">
        <v>1</v>
      </c>
      <c r="R138" s="282" t="s">
        <v>42</v>
      </c>
      <c r="S138" s="282" t="s">
        <v>199</v>
      </c>
      <c r="T138" s="282" t="s">
        <v>286</v>
      </c>
      <c r="U138" s="282" t="s">
        <v>152</v>
      </c>
      <c r="V138" s="282" t="s">
        <v>293</v>
      </c>
      <c r="W138" s="282" t="s">
        <v>227</v>
      </c>
      <c r="X138" s="282" t="s">
        <v>306</v>
      </c>
      <c r="Y138" s="282" t="s">
        <v>313</v>
      </c>
      <c r="Z138" s="282" t="s">
        <v>361</v>
      </c>
      <c r="AA138" s="346" t="s">
        <v>314</v>
      </c>
      <c r="AB138" s="344" t="s">
        <v>1419</v>
      </c>
      <c r="AC138" s="346" t="s">
        <v>1042</v>
      </c>
      <c r="AD138" s="347" t="s">
        <v>858</v>
      </c>
      <c r="AE138" s="350" t="s">
        <v>156</v>
      </c>
      <c r="AF138" s="346" t="s">
        <v>1414</v>
      </c>
    </row>
    <row r="139" spans="1:32" ht="165.75" x14ac:dyDescent="0.25">
      <c r="A139" s="303" t="s">
        <v>193</v>
      </c>
      <c r="B139" s="303" t="s">
        <v>193</v>
      </c>
      <c r="C139" s="345" t="s">
        <v>276</v>
      </c>
      <c r="D139" s="303" t="s">
        <v>34</v>
      </c>
      <c r="E139" s="303">
        <v>81151600</v>
      </c>
      <c r="F139" s="281" t="s">
        <v>363</v>
      </c>
      <c r="G139" s="282" t="s">
        <v>36</v>
      </c>
      <c r="H139" s="282" t="s">
        <v>36</v>
      </c>
      <c r="I139" s="343">
        <v>3</v>
      </c>
      <c r="J139" s="282" t="s">
        <v>37</v>
      </c>
      <c r="K139" s="282" t="s">
        <v>38</v>
      </c>
      <c r="L139" s="282" t="s">
        <v>39</v>
      </c>
      <c r="M139" s="210">
        <v>12013271</v>
      </c>
      <c r="N139" s="210">
        <v>12013271</v>
      </c>
      <c r="O139" s="282" t="s">
        <v>40</v>
      </c>
      <c r="P139" s="282" t="s">
        <v>59</v>
      </c>
      <c r="Q139" s="282">
        <v>1</v>
      </c>
      <c r="R139" s="282" t="s">
        <v>42</v>
      </c>
      <c r="S139" s="282" t="s">
        <v>199</v>
      </c>
      <c r="T139" s="282" t="s">
        <v>286</v>
      </c>
      <c r="U139" s="282" t="s">
        <v>152</v>
      </c>
      <c r="V139" s="282" t="s">
        <v>293</v>
      </c>
      <c r="W139" s="282" t="s">
        <v>289</v>
      </c>
      <c r="X139" s="282" t="s">
        <v>306</v>
      </c>
      <c r="Y139" s="282" t="s">
        <v>364</v>
      </c>
      <c r="Z139" s="282" t="s">
        <v>361</v>
      </c>
      <c r="AA139" s="346" t="s">
        <v>308</v>
      </c>
      <c r="AB139" s="344" t="s">
        <v>97</v>
      </c>
      <c r="AC139" s="346" t="s">
        <v>1042</v>
      </c>
      <c r="AD139" s="347" t="s">
        <v>858</v>
      </c>
      <c r="AE139" s="350" t="s">
        <v>156</v>
      </c>
      <c r="AF139" s="346" t="s">
        <v>1415</v>
      </c>
    </row>
    <row r="140" spans="1:32" ht="105" x14ac:dyDescent="0.2">
      <c r="A140" s="303" t="s">
        <v>193</v>
      </c>
      <c r="B140" s="303" t="s">
        <v>193</v>
      </c>
      <c r="C140" s="345" t="s">
        <v>351</v>
      </c>
      <c r="D140" s="303" t="s">
        <v>34</v>
      </c>
      <c r="E140" s="303">
        <v>81151600</v>
      </c>
      <c r="F140" s="281" t="s">
        <v>366</v>
      </c>
      <c r="G140" s="282" t="s">
        <v>36</v>
      </c>
      <c r="H140" s="282" t="s">
        <v>36</v>
      </c>
      <c r="I140" s="343">
        <v>3</v>
      </c>
      <c r="J140" s="282" t="s">
        <v>37</v>
      </c>
      <c r="K140" s="282" t="s">
        <v>38</v>
      </c>
      <c r="L140" s="282" t="s">
        <v>39</v>
      </c>
      <c r="M140" s="210">
        <v>30700504</v>
      </c>
      <c r="N140" s="210">
        <v>30700504</v>
      </c>
      <c r="O140" s="282" t="s">
        <v>40</v>
      </c>
      <c r="P140" s="282" t="s">
        <v>59</v>
      </c>
      <c r="Q140" s="282">
        <v>1</v>
      </c>
      <c r="R140" s="361" t="s">
        <v>75</v>
      </c>
      <c r="S140" s="362" t="s">
        <v>199</v>
      </c>
      <c r="T140" s="362" t="s">
        <v>286</v>
      </c>
      <c r="U140" s="362" t="s">
        <v>152</v>
      </c>
      <c r="V140" s="362" t="s">
        <v>293</v>
      </c>
      <c r="W140" s="362" t="s">
        <v>289</v>
      </c>
      <c r="X140" s="365" t="s">
        <v>290</v>
      </c>
      <c r="Y140" s="365" t="s">
        <v>304</v>
      </c>
      <c r="Z140" s="365" t="s">
        <v>292</v>
      </c>
      <c r="AA140" s="365" t="s">
        <v>302</v>
      </c>
      <c r="AB140" s="363" t="s">
        <v>330</v>
      </c>
      <c r="AC140" s="362" t="s">
        <v>59</v>
      </c>
      <c r="AD140" s="99" t="s">
        <v>858</v>
      </c>
      <c r="AE140" s="364" t="s">
        <v>156</v>
      </c>
      <c r="AF140" s="362" t="s">
        <v>877</v>
      </c>
    </row>
    <row r="141" spans="1:32" ht="225" x14ac:dyDescent="0.2">
      <c r="A141" s="303" t="s">
        <v>193</v>
      </c>
      <c r="B141" s="303" t="s">
        <v>367</v>
      </c>
      <c r="C141" s="345" t="s">
        <v>356</v>
      </c>
      <c r="D141" s="303" t="s">
        <v>71</v>
      </c>
      <c r="E141" s="303">
        <v>80101507</v>
      </c>
      <c r="F141" s="281" t="s">
        <v>369</v>
      </c>
      <c r="G141" s="282" t="s">
        <v>370</v>
      </c>
      <c r="H141" s="282" t="s">
        <v>370</v>
      </c>
      <c r="I141" s="343">
        <v>2</v>
      </c>
      <c r="J141" s="282" t="s">
        <v>37</v>
      </c>
      <c r="K141" s="282" t="s">
        <v>371</v>
      </c>
      <c r="L141" s="282" t="s">
        <v>372</v>
      </c>
      <c r="M141" s="210" t="s">
        <v>373</v>
      </c>
      <c r="N141" s="210" t="s">
        <v>374</v>
      </c>
      <c r="O141" s="282" t="s">
        <v>40</v>
      </c>
      <c r="P141" s="282" t="s">
        <v>41</v>
      </c>
      <c r="Q141" s="282">
        <v>1</v>
      </c>
      <c r="R141" s="282" t="s">
        <v>42</v>
      </c>
      <c r="S141" s="282" t="s">
        <v>199</v>
      </c>
      <c r="T141" s="282" t="s">
        <v>199</v>
      </c>
      <c r="U141" s="282" t="s">
        <v>62</v>
      </c>
      <c r="V141" s="282" t="s">
        <v>199</v>
      </c>
      <c r="W141" s="282" t="s">
        <v>47</v>
      </c>
      <c r="X141" s="282" t="s">
        <v>48</v>
      </c>
      <c r="Y141" s="282" t="s">
        <v>375</v>
      </c>
      <c r="Z141" s="282" t="s">
        <v>376</v>
      </c>
      <c r="AA141" s="282" t="s">
        <v>59</v>
      </c>
      <c r="AB141" s="282" t="s">
        <v>59</v>
      </c>
      <c r="AC141" s="346" t="s">
        <v>1416</v>
      </c>
      <c r="AD141" s="282" t="s">
        <v>59</v>
      </c>
      <c r="AE141" s="282" t="s">
        <v>59</v>
      </c>
      <c r="AF141" s="282" t="s">
        <v>59</v>
      </c>
    </row>
    <row r="142" spans="1:32" ht="225" x14ac:dyDescent="0.2">
      <c r="A142" s="303" t="s">
        <v>193</v>
      </c>
      <c r="B142" s="303" t="s">
        <v>367</v>
      </c>
      <c r="C142" s="345" t="s">
        <v>357</v>
      </c>
      <c r="D142" s="303" t="s">
        <v>34</v>
      </c>
      <c r="E142" s="303">
        <v>80101507</v>
      </c>
      <c r="F142" s="281" t="s">
        <v>369</v>
      </c>
      <c r="G142" s="282" t="s">
        <v>36</v>
      </c>
      <c r="H142" s="282" t="s">
        <v>36</v>
      </c>
      <c r="I142" s="343">
        <v>3</v>
      </c>
      <c r="J142" s="282" t="s">
        <v>37</v>
      </c>
      <c r="K142" s="282" t="s">
        <v>371</v>
      </c>
      <c r="L142" s="282" t="s">
        <v>372</v>
      </c>
      <c r="M142" s="210">
        <v>611889735</v>
      </c>
      <c r="N142" s="210">
        <f>M142</f>
        <v>611889735</v>
      </c>
      <c r="O142" s="282" t="s">
        <v>40</v>
      </c>
      <c r="P142" s="282" t="s">
        <v>59</v>
      </c>
      <c r="Q142" s="282">
        <v>1</v>
      </c>
      <c r="R142" s="282" t="s">
        <v>42</v>
      </c>
      <c r="S142" s="282" t="s">
        <v>199</v>
      </c>
      <c r="T142" s="282" t="s">
        <v>199</v>
      </c>
      <c r="U142" s="282" t="s">
        <v>93</v>
      </c>
      <c r="V142" s="282" t="s">
        <v>199</v>
      </c>
      <c r="W142" s="282" t="s">
        <v>47</v>
      </c>
      <c r="X142" s="282" t="s">
        <v>48</v>
      </c>
      <c r="Y142" s="282" t="s">
        <v>375</v>
      </c>
      <c r="Z142" s="282" t="s">
        <v>376</v>
      </c>
      <c r="AA142" s="346" t="s">
        <v>1417</v>
      </c>
      <c r="AB142" s="346" t="s">
        <v>1418</v>
      </c>
      <c r="AC142" s="346" t="s">
        <v>1416</v>
      </c>
      <c r="AD142" s="346" t="s">
        <v>298</v>
      </c>
      <c r="AE142" s="346" t="s">
        <v>303</v>
      </c>
      <c r="AF142" s="346" t="s">
        <v>59</v>
      </c>
    </row>
    <row r="143" spans="1:32" ht="165" x14ac:dyDescent="0.2">
      <c r="A143" s="351" t="s">
        <v>377</v>
      </c>
      <c r="B143" s="352" t="s">
        <v>378</v>
      </c>
      <c r="C143" s="345" t="s">
        <v>359</v>
      </c>
      <c r="D143" s="278" t="s">
        <v>34</v>
      </c>
      <c r="E143" s="278">
        <v>80161501</v>
      </c>
      <c r="F143" s="353" t="s">
        <v>379</v>
      </c>
      <c r="G143" s="293" t="s">
        <v>36</v>
      </c>
      <c r="H143" s="293" t="s">
        <v>36</v>
      </c>
      <c r="I143" s="293">
        <v>3</v>
      </c>
      <c r="J143" s="293" t="s">
        <v>37</v>
      </c>
      <c r="K143" s="293" t="s">
        <v>38</v>
      </c>
      <c r="L143" s="293" t="s">
        <v>39</v>
      </c>
      <c r="M143" s="200">
        <v>73301316</v>
      </c>
      <c r="N143" s="200">
        <v>73301316</v>
      </c>
      <c r="O143" s="293" t="s">
        <v>40</v>
      </c>
      <c r="P143" s="293" t="s">
        <v>41</v>
      </c>
      <c r="Q143" s="282">
        <v>4</v>
      </c>
      <c r="R143" s="293" t="s">
        <v>42</v>
      </c>
      <c r="S143" s="293" t="s">
        <v>355</v>
      </c>
      <c r="T143" s="293" t="s">
        <v>380</v>
      </c>
      <c r="U143" s="293" t="s">
        <v>62</v>
      </c>
      <c r="V143" s="293" t="s">
        <v>380</v>
      </c>
      <c r="W143" s="293" t="s">
        <v>47</v>
      </c>
      <c r="X143" s="293" t="s">
        <v>381</v>
      </c>
      <c r="Y143" s="293" t="s">
        <v>382</v>
      </c>
      <c r="Z143" s="293" t="s">
        <v>383</v>
      </c>
      <c r="AA143" s="352" t="s">
        <v>384</v>
      </c>
      <c r="AB143" s="352" t="s">
        <v>97</v>
      </c>
      <c r="AC143" s="352" t="s">
        <v>385</v>
      </c>
      <c r="AD143" s="352" t="s">
        <v>386</v>
      </c>
      <c r="AE143" s="352" t="s">
        <v>156</v>
      </c>
      <c r="AF143" s="352" t="s">
        <v>387</v>
      </c>
    </row>
    <row r="144" spans="1:32" ht="180" x14ac:dyDescent="0.2">
      <c r="A144" s="351" t="s">
        <v>377</v>
      </c>
      <c r="B144" s="351" t="s">
        <v>377</v>
      </c>
      <c r="C144" s="345" t="s">
        <v>362</v>
      </c>
      <c r="D144" s="278" t="s">
        <v>71</v>
      </c>
      <c r="E144" s="278">
        <v>81101512</v>
      </c>
      <c r="F144" s="353" t="s">
        <v>388</v>
      </c>
      <c r="G144" s="293" t="s">
        <v>88</v>
      </c>
      <c r="H144" s="293" t="s">
        <v>36</v>
      </c>
      <c r="I144" s="293">
        <v>10</v>
      </c>
      <c r="J144" s="293" t="s">
        <v>37</v>
      </c>
      <c r="K144" s="293" t="s">
        <v>38</v>
      </c>
      <c r="L144" s="293" t="s">
        <v>39</v>
      </c>
      <c r="M144" s="200">
        <v>72298700000</v>
      </c>
      <c r="N144" s="200">
        <v>72298700000</v>
      </c>
      <c r="O144" s="293" t="s">
        <v>40</v>
      </c>
      <c r="P144" s="293" t="s">
        <v>41</v>
      </c>
      <c r="Q144" s="282">
        <v>1</v>
      </c>
      <c r="R144" s="293" t="s">
        <v>42</v>
      </c>
      <c r="S144" s="293" t="s">
        <v>355</v>
      </c>
      <c r="T144" s="293" t="s">
        <v>355</v>
      </c>
      <c r="U144" s="293" t="s">
        <v>62</v>
      </c>
      <c r="V144" s="293" t="s">
        <v>355</v>
      </c>
      <c r="W144" s="293" t="s">
        <v>47</v>
      </c>
      <c r="X144" s="293" t="s">
        <v>48</v>
      </c>
      <c r="Y144" s="293" t="s">
        <v>237</v>
      </c>
      <c r="Z144" s="293" t="s">
        <v>238</v>
      </c>
      <c r="AA144" s="352" t="s">
        <v>389</v>
      </c>
      <c r="AB144" s="352" t="s">
        <v>97</v>
      </c>
      <c r="AC144" s="352" t="s">
        <v>385</v>
      </c>
      <c r="AD144" s="352" t="s">
        <v>390</v>
      </c>
      <c r="AE144" s="352" t="s">
        <v>156</v>
      </c>
      <c r="AF144" s="352" t="s">
        <v>41</v>
      </c>
    </row>
    <row r="145" spans="1:32" ht="180" x14ac:dyDescent="0.2">
      <c r="A145" s="351" t="s">
        <v>377</v>
      </c>
      <c r="B145" s="351" t="s">
        <v>377</v>
      </c>
      <c r="C145" s="345" t="s">
        <v>365</v>
      </c>
      <c r="D145" s="278" t="s">
        <v>34</v>
      </c>
      <c r="E145" s="278">
        <v>81101512</v>
      </c>
      <c r="F145" s="353" t="s">
        <v>391</v>
      </c>
      <c r="G145" s="293" t="s">
        <v>36</v>
      </c>
      <c r="H145" s="293" t="s">
        <v>36</v>
      </c>
      <c r="I145" s="293">
        <v>10</v>
      </c>
      <c r="J145" s="293" t="s">
        <v>37</v>
      </c>
      <c r="K145" s="293" t="s">
        <v>38</v>
      </c>
      <c r="L145" s="293" t="s">
        <v>39</v>
      </c>
      <c r="M145" s="200">
        <v>72298700000</v>
      </c>
      <c r="N145" s="200">
        <v>72298700000</v>
      </c>
      <c r="O145" s="293" t="s">
        <v>40</v>
      </c>
      <c r="P145" s="293" t="s">
        <v>41</v>
      </c>
      <c r="Q145" s="282">
        <v>1</v>
      </c>
      <c r="R145" s="293" t="s">
        <v>42</v>
      </c>
      <c r="S145" s="293" t="s">
        <v>355</v>
      </c>
      <c r="T145" s="293" t="s">
        <v>355</v>
      </c>
      <c r="U145" s="293" t="s">
        <v>62</v>
      </c>
      <c r="V145" s="293" t="s">
        <v>355</v>
      </c>
      <c r="W145" s="293" t="s">
        <v>47</v>
      </c>
      <c r="X145" s="293" t="s">
        <v>48</v>
      </c>
      <c r="Y145" s="293" t="s">
        <v>237</v>
      </c>
      <c r="Z145" s="293" t="s">
        <v>238</v>
      </c>
      <c r="AA145" s="352" t="s">
        <v>389</v>
      </c>
      <c r="AB145" s="352" t="s">
        <v>97</v>
      </c>
      <c r="AC145" s="352" t="s">
        <v>385</v>
      </c>
      <c r="AD145" s="352" t="s">
        <v>390</v>
      </c>
      <c r="AE145" s="352" t="s">
        <v>156</v>
      </c>
      <c r="AF145" s="352" t="s">
        <v>41</v>
      </c>
    </row>
    <row r="146" spans="1:32" ht="180" x14ac:dyDescent="0.2">
      <c r="A146" s="351" t="s">
        <v>377</v>
      </c>
      <c r="B146" s="351" t="s">
        <v>377</v>
      </c>
      <c r="C146" s="345" t="s">
        <v>368</v>
      </c>
      <c r="D146" s="278" t="s">
        <v>34</v>
      </c>
      <c r="E146" s="278">
        <v>81101512</v>
      </c>
      <c r="F146" s="353" t="s">
        <v>392</v>
      </c>
      <c r="G146" s="293" t="s">
        <v>36</v>
      </c>
      <c r="H146" s="293" t="s">
        <v>36</v>
      </c>
      <c r="I146" s="293">
        <v>10</v>
      </c>
      <c r="J146" s="293" t="s">
        <v>37</v>
      </c>
      <c r="K146" s="293" t="s">
        <v>38</v>
      </c>
      <c r="L146" s="293" t="s">
        <v>39</v>
      </c>
      <c r="M146" s="200">
        <v>4300000000</v>
      </c>
      <c r="N146" s="200">
        <v>860000000</v>
      </c>
      <c r="O146" s="293" t="s">
        <v>393</v>
      </c>
      <c r="P146" s="293" t="s">
        <v>394</v>
      </c>
      <c r="Q146" s="282">
        <v>1</v>
      </c>
      <c r="R146" s="293" t="s">
        <v>42</v>
      </c>
      <c r="S146" s="293" t="s">
        <v>355</v>
      </c>
      <c r="T146" s="293" t="s">
        <v>355</v>
      </c>
      <c r="U146" s="293" t="s">
        <v>62</v>
      </c>
      <c r="V146" s="293" t="s">
        <v>355</v>
      </c>
      <c r="W146" s="293" t="s">
        <v>47</v>
      </c>
      <c r="X146" s="293" t="s">
        <v>48</v>
      </c>
      <c r="Y146" s="293" t="s">
        <v>237</v>
      </c>
      <c r="Z146" s="293" t="s">
        <v>238</v>
      </c>
      <c r="AA146" s="352" t="s">
        <v>389</v>
      </c>
      <c r="AB146" s="352" t="s">
        <v>97</v>
      </c>
      <c r="AC146" s="352" t="s">
        <v>385</v>
      </c>
      <c r="AD146" s="352" t="s">
        <v>395</v>
      </c>
      <c r="AE146" s="352" t="s">
        <v>156</v>
      </c>
      <c r="AF146" s="352" t="s">
        <v>41</v>
      </c>
    </row>
    <row r="147" spans="1:32" ht="180" x14ac:dyDescent="0.2">
      <c r="A147" s="351" t="s">
        <v>377</v>
      </c>
      <c r="B147" s="351" t="s">
        <v>377</v>
      </c>
      <c r="C147" s="345" t="s">
        <v>1427</v>
      </c>
      <c r="D147" s="278" t="s">
        <v>34</v>
      </c>
      <c r="E147" s="278">
        <v>80161501</v>
      </c>
      <c r="F147" s="353" t="s">
        <v>396</v>
      </c>
      <c r="G147" s="293" t="s">
        <v>36</v>
      </c>
      <c r="H147" s="293" t="s">
        <v>36</v>
      </c>
      <c r="I147" s="293">
        <v>75</v>
      </c>
      <c r="J147" s="293" t="s">
        <v>328</v>
      </c>
      <c r="K147" s="293" t="s">
        <v>38</v>
      </c>
      <c r="L147" s="293" t="s">
        <v>39</v>
      </c>
      <c r="M147" s="200">
        <v>35373610</v>
      </c>
      <c r="N147" s="200">
        <v>35373610</v>
      </c>
      <c r="O147" s="293" t="s">
        <v>40</v>
      </c>
      <c r="P147" s="293" t="s">
        <v>41</v>
      </c>
      <c r="Q147" s="282">
        <v>1</v>
      </c>
      <c r="R147" s="293" t="s">
        <v>42</v>
      </c>
      <c r="S147" s="293" t="s">
        <v>355</v>
      </c>
      <c r="T147" s="293" t="s">
        <v>355</v>
      </c>
      <c r="U147" s="293" t="s">
        <v>62</v>
      </c>
      <c r="V147" s="293" t="s">
        <v>355</v>
      </c>
      <c r="W147" s="293" t="s">
        <v>47</v>
      </c>
      <c r="X147" s="293" t="s">
        <v>48</v>
      </c>
      <c r="Y147" s="293" t="s">
        <v>49</v>
      </c>
      <c r="Z147" s="293" t="s">
        <v>50</v>
      </c>
      <c r="AA147" s="352" t="s">
        <v>389</v>
      </c>
      <c r="AB147" s="352" t="s">
        <v>97</v>
      </c>
      <c r="AC147" s="352" t="s">
        <v>385</v>
      </c>
      <c r="AD147" s="352" t="s">
        <v>397</v>
      </c>
      <c r="AE147" s="352" t="s">
        <v>156</v>
      </c>
      <c r="AF147" s="352" t="s">
        <v>398</v>
      </c>
    </row>
    <row r="148" spans="1:32" ht="180" x14ac:dyDescent="0.2">
      <c r="A148" s="351" t="s">
        <v>377</v>
      </c>
      <c r="B148" s="352" t="s">
        <v>399</v>
      </c>
      <c r="C148" s="345" t="s">
        <v>1428</v>
      </c>
      <c r="D148" s="278" t="s">
        <v>34</v>
      </c>
      <c r="E148" s="278">
        <v>80161501</v>
      </c>
      <c r="F148" s="353" t="s">
        <v>570</v>
      </c>
      <c r="G148" s="293" t="s">
        <v>36</v>
      </c>
      <c r="H148" s="293" t="s">
        <v>36</v>
      </c>
      <c r="I148" s="293">
        <v>3</v>
      </c>
      <c r="J148" s="293" t="s">
        <v>37</v>
      </c>
      <c r="K148" s="293" t="s">
        <v>38</v>
      </c>
      <c r="L148" s="293" t="s">
        <v>39</v>
      </c>
      <c r="M148" s="200">
        <v>2107651138</v>
      </c>
      <c r="N148" s="200">
        <v>2107651138</v>
      </c>
      <c r="O148" s="293" t="s">
        <v>40</v>
      </c>
      <c r="P148" s="293" t="s">
        <v>41</v>
      </c>
      <c r="Q148" s="282">
        <v>1</v>
      </c>
      <c r="R148" s="293" t="s">
        <v>42</v>
      </c>
      <c r="S148" s="293" t="s">
        <v>355</v>
      </c>
      <c r="T148" s="293" t="s">
        <v>401</v>
      </c>
      <c r="U148" s="293" t="s">
        <v>62</v>
      </c>
      <c r="V148" s="354" t="s">
        <v>468</v>
      </c>
      <c r="W148" s="293" t="s">
        <v>47</v>
      </c>
      <c r="X148" s="293" t="s">
        <v>48</v>
      </c>
      <c r="Y148" s="293" t="s">
        <v>237</v>
      </c>
      <c r="Z148" s="293" t="s">
        <v>238</v>
      </c>
      <c r="AA148" s="352" t="s">
        <v>389</v>
      </c>
      <c r="AB148" s="352" t="s">
        <v>97</v>
      </c>
      <c r="AC148" s="352" t="s">
        <v>385</v>
      </c>
      <c r="AD148" s="352" t="s">
        <v>402</v>
      </c>
      <c r="AE148" s="352" t="s">
        <v>156</v>
      </c>
      <c r="AF148" s="352" t="s">
        <v>41</v>
      </c>
    </row>
    <row r="149" spans="1:32" ht="180" x14ac:dyDescent="0.2">
      <c r="A149" s="351" t="s">
        <v>377</v>
      </c>
      <c r="B149" s="351" t="s">
        <v>377</v>
      </c>
      <c r="C149" s="345" t="s">
        <v>1429</v>
      </c>
      <c r="D149" s="278" t="s">
        <v>34</v>
      </c>
      <c r="E149" s="278">
        <v>80161501</v>
      </c>
      <c r="F149" s="353" t="s">
        <v>403</v>
      </c>
      <c r="G149" s="293" t="s">
        <v>36</v>
      </c>
      <c r="H149" s="293" t="s">
        <v>36</v>
      </c>
      <c r="I149" s="293">
        <v>3</v>
      </c>
      <c r="J149" s="293" t="s">
        <v>37</v>
      </c>
      <c r="K149" s="293" t="s">
        <v>38</v>
      </c>
      <c r="L149" s="293" t="s">
        <v>404</v>
      </c>
      <c r="M149" s="200">
        <v>79165690</v>
      </c>
      <c r="N149" s="200">
        <v>79165690</v>
      </c>
      <c r="O149" s="293" t="s">
        <v>40</v>
      </c>
      <c r="P149" s="293" t="s">
        <v>41</v>
      </c>
      <c r="Q149" s="282">
        <v>1</v>
      </c>
      <c r="R149" s="293" t="s">
        <v>42</v>
      </c>
      <c r="S149" s="293" t="s">
        <v>355</v>
      </c>
      <c r="T149" s="293" t="s">
        <v>355</v>
      </c>
      <c r="U149" s="293" t="s">
        <v>62</v>
      </c>
      <c r="V149" s="293" t="s">
        <v>355</v>
      </c>
      <c r="W149" s="293" t="s">
        <v>47</v>
      </c>
      <c r="X149" s="293" t="s">
        <v>48</v>
      </c>
      <c r="Y149" s="293" t="s">
        <v>405</v>
      </c>
      <c r="Z149" s="293" t="s">
        <v>406</v>
      </c>
      <c r="AA149" s="352" t="s">
        <v>407</v>
      </c>
      <c r="AB149" s="352" t="s">
        <v>408</v>
      </c>
      <c r="AC149" s="352" t="s">
        <v>385</v>
      </c>
      <c r="AD149" s="352" t="s">
        <v>409</v>
      </c>
      <c r="AE149" s="352" t="s">
        <v>156</v>
      </c>
      <c r="AF149" s="352" t="s">
        <v>41</v>
      </c>
    </row>
    <row r="150" spans="1:32" ht="180" x14ac:dyDescent="0.2">
      <c r="A150" s="351" t="s">
        <v>377</v>
      </c>
      <c r="B150" s="351" t="s">
        <v>377</v>
      </c>
      <c r="C150" s="345" t="s">
        <v>1430</v>
      </c>
      <c r="D150" s="278" t="s">
        <v>34</v>
      </c>
      <c r="E150" s="278">
        <v>80161501</v>
      </c>
      <c r="F150" s="353" t="s">
        <v>410</v>
      </c>
      <c r="G150" s="293" t="s">
        <v>36</v>
      </c>
      <c r="H150" s="293" t="s">
        <v>36</v>
      </c>
      <c r="I150" s="293">
        <v>3</v>
      </c>
      <c r="J150" s="293" t="s">
        <v>37</v>
      </c>
      <c r="K150" s="293" t="s">
        <v>38</v>
      </c>
      <c r="L150" s="293" t="s">
        <v>39</v>
      </c>
      <c r="M150" s="200">
        <v>1554439012</v>
      </c>
      <c r="N150" s="200">
        <v>1554439012</v>
      </c>
      <c r="O150" s="293" t="s">
        <v>40</v>
      </c>
      <c r="P150" s="293" t="s">
        <v>41</v>
      </c>
      <c r="Q150" s="282">
        <v>1</v>
      </c>
      <c r="R150" s="293" t="s">
        <v>42</v>
      </c>
      <c r="S150" s="293" t="s">
        <v>355</v>
      </c>
      <c r="T150" s="293" t="s">
        <v>355</v>
      </c>
      <c r="U150" s="293" t="s">
        <v>62</v>
      </c>
      <c r="V150" s="293" t="s">
        <v>355</v>
      </c>
      <c r="W150" s="293" t="s">
        <v>47</v>
      </c>
      <c r="X150" s="293" t="s">
        <v>48</v>
      </c>
      <c r="Y150" s="293" t="s">
        <v>237</v>
      </c>
      <c r="Z150" s="293" t="s">
        <v>238</v>
      </c>
      <c r="AA150" s="352" t="s">
        <v>389</v>
      </c>
      <c r="AB150" s="352" t="s">
        <v>97</v>
      </c>
      <c r="AC150" s="352" t="s">
        <v>385</v>
      </c>
      <c r="AD150" s="352" t="s">
        <v>402</v>
      </c>
      <c r="AE150" s="352" t="s">
        <v>156</v>
      </c>
      <c r="AF150" s="352" t="s">
        <v>41</v>
      </c>
    </row>
    <row r="151" spans="1:32" ht="180" x14ac:dyDescent="0.2">
      <c r="A151" s="351" t="s">
        <v>377</v>
      </c>
      <c r="B151" s="352" t="s">
        <v>411</v>
      </c>
      <c r="C151" s="345" t="s">
        <v>1431</v>
      </c>
      <c r="D151" s="278" t="s">
        <v>71</v>
      </c>
      <c r="E151" s="278">
        <v>80161501</v>
      </c>
      <c r="F151" s="353" t="s">
        <v>412</v>
      </c>
      <c r="G151" s="293" t="s">
        <v>88</v>
      </c>
      <c r="H151" s="293" t="s">
        <v>88</v>
      </c>
      <c r="I151" s="293">
        <v>4</v>
      </c>
      <c r="J151" s="293" t="s">
        <v>37</v>
      </c>
      <c r="K151" s="293" t="s">
        <v>38</v>
      </c>
      <c r="L151" s="293" t="s">
        <v>39</v>
      </c>
      <c r="M151" s="200">
        <v>13262280</v>
      </c>
      <c r="N151" s="200">
        <v>13262280</v>
      </c>
      <c r="O151" s="293" t="s">
        <v>40</v>
      </c>
      <c r="P151" s="293" t="s">
        <v>41</v>
      </c>
      <c r="Q151" s="282">
        <v>1</v>
      </c>
      <c r="R151" s="293" t="s">
        <v>42</v>
      </c>
      <c r="S151" s="293" t="s">
        <v>355</v>
      </c>
      <c r="T151" s="293" t="s">
        <v>413</v>
      </c>
      <c r="U151" s="293" t="s">
        <v>62</v>
      </c>
      <c r="V151" s="293" t="s">
        <v>413</v>
      </c>
      <c r="W151" s="293" t="s">
        <v>47</v>
      </c>
      <c r="X151" s="293" t="s">
        <v>48</v>
      </c>
      <c r="Y151" s="293" t="s">
        <v>237</v>
      </c>
      <c r="Z151" s="352" t="s">
        <v>238</v>
      </c>
      <c r="AA151" s="352" t="s">
        <v>389</v>
      </c>
      <c r="AB151" s="352" t="s">
        <v>97</v>
      </c>
      <c r="AC151" s="352" t="s">
        <v>385</v>
      </c>
      <c r="AD151" s="352" t="s">
        <v>414</v>
      </c>
      <c r="AE151" s="352" t="s">
        <v>156</v>
      </c>
      <c r="AF151" s="352" t="s">
        <v>415</v>
      </c>
    </row>
    <row r="152" spans="1:32" ht="180" x14ac:dyDescent="0.2">
      <c r="A152" s="351" t="s">
        <v>377</v>
      </c>
      <c r="B152" s="352" t="s">
        <v>411</v>
      </c>
      <c r="C152" s="345" t="s">
        <v>1432</v>
      </c>
      <c r="D152" s="278" t="s">
        <v>34</v>
      </c>
      <c r="E152" s="278">
        <v>80161501</v>
      </c>
      <c r="F152" s="353" t="s">
        <v>416</v>
      </c>
      <c r="G152" s="293" t="s">
        <v>36</v>
      </c>
      <c r="H152" s="293" t="s">
        <v>36</v>
      </c>
      <c r="I152" s="293">
        <v>3</v>
      </c>
      <c r="J152" s="293" t="s">
        <v>37</v>
      </c>
      <c r="K152" s="293" t="s">
        <v>38</v>
      </c>
      <c r="L152" s="293" t="s">
        <v>39</v>
      </c>
      <c r="M152" s="200">
        <v>11585778</v>
      </c>
      <c r="N152" s="200">
        <v>11585778</v>
      </c>
      <c r="O152" s="293" t="s">
        <v>40</v>
      </c>
      <c r="P152" s="293" t="s">
        <v>41</v>
      </c>
      <c r="Q152" s="282">
        <v>1</v>
      </c>
      <c r="R152" s="293" t="s">
        <v>42</v>
      </c>
      <c r="S152" s="293" t="s">
        <v>355</v>
      </c>
      <c r="T152" s="293" t="s">
        <v>355</v>
      </c>
      <c r="U152" s="293" t="s">
        <v>62</v>
      </c>
      <c r="V152" s="293" t="s">
        <v>355</v>
      </c>
      <c r="W152" s="293" t="s">
        <v>47</v>
      </c>
      <c r="X152" s="293" t="s">
        <v>48</v>
      </c>
      <c r="Y152" s="293" t="s">
        <v>237</v>
      </c>
      <c r="Z152" s="352" t="s">
        <v>238</v>
      </c>
      <c r="AA152" s="352" t="s">
        <v>389</v>
      </c>
      <c r="AB152" s="352" t="s">
        <v>97</v>
      </c>
      <c r="AC152" s="352" t="s">
        <v>385</v>
      </c>
      <c r="AD152" s="352" t="s">
        <v>417</v>
      </c>
      <c r="AE152" s="352" t="s">
        <v>156</v>
      </c>
      <c r="AF152" s="352" t="s">
        <v>41</v>
      </c>
    </row>
  </sheetData>
  <autoFilter ref="A3:AG152"/>
  <mergeCells count="99">
    <mergeCell ref="A1:Z2"/>
    <mergeCell ref="AA1:AF2"/>
    <mergeCell ref="A95:A96"/>
    <mergeCell ref="B95:B96"/>
    <mergeCell ref="D95:D96"/>
    <mergeCell ref="E95:E96"/>
    <mergeCell ref="F95:F96"/>
    <mergeCell ref="G95:G96"/>
    <mergeCell ref="H95:H96"/>
    <mergeCell ref="I95:I96"/>
    <mergeCell ref="J95:J96"/>
    <mergeCell ref="K95:K96"/>
    <mergeCell ref="L95:L96"/>
    <mergeCell ref="M95:M96"/>
    <mergeCell ref="O95:O96"/>
    <mergeCell ref="P95:P96"/>
    <mergeCell ref="Q95:Q96"/>
    <mergeCell ref="S95:S96"/>
    <mergeCell ref="T95:T96"/>
    <mergeCell ref="U95:U96"/>
    <mergeCell ref="K110:K122"/>
    <mergeCell ref="L110:L122"/>
    <mergeCell ref="M110:M122"/>
    <mergeCell ref="O110:O122"/>
    <mergeCell ref="P110:P122"/>
    <mergeCell ref="R110:R122"/>
    <mergeCell ref="S110:S122"/>
    <mergeCell ref="T110:T122"/>
    <mergeCell ref="U110:U122"/>
    <mergeCell ref="Q110:Q122"/>
    <mergeCell ref="F110:F122"/>
    <mergeCell ref="G110:G122"/>
    <mergeCell ref="H110:H122"/>
    <mergeCell ref="I110:I122"/>
    <mergeCell ref="J110:J122"/>
    <mergeCell ref="A110:A122"/>
    <mergeCell ref="B110:B122"/>
    <mergeCell ref="C110:C122"/>
    <mergeCell ref="D110:D122"/>
    <mergeCell ref="E110:E122"/>
    <mergeCell ref="V95:V96"/>
    <mergeCell ref="V110:V122"/>
    <mergeCell ref="A126:A128"/>
    <mergeCell ref="B126:B128"/>
    <mergeCell ref="C126:C128"/>
    <mergeCell ref="D126:D128"/>
    <mergeCell ref="E126:E128"/>
    <mergeCell ref="F126:F128"/>
    <mergeCell ref="G126:G128"/>
    <mergeCell ref="H126:H128"/>
    <mergeCell ref="I126:I128"/>
    <mergeCell ref="J126:J128"/>
    <mergeCell ref="K126:K128"/>
    <mergeCell ref="L126:L128"/>
    <mergeCell ref="M126:M128"/>
    <mergeCell ref="O126:O128"/>
    <mergeCell ref="P126:P128"/>
    <mergeCell ref="Q126:Q128"/>
    <mergeCell ref="R126:R128"/>
    <mergeCell ref="S126:S128"/>
    <mergeCell ref="Z126:Z128"/>
    <mergeCell ref="T126:T128"/>
    <mergeCell ref="U126:U128"/>
    <mergeCell ref="V126:V128"/>
    <mergeCell ref="W126:W128"/>
    <mergeCell ref="X126:X128"/>
    <mergeCell ref="AC126:AC128"/>
    <mergeCell ref="AD126:AD128"/>
    <mergeCell ref="AE126:AE128"/>
    <mergeCell ref="AF126:AF128"/>
    <mergeCell ref="AA126:AA128"/>
    <mergeCell ref="A63:A64"/>
    <mergeCell ref="B63:B64"/>
    <mergeCell ref="C63:C64"/>
    <mergeCell ref="D63:D64"/>
    <mergeCell ref="E63:E64"/>
    <mergeCell ref="N63:N64"/>
    <mergeCell ref="O63:O64"/>
    <mergeCell ref="F63:F64"/>
    <mergeCell ref="G63:G64"/>
    <mergeCell ref="H63:H64"/>
    <mergeCell ref="I63:I64"/>
    <mergeCell ref="J63:J64"/>
    <mergeCell ref="AA63:AA64"/>
    <mergeCell ref="AB63:AB64"/>
    <mergeCell ref="C95:C96"/>
    <mergeCell ref="U63:U64"/>
    <mergeCell ref="V63:V64"/>
    <mergeCell ref="X63:X64"/>
    <mergeCell ref="Y63:Y64"/>
    <mergeCell ref="Z63:Z64"/>
    <mergeCell ref="P63:P64"/>
    <mergeCell ref="Q63:Q64"/>
    <mergeCell ref="R63:R64"/>
    <mergeCell ref="S63:S64"/>
    <mergeCell ref="T63:T64"/>
    <mergeCell ref="K63:K64"/>
    <mergeCell ref="L63:L64"/>
    <mergeCell ref="M63:M64"/>
  </mergeCells>
  <phoneticPr fontId="38" type="noConversion"/>
  <dataValidations count="1">
    <dataValidation type="list" allowBlank="1" showInputMessage="1" showErrorMessage="1" sqref="U62">
      <formula1>#REF!</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8" activePane="bottomLeft" state="frozen"/>
      <selection activeCell="D160" sqref="D160:AG201"/>
      <selection pane="bottomLeft" activeCell="A169" sqref="A169"/>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571</v>
      </c>
      <c r="B1" s="41" t="s">
        <v>572</v>
      </c>
      <c r="C1" s="41" t="s">
        <v>573</v>
      </c>
      <c r="D1" s="45" t="s">
        <v>574</v>
      </c>
      <c r="E1" s="41" t="s">
        <v>575</v>
      </c>
      <c r="F1" s="41" t="s">
        <v>576</v>
      </c>
      <c r="G1" s="41" t="s">
        <v>577</v>
      </c>
      <c r="H1" s="41" t="s">
        <v>578</v>
      </c>
      <c r="I1" s="41" t="s">
        <v>579</v>
      </c>
      <c r="J1" s="41" t="s">
        <v>580</v>
      </c>
      <c r="K1" s="41" t="s">
        <v>581</v>
      </c>
    </row>
    <row r="2" spans="1:11" ht="78.75" x14ac:dyDescent="0.2">
      <c r="A2" s="44" t="s">
        <v>582</v>
      </c>
      <c r="B2" s="44" t="s">
        <v>583</v>
      </c>
      <c r="C2" s="44" t="s">
        <v>584</v>
      </c>
      <c r="D2" s="44" t="s">
        <v>585</v>
      </c>
      <c r="E2" s="44" t="s">
        <v>586</v>
      </c>
      <c r="F2" s="44" t="s">
        <v>587</v>
      </c>
      <c r="G2" s="44" t="s">
        <v>588</v>
      </c>
      <c r="H2" s="44" t="s">
        <v>589</v>
      </c>
      <c r="I2" s="44" t="s">
        <v>590</v>
      </c>
      <c r="J2" s="47" t="s">
        <v>591</v>
      </c>
      <c r="K2" s="47" t="s">
        <v>592</v>
      </c>
    </row>
    <row r="3" spans="1:11" ht="90" x14ac:dyDescent="0.2">
      <c r="A3" s="44" t="s">
        <v>593</v>
      </c>
      <c r="B3" s="44" t="s">
        <v>594</v>
      </c>
      <c r="C3" s="44" t="s">
        <v>595</v>
      </c>
      <c r="D3" s="44" t="s">
        <v>596</v>
      </c>
      <c r="E3" s="44" t="s">
        <v>597</v>
      </c>
      <c r="F3" s="44" t="s">
        <v>598</v>
      </c>
      <c r="G3" s="44" t="s">
        <v>599</v>
      </c>
      <c r="H3" s="44" t="s">
        <v>600</v>
      </c>
      <c r="I3" s="44" t="s">
        <v>601</v>
      </c>
      <c r="J3" s="47" t="s">
        <v>602</v>
      </c>
      <c r="K3" s="47" t="s">
        <v>457</v>
      </c>
    </row>
    <row r="4" spans="1:11" ht="78.75" x14ac:dyDescent="0.2">
      <c r="A4" s="44" t="s">
        <v>603</v>
      </c>
      <c r="B4" s="44" t="s">
        <v>604</v>
      </c>
      <c r="C4" s="44" t="s">
        <v>605</v>
      </c>
      <c r="D4" s="44" t="s">
        <v>606</v>
      </c>
      <c r="E4" s="44" t="s">
        <v>607</v>
      </c>
      <c r="F4" s="44" t="s">
        <v>608</v>
      </c>
      <c r="G4" s="44" t="s">
        <v>609</v>
      </c>
      <c r="H4" s="44" t="s">
        <v>610</v>
      </c>
      <c r="I4" s="44" t="s">
        <v>611</v>
      </c>
      <c r="J4" s="47"/>
      <c r="K4" s="48"/>
    </row>
    <row r="5" spans="1:11" ht="78.75" x14ac:dyDescent="0.2">
      <c r="A5" s="44" t="s">
        <v>612</v>
      </c>
      <c r="B5" s="44" t="s">
        <v>613</v>
      </c>
      <c r="C5" s="44" t="s">
        <v>614</v>
      </c>
      <c r="F5" s="44" t="s">
        <v>615</v>
      </c>
      <c r="H5" s="44" t="s">
        <v>117</v>
      </c>
      <c r="I5" s="44" t="s">
        <v>616</v>
      </c>
      <c r="J5" s="47"/>
      <c r="K5" s="48"/>
    </row>
    <row r="6" spans="1:11" ht="67.5" x14ac:dyDescent="0.2">
      <c r="A6" s="44" t="s">
        <v>617</v>
      </c>
      <c r="B6" s="44" t="s">
        <v>618</v>
      </c>
      <c r="C6" s="44" t="s">
        <v>619</v>
      </c>
      <c r="I6" s="49" t="s">
        <v>620</v>
      </c>
      <c r="J6" s="47"/>
      <c r="K6" s="48"/>
    </row>
    <row r="7" spans="1:11" ht="22.5" x14ac:dyDescent="0.2">
      <c r="A7" s="44" t="s">
        <v>621</v>
      </c>
      <c r="B7" s="44" t="s">
        <v>622</v>
      </c>
      <c r="C7" s="44" t="s">
        <v>623</v>
      </c>
      <c r="H7" s="44"/>
    </row>
    <row r="8" spans="1:11" ht="33.75" x14ac:dyDescent="0.2">
      <c r="A8" s="44" t="s">
        <v>624</v>
      </c>
      <c r="B8" s="44" t="s">
        <v>625</v>
      </c>
      <c r="C8" s="44" t="s">
        <v>626</v>
      </c>
      <c r="H8" s="44"/>
    </row>
    <row r="9" spans="1:11" ht="33.75" x14ac:dyDescent="0.2">
      <c r="A9" s="44" t="s">
        <v>627</v>
      </c>
      <c r="B9" s="44" t="s">
        <v>628</v>
      </c>
      <c r="C9" s="44" t="s">
        <v>629</v>
      </c>
      <c r="H9" s="44"/>
    </row>
    <row r="10" spans="1:11" ht="22.5" x14ac:dyDescent="0.2">
      <c r="A10" s="44" t="s">
        <v>630</v>
      </c>
      <c r="B10" s="44" t="s">
        <v>631</v>
      </c>
      <c r="C10" s="44" t="s">
        <v>632</v>
      </c>
      <c r="H10" s="44"/>
    </row>
    <row r="11" spans="1:11" ht="22.5" x14ac:dyDescent="0.2">
      <c r="A11" s="44" t="s">
        <v>633</v>
      </c>
      <c r="B11" s="44" t="s">
        <v>634</v>
      </c>
      <c r="C11" s="44" t="s">
        <v>635</v>
      </c>
      <c r="H11" s="44"/>
    </row>
    <row r="12" spans="1:11" ht="33.75" x14ac:dyDescent="0.2">
      <c r="A12" s="44" t="s">
        <v>636</v>
      </c>
      <c r="B12" s="44" t="s">
        <v>637</v>
      </c>
      <c r="C12" s="44" t="s">
        <v>384</v>
      </c>
      <c r="H12" s="44"/>
    </row>
    <row r="13" spans="1:11" ht="22.5" x14ac:dyDescent="0.2">
      <c r="A13" s="44" t="s">
        <v>638</v>
      </c>
      <c r="B13" s="44" t="s">
        <v>639</v>
      </c>
      <c r="C13" s="44"/>
      <c r="H13" s="44"/>
    </row>
    <row r="14" spans="1:11" x14ac:dyDescent="0.2">
      <c r="A14" s="44" t="s">
        <v>640</v>
      </c>
      <c r="B14" s="44" t="s">
        <v>641</v>
      </c>
      <c r="C14" s="44"/>
      <c r="H14" s="44"/>
    </row>
    <row r="15" spans="1:11" ht="22.5" x14ac:dyDescent="0.2">
      <c r="A15" s="44" t="s">
        <v>642</v>
      </c>
      <c r="B15" s="44" t="s">
        <v>643</v>
      </c>
      <c r="C15" s="44"/>
      <c r="H15" s="44"/>
    </row>
    <row r="16" spans="1:11" ht="22.5" x14ac:dyDescent="0.2">
      <c r="A16" s="44" t="s">
        <v>644</v>
      </c>
      <c r="B16" s="44" t="s">
        <v>645</v>
      </c>
      <c r="C16" s="44"/>
      <c r="H16" s="44"/>
    </row>
    <row r="17" spans="1:8" ht="22.5" x14ac:dyDescent="0.2">
      <c r="A17" s="44" t="s">
        <v>646</v>
      </c>
      <c r="B17" s="44" t="s">
        <v>647</v>
      </c>
      <c r="C17" s="44"/>
      <c r="H17" s="44"/>
    </row>
    <row r="18" spans="1:8" ht="22.5" x14ac:dyDescent="0.2">
      <c r="A18" s="44" t="s">
        <v>648</v>
      </c>
      <c r="B18" s="44" t="s">
        <v>649</v>
      </c>
      <c r="C18" s="44"/>
      <c r="H18" s="44"/>
    </row>
    <row r="19" spans="1:8" ht="33.75" x14ac:dyDescent="0.2">
      <c r="A19" s="44" t="s">
        <v>650</v>
      </c>
      <c r="B19" s="44" t="s">
        <v>651</v>
      </c>
      <c r="C19" s="44"/>
      <c r="H19" s="44"/>
    </row>
    <row r="20" spans="1:8" ht="22.5" x14ac:dyDescent="0.2">
      <c r="A20" s="44" t="s">
        <v>652</v>
      </c>
      <c r="B20" s="44" t="s">
        <v>653</v>
      </c>
      <c r="C20" s="44"/>
      <c r="H20" s="44"/>
    </row>
    <row r="21" spans="1:8" ht="22.5" x14ac:dyDescent="0.2">
      <c r="A21" s="44" t="s">
        <v>654</v>
      </c>
      <c r="B21" s="44" t="s">
        <v>655</v>
      </c>
      <c r="C21" s="44"/>
      <c r="H21" s="44"/>
    </row>
    <row r="22" spans="1:8" x14ac:dyDescent="0.2">
      <c r="A22" s="44" t="s">
        <v>656</v>
      </c>
      <c r="B22" s="44" t="s">
        <v>657</v>
      </c>
      <c r="C22" s="44"/>
      <c r="H22" s="44"/>
    </row>
    <row r="23" spans="1:8" x14ac:dyDescent="0.2">
      <c r="A23" s="44" t="s">
        <v>658</v>
      </c>
      <c r="B23" s="44" t="s">
        <v>659</v>
      </c>
      <c r="C23" s="44"/>
      <c r="H23" s="44"/>
    </row>
    <row r="24" spans="1:8" ht="22.5" x14ac:dyDescent="0.2">
      <c r="A24" s="44" t="s">
        <v>660</v>
      </c>
      <c r="B24" s="44" t="s">
        <v>661</v>
      </c>
    </row>
    <row r="25" spans="1:8" x14ac:dyDescent="0.2">
      <c r="A25" s="44" t="s">
        <v>662</v>
      </c>
      <c r="B25" s="44" t="s">
        <v>663</v>
      </c>
      <c r="C25" s="44"/>
    </row>
    <row r="26" spans="1:8" ht="22.5" x14ac:dyDescent="0.2">
      <c r="A26" s="44" t="s">
        <v>664</v>
      </c>
      <c r="B26" s="44" t="s">
        <v>665</v>
      </c>
      <c r="C26" s="44"/>
    </row>
    <row r="27" spans="1:8" ht="22.5" x14ac:dyDescent="0.2">
      <c r="A27" s="44" t="s">
        <v>666</v>
      </c>
      <c r="B27" s="44" t="s">
        <v>667</v>
      </c>
      <c r="C27" s="44"/>
    </row>
    <row r="28" spans="1:8" ht="22.5" x14ac:dyDescent="0.2">
      <c r="A28" s="44" t="s">
        <v>668</v>
      </c>
      <c r="B28" s="44" t="s">
        <v>669</v>
      </c>
      <c r="C28" s="44"/>
    </row>
    <row r="29" spans="1:8" ht="22.5" x14ac:dyDescent="0.2">
      <c r="A29" s="44" t="s">
        <v>670</v>
      </c>
      <c r="B29" s="44" t="s">
        <v>671</v>
      </c>
      <c r="C29" s="44"/>
    </row>
    <row r="30" spans="1:8" ht="22.5" x14ac:dyDescent="0.2">
      <c r="A30" s="44" t="s">
        <v>672</v>
      </c>
      <c r="B30" s="44" t="s">
        <v>673</v>
      </c>
      <c r="C30" s="44"/>
    </row>
    <row r="31" spans="1:8" ht="22.5" x14ac:dyDescent="0.2">
      <c r="A31" s="44" t="s">
        <v>674</v>
      </c>
      <c r="B31" s="44" t="s">
        <v>675</v>
      </c>
    </row>
    <row r="32" spans="1:8" ht="33.75" x14ac:dyDescent="0.2">
      <c r="A32" s="44" t="s">
        <v>676</v>
      </c>
      <c r="B32" s="44" t="s">
        <v>677</v>
      </c>
    </row>
    <row r="33" spans="1:33" ht="22.5" x14ac:dyDescent="0.2">
      <c r="A33" s="44" t="s">
        <v>678</v>
      </c>
      <c r="B33" s="44" t="s">
        <v>679</v>
      </c>
    </row>
    <row r="34" spans="1:33" ht="22.5" x14ac:dyDescent="0.2">
      <c r="A34" s="44" t="s">
        <v>680</v>
      </c>
      <c r="B34" s="44" t="s">
        <v>681</v>
      </c>
    </row>
    <row r="35" spans="1:33" ht="45" x14ac:dyDescent="0.2">
      <c r="A35" s="44" t="s">
        <v>682</v>
      </c>
      <c r="B35" s="50" t="s">
        <v>367</v>
      </c>
      <c r="C35" s="46" t="s">
        <v>245</v>
      </c>
      <c r="D35" s="49">
        <v>1</v>
      </c>
      <c r="E35" s="49" t="s">
        <v>34</v>
      </c>
      <c r="F35" s="49">
        <v>81151600</v>
      </c>
      <c r="G35" s="49" t="s">
        <v>683</v>
      </c>
      <c r="H35" s="49" t="s">
        <v>684</v>
      </c>
      <c r="I35" s="49" t="s">
        <v>684</v>
      </c>
      <c r="J35" s="49">
        <v>5</v>
      </c>
      <c r="K35" s="49" t="s">
        <v>37</v>
      </c>
      <c r="L35" s="46" t="s">
        <v>38</v>
      </c>
      <c r="M35" s="46" t="s">
        <v>39</v>
      </c>
      <c r="N35" s="46">
        <v>131987450</v>
      </c>
      <c r="O35" s="46">
        <v>131987450</v>
      </c>
      <c r="P35" s="46" t="s">
        <v>40</v>
      </c>
      <c r="Q35" s="46" t="s">
        <v>59</v>
      </c>
      <c r="R35" s="46">
        <v>5</v>
      </c>
      <c r="S35" s="46" t="s">
        <v>75</v>
      </c>
      <c r="T35" s="46" t="s">
        <v>199</v>
      </c>
      <c r="U35" s="46" t="s">
        <v>245</v>
      </c>
      <c r="V35" s="46" t="s">
        <v>152</v>
      </c>
      <c r="W35" s="46" t="s">
        <v>246</v>
      </c>
      <c r="X35" s="46" t="s">
        <v>202</v>
      </c>
      <c r="Y35" s="46" t="s">
        <v>685</v>
      </c>
      <c r="Z35" s="46" t="s">
        <v>686</v>
      </c>
      <c r="AA35" s="46" t="s">
        <v>687</v>
      </c>
      <c r="AB35" s="46" t="s">
        <v>688</v>
      </c>
      <c r="AC35" s="46" t="s">
        <v>84</v>
      </c>
      <c r="AD35" s="46" t="s">
        <v>689</v>
      </c>
      <c r="AE35" s="46" t="s">
        <v>690</v>
      </c>
      <c r="AF35" s="46" t="s">
        <v>156</v>
      </c>
      <c r="AG35" s="46" t="s">
        <v>691</v>
      </c>
    </row>
    <row r="36" spans="1:33" ht="45" x14ac:dyDescent="0.2">
      <c r="A36" s="44" t="s">
        <v>692</v>
      </c>
      <c r="B36" s="50" t="s">
        <v>367</v>
      </c>
      <c r="C36" s="46" t="s">
        <v>245</v>
      </c>
      <c r="D36" s="49">
        <v>2</v>
      </c>
      <c r="E36" s="49" t="s">
        <v>34</v>
      </c>
      <c r="F36" s="49">
        <v>81151600</v>
      </c>
      <c r="G36" s="49" t="s">
        <v>693</v>
      </c>
      <c r="H36" s="49" t="s">
        <v>684</v>
      </c>
      <c r="I36" s="49" t="s">
        <v>684</v>
      </c>
      <c r="J36" s="49">
        <v>5</v>
      </c>
      <c r="K36" s="49" t="s">
        <v>37</v>
      </c>
      <c r="L36" s="46" t="s">
        <v>38</v>
      </c>
      <c r="M36" s="46" t="s">
        <v>39</v>
      </c>
      <c r="N36" s="46">
        <v>211179560</v>
      </c>
      <c r="O36" s="46">
        <v>211179560</v>
      </c>
      <c r="P36" s="46" t="s">
        <v>40</v>
      </c>
      <c r="Q36" s="46" t="s">
        <v>59</v>
      </c>
      <c r="R36" s="46">
        <v>8</v>
      </c>
      <c r="S36" s="46" t="s">
        <v>75</v>
      </c>
      <c r="T36" s="46" t="s">
        <v>199</v>
      </c>
      <c r="U36" s="46" t="s">
        <v>245</v>
      </c>
      <c r="V36" s="46" t="s">
        <v>152</v>
      </c>
      <c r="W36" s="46" t="s">
        <v>246</v>
      </c>
      <c r="X36" s="46" t="s">
        <v>202</v>
      </c>
      <c r="Y36" s="46" t="s">
        <v>685</v>
      </c>
      <c r="Z36" s="46" t="s">
        <v>686</v>
      </c>
      <c r="AA36" s="46" t="s">
        <v>687</v>
      </c>
      <c r="AB36" s="46" t="s">
        <v>688</v>
      </c>
      <c r="AC36" s="46" t="s">
        <v>84</v>
      </c>
      <c r="AD36" s="46" t="s">
        <v>689</v>
      </c>
      <c r="AE36" s="46" t="s">
        <v>690</v>
      </c>
      <c r="AF36" s="46" t="s">
        <v>156</v>
      </c>
      <c r="AG36" s="46" t="s">
        <v>694</v>
      </c>
    </row>
    <row r="37" spans="1:33" ht="45" x14ac:dyDescent="0.2">
      <c r="A37" s="44" t="s">
        <v>695</v>
      </c>
      <c r="B37" s="50" t="s">
        <v>367</v>
      </c>
      <c r="C37" s="46" t="s">
        <v>245</v>
      </c>
      <c r="D37" s="49">
        <v>3</v>
      </c>
      <c r="E37" s="49" t="s">
        <v>34</v>
      </c>
      <c r="F37" s="49">
        <v>81151600</v>
      </c>
      <c r="G37" s="49" t="s">
        <v>696</v>
      </c>
      <c r="H37" s="49" t="s">
        <v>684</v>
      </c>
      <c r="I37" s="49" t="s">
        <v>684</v>
      </c>
      <c r="J37" s="49">
        <v>5</v>
      </c>
      <c r="K37" s="49" t="s">
        <v>37</v>
      </c>
      <c r="L37" s="46" t="s">
        <v>38</v>
      </c>
      <c r="M37" s="46" t="s">
        <v>39</v>
      </c>
      <c r="N37" s="46">
        <v>61084430</v>
      </c>
      <c r="O37" s="46">
        <v>61084430</v>
      </c>
      <c r="P37" s="46" t="s">
        <v>40</v>
      </c>
      <c r="Q37" s="46" t="s">
        <v>59</v>
      </c>
      <c r="R37" s="46">
        <v>2</v>
      </c>
      <c r="S37" s="46" t="s">
        <v>75</v>
      </c>
      <c r="T37" s="46" t="s">
        <v>199</v>
      </c>
      <c r="U37" s="46" t="s">
        <v>245</v>
      </c>
      <c r="V37" s="46" t="s">
        <v>152</v>
      </c>
      <c r="W37" s="46" t="s">
        <v>246</v>
      </c>
      <c r="X37" s="46" t="s">
        <v>202</v>
      </c>
      <c r="Y37" s="46" t="s">
        <v>685</v>
      </c>
      <c r="Z37" s="46" t="s">
        <v>686</v>
      </c>
      <c r="AA37" s="46" t="s">
        <v>687</v>
      </c>
      <c r="AB37" s="46" t="s">
        <v>688</v>
      </c>
      <c r="AC37" s="46" t="s">
        <v>84</v>
      </c>
      <c r="AD37" s="46" t="s">
        <v>689</v>
      </c>
      <c r="AE37" s="46" t="s">
        <v>690</v>
      </c>
      <c r="AF37" s="46" t="s">
        <v>156</v>
      </c>
      <c r="AG37" s="46" t="s">
        <v>697</v>
      </c>
    </row>
    <row r="38" spans="1:33" ht="36" x14ac:dyDescent="0.2">
      <c r="A38" s="44" t="s">
        <v>698</v>
      </c>
      <c r="B38" s="50" t="s">
        <v>367</v>
      </c>
      <c r="C38" s="46" t="s">
        <v>245</v>
      </c>
      <c r="D38" s="49">
        <v>4</v>
      </c>
      <c r="E38" s="49" t="s">
        <v>34</v>
      </c>
      <c r="F38" s="49">
        <v>81151600</v>
      </c>
      <c r="G38" s="49" t="s">
        <v>699</v>
      </c>
      <c r="H38" s="49" t="s">
        <v>684</v>
      </c>
      <c r="I38" s="49" t="s">
        <v>684</v>
      </c>
      <c r="J38" s="49">
        <v>5</v>
      </c>
      <c r="K38" s="49" t="s">
        <v>37</v>
      </c>
      <c r="L38" s="46" t="s">
        <v>38</v>
      </c>
      <c r="M38" s="46" t="s">
        <v>39</v>
      </c>
      <c r="N38" s="46">
        <v>91626645</v>
      </c>
      <c r="O38" s="46">
        <v>91626645</v>
      </c>
      <c r="P38" s="46" t="s">
        <v>40</v>
      </c>
      <c r="Q38" s="46" t="s">
        <v>59</v>
      </c>
      <c r="R38" s="46">
        <v>3</v>
      </c>
      <c r="S38" s="46" t="s">
        <v>75</v>
      </c>
      <c r="T38" s="46" t="s">
        <v>199</v>
      </c>
      <c r="U38" s="46" t="s">
        <v>245</v>
      </c>
      <c r="V38" s="46" t="s">
        <v>152</v>
      </c>
      <c r="W38" s="46" t="s">
        <v>246</v>
      </c>
      <c r="X38" s="46" t="s">
        <v>202</v>
      </c>
      <c r="Y38" s="46" t="s">
        <v>247</v>
      </c>
      <c r="Z38" s="46" t="s">
        <v>248</v>
      </c>
      <c r="AA38" s="46" t="s">
        <v>249</v>
      </c>
      <c r="AB38" s="46" t="s">
        <v>251</v>
      </c>
      <c r="AC38" s="46" t="s">
        <v>84</v>
      </c>
      <c r="AD38" s="46" t="s">
        <v>689</v>
      </c>
      <c r="AE38" s="46" t="s">
        <v>690</v>
      </c>
      <c r="AF38" s="46" t="s">
        <v>156</v>
      </c>
      <c r="AG38" s="46" t="s">
        <v>700</v>
      </c>
    </row>
    <row r="39" spans="1:33" ht="36" x14ac:dyDescent="0.2">
      <c r="A39" s="44" t="s">
        <v>701</v>
      </c>
      <c r="B39" s="50" t="s">
        <v>367</v>
      </c>
      <c r="C39" s="46" t="s">
        <v>245</v>
      </c>
      <c r="D39" s="49">
        <v>5</v>
      </c>
      <c r="E39" s="49" t="s">
        <v>34</v>
      </c>
      <c r="F39" s="49">
        <v>81151600</v>
      </c>
      <c r="G39" s="49" t="s">
        <v>702</v>
      </c>
      <c r="H39" s="49" t="s">
        <v>684</v>
      </c>
      <c r="I39" s="49" t="s">
        <v>684</v>
      </c>
      <c r="J39" s="49">
        <v>5</v>
      </c>
      <c r="K39" s="49" t="s">
        <v>37</v>
      </c>
      <c r="L39" s="46" t="s">
        <v>38</v>
      </c>
      <c r="M39" s="46" t="s">
        <v>39</v>
      </c>
      <c r="N39" s="46">
        <v>135695130</v>
      </c>
      <c r="O39" s="46">
        <v>135695130</v>
      </c>
      <c r="P39" s="46" t="s">
        <v>40</v>
      </c>
      <c r="Q39" s="46" t="s">
        <v>59</v>
      </c>
      <c r="R39" s="46">
        <v>6</v>
      </c>
      <c r="S39" s="46" t="s">
        <v>75</v>
      </c>
      <c r="T39" s="46" t="s">
        <v>199</v>
      </c>
      <c r="U39" s="46" t="s">
        <v>245</v>
      </c>
      <c r="V39" s="46" t="s">
        <v>152</v>
      </c>
      <c r="W39" s="46" t="s">
        <v>246</v>
      </c>
      <c r="X39" s="46" t="s">
        <v>202</v>
      </c>
      <c r="Y39" s="46" t="s">
        <v>247</v>
      </c>
      <c r="Z39" s="46" t="s">
        <v>248</v>
      </c>
      <c r="AA39" s="46" t="s">
        <v>249</v>
      </c>
      <c r="AB39" s="46" t="s">
        <v>251</v>
      </c>
      <c r="AC39" s="46" t="s">
        <v>84</v>
      </c>
      <c r="AD39" s="46" t="s">
        <v>689</v>
      </c>
      <c r="AE39" s="46" t="s">
        <v>690</v>
      </c>
      <c r="AF39" s="46" t="s">
        <v>156</v>
      </c>
      <c r="AG39" s="46" t="s">
        <v>700</v>
      </c>
    </row>
    <row r="40" spans="1:33" ht="56.25" x14ac:dyDescent="0.2">
      <c r="A40" s="44" t="s">
        <v>703</v>
      </c>
      <c r="B40" s="50" t="s">
        <v>367</v>
      </c>
      <c r="C40" s="46" t="s">
        <v>245</v>
      </c>
      <c r="D40" s="49">
        <v>6</v>
      </c>
      <c r="E40" s="49" t="s">
        <v>34</v>
      </c>
      <c r="F40" s="49">
        <v>81151600</v>
      </c>
      <c r="G40" s="49" t="s">
        <v>704</v>
      </c>
      <c r="H40" s="49" t="s">
        <v>684</v>
      </c>
      <c r="I40" s="49" t="s">
        <v>684</v>
      </c>
      <c r="J40" s="49">
        <v>5</v>
      </c>
      <c r="K40" s="49" t="s">
        <v>37</v>
      </c>
      <c r="L40" s="46" t="s">
        <v>38</v>
      </c>
      <c r="M40" s="46" t="s">
        <v>39</v>
      </c>
      <c r="N40" s="46">
        <v>96548150</v>
      </c>
      <c r="O40" s="46">
        <v>96548150</v>
      </c>
      <c r="P40" s="46" t="s">
        <v>40</v>
      </c>
      <c r="Q40" s="46" t="s">
        <v>59</v>
      </c>
      <c r="R40" s="46">
        <v>5</v>
      </c>
      <c r="S40" s="46" t="s">
        <v>75</v>
      </c>
      <c r="T40" s="46" t="s">
        <v>199</v>
      </c>
      <c r="U40" s="46" t="s">
        <v>245</v>
      </c>
      <c r="V40" s="46" t="s">
        <v>152</v>
      </c>
      <c r="W40" s="46" t="s">
        <v>246</v>
      </c>
      <c r="X40" s="46" t="s">
        <v>202</v>
      </c>
      <c r="Y40" s="46" t="s">
        <v>247</v>
      </c>
      <c r="Z40" s="46" t="s">
        <v>248</v>
      </c>
      <c r="AA40" s="46" t="s">
        <v>249</v>
      </c>
      <c r="AB40" s="46" t="s">
        <v>251</v>
      </c>
      <c r="AC40" s="46" t="s">
        <v>84</v>
      </c>
      <c r="AD40" s="46" t="s">
        <v>689</v>
      </c>
      <c r="AE40" s="46" t="s">
        <v>690</v>
      </c>
      <c r="AF40" s="46" t="s">
        <v>156</v>
      </c>
      <c r="AG40" s="46" t="s">
        <v>705</v>
      </c>
    </row>
    <row r="41" spans="1:33" ht="45" x14ac:dyDescent="0.2">
      <c r="A41" s="44" t="s">
        <v>706</v>
      </c>
      <c r="B41" s="50" t="s">
        <v>367</v>
      </c>
      <c r="C41" s="46" t="s">
        <v>245</v>
      </c>
      <c r="D41" s="49">
        <v>7</v>
      </c>
      <c r="E41" s="49" t="s">
        <v>34</v>
      </c>
      <c r="F41" s="49">
        <v>81151600</v>
      </c>
      <c r="G41" s="49" t="s">
        <v>707</v>
      </c>
      <c r="H41" s="49" t="s">
        <v>684</v>
      </c>
      <c r="I41" s="49" t="s">
        <v>684</v>
      </c>
      <c r="J41" s="49">
        <v>5</v>
      </c>
      <c r="K41" s="49" t="s">
        <v>37</v>
      </c>
      <c r="L41" s="46" t="s">
        <v>38</v>
      </c>
      <c r="M41" s="46" t="s">
        <v>39</v>
      </c>
      <c r="N41" s="46">
        <v>64000000</v>
      </c>
      <c r="O41" s="46">
        <v>64000000</v>
      </c>
      <c r="P41" s="46" t="s">
        <v>40</v>
      </c>
      <c r="Q41" s="46" t="s">
        <v>59</v>
      </c>
      <c r="R41" s="46">
        <v>4</v>
      </c>
      <c r="S41" s="46" t="s">
        <v>75</v>
      </c>
      <c r="T41" s="46" t="s">
        <v>199</v>
      </c>
      <c r="U41" s="46" t="s">
        <v>245</v>
      </c>
      <c r="V41" s="46" t="s">
        <v>152</v>
      </c>
      <c r="W41" s="46" t="s">
        <v>246</v>
      </c>
      <c r="X41" s="46" t="s">
        <v>202</v>
      </c>
      <c r="Y41" s="46" t="s">
        <v>247</v>
      </c>
      <c r="Z41" s="46" t="s">
        <v>248</v>
      </c>
      <c r="AA41" s="46" t="s">
        <v>249</v>
      </c>
      <c r="AB41" s="46" t="s">
        <v>251</v>
      </c>
      <c r="AC41" s="46" t="s">
        <v>84</v>
      </c>
      <c r="AD41" s="46" t="s">
        <v>689</v>
      </c>
      <c r="AE41" s="46" t="s">
        <v>690</v>
      </c>
      <c r="AF41" s="46" t="s">
        <v>156</v>
      </c>
      <c r="AG41" s="46" t="s">
        <v>705</v>
      </c>
    </row>
    <row r="42" spans="1:33" ht="36" x14ac:dyDescent="0.2">
      <c r="A42" s="44" t="s">
        <v>708</v>
      </c>
      <c r="B42" s="50" t="s">
        <v>367</v>
      </c>
      <c r="C42" s="46" t="s">
        <v>245</v>
      </c>
      <c r="D42" s="49">
        <v>8</v>
      </c>
      <c r="E42" s="49" t="s">
        <v>34</v>
      </c>
      <c r="F42" s="49">
        <v>81141500</v>
      </c>
      <c r="G42" s="49" t="s">
        <v>709</v>
      </c>
      <c r="H42" s="49" t="s">
        <v>684</v>
      </c>
      <c r="I42" s="49" t="s">
        <v>684</v>
      </c>
      <c r="J42" s="49">
        <v>5</v>
      </c>
      <c r="K42" s="49" t="s">
        <v>37</v>
      </c>
      <c r="L42" s="46" t="s">
        <v>38</v>
      </c>
      <c r="M42" s="46" t="s">
        <v>39</v>
      </c>
      <c r="N42" s="46">
        <v>80100890</v>
      </c>
      <c r="O42" s="46">
        <v>80100890</v>
      </c>
      <c r="P42" s="46" t="s">
        <v>40</v>
      </c>
      <c r="Q42" s="46" t="s">
        <v>59</v>
      </c>
      <c r="R42" s="46">
        <v>2</v>
      </c>
      <c r="S42" s="46" t="s">
        <v>75</v>
      </c>
      <c r="T42" s="46" t="s">
        <v>199</v>
      </c>
      <c r="U42" s="46" t="s">
        <v>245</v>
      </c>
      <c r="V42" s="46" t="s">
        <v>152</v>
      </c>
      <c r="W42" s="46" t="s">
        <v>246</v>
      </c>
      <c r="X42" s="46" t="s">
        <v>202</v>
      </c>
      <c r="Y42" s="46" t="s">
        <v>247</v>
      </c>
      <c r="Z42" s="46" t="s">
        <v>248</v>
      </c>
      <c r="AA42" s="46" t="s">
        <v>249</v>
      </c>
      <c r="AB42" s="46" t="s">
        <v>251</v>
      </c>
      <c r="AC42" s="46" t="s">
        <v>84</v>
      </c>
      <c r="AD42" s="46" t="s">
        <v>689</v>
      </c>
      <c r="AE42" s="46" t="s">
        <v>690</v>
      </c>
      <c r="AF42" s="46" t="s">
        <v>156</v>
      </c>
      <c r="AG42" s="46" t="s">
        <v>710</v>
      </c>
    </row>
    <row r="43" spans="1:33" ht="45" x14ac:dyDescent="0.2">
      <c r="A43" s="44" t="s">
        <v>711</v>
      </c>
      <c r="B43" s="50" t="s">
        <v>367</v>
      </c>
      <c r="C43" s="46" t="s">
        <v>245</v>
      </c>
      <c r="D43" s="49">
        <v>9</v>
      </c>
      <c r="E43" s="49" t="s">
        <v>34</v>
      </c>
      <c r="F43" s="49">
        <v>81151600</v>
      </c>
      <c r="G43" s="49" t="s">
        <v>712</v>
      </c>
      <c r="H43" s="49" t="s">
        <v>684</v>
      </c>
      <c r="I43" s="49" t="s">
        <v>684</v>
      </c>
      <c r="J43" s="49">
        <v>5</v>
      </c>
      <c r="K43" s="49" t="s">
        <v>37</v>
      </c>
      <c r="L43" s="46" t="s">
        <v>38</v>
      </c>
      <c r="M43" s="46" t="s">
        <v>39</v>
      </c>
      <c r="N43" s="46">
        <v>131987225</v>
      </c>
      <c r="O43" s="46">
        <v>131987225</v>
      </c>
      <c r="P43" s="46" t="s">
        <v>40</v>
      </c>
      <c r="Q43" s="46" t="s">
        <v>59</v>
      </c>
      <c r="R43" s="46">
        <v>5</v>
      </c>
      <c r="S43" s="46" t="s">
        <v>75</v>
      </c>
      <c r="T43" s="46" t="s">
        <v>199</v>
      </c>
      <c r="U43" s="46" t="s">
        <v>245</v>
      </c>
      <c r="V43" s="46" t="s">
        <v>152</v>
      </c>
      <c r="W43" s="46" t="s">
        <v>246</v>
      </c>
      <c r="X43" s="46" t="s">
        <v>202</v>
      </c>
      <c r="Y43" s="46" t="s">
        <v>247</v>
      </c>
      <c r="Z43" s="46" t="s">
        <v>248</v>
      </c>
      <c r="AA43" s="46" t="s">
        <v>249</v>
      </c>
      <c r="AB43" s="46" t="s">
        <v>251</v>
      </c>
      <c r="AC43" s="46" t="s">
        <v>84</v>
      </c>
      <c r="AD43" s="46" t="s">
        <v>689</v>
      </c>
      <c r="AE43" s="46" t="s">
        <v>690</v>
      </c>
      <c r="AF43" s="46" t="s">
        <v>156</v>
      </c>
      <c r="AG43" s="46" t="s">
        <v>713</v>
      </c>
    </row>
    <row r="44" spans="1:33" ht="45" x14ac:dyDescent="0.2">
      <c r="A44" s="44" t="s">
        <v>714</v>
      </c>
      <c r="B44" s="50" t="s">
        <v>367</v>
      </c>
      <c r="C44" s="46" t="s">
        <v>245</v>
      </c>
      <c r="D44" s="49">
        <v>10</v>
      </c>
      <c r="E44" s="49" t="s">
        <v>34</v>
      </c>
      <c r="F44" s="49">
        <v>81151600</v>
      </c>
      <c r="G44" s="49" t="s">
        <v>715</v>
      </c>
      <c r="H44" s="49" t="s">
        <v>684</v>
      </c>
      <c r="I44" s="49" t="s">
        <v>684</v>
      </c>
      <c r="J44" s="49">
        <v>5</v>
      </c>
      <c r="K44" s="49" t="s">
        <v>37</v>
      </c>
      <c r="L44" s="46" t="s">
        <v>38</v>
      </c>
      <c r="M44" s="46" t="s">
        <v>39</v>
      </c>
      <c r="N44" s="46">
        <v>67847565</v>
      </c>
      <c r="O44" s="46">
        <v>67847565</v>
      </c>
      <c r="P44" s="46" t="s">
        <v>40</v>
      </c>
      <c r="Q44" s="46" t="s">
        <v>59</v>
      </c>
      <c r="R44" s="46">
        <v>3</v>
      </c>
      <c r="S44" s="46" t="s">
        <v>75</v>
      </c>
      <c r="T44" s="46" t="s">
        <v>199</v>
      </c>
      <c r="U44" s="46" t="s">
        <v>245</v>
      </c>
      <c r="V44" s="46" t="s">
        <v>152</v>
      </c>
      <c r="W44" s="46" t="s">
        <v>246</v>
      </c>
      <c r="X44" s="46" t="s">
        <v>202</v>
      </c>
      <c r="Y44" s="46" t="s">
        <v>247</v>
      </c>
      <c r="Z44" s="46" t="s">
        <v>248</v>
      </c>
      <c r="AA44" s="46" t="s">
        <v>249</v>
      </c>
      <c r="AB44" s="46" t="s">
        <v>251</v>
      </c>
      <c r="AC44" s="46" t="s">
        <v>84</v>
      </c>
      <c r="AD44" s="46" t="s">
        <v>689</v>
      </c>
      <c r="AE44" s="46" t="s">
        <v>690</v>
      </c>
      <c r="AF44" s="46" t="s">
        <v>156</v>
      </c>
      <c r="AG44" s="46" t="s">
        <v>713</v>
      </c>
    </row>
    <row r="45" spans="1:33" ht="45" x14ac:dyDescent="0.2">
      <c r="A45" s="44" t="s">
        <v>716</v>
      </c>
      <c r="B45" s="50" t="s">
        <v>367</v>
      </c>
      <c r="C45" s="46" t="s">
        <v>245</v>
      </c>
      <c r="D45" s="49">
        <v>11</v>
      </c>
      <c r="E45" s="49" t="s">
        <v>34</v>
      </c>
      <c r="F45" s="49">
        <v>81151600</v>
      </c>
      <c r="G45" s="49" t="s">
        <v>717</v>
      </c>
      <c r="H45" s="49" t="s">
        <v>684</v>
      </c>
      <c r="I45" s="49" t="s">
        <v>684</v>
      </c>
      <c r="J45" s="49">
        <v>5</v>
      </c>
      <c r="K45" s="49" t="s">
        <v>37</v>
      </c>
      <c r="L45" s="46" t="s">
        <v>38</v>
      </c>
      <c r="M45" s="46" t="s">
        <v>39</v>
      </c>
      <c r="N45" s="46">
        <v>115857780</v>
      </c>
      <c r="O45" s="46">
        <v>115857780</v>
      </c>
      <c r="P45" s="46" t="s">
        <v>40</v>
      </c>
      <c r="Q45" s="46" t="s">
        <v>59</v>
      </c>
      <c r="R45" s="46">
        <v>6</v>
      </c>
      <c r="S45" s="46" t="s">
        <v>75</v>
      </c>
      <c r="T45" s="46" t="s">
        <v>199</v>
      </c>
      <c r="U45" s="46" t="s">
        <v>245</v>
      </c>
      <c r="V45" s="46" t="s">
        <v>152</v>
      </c>
      <c r="W45" s="46" t="s">
        <v>246</v>
      </c>
      <c r="X45" s="46" t="s">
        <v>202</v>
      </c>
      <c r="Y45" s="46" t="s">
        <v>247</v>
      </c>
      <c r="Z45" s="46" t="s">
        <v>248</v>
      </c>
      <c r="AA45" s="46" t="s">
        <v>249</v>
      </c>
      <c r="AB45" s="46" t="s">
        <v>251</v>
      </c>
      <c r="AC45" s="46" t="s">
        <v>84</v>
      </c>
      <c r="AD45" s="46" t="s">
        <v>689</v>
      </c>
      <c r="AE45" s="46" t="s">
        <v>690</v>
      </c>
      <c r="AF45" s="46" t="s">
        <v>156</v>
      </c>
      <c r="AG45" s="46" t="s">
        <v>713</v>
      </c>
    </row>
    <row r="46" spans="1:33" ht="36" x14ac:dyDescent="0.2">
      <c r="A46" s="44" t="s">
        <v>718</v>
      </c>
      <c r="B46" s="50" t="s">
        <v>367</v>
      </c>
      <c r="C46" s="46" t="s">
        <v>245</v>
      </c>
      <c r="D46" s="49">
        <v>12</v>
      </c>
      <c r="E46" s="49" t="s">
        <v>34</v>
      </c>
      <c r="F46" s="49">
        <v>81151600</v>
      </c>
      <c r="G46" s="49" t="s">
        <v>719</v>
      </c>
      <c r="H46" s="49" t="s">
        <v>684</v>
      </c>
      <c r="I46" s="49" t="s">
        <v>684</v>
      </c>
      <c r="J46" s="49">
        <v>5</v>
      </c>
      <c r="K46" s="49" t="s">
        <v>37</v>
      </c>
      <c r="L46" s="46" t="s">
        <v>38</v>
      </c>
      <c r="M46" s="46" t="s">
        <v>39</v>
      </c>
      <c r="N46" s="46">
        <v>40050445</v>
      </c>
      <c r="O46" s="46">
        <v>40050445</v>
      </c>
      <c r="P46" s="46" t="s">
        <v>40</v>
      </c>
      <c r="Q46" s="46" t="s">
        <v>59</v>
      </c>
      <c r="R46" s="46">
        <v>1</v>
      </c>
      <c r="S46" s="46" t="s">
        <v>75</v>
      </c>
      <c r="T46" s="46" t="s">
        <v>199</v>
      </c>
      <c r="U46" s="46" t="s">
        <v>245</v>
      </c>
      <c r="V46" s="46" t="s">
        <v>152</v>
      </c>
      <c r="W46" s="46" t="s">
        <v>246</v>
      </c>
      <c r="X46" s="46" t="s">
        <v>202</v>
      </c>
      <c r="Y46" s="46" t="s">
        <v>247</v>
      </c>
      <c r="Z46" s="46" t="s">
        <v>248</v>
      </c>
      <c r="AA46" s="46" t="s">
        <v>249</v>
      </c>
      <c r="AB46" s="46" t="s">
        <v>251</v>
      </c>
      <c r="AC46" s="46" t="s">
        <v>84</v>
      </c>
      <c r="AD46" s="46" t="s">
        <v>689</v>
      </c>
      <c r="AE46" s="46" t="s">
        <v>690</v>
      </c>
      <c r="AF46" s="46" t="s">
        <v>156</v>
      </c>
      <c r="AG46" s="46" t="s">
        <v>710</v>
      </c>
    </row>
    <row r="47" spans="1:33" ht="36" x14ac:dyDescent="0.2">
      <c r="A47" s="44" t="s">
        <v>720</v>
      </c>
      <c r="B47" s="50" t="s">
        <v>367</v>
      </c>
      <c r="C47" s="46" t="s">
        <v>245</v>
      </c>
      <c r="D47" s="49">
        <v>13</v>
      </c>
      <c r="E47" s="49" t="s">
        <v>34</v>
      </c>
      <c r="F47" s="49">
        <v>81151600</v>
      </c>
      <c r="G47" s="49" t="s">
        <v>721</v>
      </c>
      <c r="H47" s="49" t="s">
        <v>684</v>
      </c>
      <c r="I47" s="49" t="s">
        <v>684</v>
      </c>
      <c r="J47" s="49">
        <v>5</v>
      </c>
      <c r="K47" s="49" t="s">
        <v>37</v>
      </c>
      <c r="L47" s="46" t="s">
        <v>38</v>
      </c>
      <c r="M47" s="46" t="s">
        <v>39</v>
      </c>
      <c r="N47" s="46">
        <v>61084430</v>
      </c>
      <c r="O47" s="46">
        <v>61084430</v>
      </c>
      <c r="P47" s="46" t="s">
        <v>40</v>
      </c>
      <c r="Q47" s="46" t="s">
        <v>59</v>
      </c>
      <c r="R47" s="46">
        <v>2</v>
      </c>
      <c r="S47" s="46" t="s">
        <v>75</v>
      </c>
      <c r="T47" s="46" t="s">
        <v>199</v>
      </c>
      <c r="U47" s="46" t="s">
        <v>245</v>
      </c>
      <c r="V47" s="46" t="s">
        <v>152</v>
      </c>
      <c r="W47" s="46" t="s">
        <v>246</v>
      </c>
      <c r="X47" s="46" t="s">
        <v>202</v>
      </c>
      <c r="Y47" s="46" t="s">
        <v>247</v>
      </c>
      <c r="Z47" s="46" t="s">
        <v>248</v>
      </c>
      <c r="AA47" s="46" t="s">
        <v>249</v>
      </c>
      <c r="AB47" s="46" t="s">
        <v>251</v>
      </c>
      <c r="AC47" s="46" t="s">
        <v>84</v>
      </c>
      <c r="AD47" s="46" t="s">
        <v>689</v>
      </c>
      <c r="AE47" s="46" t="s">
        <v>690</v>
      </c>
      <c r="AF47" s="46" t="s">
        <v>156</v>
      </c>
      <c r="AG47" s="46" t="s">
        <v>722</v>
      </c>
    </row>
    <row r="48" spans="1:33" ht="36" x14ac:dyDescent="0.2">
      <c r="A48" s="44" t="s">
        <v>723</v>
      </c>
      <c r="B48" s="50" t="s">
        <v>367</v>
      </c>
      <c r="C48" s="46" t="s">
        <v>245</v>
      </c>
      <c r="D48" s="49">
        <v>14</v>
      </c>
      <c r="E48" s="49" t="s">
        <v>34</v>
      </c>
      <c r="F48" s="49">
        <v>81141500</v>
      </c>
      <c r="G48" s="49" t="s">
        <v>724</v>
      </c>
      <c r="H48" s="49" t="s">
        <v>684</v>
      </c>
      <c r="I48" s="49" t="s">
        <v>684</v>
      </c>
      <c r="J48" s="49">
        <v>5</v>
      </c>
      <c r="K48" s="49" t="s">
        <v>37</v>
      </c>
      <c r="L48" s="46" t="s">
        <v>38</v>
      </c>
      <c r="M48" s="46" t="s">
        <v>39</v>
      </c>
      <c r="N48" s="46">
        <v>35452385</v>
      </c>
      <c r="O48" s="46">
        <v>35452385</v>
      </c>
      <c r="P48" s="46" t="s">
        <v>40</v>
      </c>
      <c r="Q48" s="46" t="s">
        <v>59</v>
      </c>
      <c r="R48" s="46">
        <v>1</v>
      </c>
      <c r="S48" s="46" t="s">
        <v>75</v>
      </c>
      <c r="T48" s="46" t="s">
        <v>199</v>
      </c>
      <c r="U48" s="46" t="s">
        <v>245</v>
      </c>
      <c r="V48" s="46" t="s">
        <v>152</v>
      </c>
      <c r="W48" s="46" t="s">
        <v>246</v>
      </c>
      <c r="X48" s="46" t="s">
        <v>202</v>
      </c>
      <c r="Y48" s="46" t="s">
        <v>247</v>
      </c>
      <c r="Z48" s="46" t="s">
        <v>248</v>
      </c>
      <c r="AA48" s="46" t="s">
        <v>249</v>
      </c>
      <c r="AB48" s="46" t="s">
        <v>251</v>
      </c>
      <c r="AC48" s="46" t="s">
        <v>84</v>
      </c>
      <c r="AD48" s="46" t="s">
        <v>689</v>
      </c>
      <c r="AE48" s="46" t="s">
        <v>690</v>
      </c>
      <c r="AF48" s="46" t="s">
        <v>156</v>
      </c>
      <c r="AG48" s="46" t="s">
        <v>722</v>
      </c>
    </row>
    <row r="49" spans="1:33" ht="36" x14ac:dyDescent="0.2">
      <c r="A49" s="44" t="s">
        <v>725</v>
      </c>
      <c r="B49" s="50" t="s">
        <v>367</v>
      </c>
      <c r="C49" s="46" t="s">
        <v>245</v>
      </c>
      <c r="D49" s="49">
        <v>15</v>
      </c>
      <c r="E49" s="49" t="s">
        <v>34</v>
      </c>
      <c r="F49" s="49">
        <v>81151600</v>
      </c>
      <c r="G49" s="49" t="s">
        <v>726</v>
      </c>
      <c r="H49" s="49" t="s">
        <v>684</v>
      </c>
      <c r="I49" s="49" t="s">
        <v>684</v>
      </c>
      <c r="J49" s="49">
        <v>5</v>
      </c>
      <c r="K49" s="49" t="s">
        <v>37</v>
      </c>
      <c r="L49" s="46" t="s">
        <v>38</v>
      </c>
      <c r="M49" s="46" t="s">
        <v>39</v>
      </c>
      <c r="N49" s="46">
        <v>183253290</v>
      </c>
      <c r="O49" s="46">
        <v>183253290</v>
      </c>
      <c r="P49" s="46" t="s">
        <v>40</v>
      </c>
      <c r="Q49" s="46" t="s">
        <v>59</v>
      </c>
      <c r="R49" s="46">
        <v>6</v>
      </c>
      <c r="S49" s="46" t="s">
        <v>75</v>
      </c>
      <c r="T49" s="46" t="s">
        <v>199</v>
      </c>
      <c r="U49" s="46" t="s">
        <v>245</v>
      </c>
      <c r="V49" s="46" t="s">
        <v>152</v>
      </c>
      <c r="W49" s="46" t="s">
        <v>246</v>
      </c>
      <c r="X49" s="46" t="s">
        <v>202</v>
      </c>
      <c r="Y49" s="46" t="s">
        <v>247</v>
      </c>
      <c r="Z49" s="46" t="s">
        <v>248</v>
      </c>
      <c r="AA49" s="46" t="s">
        <v>249</v>
      </c>
      <c r="AB49" s="46" t="s">
        <v>251</v>
      </c>
      <c r="AC49" s="46" t="s">
        <v>84</v>
      </c>
      <c r="AD49" s="46" t="s">
        <v>689</v>
      </c>
      <c r="AE49" s="46" t="s">
        <v>690</v>
      </c>
      <c r="AF49" s="46" t="s">
        <v>156</v>
      </c>
      <c r="AG49" s="46" t="s">
        <v>722</v>
      </c>
    </row>
    <row r="50" spans="1:33" ht="45" x14ac:dyDescent="0.2">
      <c r="A50" s="44" t="s">
        <v>727</v>
      </c>
      <c r="B50" s="50" t="s">
        <v>367</v>
      </c>
      <c r="C50" s="46" t="s">
        <v>245</v>
      </c>
      <c r="D50" s="49">
        <v>16</v>
      </c>
      <c r="E50" s="49" t="s">
        <v>34</v>
      </c>
      <c r="F50" s="49">
        <v>81151600</v>
      </c>
      <c r="G50" s="49" t="s">
        <v>728</v>
      </c>
      <c r="H50" s="49" t="s">
        <v>684</v>
      </c>
      <c r="I50" s="49" t="s">
        <v>684</v>
      </c>
      <c r="J50" s="49">
        <v>5</v>
      </c>
      <c r="K50" s="49" t="s">
        <v>37</v>
      </c>
      <c r="L50" s="46" t="s">
        <v>38</v>
      </c>
      <c r="M50" s="46" t="s">
        <v>39</v>
      </c>
      <c r="N50" s="46">
        <v>35452385</v>
      </c>
      <c r="O50" s="46">
        <v>35452385</v>
      </c>
      <c r="P50" s="46" t="s">
        <v>40</v>
      </c>
      <c r="Q50" s="46" t="s">
        <v>59</v>
      </c>
      <c r="R50" s="46">
        <v>1</v>
      </c>
      <c r="S50" s="46" t="s">
        <v>75</v>
      </c>
      <c r="T50" s="46" t="s">
        <v>199</v>
      </c>
      <c r="U50" s="46" t="s">
        <v>245</v>
      </c>
      <c r="V50" s="46" t="s">
        <v>152</v>
      </c>
      <c r="W50" s="46" t="s">
        <v>246</v>
      </c>
      <c r="X50" s="46" t="s">
        <v>202</v>
      </c>
      <c r="Y50" s="46" t="s">
        <v>247</v>
      </c>
      <c r="Z50" s="46" t="s">
        <v>248</v>
      </c>
      <c r="AA50" s="46" t="s">
        <v>249</v>
      </c>
      <c r="AB50" s="46" t="s">
        <v>251</v>
      </c>
      <c r="AC50" s="46" t="s">
        <v>84</v>
      </c>
      <c r="AD50" s="46" t="s">
        <v>689</v>
      </c>
      <c r="AE50" s="46" t="s">
        <v>690</v>
      </c>
      <c r="AF50" s="46" t="s">
        <v>156</v>
      </c>
      <c r="AG50" s="46" t="s">
        <v>700</v>
      </c>
    </row>
    <row r="51" spans="1:33" ht="45" x14ac:dyDescent="0.2">
      <c r="A51" s="44" t="s">
        <v>729</v>
      </c>
      <c r="B51" s="50" t="s">
        <v>367</v>
      </c>
      <c r="C51" s="46" t="s">
        <v>245</v>
      </c>
      <c r="D51" s="49">
        <v>17</v>
      </c>
      <c r="E51" s="49" t="s">
        <v>34</v>
      </c>
      <c r="F51" s="49">
        <v>81151600</v>
      </c>
      <c r="G51" s="49" t="s">
        <v>730</v>
      </c>
      <c r="H51" s="49" t="s">
        <v>684</v>
      </c>
      <c r="I51" s="49" t="s">
        <v>684</v>
      </c>
      <c r="J51" s="49">
        <v>5</v>
      </c>
      <c r="K51" s="49" t="s">
        <v>37</v>
      </c>
      <c r="L51" s="46" t="s">
        <v>38</v>
      </c>
      <c r="M51" s="46" t="s">
        <v>39</v>
      </c>
      <c r="N51" s="46">
        <v>35452385</v>
      </c>
      <c r="O51" s="46">
        <v>35452385</v>
      </c>
      <c r="P51" s="46" t="s">
        <v>40</v>
      </c>
      <c r="Q51" s="46" t="s">
        <v>59</v>
      </c>
      <c r="R51" s="46">
        <v>1</v>
      </c>
      <c r="S51" s="46" t="s">
        <v>75</v>
      </c>
      <c r="T51" s="46" t="s">
        <v>199</v>
      </c>
      <c r="U51" s="46" t="s">
        <v>245</v>
      </c>
      <c r="V51" s="46" t="s">
        <v>152</v>
      </c>
      <c r="W51" s="46" t="s">
        <v>246</v>
      </c>
      <c r="X51" s="46" t="s">
        <v>202</v>
      </c>
      <c r="Y51" s="46" t="s">
        <v>247</v>
      </c>
      <c r="Z51" s="46" t="s">
        <v>248</v>
      </c>
      <c r="AA51" s="46" t="s">
        <v>249</v>
      </c>
      <c r="AB51" s="46" t="s">
        <v>251</v>
      </c>
      <c r="AC51" s="46" t="s">
        <v>84</v>
      </c>
      <c r="AD51" s="46" t="s">
        <v>689</v>
      </c>
      <c r="AE51" s="46" t="s">
        <v>690</v>
      </c>
      <c r="AF51" s="46" t="s">
        <v>156</v>
      </c>
      <c r="AG51" s="46" t="s">
        <v>700</v>
      </c>
    </row>
    <row r="52" spans="1:33" ht="36" x14ac:dyDescent="0.2">
      <c r="A52" s="44" t="s">
        <v>731</v>
      </c>
      <c r="B52" s="50" t="s">
        <v>367</v>
      </c>
      <c r="C52" s="46" t="s">
        <v>245</v>
      </c>
      <c r="D52" s="49">
        <v>18</v>
      </c>
      <c r="E52" s="49" t="s">
        <v>34</v>
      </c>
      <c r="F52" s="49">
        <v>81151600</v>
      </c>
      <c r="G52" s="49" t="s">
        <v>732</v>
      </c>
      <c r="H52" s="49" t="s">
        <v>684</v>
      </c>
      <c r="I52" s="49" t="s">
        <v>684</v>
      </c>
      <c r="J52" s="49">
        <v>5</v>
      </c>
      <c r="K52" s="49" t="s">
        <v>37</v>
      </c>
      <c r="L52" s="46" t="s">
        <v>38</v>
      </c>
      <c r="M52" s="46" t="s">
        <v>39</v>
      </c>
      <c r="N52" s="46">
        <v>61084430</v>
      </c>
      <c r="O52" s="46">
        <v>61084430</v>
      </c>
      <c r="P52" s="46" t="s">
        <v>40</v>
      </c>
      <c r="Q52" s="46" t="s">
        <v>59</v>
      </c>
      <c r="R52" s="46">
        <v>2</v>
      </c>
      <c r="S52" s="46" t="s">
        <v>75</v>
      </c>
      <c r="T52" s="46" t="s">
        <v>199</v>
      </c>
      <c r="U52" s="46" t="s">
        <v>245</v>
      </c>
      <c r="V52" s="46" t="s">
        <v>152</v>
      </c>
      <c r="W52" s="46" t="s">
        <v>246</v>
      </c>
      <c r="X52" s="46" t="s">
        <v>202</v>
      </c>
      <c r="Y52" s="46" t="s">
        <v>247</v>
      </c>
      <c r="Z52" s="46" t="s">
        <v>248</v>
      </c>
      <c r="AA52" s="46" t="s">
        <v>249</v>
      </c>
      <c r="AB52" s="46" t="s">
        <v>251</v>
      </c>
      <c r="AC52" s="46" t="s">
        <v>84</v>
      </c>
      <c r="AD52" s="46" t="s">
        <v>689</v>
      </c>
      <c r="AE52" s="46" t="s">
        <v>690</v>
      </c>
      <c r="AF52" s="46" t="s">
        <v>156</v>
      </c>
      <c r="AG52" s="46" t="s">
        <v>700</v>
      </c>
    </row>
    <row r="53" spans="1:33" ht="36" x14ac:dyDescent="0.2">
      <c r="A53" s="44" t="s">
        <v>733</v>
      </c>
      <c r="B53" s="50" t="s">
        <v>367</v>
      </c>
      <c r="C53" s="46" t="s">
        <v>245</v>
      </c>
      <c r="D53" s="49">
        <v>19</v>
      </c>
      <c r="E53" s="49" t="s">
        <v>34</v>
      </c>
      <c r="F53" s="49">
        <v>81151600</v>
      </c>
      <c r="G53" s="49" t="s">
        <v>242</v>
      </c>
      <c r="H53" s="49" t="s">
        <v>95</v>
      </c>
      <c r="I53" s="49" t="s">
        <v>95</v>
      </c>
      <c r="J53" s="49">
        <v>135</v>
      </c>
      <c r="K53" s="49" t="s">
        <v>328</v>
      </c>
      <c r="L53" s="46" t="s">
        <v>734</v>
      </c>
      <c r="M53" s="46" t="s">
        <v>39</v>
      </c>
      <c r="N53" s="46">
        <v>400000000</v>
      </c>
      <c r="O53" s="46">
        <v>400000000</v>
      </c>
      <c r="P53" s="46" t="s">
        <v>40</v>
      </c>
      <c r="Q53" s="46" t="s">
        <v>59</v>
      </c>
      <c r="R53" s="46">
        <v>1</v>
      </c>
      <c r="S53" s="46" t="s">
        <v>75</v>
      </c>
      <c r="T53" s="46" t="s">
        <v>199</v>
      </c>
      <c r="U53" s="46" t="s">
        <v>245</v>
      </c>
      <c r="V53" s="46" t="s">
        <v>152</v>
      </c>
      <c r="W53" s="46" t="s">
        <v>246</v>
      </c>
      <c r="X53" s="46" t="s">
        <v>202</v>
      </c>
      <c r="Y53" s="46" t="s">
        <v>247</v>
      </c>
      <c r="Z53" s="46" t="s">
        <v>248</v>
      </c>
      <c r="AA53" s="46" t="s">
        <v>249</v>
      </c>
      <c r="AB53" s="46" t="s">
        <v>251</v>
      </c>
      <c r="AC53" s="46" t="s">
        <v>84</v>
      </c>
      <c r="AD53" s="46" t="s">
        <v>689</v>
      </c>
      <c r="AE53" s="46" t="s">
        <v>690</v>
      </c>
      <c r="AF53" s="46" t="s">
        <v>218</v>
      </c>
      <c r="AG53" s="46" t="s">
        <v>59</v>
      </c>
    </row>
    <row r="54" spans="1:33" ht="36" x14ac:dyDescent="0.2">
      <c r="A54" s="44" t="s">
        <v>735</v>
      </c>
      <c r="B54" s="50" t="s">
        <v>367</v>
      </c>
      <c r="C54" s="46" t="s">
        <v>245</v>
      </c>
      <c r="D54" s="49">
        <v>20</v>
      </c>
      <c r="E54" s="49" t="s">
        <v>34</v>
      </c>
      <c r="F54" s="49">
        <v>60111403</v>
      </c>
      <c r="G54" s="49" t="s">
        <v>736</v>
      </c>
      <c r="H54" s="49" t="s">
        <v>95</v>
      </c>
      <c r="I54" s="49" t="s">
        <v>95</v>
      </c>
      <c r="J54" s="49">
        <v>135</v>
      </c>
      <c r="K54" s="49" t="s">
        <v>328</v>
      </c>
      <c r="L54" s="46" t="s">
        <v>734</v>
      </c>
      <c r="M54" s="46" t="s">
        <v>39</v>
      </c>
      <c r="N54" s="46">
        <v>540000000</v>
      </c>
      <c r="O54" s="46">
        <v>540000000</v>
      </c>
      <c r="P54" s="46" t="s">
        <v>40</v>
      </c>
      <c r="Q54" s="46" t="s">
        <v>59</v>
      </c>
      <c r="R54" s="46">
        <v>1</v>
      </c>
      <c r="S54" s="46" t="s">
        <v>75</v>
      </c>
      <c r="T54" s="46" t="s">
        <v>199</v>
      </c>
      <c r="U54" s="46" t="s">
        <v>245</v>
      </c>
      <c r="V54" s="46" t="s">
        <v>152</v>
      </c>
      <c r="W54" s="46" t="s">
        <v>246</v>
      </c>
      <c r="X54" s="46" t="s">
        <v>202</v>
      </c>
      <c r="Y54" s="46" t="s">
        <v>247</v>
      </c>
      <c r="Z54" s="46" t="s">
        <v>248</v>
      </c>
      <c r="AA54" s="46" t="s">
        <v>249</v>
      </c>
      <c r="AB54" s="46" t="s">
        <v>251</v>
      </c>
      <c r="AC54" s="46" t="s">
        <v>84</v>
      </c>
      <c r="AD54" s="46" t="s">
        <v>689</v>
      </c>
      <c r="AE54" s="46" t="s">
        <v>690</v>
      </c>
      <c r="AF54" s="46" t="s">
        <v>218</v>
      </c>
      <c r="AG54" s="46" t="s">
        <v>59</v>
      </c>
    </row>
    <row r="55" spans="1:33" ht="36" x14ac:dyDescent="0.2">
      <c r="A55" s="44" t="s">
        <v>737</v>
      </c>
      <c r="B55" s="50" t="s">
        <v>367</v>
      </c>
      <c r="C55" s="46" t="s">
        <v>200</v>
      </c>
      <c r="D55" s="49">
        <v>21</v>
      </c>
      <c r="E55" s="49" t="s">
        <v>34</v>
      </c>
      <c r="F55" s="49">
        <v>23291600</v>
      </c>
      <c r="G55" s="49" t="s">
        <v>738</v>
      </c>
      <c r="H55" s="49" t="s">
        <v>95</v>
      </c>
      <c r="I55" s="49" t="s">
        <v>95</v>
      </c>
      <c r="J55" s="49">
        <v>135</v>
      </c>
      <c r="K55" s="49" t="s">
        <v>328</v>
      </c>
      <c r="L55" s="46" t="s">
        <v>734</v>
      </c>
      <c r="M55" s="46" t="s">
        <v>39</v>
      </c>
      <c r="N55" s="46">
        <v>800000000</v>
      </c>
      <c r="O55" s="46">
        <v>800000000</v>
      </c>
      <c r="P55" s="46" t="s">
        <v>40</v>
      </c>
      <c r="Q55" s="46" t="s">
        <v>59</v>
      </c>
      <c r="R55" s="46">
        <v>1</v>
      </c>
      <c r="S55" s="46" t="s">
        <v>75</v>
      </c>
      <c r="T55" s="46" t="s">
        <v>199</v>
      </c>
      <c r="U55" s="46" t="s">
        <v>200</v>
      </c>
      <c r="V55" s="46" t="s">
        <v>152</v>
      </c>
      <c r="W55" s="46" t="s">
        <v>201</v>
      </c>
      <c r="X55" s="46" t="s">
        <v>202</v>
      </c>
      <c r="Y55" s="46" t="s">
        <v>203</v>
      </c>
      <c r="Z55" s="46" t="s">
        <v>256</v>
      </c>
      <c r="AA55" s="46" t="s">
        <v>205</v>
      </c>
      <c r="AB55" s="46" t="s">
        <v>208</v>
      </c>
      <c r="AC55" s="46" t="s">
        <v>84</v>
      </c>
      <c r="AD55" s="46" t="s">
        <v>209</v>
      </c>
      <c r="AE55" s="46" t="s">
        <v>210</v>
      </c>
      <c r="AF55" s="46" t="s">
        <v>218</v>
      </c>
      <c r="AG55" s="46" t="s">
        <v>59</v>
      </c>
    </row>
    <row r="56" spans="1:33" ht="36" x14ac:dyDescent="0.2">
      <c r="A56" s="44" t="s">
        <v>739</v>
      </c>
      <c r="B56" s="50" t="s">
        <v>367</v>
      </c>
      <c r="C56" s="46" t="s">
        <v>200</v>
      </c>
      <c r="D56" s="49">
        <v>22</v>
      </c>
      <c r="E56" s="49" t="s">
        <v>34</v>
      </c>
      <c r="F56" s="49">
        <v>41113900</v>
      </c>
      <c r="G56" s="49" t="s">
        <v>740</v>
      </c>
      <c r="H56" s="49" t="s">
        <v>95</v>
      </c>
      <c r="I56" s="49" t="s">
        <v>95</v>
      </c>
      <c r="J56" s="49">
        <v>135</v>
      </c>
      <c r="K56" s="49" t="s">
        <v>328</v>
      </c>
      <c r="L56" s="46" t="s">
        <v>734</v>
      </c>
      <c r="M56" s="46" t="s">
        <v>39</v>
      </c>
      <c r="N56" s="46">
        <v>1548232500</v>
      </c>
      <c r="O56" s="46">
        <v>1548232500</v>
      </c>
      <c r="P56" s="46" t="s">
        <v>40</v>
      </c>
      <c r="Q56" s="46" t="s">
        <v>59</v>
      </c>
      <c r="R56" s="46">
        <v>1</v>
      </c>
      <c r="S56" s="46" t="s">
        <v>75</v>
      </c>
      <c r="T56" s="46" t="s">
        <v>199</v>
      </c>
      <c r="U56" s="46" t="s">
        <v>200</v>
      </c>
      <c r="V56" s="46" t="s">
        <v>152</v>
      </c>
      <c r="W56" s="46" t="s">
        <v>201</v>
      </c>
      <c r="X56" s="46" t="s">
        <v>202</v>
      </c>
      <c r="Y56" s="46" t="s">
        <v>203</v>
      </c>
      <c r="Z56" s="46" t="s">
        <v>256</v>
      </c>
      <c r="AA56" s="46" t="s">
        <v>205</v>
      </c>
      <c r="AB56" s="46" t="s">
        <v>208</v>
      </c>
      <c r="AC56" s="46" t="s">
        <v>84</v>
      </c>
      <c r="AD56" s="46" t="s">
        <v>209</v>
      </c>
      <c r="AE56" s="46" t="s">
        <v>210</v>
      </c>
      <c r="AF56" s="46" t="s">
        <v>218</v>
      </c>
      <c r="AG56" s="46" t="s">
        <v>59</v>
      </c>
    </row>
    <row r="57" spans="1:33" ht="36" x14ac:dyDescent="0.2">
      <c r="A57" s="44" t="s">
        <v>741</v>
      </c>
      <c r="B57" s="50" t="s">
        <v>367</v>
      </c>
      <c r="C57" s="46" t="s">
        <v>200</v>
      </c>
      <c r="D57" s="49">
        <v>23</v>
      </c>
      <c r="E57" s="49" t="s">
        <v>34</v>
      </c>
      <c r="F57" s="49">
        <v>41113900</v>
      </c>
      <c r="G57" s="49" t="s">
        <v>742</v>
      </c>
      <c r="H57" s="49" t="s">
        <v>95</v>
      </c>
      <c r="I57" s="49" t="s">
        <v>95</v>
      </c>
      <c r="J57" s="49">
        <v>135</v>
      </c>
      <c r="K57" s="49" t="s">
        <v>328</v>
      </c>
      <c r="L57" s="46" t="s">
        <v>38</v>
      </c>
      <c r="M57" s="46" t="s">
        <v>39</v>
      </c>
      <c r="N57" s="46">
        <v>840000000</v>
      </c>
      <c r="O57" s="46">
        <v>840000000</v>
      </c>
      <c r="P57" s="46" t="s">
        <v>40</v>
      </c>
      <c r="Q57" s="46" t="s">
        <v>59</v>
      </c>
      <c r="R57" s="46">
        <v>1</v>
      </c>
      <c r="S57" s="46" t="s">
        <v>75</v>
      </c>
      <c r="T57" s="46" t="s">
        <v>199</v>
      </c>
      <c r="U57" s="46" t="s">
        <v>200</v>
      </c>
      <c r="V57" s="46" t="s">
        <v>152</v>
      </c>
      <c r="W57" s="46" t="s">
        <v>201</v>
      </c>
      <c r="X57" s="46" t="s">
        <v>202</v>
      </c>
      <c r="Y57" s="46" t="s">
        <v>203</v>
      </c>
      <c r="Z57" s="46" t="s">
        <v>256</v>
      </c>
      <c r="AA57" s="46" t="s">
        <v>205</v>
      </c>
      <c r="AB57" s="46" t="s">
        <v>208</v>
      </c>
      <c r="AC57" s="46" t="s">
        <v>84</v>
      </c>
      <c r="AD57" s="46" t="s">
        <v>209</v>
      </c>
      <c r="AE57" s="46" t="s">
        <v>210</v>
      </c>
      <c r="AF57" s="46" t="s">
        <v>218</v>
      </c>
      <c r="AG57" s="46" t="s">
        <v>59</v>
      </c>
    </row>
    <row r="58" spans="1:33" ht="36" x14ac:dyDescent="0.2">
      <c r="A58" s="44" t="s">
        <v>743</v>
      </c>
      <c r="B58" s="50" t="s">
        <v>367</v>
      </c>
      <c r="C58" s="46" t="s">
        <v>200</v>
      </c>
      <c r="D58" s="49">
        <v>24</v>
      </c>
      <c r="E58" s="49" t="s">
        <v>34</v>
      </c>
      <c r="F58" s="49">
        <v>41113819</v>
      </c>
      <c r="G58" s="49" t="s">
        <v>744</v>
      </c>
      <c r="H58" s="49" t="s">
        <v>95</v>
      </c>
      <c r="I58" s="49" t="s">
        <v>95</v>
      </c>
      <c r="J58" s="49">
        <v>135</v>
      </c>
      <c r="K58" s="49" t="s">
        <v>328</v>
      </c>
      <c r="L58" s="46" t="s">
        <v>38</v>
      </c>
      <c r="M58" s="46" t="s">
        <v>39</v>
      </c>
      <c r="N58" s="46">
        <v>126443940</v>
      </c>
      <c r="O58" s="46">
        <v>126443940</v>
      </c>
      <c r="P58" s="46" t="s">
        <v>40</v>
      </c>
      <c r="Q58" s="46" t="s">
        <v>59</v>
      </c>
      <c r="R58" s="46">
        <v>1</v>
      </c>
      <c r="S58" s="46" t="s">
        <v>75</v>
      </c>
      <c r="T58" s="46" t="s">
        <v>199</v>
      </c>
      <c r="U58" s="46" t="s">
        <v>200</v>
      </c>
      <c r="V58" s="46" t="s">
        <v>152</v>
      </c>
      <c r="W58" s="46" t="s">
        <v>201</v>
      </c>
      <c r="X58" s="46" t="s">
        <v>202</v>
      </c>
      <c r="Y58" s="46" t="s">
        <v>203</v>
      </c>
      <c r="Z58" s="46" t="s">
        <v>256</v>
      </c>
      <c r="AA58" s="46" t="s">
        <v>205</v>
      </c>
      <c r="AB58" s="46" t="s">
        <v>208</v>
      </c>
      <c r="AC58" s="46" t="s">
        <v>84</v>
      </c>
      <c r="AD58" s="46" t="s">
        <v>209</v>
      </c>
      <c r="AE58" s="46" t="s">
        <v>210</v>
      </c>
      <c r="AF58" s="46" t="s">
        <v>218</v>
      </c>
      <c r="AG58" s="46" t="s">
        <v>59</v>
      </c>
    </row>
    <row r="59" spans="1:33" ht="36" x14ac:dyDescent="0.2">
      <c r="A59" s="44" t="s">
        <v>745</v>
      </c>
      <c r="B59" s="50" t="s">
        <v>367</v>
      </c>
      <c r="C59" s="46" t="s">
        <v>200</v>
      </c>
      <c r="D59" s="49">
        <v>25</v>
      </c>
      <c r="E59" s="49" t="s">
        <v>34</v>
      </c>
      <c r="F59" s="49">
        <v>41113819</v>
      </c>
      <c r="G59" s="49" t="s">
        <v>746</v>
      </c>
      <c r="H59" s="49" t="s">
        <v>95</v>
      </c>
      <c r="I59" s="49" t="s">
        <v>95</v>
      </c>
      <c r="J59" s="49">
        <v>135</v>
      </c>
      <c r="K59" s="49" t="s">
        <v>328</v>
      </c>
      <c r="L59" s="46" t="s">
        <v>38</v>
      </c>
      <c r="M59" s="46" t="s">
        <v>39</v>
      </c>
      <c r="N59" s="46">
        <v>115000000</v>
      </c>
      <c r="O59" s="46">
        <v>115000000</v>
      </c>
      <c r="P59" s="46" t="s">
        <v>40</v>
      </c>
      <c r="Q59" s="46" t="s">
        <v>59</v>
      </c>
      <c r="R59" s="46">
        <v>1</v>
      </c>
      <c r="S59" s="46" t="s">
        <v>75</v>
      </c>
      <c r="T59" s="46" t="s">
        <v>199</v>
      </c>
      <c r="U59" s="46" t="s">
        <v>200</v>
      </c>
      <c r="V59" s="46" t="s">
        <v>152</v>
      </c>
      <c r="W59" s="46" t="s">
        <v>201</v>
      </c>
      <c r="X59" s="46" t="s">
        <v>202</v>
      </c>
      <c r="Y59" s="46" t="s">
        <v>203</v>
      </c>
      <c r="Z59" s="46" t="s">
        <v>256</v>
      </c>
      <c r="AA59" s="46" t="s">
        <v>205</v>
      </c>
      <c r="AB59" s="46" t="s">
        <v>208</v>
      </c>
      <c r="AC59" s="46" t="s">
        <v>84</v>
      </c>
      <c r="AD59" s="46" t="s">
        <v>209</v>
      </c>
      <c r="AE59" s="46" t="s">
        <v>210</v>
      </c>
      <c r="AF59" s="46" t="s">
        <v>218</v>
      </c>
      <c r="AG59" s="46" t="s">
        <v>59</v>
      </c>
    </row>
    <row r="60" spans="1:33" ht="36" x14ac:dyDescent="0.2">
      <c r="A60" s="44" t="s">
        <v>747</v>
      </c>
      <c r="B60" s="50" t="s">
        <v>367</v>
      </c>
      <c r="C60" s="46" t="s">
        <v>200</v>
      </c>
      <c r="D60" s="49">
        <v>26</v>
      </c>
      <c r="E60" s="49" t="s">
        <v>34</v>
      </c>
      <c r="F60" s="49">
        <v>41111517</v>
      </c>
      <c r="G60" s="49" t="s">
        <v>748</v>
      </c>
      <c r="H60" s="49" t="s">
        <v>95</v>
      </c>
      <c r="I60" s="49" t="s">
        <v>95</v>
      </c>
      <c r="J60" s="49">
        <v>135</v>
      </c>
      <c r="K60" s="49" t="s">
        <v>328</v>
      </c>
      <c r="L60" s="46" t="s">
        <v>38</v>
      </c>
      <c r="M60" s="46" t="s">
        <v>39</v>
      </c>
      <c r="N60" s="46">
        <v>180000000</v>
      </c>
      <c r="O60" s="46">
        <v>180000000</v>
      </c>
      <c r="P60" s="46" t="s">
        <v>40</v>
      </c>
      <c r="Q60" s="46" t="s">
        <v>59</v>
      </c>
      <c r="R60" s="46">
        <v>1</v>
      </c>
      <c r="S60" s="46" t="s">
        <v>75</v>
      </c>
      <c r="T60" s="46" t="s">
        <v>199</v>
      </c>
      <c r="U60" s="46" t="s">
        <v>200</v>
      </c>
      <c r="V60" s="46" t="s">
        <v>152</v>
      </c>
      <c r="W60" s="46" t="s">
        <v>201</v>
      </c>
      <c r="X60" s="46" t="s">
        <v>202</v>
      </c>
      <c r="Y60" s="46" t="s">
        <v>203</v>
      </c>
      <c r="Z60" s="46" t="s">
        <v>256</v>
      </c>
      <c r="AA60" s="46" t="s">
        <v>205</v>
      </c>
      <c r="AB60" s="46" t="s">
        <v>208</v>
      </c>
      <c r="AC60" s="46" t="s">
        <v>84</v>
      </c>
      <c r="AD60" s="46" t="s">
        <v>209</v>
      </c>
      <c r="AE60" s="46" t="s">
        <v>210</v>
      </c>
      <c r="AF60" s="46" t="s">
        <v>218</v>
      </c>
      <c r="AG60" s="46" t="s">
        <v>59</v>
      </c>
    </row>
    <row r="61" spans="1:33" ht="36" x14ac:dyDescent="0.2">
      <c r="A61" s="44" t="s">
        <v>749</v>
      </c>
      <c r="B61" s="50" t="s">
        <v>367</v>
      </c>
      <c r="C61" s="46" t="s">
        <v>200</v>
      </c>
      <c r="D61" s="49">
        <v>27</v>
      </c>
      <c r="E61" s="49" t="s">
        <v>34</v>
      </c>
      <c r="F61" s="49">
        <v>41113900</v>
      </c>
      <c r="G61" s="49" t="s">
        <v>750</v>
      </c>
      <c r="H61" s="49" t="s">
        <v>95</v>
      </c>
      <c r="I61" s="49" t="s">
        <v>95</v>
      </c>
      <c r="J61" s="49">
        <v>135</v>
      </c>
      <c r="K61" s="49" t="s">
        <v>328</v>
      </c>
      <c r="L61" s="46" t="s">
        <v>734</v>
      </c>
      <c r="M61" s="46" t="s">
        <v>39</v>
      </c>
      <c r="N61" s="46">
        <v>1306460000</v>
      </c>
      <c r="O61" s="46">
        <v>1306460000</v>
      </c>
      <c r="P61" s="46" t="s">
        <v>40</v>
      </c>
      <c r="Q61" s="46" t="s">
        <v>59</v>
      </c>
      <c r="R61" s="46">
        <v>1</v>
      </c>
      <c r="S61" s="46" t="s">
        <v>75</v>
      </c>
      <c r="T61" s="46" t="s">
        <v>199</v>
      </c>
      <c r="U61" s="46" t="s">
        <v>200</v>
      </c>
      <c r="V61" s="46" t="s">
        <v>152</v>
      </c>
      <c r="W61" s="46" t="s">
        <v>201</v>
      </c>
      <c r="X61" s="46" t="s">
        <v>202</v>
      </c>
      <c r="Y61" s="46" t="s">
        <v>203</v>
      </c>
      <c r="Z61" s="46" t="s">
        <v>256</v>
      </c>
      <c r="AA61" s="46" t="s">
        <v>205</v>
      </c>
      <c r="AB61" s="46" t="s">
        <v>208</v>
      </c>
      <c r="AC61" s="46" t="s">
        <v>84</v>
      </c>
      <c r="AD61" s="46" t="s">
        <v>209</v>
      </c>
      <c r="AE61" s="46" t="s">
        <v>210</v>
      </c>
      <c r="AF61" s="46" t="s">
        <v>218</v>
      </c>
      <c r="AG61" s="46" t="s">
        <v>59</v>
      </c>
    </row>
    <row r="62" spans="1:33" ht="36" x14ac:dyDescent="0.2">
      <c r="B62" s="50" t="s">
        <v>367</v>
      </c>
      <c r="C62" s="46" t="s">
        <v>200</v>
      </c>
      <c r="D62" s="49">
        <v>28</v>
      </c>
      <c r="E62" s="49" t="s">
        <v>34</v>
      </c>
      <c r="F62" s="49">
        <v>41113819</v>
      </c>
      <c r="G62" s="49" t="s">
        <v>253</v>
      </c>
      <c r="H62" s="49" t="s">
        <v>95</v>
      </c>
      <c r="I62" s="49" t="s">
        <v>95</v>
      </c>
      <c r="J62" s="49">
        <v>135</v>
      </c>
      <c r="K62" s="49" t="s">
        <v>328</v>
      </c>
      <c r="L62" s="46" t="s">
        <v>38</v>
      </c>
      <c r="M62" s="46" t="s">
        <v>39</v>
      </c>
      <c r="N62" s="46">
        <v>2400000000</v>
      </c>
      <c r="O62" s="46">
        <v>2400000000</v>
      </c>
      <c r="P62" s="46" t="s">
        <v>40</v>
      </c>
      <c r="Q62" s="46" t="s">
        <v>59</v>
      </c>
      <c r="R62" s="46">
        <v>1</v>
      </c>
      <c r="S62" s="46" t="s">
        <v>75</v>
      </c>
      <c r="T62" s="46" t="s">
        <v>199</v>
      </c>
      <c r="U62" s="46" t="s">
        <v>200</v>
      </c>
      <c r="V62" s="46" t="s">
        <v>152</v>
      </c>
      <c r="W62" s="46" t="s">
        <v>201</v>
      </c>
      <c r="X62" s="46" t="s">
        <v>202</v>
      </c>
      <c r="Y62" s="46" t="s">
        <v>203</v>
      </c>
      <c r="Z62" s="46" t="s">
        <v>256</v>
      </c>
      <c r="AA62" s="46" t="s">
        <v>205</v>
      </c>
      <c r="AB62" s="46" t="s">
        <v>208</v>
      </c>
      <c r="AC62" s="46" t="s">
        <v>84</v>
      </c>
      <c r="AD62" s="46" t="s">
        <v>209</v>
      </c>
      <c r="AE62" s="46" t="s">
        <v>210</v>
      </c>
      <c r="AF62" s="46" t="s">
        <v>751</v>
      </c>
      <c r="AG62" s="46" t="s">
        <v>59</v>
      </c>
    </row>
    <row r="63" spans="1:33" ht="36" x14ac:dyDescent="0.2">
      <c r="B63" s="50" t="s">
        <v>367</v>
      </c>
      <c r="C63" s="46" t="s">
        <v>200</v>
      </c>
      <c r="D63" s="49">
        <v>29</v>
      </c>
      <c r="E63" s="49" t="s">
        <v>34</v>
      </c>
      <c r="F63" s="49">
        <v>41113900</v>
      </c>
      <c r="G63" s="49" t="s">
        <v>752</v>
      </c>
      <c r="H63" s="49" t="s">
        <v>95</v>
      </c>
      <c r="I63" s="49" t="s">
        <v>95</v>
      </c>
      <c r="J63" s="49">
        <v>135</v>
      </c>
      <c r="K63" s="49" t="s">
        <v>328</v>
      </c>
      <c r="L63" s="46" t="s">
        <v>38</v>
      </c>
      <c r="M63" s="46" t="s">
        <v>39</v>
      </c>
      <c r="N63" s="46">
        <v>100000000</v>
      </c>
      <c r="O63" s="46">
        <v>100000000</v>
      </c>
      <c r="P63" s="46" t="s">
        <v>40</v>
      </c>
      <c r="Q63" s="46" t="s">
        <v>59</v>
      </c>
      <c r="R63" s="46">
        <v>1</v>
      </c>
      <c r="S63" s="46" t="s">
        <v>75</v>
      </c>
      <c r="T63" s="46" t="s">
        <v>199</v>
      </c>
      <c r="U63" s="46" t="s">
        <v>200</v>
      </c>
      <c r="V63" s="46" t="s">
        <v>152</v>
      </c>
      <c r="W63" s="46" t="s">
        <v>201</v>
      </c>
      <c r="X63" s="46" t="s">
        <v>202</v>
      </c>
      <c r="Y63" s="46" t="s">
        <v>203</v>
      </c>
      <c r="Z63" s="46" t="s">
        <v>256</v>
      </c>
      <c r="AA63" s="46" t="s">
        <v>205</v>
      </c>
      <c r="AB63" s="46" t="s">
        <v>208</v>
      </c>
      <c r="AC63" s="46" t="s">
        <v>84</v>
      </c>
      <c r="AD63" s="46" t="s">
        <v>209</v>
      </c>
      <c r="AE63" s="46" t="s">
        <v>210</v>
      </c>
      <c r="AF63" s="46" t="s">
        <v>218</v>
      </c>
      <c r="AG63" s="46" t="s">
        <v>59</v>
      </c>
    </row>
    <row r="64" spans="1:33" ht="36" x14ac:dyDescent="0.2">
      <c r="B64" s="50" t="s">
        <v>367</v>
      </c>
      <c r="C64" s="46" t="s">
        <v>200</v>
      </c>
      <c r="D64" s="49">
        <v>30</v>
      </c>
      <c r="E64" s="49" t="s">
        <v>34</v>
      </c>
      <c r="F64" s="49">
        <v>41115716</v>
      </c>
      <c r="G64" s="49" t="s">
        <v>262</v>
      </c>
      <c r="H64" s="49" t="s">
        <v>95</v>
      </c>
      <c r="I64" s="49" t="s">
        <v>95</v>
      </c>
      <c r="J64" s="49">
        <v>135</v>
      </c>
      <c r="K64" s="49" t="s">
        <v>328</v>
      </c>
      <c r="L64" s="46" t="s">
        <v>38</v>
      </c>
      <c r="M64" s="46" t="s">
        <v>39</v>
      </c>
      <c r="N64" s="46">
        <v>1500000000</v>
      </c>
      <c r="O64" s="46">
        <v>1500000000</v>
      </c>
      <c r="P64" s="46" t="s">
        <v>40</v>
      </c>
      <c r="Q64" s="46" t="s">
        <v>59</v>
      </c>
      <c r="R64" s="46">
        <v>1</v>
      </c>
      <c r="S64" s="46" t="s">
        <v>75</v>
      </c>
      <c r="T64" s="46" t="s">
        <v>199</v>
      </c>
      <c r="U64" s="46" t="s">
        <v>200</v>
      </c>
      <c r="V64" s="46" t="s">
        <v>152</v>
      </c>
      <c r="W64" s="46" t="s">
        <v>201</v>
      </c>
      <c r="X64" s="46" t="s">
        <v>202</v>
      </c>
      <c r="Y64" s="46" t="s">
        <v>203</v>
      </c>
      <c r="Z64" s="46" t="s">
        <v>256</v>
      </c>
      <c r="AA64" s="46" t="s">
        <v>205</v>
      </c>
      <c r="AB64" s="46" t="s">
        <v>208</v>
      </c>
      <c r="AC64" s="46" t="s">
        <v>84</v>
      </c>
      <c r="AD64" s="46" t="s">
        <v>209</v>
      </c>
      <c r="AE64" s="46" t="s">
        <v>210</v>
      </c>
      <c r="AF64" s="46" t="s">
        <v>218</v>
      </c>
      <c r="AG64" s="46" t="s">
        <v>59</v>
      </c>
    </row>
    <row r="65" spans="2:33" ht="36" x14ac:dyDescent="0.2">
      <c r="B65" s="50" t="s">
        <v>367</v>
      </c>
      <c r="C65" s="46" t="s">
        <v>200</v>
      </c>
      <c r="D65" s="49">
        <v>31</v>
      </c>
      <c r="E65" s="49" t="s">
        <v>34</v>
      </c>
      <c r="F65" s="49">
        <v>41113900</v>
      </c>
      <c r="G65" s="49" t="s">
        <v>753</v>
      </c>
      <c r="H65" s="49" t="s">
        <v>95</v>
      </c>
      <c r="I65" s="49" t="s">
        <v>95</v>
      </c>
      <c r="J65" s="49">
        <v>135</v>
      </c>
      <c r="K65" s="49" t="s">
        <v>328</v>
      </c>
      <c r="L65" s="46" t="s">
        <v>38</v>
      </c>
      <c r="M65" s="46" t="s">
        <v>39</v>
      </c>
      <c r="N65" s="46">
        <v>64000000</v>
      </c>
      <c r="O65" s="46">
        <v>64000000</v>
      </c>
      <c r="P65" s="46" t="s">
        <v>40</v>
      </c>
      <c r="Q65" s="46" t="s">
        <v>59</v>
      </c>
      <c r="R65" s="46">
        <v>1</v>
      </c>
      <c r="S65" s="46" t="s">
        <v>75</v>
      </c>
      <c r="T65" s="46" t="s">
        <v>199</v>
      </c>
      <c r="U65" s="46" t="s">
        <v>200</v>
      </c>
      <c r="V65" s="46" t="s">
        <v>152</v>
      </c>
      <c r="W65" s="46" t="s">
        <v>201</v>
      </c>
      <c r="X65" s="46" t="s">
        <v>202</v>
      </c>
      <c r="Y65" s="46" t="s">
        <v>203</v>
      </c>
      <c r="Z65" s="46" t="s">
        <v>256</v>
      </c>
      <c r="AA65" s="46" t="s">
        <v>205</v>
      </c>
      <c r="AB65" s="46" t="s">
        <v>208</v>
      </c>
      <c r="AC65" s="46" t="s">
        <v>84</v>
      </c>
      <c r="AD65" s="46" t="s">
        <v>209</v>
      </c>
      <c r="AE65" s="46" t="s">
        <v>210</v>
      </c>
      <c r="AF65" s="46" t="s">
        <v>218</v>
      </c>
      <c r="AG65" s="46" t="s">
        <v>59</v>
      </c>
    </row>
    <row r="66" spans="2:33" ht="36" x14ac:dyDescent="0.2">
      <c r="B66" s="50" t="s">
        <v>367</v>
      </c>
      <c r="C66" s="46" t="s">
        <v>200</v>
      </c>
      <c r="D66" s="49">
        <v>32</v>
      </c>
      <c r="E66" s="49" t="s">
        <v>34</v>
      </c>
      <c r="F66" s="49">
        <v>41114408</v>
      </c>
      <c r="G66" s="49" t="s">
        <v>754</v>
      </c>
      <c r="H66" s="49" t="s">
        <v>95</v>
      </c>
      <c r="I66" s="49" t="s">
        <v>95</v>
      </c>
      <c r="J66" s="49">
        <v>135</v>
      </c>
      <c r="K66" s="49" t="s">
        <v>328</v>
      </c>
      <c r="L66" s="46" t="s">
        <v>91</v>
      </c>
      <c r="M66" s="46" t="s">
        <v>39</v>
      </c>
      <c r="N66" s="46">
        <v>450000000</v>
      </c>
      <c r="O66" s="46">
        <v>450000000</v>
      </c>
      <c r="P66" s="46" t="s">
        <v>40</v>
      </c>
      <c r="Q66" s="46" t="s">
        <v>59</v>
      </c>
      <c r="R66" s="46">
        <v>1</v>
      </c>
      <c r="S66" s="46" t="s">
        <v>75</v>
      </c>
      <c r="T66" s="46" t="s">
        <v>199</v>
      </c>
      <c r="U66" s="46" t="s">
        <v>200</v>
      </c>
      <c r="V66" s="46" t="s">
        <v>152</v>
      </c>
      <c r="W66" s="46" t="s">
        <v>201</v>
      </c>
      <c r="X66" s="46" t="s">
        <v>202</v>
      </c>
      <c r="Y66" s="46" t="s">
        <v>203</v>
      </c>
      <c r="Z66" s="46" t="s">
        <v>256</v>
      </c>
      <c r="AA66" s="46" t="s">
        <v>205</v>
      </c>
      <c r="AB66" s="46" t="s">
        <v>208</v>
      </c>
      <c r="AC66" s="46" t="s">
        <v>84</v>
      </c>
      <c r="AD66" s="46" t="s">
        <v>209</v>
      </c>
      <c r="AE66" s="46" t="s">
        <v>210</v>
      </c>
      <c r="AF66" s="46" t="s">
        <v>218</v>
      </c>
      <c r="AG66" s="46" t="s">
        <v>59</v>
      </c>
    </row>
    <row r="67" spans="2:33" ht="36" x14ac:dyDescent="0.2">
      <c r="B67" s="50" t="s">
        <v>367</v>
      </c>
      <c r="C67" s="46" t="s">
        <v>200</v>
      </c>
      <c r="D67" s="49">
        <v>33</v>
      </c>
      <c r="E67" s="49" t="s">
        <v>34</v>
      </c>
      <c r="F67" s="49">
        <v>41113900</v>
      </c>
      <c r="G67" s="49" t="s">
        <v>755</v>
      </c>
      <c r="H67" s="49" t="s">
        <v>95</v>
      </c>
      <c r="I67" s="49" t="s">
        <v>95</v>
      </c>
      <c r="J67" s="49">
        <v>135</v>
      </c>
      <c r="K67" s="49" t="s">
        <v>328</v>
      </c>
      <c r="L67" s="46" t="s">
        <v>91</v>
      </c>
      <c r="M67" s="46" t="s">
        <v>39</v>
      </c>
      <c r="N67" s="46">
        <v>900000000</v>
      </c>
      <c r="O67" s="46">
        <v>900000000</v>
      </c>
      <c r="P67" s="46" t="s">
        <v>40</v>
      </c>
      <c r="Q67" s="46" t="s">
        <v>59</v>
      </c>
      <c r="R67" s="46">
        <v>1</v>
      </c>
      <c r="S67" s="46" t="s">
        <v>75</v>
      </c>
      <c r="T67" s="46" t="s">
        <v>199</v>
      </c>
      <c r="U67" s="46" t="s">
        <v>200</v>
      </c>
      <c r="V67" s="46" t="s">
        <v>152</v>
      </c>
      <c r="W67" s="46" t="s">
        <v>201</v>
      </c>
      <c r="X67" s="46" t="s">
        <v>202</v>
      </c>
      <c r="Y67" s="46" t="s">
        <v>203</v>
      </c>
      <c r="Z67" s="46" t="s">
        <v>256</v>
      </c>
      <c r="AA67" s="46" t="s">
        <v>205</v>
      </c>
      <c r="AB67" s="46" t="s">
        <v>208</v>
      </c>
      <c r="AC67" s="46" t="s">
        <v>84</v>
      </c>
      <c r="AD67" s="46" t="s">
        <v>209</v>
      </c>
      <c r="AE67" s="46" t="s">
        <v>210</v>
      </c>
      <c r="AF67" s="46" t="s">
        <v>218</v>
      </c>
      <c r="AG67" s="46" t="s">
        <v>59</v>
      </c>
    </row>
    <row r="68" spans="2:33" ht="36" x14ac:dyDescent="0.2">
      <c r="B68" s="50" t="s">
        <v>367</v>
      </c>
      <c r="C68" s="46" t="s">
        <v>200</v>
      </c>
      <c r="D68" s="49">
        <v>34</v>
      </c>
      <c r="E68" s="49" t="s">
        <v>34</v>
      </c>
      <c r="F68" s="49">
        <v>41115406</v>
      </c>
      <c r="G68" s="49" t="s">
        <v>756</v>
      </c>
      <c r="H68" s="49" t="s">
        <v>95</v>
      </c>
      <c r="I68" s="49" t="s">
        <v>95</v>
      </c>
      <c r="J68" s="49">
        <v>135</v>
      </c>
      <c r="K68" s="49" t="s">
        <v>328</v>
      </c>
      <c r="L68" s="46" t="s">
        <v>91</v>
      </c>
      <c r="M68" s="46" t="s">
        <v>39</v>
      </c>
      <c r="N68" s="46">
        <v>260000000</v>
      </c>
      <c r="O68" s="46">
        <v>260000000</v>
      </c>
      <c r="P68" s="46" t="s">
        <v>40</v>
      </c>
      <c r="Q68" s="46" t="s">
        <v>59</v>
      </c>
      <c r="R68" s="46">
        <v>1</v>
      </c>
      <c r="S68" s="46" t="s">
        <v>75</v>
      </c>
      <c r="T68" s="46" t="s">
        <v>199</v>
      </c>
      <c r="U68" s="46" t="s">
        <v>200</v>
      </c>
      <c r="V68" s="46" t="s">
        <v>152</v>
      </c>
      <c r="W68" s="46" t="s">
        <v>201</v>
      </c>
      <c r="X68" s="46" t="s">
        <v>202</v>
      </c>
      <c r="Y68" s="46" t="s">
        <v>203</v>
      </c>
      <c r="Z68" s="46" t="s">
        <v>256</v>
      </c>
      <c r="AA68" s="46" t="s">
        <v>205</v>
      </c>
      <c r="AB68" s="46" t="s">
        <v>208</v>
      </c>
      <c r="AC68" s="46" t="s">
        <v>84</v>
      </c>
      <c r="AD68" s="46" t="s">
        <v>209</v>
      </c>
      <c r="AE68" s="46" t="s">
        <v>210</v>
      </c>
      <c r="AF68" s="46" t="s">
        <v>218</v>
      </c>
      <c r="AG68" s="46" t="s">
        <v>59</v>
      </c>
    </row>
    <row r="69" spans="2:33" ht="36" x14ac:dyDescent="0.2">
      <c r="B69" s="50" t="s">
        <v>367</v>
      </c>
      <c r="C69" s="46" t="s">
        <v>200</v>
      </c>
      <c r="D69" s="49">
        <v>35</v>
      </c>
      <c r="E69" s="49" t="s">
        <v>34</v>
      </c>
      <c r="F69" s="49">
        <v>41104200</v>
      </c>
      <c r="G69" s="49" t="s">
        <v>757</v>
      </c>
      <c r="H69" s="49" t="s">
        <v>95</v>
      </c>
      <c r="I69" s="49" t="s">
        <v>95</v>
      </c>
      <c r="J69" s="49">
        <v>135</v>
      </c>
      <c r="K69" s="49" t="s">
        <v>328</v>
      </c>
      <c r="L69" s="46" t="s">
        <v>734</v>
      </c>
      <c r="M69" s="46" t="s">
        <v>39</v>
      </c>
      <c r="N69" s="46">
        <v>250000000</v>
      </c>
      <c r="O69" s="46">
        <v>250000000</v>
      </c>
      <c r="P69" s="46" t="s">
        <v>40</v>
      </c>
      <c r="Q69" s="46" t="s">
        <v>59</v>
      </c>
      <c r="R69" s="46">
        <v>1</v>
      </c>
      <c r="S69" s="46" t="s">
        <v>75</v>
      </c>
      <c r="T69" s="46" t="s">
        <v>199</v>
      </c>
      <c r="U69" s="46" t="s">
        <v>200</v>
      </c>
      <c r="V69" s="46" t="s">
        <v>152</v>
      </c>
      <c r="W69" s="46" t="s">
        <v>201</v>
      </c>
      <c r="X69" s="46" t="s">
        <v>202</v>
      </c>
      <c r="Y69" s="46" t="s">
        <v>203</v>
      </c>
      <c r="Z69" s="46" t="s">
        <v>256</v>
      </c>
      <c r="AA69" s="46" t="s">
        <v>205</v>
      </c>
      <c r="AB69" s="46" t="s">
        <v>208</v>
      </c>
      <c r="AC69" s="46" t="s">
        <v>84</v>
      </c>
      <c r="AD69" s="46" t="s">
        <v>209</v>
      </c>
      <c r="AE69" s="46" t="s">
        <v>210</v>
      </c>
      <c r="AF69" s="46" t="s">
        <v>218</v>
      </c>
      <c r="AG69" s="46" t="s">
        <v>59</v>
      </c>
    </row>
    <row r="70" spans="2:33" ht="36" x14ac:dyDescent="0.2">
      <c r="B70" s="50" t="s">
        <v>367</v>
      </c>
      <c r="C70" s="46" t="s">
        <v>200</v>
      </c>
      <c r="D70" s="49">
        <v>36</v>
      </c>
      <c r="E70" s="49" t="s">
        <v>34</v>
      </c>
      <c r="F70" s="49">
        <v>41113900</v>
      </c>
      <c r="G70" s="49" t="s">
        <v>758</v>
      </c>
      <c r="H70" s="49" t="s">
        <v>95</v>
      </c>
      <c r="I70" s="49" t="s">
        <v>95</v>
      </c>
      <c r="J70" s="49">
        <v>135</v>
      </c>
      <c r="K70" s="49" t="s">
        <v>328</v>
      </c>
      <c r="L70" s="46" t="s">
        <v>759</v>
      </c>
      <c r="M70" s="46" t="s">
        <v>39</v>
      </c>
      <c r="N70" s="46">
        <v>56000000</v>
      </c>
      <c r="O70" s="46">
        <v>56000000</v>
      </c>
      <c r="P70" s="46" t="s">
        <v>40</v>
      </c>
      <c r="Q70" s="46" t="s">
        <v>59</v>
      </c>
      <c r="R70" s="46">
        <v>1</v>
      </c>
      <c r="S70" s="46" t="s">
        <v>75</v>
      </c>
      <c r="T70" s="46" t="s">
        <v>199</v>
      </c>
      <c r="U70" s="46" t="s">
        <v>200</v>
      </c>
      <c r="V70" s="46" t="s">
        <v>152</v>
      </c>
      <c r="W70" s="46" t="s">
        <v>201</v>
      </c>
      <c r="X70" s="46" t="s">
        <v>202</v>
      </c>
      <c r="Y70" s="46" t="s">
        <v>203</v>
      </c>
      <c r="Z70" s="46" t="s">
        <v>256</v>
      </c>
      <c r="AA70" s="46" t="s">
        <v>205</v>
      </c>
      <c r="AB70" s="46" t="s">
        <v>208</v>
      </c>
      <c r="AC70" s="46" t="s">
        <v>84</v>
      </c>
      <c r="AD70" s="46" t="s">
        <v>209</v>
      </c>
      <c r="AE70" s="46" t="s">
        <v>210</v>
      </c>
      <c r="AF70" s="46" t="s">
        <v>218</v>
      </c>
      <c r="AG70" s="46" t="s">
        <v>59</v>
      </c>
    </row>
    <row r="71" spans="2:33" ht="36" x14ac:dyDescent="0.2">
      <c r="B71" s="50" t="s">
        <v>367</v>
      </c>
      <c r="C71" s="46" t="s">
        <v>200</v>
      </c>
      <c r="D71" s="49">
        <v>37</v>
      </c>
      <c r="E71" s="49" t="s">
        <v>34</v>
      </c>
      <c r="F71" s="49">
        <v>43231500</v>
      </c>
      <c r="G71" s="49" t="s">
        <v>267</v>
      </c>
      <c r="H71" s="49" t="s">
        <v>95</v>
      </c>
      <c r="I71" s="49" t="s">
        <v>95</v>
      </c>
      <c r="J71" s="49">
        <v>135</v>
      </c>
      <c r="K71" s="49" t="s">
        <v>328</v>
      </c>
      <c r="L71" s="46" t="s">
        <v>268</v>
      </c>
      <c r="M71" s="46" t="s">
        <v>39</v>
      </c>
      <c r="N71" s="46">
        <v>1300000000</v>
      </c>
      <c r="O71" s="46">
        <v>1300000000</v>
      </c>
      <c r="P71" s="46" t="s">
        <v>40</v>
      </c>
      <c r="Q71" s="46" t="s">
        <v>59</v>
      </c>
      <c r="R71" s="46">
        <v>1</v>
      </c>
      <c r="S71" s="46" t="s">
        <v>75</v>
      </c>
      <c r="T71" s="46" t="s">
        <v>199</v>
      </c>
      <c r="U71" s="46" t="s">
        <v>200</v>
      </c>
      <c r="V71" s="46" t="s">
        <v>152</v>
      </c>
      <c r="W71" s="46" t="s">
        <v>201</v>
      </c>
      <c r="X71" s="46" t="s">
        <v>202</v>
      </c>
      <c r="Y71" s="46" t="s">
        <v>203</v>
      </c>
      <c r="Z71" s="46" t="s">
        <v>256</v>
      </c>
      <c r="AA71" s="46" t="s">
        <v>205</v>
      </c>
      <c r="AB71" s="46" t="s">
        <v>208</v>
      </c>
      <c r="AC71" s="46" t="s">
        <v>84</v>
      </c>
      <c r="AD71" s="46" t="s">
        <v>209</v>
      </c>
      <c r="AE71" s="46" t="s">
        <v>210</v>
      </c>
      <c r="AF71" s="46" t="s">
        <v>299</v>
      </c>
      <c r="AG71" s="46" t="s">
        <v>59</v>
      </c>
    </row>
    <row r="72" spans="2:33" ht="36" x14ac:dyDescent="0.2">
      <c r="B72" s="50" t="s">
        <v>367</v>
      </c>
      <c r="C72" s="46" t="s">
        <v>200</v>
      </c>
      <c r="D72" s="49">
        <v>38</v>
      </c>
      <c r="E72" s="49" t="s">
        <v>34</v>
      </c>
      <c r="F72" s="49">
        <v>12161500</v>
      </c>
      <c r="G72" s="49" t="s">
        <v>272</v>
      </c>
      <c r="H72" s="49" t="s">
        <v>95</v>
      </c>
      <c r="I72" s="49" t="s">
        <v>95</v>
      </c>
      <c r="J72" s="49">
        <v>135</v>
      </c>
      <c r="K72" s="49" t="s">
        <v>328</v>
      </c>
      <c r="L72" s="46" t="s">
        <v>760</v>
      </c>
      <c r="M72" s="46" t="s">
        <v>39</v>
      </c>
      <c r="N72" s="46">
        <v>800000000</v>
      </c>
      <c r="O72" s="46">
        <v>800000000</v>
      </c>
      <c r="P72" s="46" t="s">
        <v>40</v>
      </c>
      <c r="Q72" s="46" t="s">
        <v>59</v>
      </c>
      <c r="R72" s="46">
        <v>1</v>
      </c>
      <c r="S72" s="46" t="s">
        <v>75</v>
      </c>
      <c r="T72" s="46" t="s">
        <v>199</v>
      </c>
      <c r="U72" s="46" t="s">
        <v>200</v>
      </c>
      <c r="V72" s="46" t="s">
        <v>152</v>
      </c>
      <c r="W72" s="46" t="s">
        <v>201</v>
      </c>
      <c r="X72" s="46" t="s">
        <v>202</v>
      </c>
      <c r="Y72" s="46" t="s">
        <v>203</v>
      </c>
      <c r="Z72" s="46" t="s">
        <v>256</v>
      </c>
      <c r="AA72" s="46" t="s">
        <v>205</v>
      </c>
      <c r="AB72" s="46" t="s">
        <v>208</v>
      </c>
      <c r="AC72" s="46" t="s">
        <v>84</v>
      </c>
      <c r="AD72" s="46" t="s">
        <v>209</v>
      </c>
      <c r="AE72" s="46" t="s">
        <v>210</v>
      </c>
      <c r="AF72" s="46" t="s">
        <v>751</v>
      </c>
      <c r="AG72" s="46" t="s">
        <v>59</v>
      </c>
    </row>
    <row r="73" spans="2:33" ht="36" x14ac:dyDescent="0.2">
      <c r="B73" s="50" t="s">
        <v>367</v>
      </c>
      <c r="C73" s="46" t="s">
        <v>200</v>
      </c>
      <c r="D73" s="49">
        <v>39</v>
      </c>
      <c r="E73" s="49" t="s">
        <v>34</v>
      </c>
      <c r="F73" s="49">
        <v>41113819</v>
      </c>
      <c r="G73" s="49" t="s">
        <v>278</v>
      </c>
      <c r="H73" s="49" t="s">
        <v>95</v>
      </c>
      <c r="I73" s="49" t="s">
        <v>95</v>
      </c>
      <c r="J73" s="49">
        <v>135</v>
      </c>
      <c r="K73" s="49" t="s">
        <v>328</v>
      </c>
      <c r="L73" s="46" t="s">
        <v>760</v>
      </c>
      <c r="M73" s="46" t="s">
        <v>39</v>
      </c>
      <c r="N73" s="46">
        <v>60000000</v>
      </c>
      <c r="O73" s="46">
        <v>60000000</v>
      </c>
      <c r="P73" s="46" t="s">
        <v>40</v>
      </c>
      <c r="Q73" s="46" t="s">
        <v>59</v>
      </c>
      <c r="R73" s="46">
        <v>1</v>
      </c>
      <c r="S73" s="46" t="s">
        <v>75</v>
      </c>
      <c r="T73" s="46" t="s">
        <v>199</v>
      </c>
      <c r="U73" s="46" t="s">
        <v>200</v>
      </c>
      <c r="V73" s="46" t="s">
        <v>152</v>
      </c>
      <c r="W73" s="46" t="s">
        <v>201</v>
      </c>
      <c r="X73" s="46" t="s">
        <v>202</v>
      </c>
      <c r="Y73" s="46" t="s">
        <v>203</v>
      </c>
      <c r="Z73" s="46" t="s">
        <v>256</v>
      </c>
      <c r="AA73" s="46" t="s">
        <v>205</v>
      </c>
      <c r="AB73" s="46" t="s">
        <v>208</v>
      </c>
      <c r="AC73" s="46" t="s">
        <v>84</v>
      </c>
      <c r="AD73" s="46" t="s">
        <v>209</v>
      </c>
      <c r="AE73" s="46" t="s">
        <v>210</v>
      </c>
      <c r="AF73" s="46" t="s">
        <v>751</v>
      </c>
      <c r="AG73" s="46" t="s">
        <v>59</v>
      </c>
    </row>
    <row r="74" spans="2:33" ht="36" x14ac:dyDescent="0.2">
      <c r="B74" s="50" t="s">
        <v>367</v>
      </c>
      <c r="C74" s="46" t="s">
        <v>200</v>
      </c>
      <c r="D74" s="49">
        <v>40</v>
      </c>
      <c r="E74" s="49" t="s">
        <v>34</v>
      </c>
      <c r="F74" s="49">
        <v>24101602</v>
      </c>
      <c r="G74" s="49" t="s">
        <v>761</v>
      </c>
      <c r="H74" s="49" t="s">
        <v>95</v>
      </c>
      <c r="I74" s="49" t="s">
        <v>95</v>
      </c>
      <c r="J74" s="49">
        <v>135</v>
      </c>
      <c r="K74" s="49" t="s">
        <v>328</v>
      </c>
      <c r="L74" s="46" t="s">
        <v>734</v>
      </c>
      <c r="M74" s="46" t="s">
        <v>39</v>
      </c>
      <c r="N74" s="46">
        <v>250000000</v>
      </c>
      <c r="O74" s="46">
        <v>250000000</v>
      </c>
      <c r="P74" s="46" t="s">
        <v>40</v>
      </c>
      <c r="Q74" s="46" t="s">
        <v>59</v>
      </c>
      <c r="R74" s="46">
        <v>1</v>
      </c>
      <c r="S74" s="46" t="s">
        <v>75</v>
      </c>
      <c r="T74" s="46" t="s">
        <v>199</v>
      </c>
      <c r="U74" s="46" t="s">
        <v>200</v>
      </c>
      <c r="V74" s="46" t="s">
        <v>152</v>
      </c>
      <c r="W74" s="46" t="s">
        <v>201</v>
      </c>
      <c r="X74" s="46" t="s">
        <v>202</v>
      </c>
      <c r="Y74" s="46" t="s">
        <v>203</v>
      </c>
      <c r="Z74" s="46" t="s">
        <v>256</v>
      </c>
      <c r="AA74" s="46" t="s">
        <v>205</v>
      </c>
      <c r="AB74" s="46" t="s">
        <v>208</v>
      </c>
      <c r="AC74" s="46" t="s">
        <v>84</v>
      </c>
      <c r="AD74" s="46" t="s">
        <v>209</v>
      </c>
      <c r="AE74" s="46" t="s">
        <v>210</v>
      </c>
      <c r="AF74" s="46" t="s">
        <v>218</v>
      </c>
      <c r="AG74" s="46" t="s">
        <v>59</v>
      </c>
    </row>
    <row r="75" spans="2:33" ht="36" x14ac:dyDescent="0.2">
      <c r="B75" s="50" t="s">
        <v>367</v>
      </c>
      <c r="C75" s="46" t="s">
        <v>200</v>
      </c>
      <c r="D75" s="49">
        <v>41</v>
      </c>
      <c r="E75" s="49" t="s">
        <v>34</v>
      </c>
      <c r="F75" s="49">
        <v>41103211</v>
      </c>
      <c r="G75" s="49" t="s">
        <v>762</v>
      </c>
      <c r="H75" s="49" t="s">
        <v>95</v>
      </c>
      <c r="I75" s="49" t="s">
        <v>95</v>
      </c>
      <c r="J75" s="49">
        <v>135</v>
      </c>
      <c r="K75" s="49" t="s">
        <v>328</v>
      </c>
      <c r="L75" s="46" t="s">
        <v>763</v>
      </c>
      <c r="M75" s="46" t="s">
        <v>39</v>
      </c>
      <c r="N75" s="46">
        <v>200000000</v>
      </c>
      <c r="O75" s="46">
        <v>200000000</v>
      </c>
      <c r="P75" s="46" t="s">
        <v>40</v>
      </c>
      <c r="Q75" s="46" t="s">
        <v>59</v>
      </c>
      <c r="R75" s="46">
        <v>1</v>
      </c>
      <c r="S75" s="46" t="s">
        <v>75</v>
      </c>
      <c r="T75" s="46" t="s">
        <v>199</v>
      </c>
      <c r="U75" s="46" t="s">
        <v>200</v>
      </c>
      <c r="V75" s="46" t="s">
        <v>152</v>
      </c>
      <c r="W75" s="46" t="s">
        <v>201</v>
      </c>
      <c r="X75" s="46" t="s">
        <v>202</v>
      </c>
      <c r="Y75" s="46" t="s">
        <v>203</v>
      </c>
      <c r="Z75" s="46" t="s">
        <v>256</v>
      </c>
      <c r="AA75" s="46" t="s">
        <v>205</v>
      </c>
      <c r="AB75" s="46" t="s">
        <v>208</v>
      </c>
      <c r="AC75" s="46" t="s">
        <v>84</v>
      </c>
      <c r="AD75" s="46" t="s">
        <v>209</v>
      </c>
      <c r="AE75" s="46" t="s">
        <v>210</v>
      </c>
      <c r="AF75" s="46" t="s">
        <v>211</v>
      </c>
      <c r="AG75" s="46" t="s">
        <v>59</v>
      </c>
    </row>
    <row r="76" spans="2:33" ht="36" x14ac:dyDescent="0.2">
      <c r="B76" s="50" t="s">
        <v>367</v>
      </c>
      <c r="C76" s="46" t="s">
        <v>200</v>
      </c>
      <c r="D76" s="49">
        <v>42</v>
      </c>
      <c r="E76" s="49" t="s">
        <v>34</v>
      </c>
      <c r="F76" s="49">
        <v>41113900</v>
      </c>
      <c r="G76" s="49" t="s">
        <v>764</v>
      </c>
      <c r="H76" s="49" t="s">
        <v>95</v>
      </c>
      <c r="I76" s="49" t="s">
        <v>95</v>
      </c>
      <c r="J76" s="49">
        <v>135</v>
      </c>
      <c r="K76" s="49" t="s">
        <v>328</v>
      </c>
      <c r="L76" s="46" t="s">
        <v>763</v>
      </c>
      <c r="M76" s="46" t="s">
        <v>39</v>
      </c>
      <c r="N76" s="46">
        <v>200000000</v>
      </c>
      <c r="O76" s="46">
        <v>200000000</v>
      </c>
      <c r="P76" s="46" t="s">
        <v>40</v>
      </c>
      <c r="Q76" s="46" t="s">
        <v>59</v>
      </c>
      <c r="R76" s="46">
        <v>1</v>
      </c>
      <c r="S76" s="46" t="s">
        <v>75</v>
      </c>
      <c r="T76" s="46" t="s">
        <v>199</v>
      </c>
      <c r="U76" s="46" t="s">
        <v>200</v>
      </c>
      <c r="V76" s="46" t="s">
        <v>152</v>
      </c>
      <c r="W76" s="46" t="s">
        <v>201</v>
      </c>
      <c r="X76" s="46" t="s">
        <v>202</v>
      </c>
      <c r="Y76" s="46" t="s">
        <v>203</v>
      </c>
      <c r="Z76" s="46" t="s">
        <v>256</v>
      </c>
      <c r="AA76" s="46" t="s">
        <v>205</v>
      </c>
      <c r="AB76" s="46" t="s">
        <v>208</v>
      </c>
      <c r="AC76" s="46" t="s">
        <v>84</v>
      </c>
      <c r="AD76" s="46" t="s">
        <v>209</v>
      </c>
      <c r="AE76" s="46" t="s">
        <v>210</v>
      </c>
      <c r="AF76" s="46" t="s">
        <v>211</v>
      </c>
      <c r="AG76" s="46" t="s">
        <v>59</v>
      </c>
    </row>
    <row r="77" spans="2:33" ht="36" x14ac:dyDescent="0.2">
      <c r="B77" s="50" t="s">
        <v>367</v>
      </c>
      <c r="C77" s="46" t="s">
        <v>200</v>
      </c>
      <c r="D77" s="49">
        <v>43</v>
      </c>
      <c r="E77" s="49" t="s">
        <v>34</v>
      </c>
      <c r="F77" s="49">
        <v>81151600</v>
      </c>
      <c r="G77" s="49" t="s">
        <v>765</v>
      </c>
      <c r="H77" s="49" t="s">
        <v>95</v>
      </c>
      <c r="I77" s="49" t="s">
        <v>95</v>
      </c>
      <c r="J77" s="49">
        <v>135</v>
      </c>
      <c r="K77" s="49" t="s">
        <v>328</v>
      </c>
      <c r="L77" s="46" t="s">
        <v>734</v>
      </c>
      <c r="M77" s="46" t="s">
        <v>39</v>
      </c>
      <c r="N77" s="46">
        <v>350000000</v>
      </c>
      <c r="O77" s="46">
        <v>350000000</v>
      </c>
      <c r="P77" s="46" t="s">
        <v>40</v>
      </c>
      <c r="Q77" s="46" t="s">
        <v>59</v>
      </c>
      <c r="R77" s="46">
        <v>1</v>
      </c>
      <c r="S77" s="46" t="s">
        <v>75</v>
      </c>
      <c r="T77" s="46" t="s">
        <v>199</v>
      </c>
      <c r="U77" s="46" t="s">
        <v>200</v>
      </c>
      <c r="V77" s="46" t="s">
        <v>152</v>
      </c>
      <c r="W77" s="46" t="s">
        <v>201</v>
      </c>
      <c r="X77" s="46" t="s">
        <v>202</v>
      </c>
      <c r="Y77" s="46" t="s">
        <v>203</v>
      </c>
      <c r="Z77" s="46" t="s">
        <v>256</v>
      </c>
      <c r="AA77" s="46" t="s">
        <v>205</v>
      </c>
      <c r="AB77" s="46" t="s">
        <v>208</v>
      </c>
      <c r="AC77" s="46" t="s">
        <v>84</v>
      </c>
      <c r="AD77" s="46" t="s">
        <v>209</v>
      </c>
      <c r="AE77" s="46" t="s">
        <v>210</v>
      </c>
      <c r="AF77" s="46" t="s">
        <v>556</v>
      </c>
      <c r="AG77" s="46" t="s">
        <v>59</v>
      </c>
    </row>
    <row r="78" spans="2:33" ht="56.25" x14ac:dyDescent="0.2">
      <c r="B78" s="50" t="s">
        <v>367</v>
      </c>
      <c r="C78" s="46" t="s">
        <v>245</v>
      </c>
      <c r="D78" s="49">
        <v>44</v>
      </c>
      <c r="E78" s="49" t="s">
        <v>34</v>
      </c>
      <c r="F78" s="49">
        <v>81151600</v>
      </c>
      <c r="G78" s="49" t="s">
        <v>766</v>
      </c>
      <c r="H78" s="49" t="s">
        <v>684</v>
      </c>
      <c r="I78" s="49" t="s">
        <v>684</v>
      </c>
      <c r="J78" s="49">
        <v>5</v>
      </c>
      <c r="K78" s="49" t="s">
        <v>37</v>
      </c>
      <c r="L78" s="46" t="s">
        <v>38</v>
      </c>
      <c r="M78" s="46" t="s">
        <v>39</v>
      </c>
      <c r="N78" s="46">
        <v>91626645</v>
      </c>
      <c r="O78" s="46">
        <v>91626645</v>
      </c>
      <c r="P78" s="46" t="s">
        <v>40</v>
      </c>
      <c r="Q78" s="46" t="s">
        <v>59</v>
      </c>
      <c r="R78" s="46">
        <v>3</v>
      </c>
      <c r="S78" s="46" t="s">
        <v>75</v>
      </c>
      <c r="T78" s="46" t="s">
        <v>199</v>
      </c>
      <c r="U78" s="46" t="s">
        <v>245</v>
      </c>
      <c r="V78" s="46" t="s">
        <v>152</v>
      </c>
      <c r="W78" s="46" t="s">
        <v>246</v>
      </c>
      <c r="X78" s="46" t="s">
        <v>202</v>
      </c>
      <c r="Y78" s="46" t="s">
        <v>310</v>
      </c>
      <c r="Z78" s="46" t="s">
        <v>311</v>
      </c>
      <c r="AA78" s="46" t="s">
        <v>767</v>
      </c>
      <c r="AB78" s="46" t="s">
        <v>312</v>
      </c>
      <c r="AC78" s="46" t="s">
        <v>84</v>
      </c>
      <c r="AD78" s="46" t="s">
        <v>689</v>
      </c>
      <c r="AE78" s="46" t="s">
        <v>768</v>
      </c>
      <c r="AF78" s="46" t="s">
        <v>156</v>
      </c>
      <c r="AG78" s="46" t="s">
        <v>769</v>
      </c>
    </row>
    <row r="79" spans="2:33" ht="45" x14ac:dyDescent="0.2">
      <c r="B79" s="50" t="s">
        <v>367</v>
      </c>
      <c r="C79" s="46" t="s">
        <v>245</v>
      </c>
      <c r="D79" s="49">
        <v>45</v>
      </c>
      <c r="E79" s="49" t="s">
        <v>34</v>
      </c>
      <c r="F79" s="49">
        <v>81151600</v>
      </c>
      <c r="G79" s="49" t="s">
        <v>770</v>
      </c>
      <c r="H79" s="49" t="s">
        <v>684</v>
      </c>
      <c r="I79" s="49" t="s">
        <v>684</v>
      </c>
      <c r="J79" s="49">
        <v>5</v>
      </c>
      <c r="K79" s="49" t="s">
        <v>37</v>
      </c>
      <c r="L79" s="46" t="s">
        <v>38</v>
      </c>
      <c r="M79" s="46" t="s">
        <v>39</v>
      </c>
      <c r="N79" s="46">
        <v>113079275</v>
      </c>
      <c r="O79" s="46">
        <v>113079275</v>
      </c>
      <c r="P79" s="46" t="s">
        <v>40</v>
      </c>
      <c r="Q79" s="46" t="s">
        <v>59</v>
      </c>
      <c r="R79" s="46">
        <v>5</v>
      </c>
      <c r="S79" s="46" t="s">
        <v>75</v>
      </c>
      <c r="T79" s="46" t="s">
        <v>199</v>
      </c>
      <c r="U79" s="46" t="s">
        <v>245</v>
      </c>
      <c r="V79" s="46" t="s">
        <v>152</v>
      </c>
      <c r="W79" s="46" t="s">
        <v>246</v>
      </c>
      <c r="X79" s="46" t="s">
        <v>202</v>
      </c>
      <c r="Y79" s="46" t="s">
        <v>310</v>
      </c>
      <c r="Z79" s="46" t="s">
        <v>311</v>
      </c>
      <c r="AA79" s="46" t="s">
        <v>767</v>
      </c>
      <c r="AB79" s="46" t="s">
        <v>312</v>
      </c>
      <c r="AC79" s="46" t="s">
        <v>84</v>
      </c>
      <c r="AD79" s="46" t="s">
        <v>689</v>
      </c>
      <c r="AE79" s="46" t="s">
        <v>768</v>
      </c>
      <c r="AF79" s="46" t="s">
        <v>156</v>
      </c>
      <c r="AG79" s="46" t="s">
        <v>771</v>
      </c>
    </row>
    <row r="80" spans="2:33" ht="56.25" x14ac:dyDescent="0.2">
      <c r="B80" s="50" t="s">
        <v>367</v>
      </c>
      <c r="C80" s="46" t="s">
        <v>245</v>
      </c>
      <c r="D80" s="49">
        <v>46</v>
      </c>
      <c r="E80" s="49" t="s">
        <v>34</v>
      </c>
      <c r="F80" s="49">
        <v>81151600</v>
      </c>
      <c r="G80" s="49" t="s">
        <v>772</v>
      </c>
      <c r="H80" s="49" t="s">
        <v>684</v>
      </c>
      <c r="I80" s="49" t="s">
        <v>684</v>
      </c>
      <c r="J80" s="49">
        <v>5</v>
      </c>
      <c r="K80" s="49" t="s">
        <v>37</v>
      </c>
      <c r="L80" s="46" t="s">
        <v>38</v>
      </c>
      <c r="M80" s="46" t="s">
        <v>39</v>
      </c>
      <c r="N80" s="46">
        <v>70854400</v>
      </c>
      <c r="O80" s="46">
        <v>70854400</v>
      </c>
      <c r="P80" s="46" t="s">
        <v>40</v>
      </c>
      <c r="Q80" s="46" t="s">
        <v>59</v>
      </c>
      <c r="R80" s="46">
        <v>5</v>
      </c>
      <c r="S80" s="46" t="s">
        <v>75</v>
      </c>
      <c r="T80" s="46" t="s">
        <v>199</v>
      </c>
      <c r="U80" s="46" t="s">
        <v>245</v>
      </c>
      <c r="V80" s="46" t="s">
        <v>152</v>
      </c>
      <c r="W80" s="46" t="s">
        <v>246</v>
      </c>
      <c r="X80" s="46" t="s">
        <v>202</v>
      </c>
      <c r="Y80" s="46" t="s">
        <v>310</v>
      </c>
      <c r="Z80" s="46" t="s">
        <v>311</v>
      </c>
      <c r="AA80" s="46" t="s">
        <v>767</v>
      </c>
      <c r="AB80" s="46" t="s">
        <v>312</v>
      </c>
      <c r="AC80" s="46" t="s">
        <v>84</v>
      </c>
      <c r="AD80" s="46" t="s">
        <v>689</v>
      </c>
      <c r="AE80" s="46" t="s">
        <v>768</v>
      </c>
      <c r="AF80" s="46" t="s">
        <v>156</v>
      </c>
      <c r="AG80" s="46" t="s">
        <v>771</v>
      </c>
    </row>
    <row r="81" spans="2:33" ht="36" x14ac:dyDescent="0.2">
      <c r="B81" s="50" t="s">
        <v>367</v>
      </c>
      <c r="C81" s="46" t="s">
        <v>245</v>
      </c>
      <c r="D81" s="49">
        <v>47</v>
      </c>
      <c r="E81" s="49" t="s">
        <v>34</v>
      </c>
      <c r="F81" s="49">
        <v>81151600</v>
      </c>
      <c r="G81" s="49" t="s">
        <v>773</v>
      </c>
      <c r="H81" s="49" t="s">
        <v>684</v>
      </c>
      <c r="I81" s="49" t="s">
        <v>684</v>
      </c>
      <c r="J81" s="49">
        <v>3</v>
      </c>
      <c r="K81" s="49" t="s">
        <v>37</v>
      </c>
      <c r="L81" s="46" t="s">
        <v>38</v>
      </c>
      <c r="M81" s="46" t="s">
        <v>39</v>
      </c>
      <c r="N81" s="46">
        <v>63353868</v>
      </c>
      <c r="O81" s="46">
        <v>63353868</v>
      </c>
      <c r="P81" s="46" t="s">
        <v>40</v>
      </c>
      <c r="Q81" s="46" t="s">
        <v>59</v>
      </c>
      <c r="R81" s="46">
        <v>4</v>
      </c>
      <c r="S81" s="46" t="s">
        <v>75</v>
      </c>
      <c r="T81" s="46" t="s">
        <v>199</v>
      </c>
      <c r="U81" s="46" t="s">
        <v>245</v>
      </c>
      <c r="V81" s="46" t="s">
        <v>152</v>
      </c>
      <c r="W81" s="46" t="s">
        <v>246</v>
      </c>
      <c r="X81" s="46" t="s">
        <v>202</v>
      </c>
      <c r="Y81" s="46" t="s">
        <v>203</v>
      </c>
      <c r="Z81" s="46" t="s">
        <v>204</v>
      </c>
      <c r="AA81" s="46" t="s">
        <v>205</v>
      </c>
      <c r="AB81" s="46" t="s">
        <v>208</v>
      </c>
      <c r="AC81" s="46" t="s">
        <v>84</v>
      </c>
      <c r="AD81" s="46" t="s">
        <v>209</v>
      </c>
      <c r="AE81" s="46" t="s">
        <v>210</v>
      </c>
      <c r="AF81" s="46" t="s">
        <v>156</v>
      </c>
      <c r="AG81" s="46" t="s">
        <v>774</v>
      </c>
    </row>
    <row r="82" spans="2:33" ht="36" x14ac:dyDescent="0.2">
      <c r="B82" s="50" t="s">
        <v>367</v>
      </c>
      <c r="C82" s="46" t="s">
        <v>245</v>
      </c>
      <c r="D82" s="49">
        <v>48</v>
      </c>
      <c r="E82" s="49" t="s">
        <v>34</v>
      </c>
      <c r="F82" s="49">
        <v>81151600</v>
      </c>
      <c r="G82" s="49" t="s">
        <v>775</v>
      </c>
      <c r="H82" s="49" t="s">
        <v>684</v>
      </c>
      <c r="I82" s="49" t="s">
        <v>684</v>
      </c>
      <c r="J82" s="49">
        <v>5</v>
      </c>
      <c r="K82" s="49" t="s">
        <v>37</v>
      </c>
      <c r="L82" s="46" t="s">
        <v>38</v>
      </c>
      <c r="M82" s="46" t="s">
        <v>39</v>
      </c>
      <c r="N82" s="46">
        <v>85025280</v>
      </c>
      <c r="O82" s="46">
        <v>85025280</v>
      </c>
      <c r="P82" s="46" t="s">
        <v>40</v>
      </c>
      <c r="Q82" s="46" t="s">
        <v>59</v>
      </c>
      <c r="R82" s="46">
        <v>6</v>
      </c>
      <c r="S82" s="46" t="s">
        <v>75</v>
      </c>
      <c r="T82" s="46" t="s">
        <v>199</v>
      </c>
      <c r="U82" s="46" t="s">
        <v>245</v>
      </c>
      <c r="V82" s="46" t="s">
        <v>152</v>
      </c>
      <c r="W82" s="46" t="s">
        <v>246</v>
      </c>
      <c r="X82" s="46" t="s">
        <v>202</v>
      </c>
      <c r="Y82" s="46" t="s">
        <v>203</v>
      </c>
      <c r="Z82" s="46" t="s">
        <v>204</v>
      </c>
      <c r="AA82" s="46" t="s">
        <v>205</v>
      </c>
      <c r="AB82" s="46" t="s">
        <v>208</v>
      </c>
      <c r="AC82" s="46" t="s">
        <v>84</v>
      </c>
      <c r="AD82" s="46" t="s">
        <v>209</v>
      </c>
      <c r="AE82" s="46" t="s">
        <v>210</v>
      </c>
      <c r="AF82" s="46" t="s">
        <v>156</v>
      </c>
      <c r="AG82" s="46" t="s">
        <v>776</v>
      </c>
    </row>
    <row r="83" spans="2:33" ht="36" x14ac:dyDescent="0.2">
      <c r="B83" s="50" t="s">
        <v>367</v>
      </c>
      <c r="C83" s="46" t="s">
        <v>245</v>
      </c>
      <c r="D83" s="49">
        <v>49</v>
      </c>
      <c r="E83" s="49" t="s">
        <v>34</v>
      </c>
      <c r="F83" s="49">
        <v>81151600</v>
      </c>
      <c r="G83" s="49" t="s">
        <v>777</v>
      </c>
      <c r="H83" s="49" t="s">
        <v>684</v>
      </c>
      <c r="I83" s="49" t="s">
        <v>684</v>
      </c>
      <c r="J83" s="49">
        <v>5</v>
      </c>
      <c r="K83" s="49" t="s">
        <v>37</v>
      </c>
      <c r="L83" s="46" t="s">
        <v>38</v>
      </c>
      <c r="M83" s="46" t="s">
        <v>39</v>
      </c>
      <c r="N83" s="46">
        <v>122168860</v>
      </c>
      <c r="O83" s="46">
        <v>122168860</v>
      </c>
      <c r="P83" s="46" t="s">
        <v>40</v>
      </c>
      <c r="Q83" s="46" t="s">
        <v>59</v>
      </c>
      <c r="R83" s="46">
        <v>4</v>
      </c>
      <c r="S83" s="46" t="s">
        <v>75</v>
      </c>
      <c r="T83" s="46" t="s">
        <v>199</v>
      </c>
      <c r="U83" s="46" t="s">
        <v>245</v>
      </c>
      <c r="V83" s="46" t="s">
        <v>152</v>
      </c>
      <c r="W83" s="46" t="s">
        <v>246</v>
      </c>
      <c r="X83" s="46" t="s">
        <v>202</v>
      </c>
      <c r="Y83" s="46" t="s">
        <v>203</v>
      </c>
      <c r="Z83" s="46" t="s">
        <v>204</v>
      </c>
      <c r="AA83" s="46" t="s">
        <v>205</v>
      </c>
      <c r="AB83" s="46" t="s">
        <v>208</v>
      </c>
      <c r="AC83" s="46" t="s">
        <v>84</v>
      </c>
      <c r="AD83" s="46" t="s">
        <v>209</v>
      </c>
      <c r="AE83" s="46" t="s">
        <v>210</v>
      </c>
      <c r="AF83" s="46" t="s">
        <v>156</v>
      </c>
      <c r="AG83" s="46" t="s">
        <v>774</v>
      </c>
    </row>
    <row r="84" spans="2:33" ht="36" x14ac:dyDescent="0.2">
      <c r="B84" s="50" t="s">
        <v>367</v>
      </c>
      <c r="C84" s="46" t="s">
        <v>245</v>
      </c>
      <c r="D84" s="49">
        <v>50</v>
      </c>
      <c r="E84" s="49" t="s">
        <v>34</v>
      </c>
      <c r="F84" s="49">
        <v>81151600</v>
      </c>
      <c r="G84" s="49" t="s">
        <v>778</v>
      </c>
      <c r="H84" s="49" t="s">
        <v>684</v>
      </c>
      <c r="I84" s="49" t="s">
        <v>684</v>
      </c>
      <c r="J84" s="49">
        <v>5</v>
      </c>
      <c r="K84" s="49" t="s">
        <v>37</v>
      </c>
      <c r="L84" s="46" t="s">
        <v>38</v>
      </c>
      <c r="M84" s="46" t="s">
        <v>39</v>
      </c>
      <c r="N84" s="46">
        <v>61084430</v>
      </c>
      <c r="O84" s="46">
        <v>61084430</v>
      </c>
      <c r="P84" s="46" t="s">
        <v>40</v>
      </c>
      <c r="Q84" s="46" t="s">
        <v>59</v>
      </c>
      <c r="R84" s="46">
        <v>2</v>
      </c>
      <c r="S84" s="46" t="s">
        <v>75</v>
      </c>
      <c r="T84" s="46" t="s">
        <v>199</v>
      </c>
      <c r="U84" s="46" t="s">
        <v>245</v>
      </c>
      <c r="V84" s="46" t="s">
        <v>152</v>
      </c>
      <c r="W84" s="46" t="s">
        <v>246</v>
      </c>
      <c r="X84" s="46" t="s">
        <v>202</v>
      </c>
      <c r="Y84" s="46" t="s">
        <v>203</v>
      </c>
      <c r="Z84" s="46" t="s">
        <v>204</v>
      </c>
      <c r="AA84" s="46" t="s">
        <v>205</v>
      </c>
      <c r="AB84" s="46" t="s">
        <v>208</v>
      </c>
      <c r="AC84" s="46" t="s">
        <v>84</v>
      </c>
      <c r="AD84" s="46" t="s">
        <v>209</v>
      </c>
      <c r="AE84" s="46" t="s">
        <v>210</v>
      </c>
      <c r="AF84" s="46" t="s">
        <v>156</v>
      </c>
      <c r="AG84" s="46" t="s">
        <v>774</v>
      </c>
    </row>
    <row r="85" spans="2:33" ht="36" x14ac:dyDescent="0.2">
      <c r="B85" s="50" t="s">
        <v>367</v>
      </c>
      <c r="C85" s="46" t="s">
        <v>245</v>
      </c>
      <c r="D85" s="49">
        <v>51</v>
      </c>
      <c r="E85" s="49" t="s">
        <v>34</v>
      </c>
      <c r="F85" s="49">
        <v>81151600</v>
      </c>
      <c r="G85" s="49" t="s">
        <v>779</v>
      </c>
      <c r="H85" s="49" t="s">
        <v>684</v>
      </c>
      <c r="I85" s="49" t="s">
        <v>684</v>
      </c>
      <c r="J85" s="49">
        <v>5</v>
      </c>
      <c r="K85" s="49" t="s">
        <v>37</v>
      </c>
      <c r="L85" s="46" t="s">
        <v>38</v>
      </c>
      <c r="M85" s="46" t="s">
        <v>39</v>
      </c>
      <c r="N85" s="46">
        <v>45231710</v>
      </c>
      <c r="O85" s="46">
        <v>45231710</v>
      </c>
      <c r="P85" s="46" t="s">
        <v>40</v>
      </c>
      <c r="Q85" s="46" t="s">
        <v>59</v>
      </c>
      <c r="R85" s="46">
        <v>2</v>
      </c>
      <c r="S85" s="46" t="s">
        <v>75</v>
      </c>
      <c r="T85" s="46" t="s">
        <v>199</v>
      </c>
      <c r="U85" s="46" t="s">
        <v>245</v>
      </c>
      <c r="V85" s="46" t="s">
        <v>152</v>
      </c>
      <c r="W85" s="46" t="s">
        <v>246</v>
      </c>
      <c r="X85" s="46" t="s">
        <v>202</v>
      </c>
      <c r="Y85" s="46" t="s">
        <v>203</v>
      </c>
      <c r="Z85" s="46" t="s">
        <v>204</v>
      </c>
      <c r="AA85" s="46" t="s">
        <v>205</v>
      </c>
      <c r="AB85" s="46" t="s">
        <v>208</v>
      </c>
      <c r="AC85" s="46" t="s">
        <v>84</v>
      </c>
      <c r="AD85" s="46" t="s">
        <v>209</v>
      </c>
      <c r="AE85" s="46" t="s">
        <v>210</v>
      </c>
      <c r="AF85" s="46" t="s">
        <v>156</v>
      </c>
      <c r="AG85" s="46" t="s">
        <v>780</v>
      </c>
    </row>
    <row r="86" spans="2:33" ht="36" x14ac:dyDescent="0.2">
      <c r="B86" s="50" t="s">
        <v>367</v>
      </c>
      <c r="C86" s="46" t="s">
        <v>245</v>
      </c>
      <c r="D86" s="49">
        <v>52</v>
      </c>
      <c r="E86" s="49" t="s">
        <v>34</v>
      </c>
      <c r="F86" s="49">
        <v>80161501</v>
      </c>
      <c r="G86" s="49" t="s">
        <v>781</v>
      </c>
      <c r="H86" s="49" t="s">
        <v>684</v>
      </c>
      <c r="I86" s="49" t="s">
        <v>684</v>
      </c>
      <c r="J86" s="49">
        <v>5</v>
      </c>
      <c r="K86" s="49" t="s">
        <v>37</v>
      </c>
      <c r="L86" s="46" t="s">
        <v>38</v>
      </c>
      <c r="M86" s="46" t="s">
        <v>39</v>
      </c>
      <c r="N86" s="46">
        <v>113367040</v>
      </c>
      <c r="O86" s="46">
        <v>113367040</v>
      </c>
      <c r="P86" s="46" t="s">
        <v>40</v>
      </c>
      <c r="Q86" s="46" t="s">
        <v>59</v>
      </c>
      <c r="R86" s="46">
        <v>8</v>
      </c>
      <c r="S86" s="46" t="s">
        <v>75</v>
      </c>
      <c r="T86" s="46" t="s">
        <v>199</v>
      </c>
      <c r="U86" s="46" t="s">
        <v>245</v>
      </c>
      <c r="V86" s="46" t="s">
        <v>152</v>
      </c>
      <c r="W86" s="46" t="s">
        <v>246</v>
      </c>
      <c r="X86" s="46" t="s">
        <v>202</v>
      </c>
      <c r="Y86" s="46" t="s">
        <v>203</v>
      </c>
      <c r="Z86" s="46" t="s">
        <v>204</v>
      </c>
      <c r="AA86" s="46" t="s">
        <v>205</v>
      </c>
      <c r="AB86" s="46" t="s">
        <v>208</v>
      </c>
      <c r="AC86" s="46" t="s">
        <v>84</v>
      </c>
      <c r="AD86" s="46" t="s">
        <v>209</v>
      </c>
      <c r="AE86" s="46" t="s">
        <v>210</v>
      </c>
      <c r="AF86" s="46" t="s">
        <v>156</v>
      </c>
      <c r="AG86" s="46" t="s">
        <v>782</v>
      </c>
    </row>
    <row r="87" spans="2:33" ht="36" x14ac:dyDescent="0.2">
      <c r="B87" s="50" t="s">
        <v>367</v>
      </c>
      <c r="C87" s="46" t="s">
        <v>287</v>
      </c>
      <c r="D87" s="49">
        <v>53</v>
      </c>
      <c r="E87" s="49" t="s">
        <v>34</v>
      </c>
      <c r="F87" s="49">
        <v>81151600</v>
      </c>
      <c r="G87" s="49" t="s">
        <v>783</v>
      </c>
      <c r="H87" s="49" t="s">
        <v>88</v>
      </c>
      <c r="I87" s="49" t="s">
        <v>88</v>
      </c>
      <c r="J87" s="49">
        <v>2</v>
      </c>
      <c r="K87" s="49" t="s">
        <v>37</v>
      </c>
      <c r="L87" s="46" t="s">
        <v>759</v>
      </c>
      <c r="M87" s="46" t="s">
        <v>39</v>
      </c>
      <c r="N87" s="46">
        <v>24224830</v>
      </c>
      <c r="O87" s="46">
        <v>24224830</v>
      </c>
      <c r="P87" s="46" t="s">
        <v>40</v>
      </c>
      <c r="Q87" s="46" t="s">
        <v>59</v>
      </c>
      <c r="R87" s="46">
        <v>1</v>
      </c>
      <c r="S87" s="46" t="s">
        <v>75</v>
      </c>
      <c r="T87" s="46" t="s">
        <v>199</v>
      </c>
      <c r="U87" s="46" t="s">
        <v>287</v>
      </c>
      <c r="V87" s="46" t="s">
        <v>152</v>
      </c>
      <c r="W87" s="46" t="s">
        <v>288</v>
      </c>
      <c r="X87" s="46" t="s">
        <v>289</v>
      </c>
      <c r="Y87" s="46" t="s">
        <v>290</v>
      </c>
      <c r="Z87" s="46" t="s">
        <v>300</v>
      </c>
      <c r="AA87" s="46" t="s">
        <v>292</v>
      </c>
      <c r="AB87" s="46" t="s">
        <v>302</v>
      </c>
      <c r="AC87" s="46" t="s">
        <v>84</v>
      </c>
      <c r="AD87" s="46" t="s">
        <v>192</v>
      </c>
      <c r="AE87" s="46" t="s">
        <v>784</v>
      </c>
      <c r="AF87" s="46" t="s">
        <v>218</v>
      </c>
      <c r="AG87" s="46" t="s">
        <v>59</v>
      </c>
    </row>
    <row r="88" spans="2:33" ht="45" x14ac:dyDescent="0.2">
      <c r="B88" s="50" t="s">
        <v>367</v>
      </c>
      <c r="C88" s="46" t="s">
        <v>287</v>
      </c>
      <c r="D88" s="49">
        <v>54</v>
      </c>
      <c r="E88" s="49" t="s">
        <v>34</v>
      </c>
      <c r="F88" s="49">
        <v>81151600</v>
      </c>
      <c r="G88" s="49" t="s">
        <v>316</v>
      </c>
      <c r="H88" s="49" t="s">
        <v>88</v>
      </c>
      <c r="I88" s="49" t="s">
        <v>88</v>
      </c>
      <c r="J88" s="49">
        <v>2</v>
      </c>
      <c r="K88" s="49" t="s">
        <v>37</v>
      </c>
      <c r="L88" s="46" t="s">
        <v>759</v>
      </c>
      <c r="M88" s="46" t="s">
        <v>39</v>
      </c>
      <c r="N88" s="46">
        <v>52200000</v>
      </c>
      <c r="O88" s="46">
        <v>52200000</v>
      </c>
      <c r="P88" s="46" t="s">
        <v>40</v>
      </c>
      <c r="Q88" s="46" t="s">
        <v>59</v>
      </c>
      <c r="R88" s="46">
        <v>1</v>
      </c>
      <c r="S88" s="46" t="s">
        <v>75</v>
      </c>
      <c r="T88" s="46" t="s">
        <v>199</v>
      </c>
      <c r="U88" s="46" t="s">
        <v>287</v>
      </c>
      <c r="V88" s="46" t="s">
        <v>152</v>
      </c>
      <c r="W88" s="46" t="s">
        <v>288</v>
      </c>
      <c r="X88" s="46" t="s">
        <v>289</v>
      </c>
      <c r="Y88" s="46" t="s">
        <v>290</v>
      </c>
      <c r="Z88" s="46" t="s">
        <v>300</v>
      </c>
      <c r="AA88" s="46" t="s">
        <v>292</v>
      </c>
      <c r="AB88" s="46" t="s">
        <v>302</v>
      </c>
      <c r="AC88" s="46" t="s">
        <v>84</v>
      </c>
      <c r="AD88" s="46" t="s">
        <v>192</v>
      </c>
      <c r="AE88" s="46" t="s">
        <v>784</v>
      </c>
      <c r="AF88" s="46" t="s">
        <v>211</v>
      </c>
      <c r="AG88" s="46" t="s">
        <v>59</v>
      </c>
    </row>
    <row r="89" spans="2:33" ht="36" x14ac:dyDescent="0.2">
      <c r="B89" s="50" t="s">
        <v>367</v>
      </c>
      <c r="C89" s="46" t="s">
        <v>287</v>
      </c>
      <c r="D89" s="49">
        <v>55</v>
      </c>
      <c r="E89" s="49" t="s">
        <v>34</v>
      </c>
      <c r="F89" s="49">
        <v>81151600</v>
      </c>
      <c r="G89" s="49" t="s">
        <v>785</v>
      </c>
      <c r="H89" s="49" t="s">
        <v>95</v>
      </c>
      <c r="I89" s="49" t="s">
        <v>95</v>
      </c>
      <c r="J89" s="49">
        <v>3</v>
      </c>
      <c r="K89" s="49" t="s">
        <v>37</v>
      </c>
      <c r="L89" s="46" t="s">
        <v>231</v>
      </c>
      <c r="M89" s="46" t="s">
        <v>39</v>
      </c>
      <c r="N89" s="46">
        <v>522000000</v>
      </c>
      <c r="O89" s="46">
        <v>522000000</v>
      </c>
      <c r="P89" s="46" t="s">
        <v>40</v>
      </c>
      <c r="Q89" s="46" t="s">
        <v>59</v>
      </c>
      <c r="R89" s="46">
        <v>1</v>
      </c>
      <c r="S89" s="46" t="s">
        <v>75</v>
      </c>
      <c r="T89" s="46" t="s">
        <v>199</v>
      </c>
      <c r="U89" s="46" t="s">
        <v>287</v>
      </c>
      <c r="V89" s="46" t="s">
        <v>152</v>
      </c>
      <c r="W89" s="46" t="s">
        <v>288</v>
      </c>
      <c r="X89" s="46" t="s">
        <v>289</v>
      </c>
      <c r="Y89" s="46" t="s">
        <v>290</v>
      </c>
      <c r="Z89" s="46" t="s">
        <v>291</v>
      </c>
      <c r="AA89" s="46" t="s">
        <v>292</v>
      </c>
      <c r="AB89" s="46" t="s">
        <v>302</v>
      </c>
      <c r="AC89" s="46" t="s">
        <v>84</v>
      </c>
      <c r="AD89" s="46" t="s">
        <v>192</v>
      </c>
      <c r="AE89" s="46" t="s">
        <v>784</v>
      </c>
      <c r="AF89" s="46" t="s">
        <v>299</v>
      </c>
      <c r="AG89" s="46" t="s">
        <v>59</v>
      </c>
    </row>
    <row r="90" spans="2:33" ht="36" x14ac:dyDescent="0.2">
      <c r="B90" s="50" t="s">
        <v>367</v>
      </c>
      <c r="C90" s="46" t="s">
        <v>287</v>
      </c>
      <c r="D90" s="49">
        <v>56</v>
      </c>
      <c r="E90" s="49" t="s">
        <v>34</v>
      </c>
      <c r="F90" s="49">
        <v>81151600</v>
      </c>
      <c r="G90" s="49" t="s">
        <v>786</v>
      </c>
      <c r="H90" s="49" t="s">
        <v>95</v>
      </c>
      <c r="I90" s="49" t="s">
        <v>95</v>
      </c>
      <c r="J90" s="49">
        <v>3</v>
      </c>
      <c r="K90" s="49" t="s">
        <v>37</v>
      </c>
      <c r="L90" s="46" t="s">
        <v>231</v>
      </c>
      <c r="M90" s="46" t="s">
        <v>39</v>
      </c>
      <c r="N90" s="46">
        <v>522000000</v>
      </c>
      <c r="O90" s="46">
        <v>522000000</v>
      </c>
      <c r="P90" s="46" t="s">
        <v>40</v>
      </c>
      <c r="Q90" s="46" t="s">
        <v>59</v>
      </c>
      <c r="R90" s="46">
        <v>1</v>
      </c>
      <c r="S90" s="46" t="s">
        <v>75</v>
      </c>
      <c r="T90" s="46" t="s">
        <v>199</v>
      </c>
      <c r="U90" s="46" t="s">
        <v>287</v>
      </c>
      <c r="V90" s="46" t="s">
        <v>152</v>
      </c>
      <c r="W90" s="46" t="s">
        <v>288</v>
      </c>
      <c r="X90" s="46" t="s">
        <v>289</v>
      </c>
      <c r="Y90" s="46" t="s">
        <v>290</v>
      </c>
      <c r="Z90" s="46" t="s">
        <v>291</v>
      </c>
      <c r="AA90" s="46" t="s">
        <v>292</v>
      </c>
      <c r="AB90" s="46" t="s">
        <v>302</v>
      </c>
      <c r="AC90" s="46" t="s">
        <v>84</v>
      </c>
      <c r="AD90" s="46" t="s">
        <v>192</v>
      </c>
      <c r="AE90" s="46" t="s">
        <v>784</v>
      </c>
      <c r="AF90" s="46" t="s">
        <v>299</v>
      </c>
      <c r="AG90" s="46" t="s">
        <v>59</v>
      </c>
    </row>
    <row r="91" spans="2:33" ht="36" x14ac:dyDescent="0.2">
      <c r="B91" s="50" t="s">
        <v>367</v>
      </c>
      <c r="C91" s="46" t="s">
        <v>287</v>
      </c>
      <c r="D91" s="49">
        <v>57</v>
      </c>
      <c r="E91" s="49" t="s">
        <v>34</v>
      </c>
      <c r="F91" s="49">
        <v>81151600</v>
      </c>
      <c r="G91" s="49" t="s">
        <v>787</v>
      </c>
      <c r="H91" s="49" t="s">
        <v>95</v>
      </c>
      <c r="I91" s="49" t="s">
        <v>95</v>
      </c>
      <c r="J91" s="49">
        <v>4</v>
      </c>
      <c r="K91" s="49" t="s">
        <v>37</v>
      </c>
      <c r="L91" s="46" t="s">
        <v>38</v>
      </c>
      <c r="M91" s="46" t="s">
        <v>39</v>
      </c>
      <c r="N91" s="46">
        <v>24433772</v>
      </c>
      <c r="O91" s="46">
        <v>24433772</v>
      </c>
      <c r="P91" s="46" t="s">
        <v>40</v>
      </c>
      <c r="Q91" s="46" t="s">
        <v>59</v>
      </c>
      <c r="R91" s="46">
        <v>1</v>
      </c>
      <c r="S91" s="46" t="s">
        <v>75</v>
      </c>
      <c r="T91" s="46" t="s">
        <v>199</v>
      </c>
      <c r="U91" s="46" t="s">
        <v>287</v>
      </c>
      <c r="V91" s="46" t="s">
        <v>152</v>
      </c>
      <c r="W91" s="46" t="s">
        <v>288</v>
      </c>
      <c r="X91" s="46" t="s">
        <v>289</v>
      </c>
      <c r="Y91" s="46" t="s">
        <v>290</v>
      </c>
      <c r="Z91" s="46" t="s">
        <v>291</v>
      </c>
      <c r="AA91" s="46" t="s">
        <v>292</v>
      </c>
      <c r="AB91" s="46" t="s">
        <v>302</v>
      </c>
      <c r="AC91" s="46" t="s">
        <v>84</v>
      </c>
      <c r="AD91" s="46" t="s">
        <v>192</v>
      </c>
      <c r="AE91" s="46" t="s">
        <v>784</v>
      </c>
      <c r="AF91" s="46" t="s">
        <v>156</v>
      </c>
      <c r="AG91" s="46" t="s">
        <v>788</v>
      </c>
    </row>
    <row r="92" spans="2:33" ht="36" x14ac:dyDescent="0.2">
      <c r="B92" s="50" t="s">
        <v>367</v>
      </c>
      <c r="C92" s="46" t="s">
        <v>287</v>
      </c>
      <c r="D92" s="49">
        <v>58</v>
      </c>
      <c r="E92" s="49" t="s">
        <v>34</v>
      </c>
      <c r="F92" s="49">
        <v>81151600</v>
      </c>
      <c r="G92" s="49" t="s">
        <v>789</v>
      </c>
      <c r="H92" s="49" t="s">
        <v>95</v>
      </c>
      <c r="I92" s="49" t="s">
        <v>95</v>
      </c>
      <c r="J92" s="49">
        <v>4</v>
      </c>
      <c r="K92" s="49" t="s">
        <v>37</v>
      </c>
      <c r="L92" s="46" t="s">
        <v>38</v>
      </c>
      <c r="M92" s="46" t="s">
        <v>39</v>
      </c>
      <c r="N92" s="46">
        <v>24433772</v>
      </c>
      <c r="O92" s="46">
        <v>24433772</v>
      </c>
      <c r="P92" s="46" t="s">
        <v>40</v>
      </c>
      <c r="Q92" s="46" t="s">
        <v>59</v>
      </c>
      <c r="R92" s="46">
        <v>1</v>
      </c>
      <c r="S92" s="46" t="s">
        <v>75</v>
      </c>
      <c r="T92" s="46" t="s">
        <v>199</v>
      </c>
      <c r="U92" s="46" t="s">
        <v>287</v>
      </c>
      <c r="V92" s="46" t="s">
        <v>152</v>
      </c>
      <c r="W92" s="46" t="s">
        <v>288</v>
      </c>
      <c r="X92" s="46" t="s">
        <v>289</v>
      </c>
      <c r="Y92" s="46" t="s">
        <v>290</v>
      </c>
      <c r="Z92" s="46" t="s">
        <v>304</v>
      </c>
      <c r="AA92" s="46" t="s">
        <v>292</v>
      </c>
      <c r="AB92" s="46" t="s">
        <v>302</v>
      </c>
      <c r="AC92" s="46" t="s">
        <v>84</v>
      </c>
      <c r="AD92" s="46" t="s">
        <v>192</v>
      </c>
      <c r="AE92" s="46" t="s">
        <v>784</v>
      </c>
      <c r="AF92" s="46" t="s">
        <v>156</v>
      </c>
      <c r="AG92" s="46" t="s">
        <v>790</v>
      </c>
    </row>
    <row r="93" spans="2:33" ht="45" x14ac:dyDescent="0.2">
      <c r="B93" s="50" t="s">
        <v>367</v>
      </c>
      <c r="C93" s="46" t="s">
        <v>287</v>
      </c>
      <c r="D93" s="49">
        <v>59</v>
      </c>
      <c r="E93" s="49" t="s">
        <v>34</v>
      </c>
      <c r="F93" s="49">
        <v>81151600</v>
      </c>
      <c r="G93" s="49" t="s">
        <v>791</v>
      </c>
      <c r="H93" s="49" t="s">
        <v>95</v>
      </c>
      <c r="I93" s="49" t="s">
        <v>95</v>
      </c>
      <c r="J93" s="49">
        <v>4</v>
      </c>
      <c r="K93" s="49" t="s">
        <v>37</v>
      </c>
      <c r="L93" s="46" t="s">
        <v>38</v>
      </c>
      <c r="M93" s="46" t="s">
        <v>39</v>
      </c>
      <c r="N93" s="46">
        <v>18092684</v>
      </c>
      <c r="O93" s="46">
        <v>18092684</v>
      </c>
      <c r="P93" s="46" t="s">
        <v>40</v>
      </c>
      <c r="Q93" s="46" t="s">
        <v>59</v>
      </c>
      <c r="R93" s="46">
        <v>1</v>
      </c>
      <c r="S93" s="46" t="s">
        <v>75</v>
      </c>
      <c r="T93" s="46" t="s">
        <v>199</v>
      </c>
      <c r="U93" s="46" t="s">
        <v>287</v>
      </c>
      <c r="V93" s="46" t="s">
        <v>152</v>
      </c>
      <c r="W93" s="46" t="s">
        <v>288</v>
      </c>
      <c r="X93" s="46" t="s">
        <v>289</v>
      </c>
      <c r="Y93" s="46" t="s">
        <v>290</v>
      </c>
      <c r="Z93" s="46" t="s">
        <v>304</v>
      </c>
      <c r="AA93" s="46" t="s">
        <v>292</v>
      </c>
      <c r="AB93" s="46" t="s">
        <v>302</v>
      </c>
      <c r="AC93" s="46" t="s">
        <v>84</v>
      </c>
      <c r="AD93" s="46" t="s">
        <v>192</v>
      </c>
      <c r="AE93" s="46" t="s">
        <v>784</v>
      </c>
      <c r="AF93" s="46" t="s">
        <v>156</v>
      </c>
      <c r="AG93" s="46" t="s">
        <v>792</v>
      </c>
    </row>
    <row r="94" spans="2:33" ht="36" x14ac:dyDescent="0.2">
      <c r="B94" s="50" t="s">
        <v>367</v>
      </c>
      <c r="C94" s="46" t="s">
        <v>287</v>
      </c>
      <c r="D94" s="49">
        <v>60</v>
      </c>
      <c r="E94" s="49" t="s">
        <v>34</v>
      </c>
      <c r="F94" s="49">
        <v>81151600</v>
      </c>
      <c r="G94" s="49" t="s">
        <v>793</v>
      </c>
      <c r="H94" s="49" t="s">
        <v>95</v>
      </c>
      <c r="I94" s="49" t="s">
        <v>95</v>
      </c>
      <c r="J94" s="49">
        <v>4</v>
      </c>
      <c r="K94" s="49" t="s">
        <v>37</v>
      </c>
      <c r="L94" s="46" t="s">
        <v>38</v>
      </c>
      <c r="M94" s="46" t="s">
        <v>39</v>
      </c>
      <c r="N94" s="46">
        <v>18092684</v>
      </c>
      <c r="O94" s="46">
        <v>18092684</v>
      </c>
      <c r="P94" s="46" t="s">
        <v>40</v>
      </c>
      <c r="Q94" s="46" t="s">
        <v>59</v>
      </c>
      <c r="R94" s="46">
        <v>1</v>
      </c>
      <c r="S94" s="46" t="s">
        <v>75</v>
      </c>
      <c r="T94" s="46" t="s">
        <v>199</v>
      </c>
      <c r="U94" s="46" t="s">
        <v>287</v>
      </c>
      <c r="V94" s="46" t="s">
        <v>152</v>
      </c>
      <c r="W94" s="46" t="s">
        <v>288</v>
      </c>
      <c r="X94" s="46" t="s">
        <v>289</v>
      </c>
      <c r="Y94" s="46" t="s">
        <v>290</v>
      </c>
      <c r="Z94" s="46" t="s">
        <v>291</v>
      </c>
      <c r="AA94" s="46" t="s">
        <v>292</v>
      </c>
      <c r="AB94" s="46" t="s">
        <v>302</v>
      </c>
      <c r="AC94" s="46" t="s">
        <v>84</v>
      </c>
      <c r="AD94" s="46" t="s">
        <v>192</v>
      </c>
      <c r="AE94" s="46" t="s">
        <v>784</v>
      </c>
      <c r="AF94" s="46" t="s">
        <v>156</v>
      </c>
      <c r="AG94" s="46" t="s">
        <v>794</v>
      </c>
    </row>
    <row r="95" spans="2:33" ht="36" x14ac:dyDescent="0.2">
      <c r="B95" s="50" t="s">
        <v>367</v>
      </c>
      <c r="C95" s="46" t="s">
        <v>287</v>
      </c>
      <c r="D95" s="49">
        <v>61</v>
      </c>
      <c r="E95" s="49" t="s">
        <v>34</v>
      </c>
      <c r="F95" s="49">
        <v>81151600</v>
      </c>
      <c r="G95" s="49" t="s">
        <v>795</v>
      </c>
      <c r="H95" s="49" t="s">
        <v>95</v>
      </c>
      <c r="I95" s="49" t="s">
        <v>95</v>
      </c>
      <c r="J95" s="49">
        <v>4</v>
      </c>
      <c r="K95" s="49" t="s">
        <v>37</v>
      </c>
      <c r="L95" s="46" t="s">
        <v>38</v>
      </c>
      <c r="M95" s="46" t="s">
        <v>39</v>
      </c>
      <c r="N95" s="46">
        <v>18092684</v>
      </c>
      <c r="O95" s="46">
        <v>18092684</v>
      </c>
      <c r="P95" s="46" t="s">
        <v>40</v>
      </c>
      <c r="Q95" s="46" t="s">
        <v>59</v>
      </c>
      <c r="R95" s="46">
        <v>1</v>
      </c>
      <c r="S95" s="46" t="s">
        <v>75</v>
      </c>
      <c r="T95" s="46" t="s">
        <v>199</v>
      </c>
      <c r="U95" s="46" t="s">
        <v>287</v>
      </c>
      <c r="V95" s="46" t="s">
        <v>152</v>
      </c>
      <c r="W95" s="46" t="s">
        <v>288</v>
      </c>
      <c r="X95" s="46" t="s">
        <v>289</v>
      </c>
      <c r="Y95" s="46" t="s">
        <v>290</v>
      </c>
      <c r="Z95" s="46" t="s">
        <v>300</v>
      </c>
      <c r="AA95" s="46" t="s">
        <v>292</v>
      </c>
      <c r="AB95" s="46" t="s">
        <v>302</v>
      </c>
      <c r="AC95" s="46" t="s">
        <v>84</v>
      </c>
      <c r="AD95" s="46" t="s">
        <v>192</v>
      </c>
      <c r="AE95" s="46" t="s">
        <v>784</v>
      </c>
      <c r="AF95" s="46" t="s">
        <v>156</v>
      </c>
      <c r="AG95" s="46" t="s">
        <v>796</v>
      </c>
    </row>
    <row r="96" spans="2:33" ht="36" x14ac:dyDescent="0.2">
      <c r="B96" s="50" t="s">
        <v>367</v>
      </c>
      <c r="C96" s="46" t="s">
        <v>287</v>
      </c>
      <c r="D96" s="49">
        <v>62</v>
      </c>
      <c r="E96" s="49" t="s">
        <v>34</v>
      </c>
      <c r="F96" s="49">
        <v>81141500</v>
      </c>
      <c r="G96" s="49" t="s">
        <v>797</v>
      </c>
      <c r="H96" s="49" t="s">
        <v>95</v>
      </c>
      <c r="I96" s="49" t="s">
        <v>95</v>
      </c>
      <c r="J96" s="49">
        <v>4</v>
      </c>
      <c r="K96" s="49" t="s">
        <v>37</v>
      </c>
      <c r="L96" s="46" t="s">
        <v>38</v>
      </c>
      <c r="M96" s="46" t="s">
        <v>39</v>
      </c>
      <c r="N96" s="46">
        <v>48867544</v>
      </c>
      <c r="O96" s="46">
        <v>48867544</v>
      </c>
      <c r="P96" s="46" t="s">
        <v>40</v>
      </c>
      <c r="Q96" s="46" t="s">
        <v>59</v>
      </c>
      <c r="R96" s="46">
        <v>2</v>
      </c>
      <c r="S96" s="46" t="s">
        <v>75</v>
      </c>
      <c r="T96" s="46" t="s">
        <v>199</v>
      </c>
      <c r="U96" s="46" t="s">
        <v>287</v>
      </c>
      <c r="V96" s="46" t="s">
        <v>152</v>
      </c>
      <c r="W96" s="46" t="s">
        <v>288</v>
      </c>
      <c r="X96" s="46" t="s">
        <v>289</v>
      </c>
      <c r="Y96" s="46" t="s">
        <v>290</v>
      </c>
      <c r="Z96" s="46" t="s">
        <v>291</v>
      </c>
      <c r="AA96" s="46" t="s">
        <v>292</v>
      </c>
      <c r="AB96" s="46" t="s">
        <v>302</v>
      </c>
      <c r="AC96" s="46" t="s">
        <v>84</v>
      </c>
      <c r="AD96" s="46" t="s">
        <v>192</v>
      </c>
      <c r="AE96" s="46" t="s">
        <v>784</v>
      </c>
      <c r="AF96" s="46" t="s">
        <v>156</v>
      </c>
      <c r="AG96" s="46" t="s">
        <v>792</v>
      </c>
    </row>
    <row r="97" spans="2:33" ht="36" x14ac:dyDescent="0.2">
      <c r="B97" s="50" t="s">
        <v>367</v>
      </c>
      <c r="C97" s="46" t="s">
        <v>287</v>
      </c>
      <c r="D97" s="49">
        <v>63</v>
      </c>
      <c r="E97" s="49" t="s">
        <v>34</v>
      </c>
      <c r="F97" s="49">
        <v>81151600</v>
      </c>
      <c r="G97" s="49" t="s">
        <v>798</v>
      </c>
      <c r="H97" s="49" t="s">
        <v>95</v>
      </c>
      <c r="I97" s="49" t="s">
        <v>95</v>
      </c>
      <c r="J97" s="49">
        <v>4</v>
      </c>
      <c r="K97" s="49" t="s">
        <v>37</v>
      </c>
      <c r="L97" s="46" t="s">
        <v>38</v>
      </c>
      <c r="M97" s="46" t="s">
        <v>39</v>
      </c>
      <c r="N97" s="46">
        <v>126648788</v>
      </c>
      <c r="O97" s="46">
        <v>126648788</v>
      </c>
      <c r="P97" s="46" t="s">
        <v>40</v>
      </c>
      <c r="Q97" s="46" t="s">
        <v>59</v>
      </c>
      <c r="R97" s="46">
        <v>7</v>
      </c>
      <c r="S97" s="46" t="s">
        <v>75</v>
      </c>
      <c r="T97" s="46" t="s">
        <v>199</v>
      </c>
      <c r="U97" s="46" t="s">
        <v>287</v>
      </c>
      <c r="V97" s="46" t="s">
        <v>152</v>
      </c>
      <c r="W97" s="46" t="s">
        <v>288</v>
      </c>
      <c r="X97" s="46" t="s">
        <v>289</v>
      </c>
      <c r="Y97" s="46" t="s">
        <v>290</v>
      </c>
      <c r="Z97" s="46" t="s">
        <v>291</v>
      </c>
      <c r="AA97" s="46" t="s">
        <v>292</v>
      </c>
      <c r="AB97" s="46" t="s">
        <v>302</v>
      </c>
      <c r="AC97" s="46" t="s">
        <v>84</v>
      </c>
      <c r="AD97" s="46" t="s">
        <v>192</v>
      </c>
      <c r="AE97" s="46" t="s">
        <v>784</v>
      </c>
      <c r="AF97" s="46" t="s">
        <v>156</v>
      </c>
      <c r="AG97" s="46" t="s">
        <v>794</v>
      </c>
    </row>
    <row r="98" spans="2:33" ht="36" x14ac:dyDescent="0.2">
      <c r="B98" s="50" t="s">
        <v>367</v>
      </c>
      <c r="C98" s="46" t="s">
        <v>287</v>
      </c>
      <c r="D98" s="49">
        <v>64</v>
      </c>
      <c r="E98" s="49" t="s">
        <v>34</v>
      </c>
      <c r="F98" s="49">
        <v>81151600</v>
      </c>
      <c r="G98" s="49" t="s">
        <v>799</v>
      </c>
      <c r="H98" s="49" t="s">
        <v>95</v>
      </c>
      <c r="I98" s="49" t="s">
        <v>95</v>
      </c>
      <c r="J98" s="49">
        <v>4</v>
      </c>
      <c r="K98" s="49" t="s">
        <v>37</v>
      </c>
      <c r="L98" s="46" t="s">
        <v>38</v>
      </c>
      <c r="M98" s="46" t="s">
        <v>39</v>
      </c>
      <c r="N98" s="46">
        <v>68020224</v>
      </c>
      <c r="O98" s="46">
        <v>68020224</v>
      </c>
      <c r="P98" s="46" t="s">
        <v>40</v>
      </c>
      <c r="Q98" s="46" t="s">
        <v>59</v>
      </c>
      <c r="R98" s="46">
        <v>6</v>
      </c>
      <c r="S98" s="46" t="s">
        <v>75</v>
      </c>
      <c r="T98" s="46" t="s">
        <v>199</v>
      </c>
      <c r="U98" s="46" t="s">
        <v>287</v>
      </c>
      <c r="V98" s="46" t="s">
        <v>152</v>
      </c>
      <c r="W98" s="46" t="s">
        <v>288</v>
      </c>
      <c r="X98" s="46" t="s">
        <v>289</v>
      </c>
      <c r="Y98" s="46" t="s">
        <v>290</v>
      </c>
      <c r="Z98" s="46" t="s">
        <v>291</v>
      </c>
      <c r="AA98" s="46" t="s">
        <v>292</v>
      </c>
      <c r="AB98" s="46" t="s">
        <v>302</v>
      </c>
      <c r="AC98" s="46" t="s">
        <v>84</v>
      </c>
      <c r="AD98" s="46" t="s">
        <v>192</v>
      </c>
      <c r="AE98" s="46" t="s">
        <v>784</v>
      </c>
      <c r="AF98" s="46" t="s">
        <v>156</v>
      </c>
      <c r="AG98" s="46" t="s">
        <v>790</v>
      </c>
    </row>
    <row r="99" spans="2:33" ht="45" x14ac:dyDescent="0.2">
      <c r="B99" s="50" t="s">
        <v>367</v>
      </c>
      <c r="C99" s="46" t="s">
        <v>287</v>
      </c>
      <c r="D99" s="49">
        <v>65</v>
      </c>
      <c r="E99" s="49" t="s">
        <v>34</v>
      </c>
      <c r="F99" s="49">
        <v>81151600</v>
      </c>
      <c r="G99" s="49" t="s">
        <v>800</v>
      </c>
      <c r="H99" s="49" t="s">
        <v>95</v>
      </c>
      <c r="I99" s="49" t="s">
        <v>95</v>
      </c>
      <c r="J99" s="49">
        <v>4</v>
      </c>
      <c r="K99" s="49" t="s">
        <v>37</v>
      </c>
      <c r="L99" s="46" t="s">
        <v>38</v>
      </c>
      <c r="M99" s="46" t="s">
        <v>39</v>
      </c>
      <c r="N99" s="46">
        <v>24433772</v>
      </c>
      <c r="O99" s="46">
        <v>24433772</v>
      </c>
      <c r="P99" s="46" t="s">
        <v>40</v>
      </c>
      <c r="Q99" s="46" t="s">
        <v>59</v>
      </c>
      <c r="R99" s="46">
        <v>1</v>
      </c>
      <c r="S99" s="46" t="s">
        <v>75</v>
      </c>
      <c r="T99" s="46" t="s">
        <v>199</v>
      </c>
      <c r="U99" s="46" t="s">
        <v>287</v>
      </c>
      <c r="V99" s="46" t="s">
        <v>152</v>
      </c>
      <c r="W99" s="46" t="s">
        <v>288</v>
      </c>
      <c r="X99" s="46" t="s">
        <v>289</v>
      </c>
      <c r="Y99" s="46" t="s">
        <v>290</v>
      </c>
      <c r="Z99" s="46" t="s">
        <v>291</v>
      </c>
      <c r="AA99" s="46" t="s">
        <v>292</v>
      </c>
      <c r="AB99" s="46" t="s">
        <v>302</v>
      </c>
      <c r="AC99" s="46" t="s">
        <v>84</v>
      </c>
      <c r="AD99" s="46" t="s">
        <v>192</v>
      </c>
      <c r="AE99" s="46" t="s">
        <v>784</v>
      </c>
      <c r="AF99" s="46" t="s">
        <v>156</v>
      </c>
      <c r="AG99" s="46" t="s">
        <v>794</v>
      </c>
    </row>
    <row r="100" spans="2:33" ht="36" x14ac:dyDescent="0.2">
      <c r="B100" s="50" t="s">
        <v>367</v>
      </c>
      <c r="C100" s="46" t="s">
        <v>287</v>
      </c>
      <c r="D100" s="49">
        <v>66</v>
      </c>
      <c r="E100" s="49" t="s">
        <v>34</v>
      </c>
      <c r="F100" s="49">
        <v>81151600</v>
      </c>
      <c r="G100" s="49" t="s">
        <v>801</v>
      </c>
      <c r="H100" s="49" t="s">
        <v>95</v>
      </c>
      <c r="I100" s="49" t="s">
        <v>95</v>
      </c>
      <c r="J100" s="49">
        <v>4</v>
      </c>
      <c r="K100" s="49" t="s">
        <v>37</v>
      </c>
      <c r="L100" s="46" t="s">
        <v>38</v>
      </c>
      <c r="M100" s="46" t="s">
        <v>39</v>
      </c>
      <c r="N100" s="46">
        <v>24433772</v>
      </c>
      <c r="O100" s="46">
        <v>24433772</v>
      </c>
      <c r="P100" s="46" t="s">
        <v>40</v>
      </c>
      <c r="Q100" s="46" t="s">
        <v>59</v>
      </c>
      <c r="R100" s="46">
        <v>1</v>
      </c>
      <c r="S100" s="46" t="s">
        <v>75</v>
      </c>
      <c r="T100" s="46" t="s">
        <v>199</v>
      </c>
      <c r="U100" s="46" t="s">
        <v>287</v>
      </c>
      <c r="V100" s="46" t="s">
        <v>152</v>
      </c>
      <c r="W100" s="46" t="s">
        <v>288</v>
      </c>
      <c r="X100" s="46" t="s">
        <v>289</v>
      </c>
      <c r="Y100" s="46" t="s">
        <v>290</v>
      </c>
      <c r="Z100" s="46" t="s">
        <v>291</v>
      </c>
      <c r="AA100" s="46" t="s">
        <v>292</v>
      </c>
      <c r="AB100" s="46" t="s">
        <v>302</v>
      </c>
      <c r="AC100" s="46" t="s">
        <v>84</v>
      </c>
      <c r="AD100" s="46" t="s">
        <v>192</v>
      </c>
      <c r="AE100" s="46" t="s">
        <v>784</v>
      </c>
      <c r="AF100" s="46" t="s">
        <v>156</v>
      </c>
      <c r="AG100" s="46" t="s">
        <v>802</v>
      </c>
    </row>
    <row r="101" spans="2:33" ht="45" x14ac:dyDescent="0.2">
      <c r="B101" s="50" t="s">
        <v>367</v>
      </c>
      <c r="C101" s="46" t="s">
        <v>287</v>
      </c>
      <c r="D101" s="49">
        <v>67</v>
      </c>
      <c r="E101" s="49" t="s">
        <v>34</v>
      </c>
      <c r="F101" s="49">
        <v>81151600</v>
      </c>
      <c r="G101" s="49" t="s">
        <v>803</v>
      </c>
      <c r="H101" s="49" t="s">
        <v>95</v>
      </c>
      <c r="I101" s="49" t="s">
        <v>95</v>
      </c>
      <c r="J101" s="49">
        <v>135</v>
      </c>
      <c r="K101" s="49" t="s">
        <v>328</v>
      </c>
      <c r="L101" s="46" t="s">
        <v>268</v>
      </c>
      <c r="M101" s="46" t="s">
        <v>39</v>
      </c>
      <c r="N101" s="46">
        <v>22474650014.040001</v>
      </c>
      <c r="O101" s="46">
        <v>22474650014.040001</v>
      </c>
      <c r="P101" s="46" t="s">
        <v>40</v>
      </c>
      <c r="Q101" s="46" t="s">
        <v>59</v>
      </c>
      <c r="R101" s="46">
        <v>1</v>
      </c>
      <c r="S101" s="46" t="s">
        <v>75</v>
      </c>
      <c r="T101" s="46" t="s">
        <v>199</v>
      </c>
      <c r="U101" s="46" t="s">
        <v>287</v>
      </c>
      <c r="V101" s="46" t="s">
        <v>152</v>
      </c>
      <c r="W101" s="46" t="s">
        <v>288</v>
      </c>
      <c r="X101" s="46" t="s">
        <v>289</v>
      </c>
      <c r="Y101" s="46" t="s">
        <v>290</v>
      </c>
      <c r="Z101" s="46" t="s">
        <v>291</v>
      </c>
      <c r="AA101" s="46" t="s">
        <v>292</v>
      </c>
      <c r="AB101" s="46" t="s">
        <v>302</v>
      </c>
      <c r="AC101" s="46" t="s">
        <v>84</v>
      </c>
      <c r="AD101" s="46" t="s">
        <v>192</v>
      </c>
      <c r="AE101" s="46" t="s">
        <v>784</v>
      </c>
      <c r="AF101" s="46" t="s">
        <v>218</v>
      </c>
      <c r="AG101" s="46" t="s">
        <v>790</v>
      </c>
    </row>
    <row r="102" spans="2:33" ht="45" x14ac:dyDescent="0.2">
      <c r="B102" s="50" t="s">
        <v>367</v>
      </c>
      <c r="C102" s="46" t="s">
        <v>287</v>
      </c>
      <c r="D102" s="49">
        <v>68</v>
      </c>
      <c r="E102" s="49" t="s">
        <v>34</v>
      </c>
      <c r="F102" s="49">
        <v>81151600</v>
      </c>
      <c r="G102" s="49" t="s">
        <v>803</v>
      </c>
      <c r="H102" s="49" t="s">
        <v>95</v>
      </c>
      <c r="I102" s="49" t="s">
        <v>95</v>
      </c>
      <c r="J102" s="49">
        <v>4.5</v>
      </c>
      <c r="K102" s="49" t="s">
        <v>37</v>
      </c>
      <c r="L102" s="46" t="s">
        <v>268</v>
      </c>
      <c r="M102" s="46" t="s">
        <v>39</v>
      </c>
      <c r="N102" s="46">
        <v>888956775</v>
      </c>
      <c r="O102" s="46">
        <v>888956775</v>
      </c>
      <c r="P102" s="46" t="s">
        <v>40</v>
      </c>
      <c r="Q102" s="46" t="s">
        <v>59</v>
      </c>
      <c r="R102" s="46">
        <v>0</v>
      </c>
      <c r="S102" s="46" t="s">
        <v>75</v>
      </c>
      <c r="T102" s="46" t="s">
        <v>199</v>
      </c>
      <c r="U102" s="46" t="s">
        <v>287</v>
      </c>
      <c r="V102" s="46" t="s">
        <v>152</v>
      </c>
      <c r="W102" s="46" t="s">
        <v>288</v>
      </c>
      <c r="X102" s="46" t="s">
        <v>289</v>
      </c>
      <c r="Y102" s="46" t="s">
        <v>290</v>
      </c>
      <c r="Z102" s="46" t="s">
        <v>300</v>
      </c>
      <c r="AA102" s="46" t="s">
        <v>292</v>
      </c>
      <c r="AB102" s="46" t="s">
        <v>302</v>
      </c>
      <c r="AC102" s="46" t="s">
        <v>84</v>
      </c>
      <c r="AD102" s="46" t="s">
        <v>192</v>
      </c>
      <c r="AE102" s="46" t="s">
        <v>784</v>
      </c>
      <c r="AF102" s="46" t="s">
        <v>218</v>
      </c>
      <c r="AG102" s="46" t="s">
        <v>790</v>
      </c>
    </row>
    <row r="103" spans="2:33" ht="36" x14ac:dyDescent="0.2">
      <c r="B103" s="50" t="s">
        <v>367</v>
      </c>
      <c r="C103" s="46" t="s">
        <v>287</v>
      </c>
      <c r="D103" s="49">
        <v>68</v>
      </c>
      <c r="E103" s="49" t="s">
        <v>34</v>
      </c>
      <c r="F103" s="49">
        <v>81151600</v>
      </c>
      <c r="G103" s="49" t="s">
        <v>804</v>
      </c>
      <c r="H103" s="49" t="s">
        <v>95</v>
      </c>
      <c r="I103" s="49" t="s">
        <v>95</v>
      </c>
      <c r="J103" s="49">
        <v>4</v>
      </c>
      <c r="K103" s="49" t="s">
        <v>37</v>
      </c>
      <c r="L103" s="46" t="s">
        <v>38</v>
      </c>
      <c r="M103" s="46" t="s">
        <v>39</v>
      </c>
      <c r="N103" s="46">
        <v>24433772</v>
      </c>
      <c r="O103" s="46">
        <v>24433772</v>
      </c>
      <c r="P103" s="46" t="s">
        <v>40</v>
      </c>
      <c r="Q103" s="46" t="s">
        <v>59</v>
      </c>
      <c r="R103" s="46">
        <v>1</v>
      </c>
      <c r="S103" s="46" t="s">
        <v>75</v>
      </c>
      <c r="T103" s="46" t="s">
        <v>199</v>
      </c>
      <c r="U103" s="46" t="s">
        <v>287</v>
      </c>
      <c r="V103" s="46" t="s">
        <v>152</v>
      </c>
      <c r="W103" s="46" t="s">
        <v>288</v>
      </c>
      <c r="X103" s="46" t="s">
        <v>289</v>
      </c>
      <c r="Y103" s="46" t="s">
        <v>290</v>
      </c>
      <c r="Z103" s="46" t="s">
        <v>291</v>
      </c>
      <c r="AA103" s="46" t="s">
        <v>292</v>
      </c>
      <c r="AB103" s="46" t="s">
        <v>302</v>
      </c>
      <c r="AC103" s="46" t="s">
        <v>84</v>
      </c>
      <c r="AD103" s="46" t="s">
        <v>192</v>
      </c>
      <c r="AE103" s="46" t="s">
        <v>784</v>
      </c>
      <c r="AF103" s="46" t="s">
        <v>156</v>
      </c>
      <c r="AG103" s="46" t="s">
        <v>790</v>
      </c>
    </row>
    <row r="104" spans="2:33" ht="36" x14ac:dyDescent="0.2">
      <c r="B104" s="50" t="s">
        <v>367</v>
      </c>
      <c r="C104" s="46" t="s">
        <v>287</v>
      </c>
      <c r="D104" s="49">
        <v>69</v>
      </c>
      <c r="E104" s="49" t="s">
        <v>34</v>
      </c>
      <c r="F104" s="49">
        <v>81151600</v>
      </c>
      <c r="G104" s="49" t="s">
        <v>805</v>
      </c>
      <c r="H104" s="49" t="s">
        <v>95</v>
      </c>
      <c r="I104" s="49" t="s">
        <v>95</v>
      </c>
      <c r="J104" s="49">
        <v>4</v>
      </c>
      <c r="K104" s="49" t="s">
        <v>37</v>
      </c>
      <c r="L104" s="46" t="s">
        <v>38</v>
      </c>
      <c r="M104" s="46" t="s">
        <v>39</v>
      </c>
      <c r="N104" s="46">
        <v>108556104</v>
      </c>
      <c r="O104" s="46">
        <v>108556104</v>
      </c>
      <c r="P104" s="46" t="s">
        <v>40</v>
      </c>
      <c r="Q104" s="46" t="s">
        <v>59</v>
      </c>
      <c r="R104" s="46">
        <v>6</v>
      </c>
      <c r="S104" s="46" t="s">
        <v>75</v>
      </c>
      <c r="T104" s="46" t="s">
        <v>199</v>
      </c>
      <c r="U104" s="46" t="s">
        <v>287</v>
      </c>
      <c r="V104" s="46" t="s">
        <v>152</v>
      </c>
      <c r="W104" s="46" t="s">
        <v>288</v>
      </c>
      <c r="X104" s="46" t="s">
        <v>289</v>
      </c>
      <c r="Y104" s="46" t="s">
        <v>290</v>
      </c>
      <c r="Z104" s="46" t="s">
        <v>291</v>
      </c>
      <c r="AA104" s="46" t="s">
        <v>292</v>
      </c>
      <c r="AB104" s="46" t="s">
        <v>302</v>
      </c>
      <c r="AC104" s="46" t="s">
        <v>84</v>
      </c>
      <c r="AD104" s="46" t="s">
        <v>192</v>
      </c>
      <c r="AE104" s="46" t="s">
        <v>784</v>
      </c>
      <c r="AF104" s="46" t="s">
        <v>156</v>
      </c>
      <c r="AG104" s="46" t="s">
        <v>788</v>
      </c>
    </row>
    <row r="105" spans="2:33" ht="45" x14ac:dyDescent="0.2">
      <c r="B105" s="50" t="s">
        <v>367</v>
      </c>
      <c r="C105" s="46" t="s">
        <v>245</v>
      </c>
      <c r="D105" s="49">
        <v>70</v>
      </c>
      <c r="E105" s="49" t="s">
        <v>34</v>
      </c>
      <c r="F105" s="49">
        <v>81151600</v>
      </c>
      <c r="G105" s="49" t="s">
        <v>806</v>
      </c>
      <c r="H105" s="49" t="s">
        <v>95</v>
      </c>
      <c r="I105" s="49" t="s">
        <v>95</v>
      </c>
      <c r="J105" s="49">
        <v>135</v>
      </c>
      <c r="K105" s="49" t="s">
        <v>328</v>
      </c>
      <c r="L105" s="46" t="s">
        <v>38</v>
      </c>
      <c r="M105" s="46" t="s">
        <v>39</v>
      </c>
      <c r="N105" s="46">
        <v>29835252</v>
      </c>
      <c r="O105" s="46">
        <v>29835252</v>
      </c>
      <c r="P105" s="46" t="s">
        <v>40</v>
      </c>
      <c r="Q105" s="46" t="s">
        <v>59</v>
      </c>
      <c r="R105" s="46">
        <v>2</v>
      </c>
      <c r="S105" s="46" t="s">
        <v>75</v>
      </c>
      <c r="T105" s="46" t="s">
        <v>355</v>
      </c>
      <c r="U105" s="46" t="s">
        <v>245</v>
      </c>
      <c r="V105" s="46" t="s">
        <v>152</v>
      </c>
      <c r="W105" s="46" t="s">
        <v>226</v>
      </c>
      <c r="X105" s="46" t="s">
        <v>47</v>
      </c>
      <c r="Y105" s="46" t="s">
        <v>236</v>
      </c>
      <c r="Z105" s="46" t="s">
        <v>375</v>
      </c>
      <c r="AA105" s="46" t="s">
        <v>376</v>
      </c>
      <c r="AB105" s="46" t="s">
        <v>239</v>
      </c>
      <c r="AC105" s="46" t="s">
        <v>84</v>
      </c>
      <c r="AD105" s="46" t="s">
        <v>807</v>
      </c>
      <c r="AE105" s="46" t="s">
        <v>808</v>
      </c>
      <c r="AF105" s="46" t="s">
        <v>156</v>
      </c>
      <c r="AG105" s="46" t="s">
        <v>809</v>
      </c>
    </row>
    <row r="106" spans="2:33" ht="36" x14ac:dyDescent="0.2">
      <c r="B106" s="50" t="s">
        <v>367</v>
      </c>
      <c r="C106" s="46" t="s">
        <v>225</v>
      </c>
      <c r="D106" s="49">
        <v>71</v>
      </c>
      <c r="E106" s="49" t="s">
        <v>34</v>
      </c>
      <c r="F106" s="49">
        <v>80101504</v>
      </c>
      <c r="G106" s="49" t="s">
        <v>810</v>
      </c>
      <c r="H106" s="49" t="s">
        <v>95</v>
      </c>
      <c r="I106" s="49" t="s">
        <v>95</v>
      </c>
      <c r="J106" s="49">
        <v>135</v>
      </c>
      <c r="K106" s="49" t="s">
        <v>328</v>
      </c>
      <c r="L106" s="46" t="s">
        <v>38</v>
      </c>
      <c r="M106" s="46" t="s">
        <v>39</v>
      </c>
      <c r="N106" s="46">
        <v>47097360</v>
      </c>
      <c r="O106" s="46">
        <v>47097360</v>
      </c>
      <c r="P106" s="46" t="s">
        <v>40</v>
      </c>
      <c r="Q106" s="46" t="s">
        <v>59</v>
      </c>
      <c r="R106" s="46">
        <v>1</v>
      </c>
      <c r="S106" s="46" t="s">
        <v>75</v>
      </c>
      <c r="T106" s="46" t="s">
        <v>355</v>
      </c>
      <c r="U106" s="46" t="s">
        <v>225</v>
      </c>
      <c r="V106" s="46" t="s">
        <v>152</v>
      </c>
      <c r="W106" s="46" t="s">
        <v>226</v>
      </c>
      <c r="X106" s="46" t="s">
        <v>47</v>
      </c>
      <c r="Y106" s="46" t="s">
        <v>236</v>
      </c>
      <c r="Z106" s="46" t="s">
        <v>375</v>
      </c>
      <c r="AA106" s="46" t="s">
        <v>376</v>
      </c>
      <c r="AB106" s="46" t="s">
        <v>239</v>
      </c>
      <c r="AC106" s="46" t="s">
        <v>84</v>
      </c>
      <c r="AD106" s="46" t="s">
        <v>807</v>
      </c>
      <c r="AE106" s="46" t="s">
        <v>808</v>
      </c>
      <c r="AF106" s="46" t="s">
        <v>156</v>
      </c>
      <c r="AG106" s="46" t="s">
        <v>811</v>
      </c>
    </row>
    <row r="107" spans="2:33" ht="36" x14ac:dyDescent="0.2">
      <c r="B107" s="50" t="s">
        <v>367</v>
      </c>
      <c r="C107" s="46" t="s">
        <v>245</v>
      </c>
      <c r="D107" s="49">
        <v>72</v>
      </c>
      <c r="E107" s="49" t="s">
        <v>34</v>
      </c>
      <c r="F107" s="49">
        <v>81151600</v>
      </c>
      <c r="G107" s="49" t="s">
        <v>812</v>
      </c>
      <c r="H107" s="49" t="s">
        <v>95</v>
      </c>
      <c r="I107" s="49" t="s">
        <v>95</v>
      </c>
      <c r="J107" s="49">
        <v>135</v>
      </c>
      <c r="K107" s="49" t="s">
        <v>328</v>
      </c>
      <c r="L107" s="46" t="s">
        <v>38</v>
      </c>
      <c r="M107" s="46" t="s">
        <v>39</v>
      </c>
      <c r="N107" s="46">
        <v>20354270</v>
      </c>
      <c r="O107" s="46">
        <v>20354270</v>
      </c>
      <c r="P107" s="46" t="s">
        <v>40</v>
      </c>
      <c r="Q107" s="46" t="s">
        <v>59</v>
      </c>
      <c r="R107" s="46">
        <v>1</v>
      </c>
      <c r="S107" s="46" t="s">
        <v>75</v>
      </c>
      <c r="T107" s="46" t="s">
        <v>355</v>
      </c>
      <c r="U107" s="46" t="s">
        <v>245</v>
      </c>
      <c r="V107" s="46" t="s">
        <v>152</v>
      </c>
      <c r="W107" s="46" t="s">
        <v>226</v>
      </c>
      <c r="X107" s="46" t="s">
        <v>47</v>
      </c>
      <c r="Y107" s="46" t="s">
        <v>236</v>
      </c>
      <c r="Z107" s="46" t="s">
        <v>375</v>
      </c>
      <c r="AA107" s="46" t="s">
        <v>376</v>
      </c>
      <c r="AB107" s="46" t="s">
        <v>239</v>
      </c>
      <c r="AC107" s="46" t="s">
        <v>84</v>
      </c>
      <c r="AD107" s="46" t="s">
        <v>807</v>
      </c>
      <c r="AE107" s="46" t="s">
        <v>808</v>
      </c>
      <c r="AF107" s="46" t="s">
        <v>156</v>
      </c>
      <c r="AG107" s="46" t="s">
        <v>809</v>
      </c>
    </row>
    <row r="108" spans="2:33" ht="36" x14ac:dyDescent="0.2">
      <c r="B108" s="50" t="s">
        <v>367</v>
      </c>
      <c r="C108" s="46" t="s">
        <v>225</v>
      </c>
      <c r="D108" s="49">
        <v>73</v>
      </c>
      <c r="E108" s="49" t="s">
        <v>34</v>
      </c>
      <c r="F108" s="49">
        <v>81151600</v>
      </c>
      <c r="G108" s="49" t="s">
        <v>813</v>
      </c>
      <c r="H108" s="49" t="s">
        <v>95</v>
      </c>
      <c r="I108" s="49" t="s">
        <v>95</v>
      </c>
      <c r="J108" s="49">
        <v>135</v>
      </c>
      <c r="K108" s="49" t="s">
        <v>328</v>
      </c>
      <c r="L108" s="46" t="s">
        <v>38</v>
      </c>
      <c r="M108" s="46" t="s">
        <v>39</v>
      </c>
      <c r="N108" s="46">
        <v>31907147</v>
      </c>
      <c r="O108" s="46">
        <v>31907147</v>
      </c>
      <c r="P108" s="46" t="s">
        <v>40</v>
      </c>
      <c r="Q108" s="46" t="s">
        <v>59</v>
      </c>
      <c r="R108" s="46">
        <v>1</v>
      </c>
      <c r="S108" s="46" t="s">
        <v>75</v>
      </c>
      <c r="T108" s="46" t="s">
        <v>355</v>
      </c>
      <c r="U108" s="46" t="s">
        <v>225</v>
      </c>
      <c r="V108" s="46" t="s">
        <v>152</v>
      </c>
      <c r="W108" s="46" t="s">
        <v>226</v>
      </c>
      <c r="X108" s="46" t="s">
        <v>47</v>
      </c>
      <c r="Y108" s="46" t="s">
        <v>236</v>
      </c>
      <c r="Z108" s="46" t="s">
        <v>375</v>
      </c>
      <c r="AA108" s="46" t="s">
        <v>376</v>
      </c>
      <c r="AB108" s="46" t="s">
        <v>239</v>
      </c>
      <c r="AC108" s="46" t="s">
        <v>84</v>
      </c>
      <c r="AD108" s="46" t="s">
        <v>807</v>
      </c>
      <c r="AE108" s="46" t="s">
        <v>808</v>
      </c>
      <c r="AF108" s="46" t="s">
        <v>156</v>
      </c>
      <c r="AG108" s="46" t="s">
        <v>809</v>
      </c>
    </row>
    <row r="109" spans="2:33" ht="36" x14ac:dyDescent="0.2">
      <c r="B109" s="50" t="s">
        <v>367</v>
      </c>
      <c r="C109" s="46" t="s">
        <v>245</v>
      </c>
      <c r="D109" s="49">
        <v>74</v>
      </c>
      <c r="E109" s="49" t="s">
        <v>34</v>
      </c>
      <c r="F109" s="49">
        <v>81151600</v>
      </c>
      <c r="G109" s="49" t="s">
        <v>814</v>
      </c>
      <c r="H109" s="49" t="s">
        <v>95</v>
      </c>
      <c r="I109" s="49" t="s">
        <v>95</v>
      </c>
      <c r="J109" s="49">
        <v>135</v>
      </c>
      <c r="K109" s="49" t="s">
        <v>328</v>
      </c>
      <c r="L109" s="46" t="s">
        <v>38</v>
      </c>
      <c r="M109" s="46" t="s">
        <v>39</v>
      </c>
      <c r="N109" s="46">
        <v>34757334</v>
      </c>
      <c r="O109" s="46">
        <v>34757334</v>
      </c>
      <c r="P109" s="46" t="s">
        <v>40</v>
      </c>
      <c r="Q109" s="46" t="s">
        <v>59</v>
      </c>
      <c r="R109" s="46">
        <v>2</v>
      </c>
      <c r="S109" s="46" t="s">
        <v>75</v>
      </c>
      <c r="T109" s="46" t="s">
        <v>355</v>
      </c>
      <c r="U109" s="46" t="s">
        <v>245</v>
      </c>
      <c r="V109" s="46" t="s">
        <v>152</v>
      </c>
      <c r="W109" s="46" t="s">
        <v>226</v>
      </c>
      <c r="X109" s="46" t="s">
        <v>47</v>
      </c>
      <c r="Y109" s="46" t="s">
        <v>236</v>
      </c>
      <c r="Z109" s="46" t="s">
        <v>375</v>
      </c>
      <c r="AA109" s="46" t="s">
        <v>376</v>
      </c>
      <c r="AB109" s="46" t="s">
        <v>239</v>
      </c>
      <c r="AC109" s="46" t="s">
        <v>84</v>
      </c>
      <c r="AD109" s="46" t="s">
        <v>807</v>
      </c>
      <c r="AE109" s="46" t="s">
        <v>808</v>
      </c>
      <c r="AF109" s="46" t="s">
        <v>156</v>
      </c>
      <c r="AG109" s="46" t="s">
        <v>809</v>
      </c>
    </row>
    <row r="110" spans="2:33" ht="36" x14ac:dyDescent="0.2">
      <c r="B110" s="50" t="s">
        <v>367</v>
      </c>
      <c r="C110" s="46" t="s">
        <v>225</v>
      </c>
      <c r="D110" s="49">
        <v>75</v>
      </c>
      <c r="E110" s="49" t="s">
        <v>34</v>
      </c>
      <c r="F110" s="49">
        <v>81151600</v>
      </c>
      <c r="G110" s="49" t="s">
        <v>815</v>
      </c>
      <c r="H110" s="49" t="s">
        <v>95</v>
      </c>
      <c r="I110" s="49" t="s">
        <v>95</v>
      </c>
      <c r="J110" s="49">
        <v>135</v>
      </c>
      <c r="K110" s="49" t="s">
        <v>328</v>
      </c>
      <c r="L110" s="46" t="s">
        <v>38</v>
      </c>
      <c r="M110" s="46" t="s">
        <v>39</v>
      </c>
      <c r="N110" s="46">
        <v>127628586</v>
      </c>
      <c r="O110" s="46">
        <v>127628586</v>
      </c>
      <c r="P110" s="46" t="s">
        <v>40</v>
      </c>
      <c r="Q110" s="46" t="s">
        <v>59</v>
      </c>
      <c r="R110" s="46">
        <v>4</v>
      </c>
      <c r="S110" s="46" t="s">
        <v>75</v>
      </c>
      <c r="T110" s="46" t="s">
        <v>355</v>
      </c>
      <c r="U110" s="46" t="s">
        <v>225</v>
      </c>
      <c r="V110" s="46" t="s">
        <v>152</v>
      </c>
      <c r="W110" s="46" t="s">
        <v>226</v>
      </c>
      <c r="X110" s="46" t="s">
        <v>47</v>
      </c>
      <c r="Y110" s="46" t="s">
        <v>236</v>
      </c>
      <c r="Z110" s="46" t="s">
        <v>375</v>
      </c>
      <c r="AA110" s="46" t="s">
        <v>376</v>
      </c>
      <c r="AB110" s="46" t="s">
        <v>239</v>
      </c>
      <c r="AC110" s="46" t="s">
        <v>84</v>
      </c>
      <c r="AD110" s="46" t="s">
        <v>807</v>
      </c>
      <c r="AE110" s="46" t="s">
        <v>808</v>
      </c>
      <c r="AF110" s="46" t="s">
        <v>156</v>
      </c>
      <c r="AG110" s="46" t="s">
        <v>809</v>
      </c>
    </row>
    <row r="111" spans="2:33" ht="36" x14ac:dyDescent="0.2">
      <c r="B111" s="50" t="s">
        <v>367</v>
      </c>
      <c r="C111" s="46" t="s">
        <v>245</v>
      </c>
      <c r="D111" s="49">
        <v>76</v>
      </c>
      <c r="E111" s="49" t="s">
        <v>34</v>
      </c>
      <c r="F111" s="49">
        <v>81151600</v>
      </c>
      <c r="G111" s="49" t="s">
        <v>816</v>
      </c>
      <c r="H111" s="49" t="s">
        <v>95</v>
      </c>
      <c r="I111" s="49" t="s">
        <v>95</v>
      </c>
      <c r="J111" s="49">
        <v>135</v>
      </c>
      <c r="K111" s="49" t="s">
        <v>328</v>
      </c>
      <c r="L111" s="46" t="s">
        <v>38</v>
      </c>
      <c r="M111" s="46" t="s">
        <v>39</v>
      </c>
      <c r="N111" s="46">
        <v>23757701</v>
      </c>
      <c r="O111" s="46">
        <v>23757701</v>
      </c>
      <c r="P111" s="46" t="s">
        <v>40</v>
      </c>
      <c r="Q111" s="46" t="s">
        <v>59</v>
      </c>
      <c r="R111" s="46">
        <v>1</v>
      </c>
      <c r="S111" s="46" t="s">
        <v>75</v>
      </c>
      <c r="T111" s="46" t="s">
        <v>355</v>
      </c>
      <c r="U111" s="46" t="s">
        <v>245</v>
      </c>
      <c r="V111" s="46" t="s">
        <v>152</v>
      </c>
      <c r="W111" s="46" t="s">
        <v>226</v>
      </c>
      <c r="X111" s="46" t="s">
        <v>47</v>
      </c>
      <c r="Y111" s="46" t="s">
        <v>236</v>
      </c>
      <c r="Z111" s="46" t="s">
        <v>375</v>
      </c>
      <c r="AA111" s="46" t="s">
        <v>376</v>
      </c>
      <c r="AB111" s="46" t="s">
        <v>239</v>
      </c>
      <c r="AC111" s="46" t="s">
        <v>84</v>
      </c>
      <c r="AD111" s="46" t="s">
        <v>807</v>
      </c>
      <c r="AE111" s="46" t="s">
        <v>808</v>
      </c>
      <c r="AF111" s="46" t="s">
        <v>156</v>
      </c>
      <c r="AG111" s="46" t="s">
        <v>809</v>
      </c>
    </row>
    <row r="112" spans="2:33" ht="45" x14ac:dyDescent="0.2">
      <c r="B112" s="50" t="s">
        <v>367</v>
      </c>
      <c r="C112" s="46" t="s">
        <v>245</v>
      </c>
      <c r="D112" s="49">
        <v>77</v>
      </c>
      <c r="E112" s="49" t="s">
        <v>34</v>
      </c>
      <c r="F112" s="49">
        <v>81151600</v>
      </c>
      <c r="G112" s="49" t="s">
        <v>817</v>
      </c>
      <c r="H112" s="49" t="s">
        <v>95</v>
      </c>
      <c r="I112" s="49" t="s">
        <v>95</v>
      </c>
      <c r="J112" s="49">
        <v>135</v>
      </c>
      <c r="K112" s="49" t="s">
        <v>328</v>
      </c>
      <c r="L112" s="46" t="s">
        <v>38</v>
      </c>
      <c r="M112" s="46" t="s">
        <v>39</v>
      </c>
      <c r="N112" s="46">
        <v>23757701</v>
      </c>
      <c r="O112" s="46">
        <v>23757701</v>
      </c>
      <c r="P112" s="46" t="s">
        <v>40</v>
      </c>
      <c r="Q112" s="46" t="s">
        <v>59</v>
      </c>
      <c r="R112" s="46">
        <v>1</v>
      </c>
      <c r="S112" s="46" t="s">
        <v>75</v>
      </c>
      <c r="T112" s="46" t="s">
        <v>355</v>
      </c>
      <c r="U112" s="46" t="s">
        <v>245</v>
      </c>
      <c r="V112" s="46" t="s">
        <v>152</v>
      </c>
      <c r="W112" s="46" t="s">
        <v>226</v>
      </c>
      <c r="X112" s="46" t="s">
        <v>47</v>
      </c>
      <c r="Y112" s="46" t="s">
        <v>236</v>
      </c>
      <c r="Z112" s="46" t="s">
        <v>375</v>
      </c>
      <c r="AA112" s="46" t="s">
        <v>376</v>
      </c>
      <c r="AB112" s="46" t="s">
        <v>239</v>
      </c>
      <c r="AC112" s="46" t="s">
        <v>84</v>
      </c>
      <c r="AD112" s="46" t="s">
        <v>807</v>
      </c>
      <c r="AE112" s="46" t="s">
        <v>808</v>
      </c>
      <c r="AF112" s="46" t="s">
        <v>156</v>
      </c>
      <c r="AG112" s="46" t="s">
        <v>818</v>
      </c>
    </row>
    <row r="113" spans="2:33" ht="36" x14ac:dyDescent="0.2">
      <c r="B113" s="50" t="s">
        <v>367</v>
      </c>
      <c r="C113" s="46" t="s">
        <v>245</v>
      </c>
      <c r="D113" s="49">
        <v>78</v>
      </c>
      <c r="E113" s="49" t="s">
        <v>34</v>
      </c>
      <c r="F113" s="49">
        <v>81151600</v>
      </c>
      <c r="G113" s="49" t="s">
        <v>352</v>
      </c>
      <c r="H113" s="49" t="s">
        <v>95</v>
      </c>
      <c r="I113" s="49" t="s">
        <v>95</v>
      </c>
      <c r="J113" s="49">
        <v>135</v>
      </c>
      <c r="K113" s="49" t="s">
        <v>328</v>
      </c>
      <c r="L113" s="46" t="s">
        <v>38</v>
      </c>
      <c r="M113" s="46" t="s">
        <v>39</v>
      </c>
      <c r="N113" s="46">
        <v>29835252</v>
      </c>
      <c r="O113" s="46">
        <v>29835252</v>
      </c>
      <c r="P113" s="46" t="s">
        <v>40</v>
      </c>
      <c r="Q113" s="46" t="s">
        <v>59</v>
      </c>
      <c r="R113" s="46">
        <v>2</v>
      </c>
      <c r="S113" s="46" t="s">
        <v>75</v>
      </c>
      <c r="T113" s="46" t="s">
        <v>355</v>
      </c>
      <c r="U113" s="46" t="s">
        <v>245</v>
      </c>
      <c r="V113" s="46" t="s">
        <v>152</v>
      </c>
      <c r="W113" s="46" t="s">
        <v>226</v>
      </c>
      <c r="X113" s="46" t="s">
        <v>47</v>
      </c>
      <c r="Y113" s="46" t="s">
        <v>236</v>
      </c>
      <c r="Z113" s="46" t="s">
        <v>375</v>
      </c>
      <c r="AA113" s="46" t="s">
        <v>376</v>
      </c>
      <c r="AB113" s="46" t="s">
        <v>239</v>
      </c>
      <c r="AC113" s="46" t="s">
        <v>84</v>
      </c>
      <c r="AD113" s="46" t="s">
        <v>233</v>
      </c>
      <c r="AE113" s="46" t="s">
        <v>819</v>
      </c>
      <c r="AF113" s="46" t="s">
        <v>156</v>
      </c>
      <c r="AG113" s="46" t="s">
        <v>820</v>
      </c>
    </row>
    <row r="114" spans="2:33" ht="36" x14ac:dyDescent="0.2">
      <c r="B114" s="50" t="s">
        <v>367</v>
      </c>
      <c r="C114" s="46" t="s">
        <v>245</v>
      </c>
      <c r="D114" s="49">
        <v>79</v>
      </c>
      <c r="E114" s="49" t="s">
        <v>34</v>
      </c>
      <c r="F114" s="49">
        <v>82121506</v>
      </c>
      <c r="G114" s="49" t="s">
        <v>821</v>
      </c>
      <c r="H114" s="49" t="s">
        <v>95</v>
      </c>
      <c r="I114" s="49" t="s">
        <v>95</v>
      </c>
      <c r="J114" s="49">
        <v>135</v>
      </c>
      <c r="K114" s="49" t="s">
        <v>328</v>
      </c>
      <c r="L114" s="46" t="s">
        <v>38</v>
      </c>
      <c r="M114" s="46" t="s">
        <v>39</v>
      </c>
      <c r="N114" s="46">
        <v>375000000</v>
      </c>
      <c r="O114" s="46">
        <v>375000000</v>
      </c>
      <c r="P114" s="46" t="s">
        <v>40</v>
      </c>
      <c r="Q114" s="46" t="s">
        <v>59</v>
      </c>
      <c r="R114" s="46">
        <v>1</v>
      </c>
      <c r="S114" s="46" t="s">
        <v>75</v>
      </c>
      <c r="T114" s="46" t="s">
        <v>355</v>
      </c>
      <c r="U114" s="46" t="s">
        <v>245</v>
      </c>
      <c r="V114" s="46" t="s">
        <v>152</v>
      </c>
      <c r="W114" s="46" t="s">
        <v>226</v>
      </c>
      <c r="X114" s="46" t="s">
        <v>47</v>
      </c>
      <c r="Y114" s="46" t="s">
        <v>236</v>
      </c>
      <c r="Z114" s="46" t="s">
        <v>375</v>
      </c>
      <c r="AA114" s="46" t="s">
        <v>376</v>
      </c>
      <c r="AB114" s="46" t="s">
        <v>239</v>
      </c>
      <c r="AC114" s="46" t="s">
        <v>84</v>
      </c>
      <c r="AD114" s="46" t="s">
        <v>807</v>
      </c>
      <c r="AE114" s="46" t="s">
        <v>808</v>
      </c>
      <c r="AF114" s="46" t="s">
        <v>822</v>
      </c>
      <c r="AG114" s="46" t="s">
        <v>59</v>
      </c>
    </row>
    <row r="115" spans="2:33" ht="36" x14ac:dyDescent="0.2">
      <c r="B115" s="50" t="s">
        <v>367</v>
      </c>
      <c r="C115" s="46" t="s">
        <v>245</v>
      </c>
      <c r="D115" s="49">
        <v>80</v>
      </c>
      <c r="E115" s="49" t="s">
        <v>34</v>
      </c>
      <c r="F115" s="49">
        <v>82121506</v>
      </c>
      <c r="G115" s="49" t="s">
        <v>823</v>
      </c>
      <c r="H115" s="49" t="s">
        <v>95</v>
      </c>
      <c r="I115" s="49" t="s">
        <v>95</v>
      </c>
      <c r="J115" s="49">
        <v>135</v>
      </c>
      <c r="K115" s="49" t="s">
        <v>328</v>
      </c>
      <c r="L115" s="46" t="s">
        <v>38</v>
      </c>
      <c r="M115" s="46" t="s">
        <v>39</v>
      </c>
      <c r="N115" s="46">
        <v>15000000</v>
      </c>
      <c r="O115" s="46">
        <v>15000000</v>
      </c>
      <c r="P115" s="46" t="s">
        <v>40</v>
      </c>
      <c r="Q115" s="46" t="s">
        <v>59</v>
      </c>
      <c r="R115" s="46">
        <v>1</v>
      </c>
      <c r="S115" s="46" t="s">
        <v>75</v>
      </c>
      <c r="T115" s="46" t="s">
        <v>355</v>
      </c>
      <c r="U115" s="46" t="s">
        <v>245</v>
      </c>
      <c r="V115" s="46" t="s">
        <v>152</v>
      </c>
      <c r="W115" s="46" t="s">
        <v>226</v>
      </c>
      <c r="X115" s="46" t="s">
        <v>47</v>
      </c>
      <c r="Y115" s="46" t="s">
        <v>236</v>
      </c>
      <c r="Z115" s="46" t="s">
        <v>375</v>
      </c>
      <c r="AA115" s="46" t="s">
        <v>376</v>
      </c>
      <c r="AB115" s="46" t="s">
        <v>239</v>
      </c>
      <c r="AC115" s="46" t="s">
        <v>84</v>
      </c>
      <c r="AD115" s="46" t="s">
        <v>807</v>
      </c>
      <c r="AE115" s="46" t="s">
        <v>808</v>
      </c>
      <c r="AF115" s="46" t="s">
        <v>822</v>
      </c>
      <c r="AG115" s="46" t="s">
        <v>59</v>
      </c>
    </row>
    <row r="116" spans="2:33" ht="67.5" x14ac:dyDescent="0.2">
      <c r="B116" s="50" t="s">
        <v>367</v>
      </c>
      <c r="C116" s="46" t="s">
        <v>287</v>
      </c>
      <c r="D116" s="49">
        <v>81</v>
      </c>
      <c r="E116" s="49" t="s">
        <v>34</v>
      </c>
      <c r="F116" s="49">
        <v>43231500</v>
      </c>
      <c r="G116" s="49" t="s">
        <v>824</v>
      </c>
      <c r="H116" s="49" t="s">
        <v>95</v>
      </c>
      <c r="I116" s="49" t="s">
        <v>95</v>
      </c>
      <c r="J116" s="49">
        <v>1</v>
      </c>
      <c r="K116" s="49" t="s">
        <v>37</v>
      </c>
      <c r="L116" s="46" t="s">
        <v>825</v>
      </c>
      <c r="M116" s="46" t="s">
        <v>39</v>
      </c>
      <c r="N116" s="46">
        <v>2993560947</v>
      </c>
      <c r="O116" s="46">
        <v>2993560947</v>
      </c>
      <c r="P116" s="46" t="s">
        <v>40</v>
      </c>
      <c r="Q116" s="46" t="s">
        <v>59</v>
      </c>
      <c r="R116" s="46">
        <v>1</v>
      </c>
      <c r="S116" s="46" t="s">
        <v>75</v>
      </c>
      <c r="T116" s="46" t="s">
        <v>199</v>
      </c>
      <c r="U116" s="46" t="s">
        <v>287</v>
      </c>
      <c r="V116" s="46" t="s">
        <v>152</v>
      </c>
      <c r="W116" s="46" t="s">
        <v>288</v>
      </c>
      <c r="X116" s="46" t="s">
        <v>289</v>
      </c>
      <c r="Y116" s="46" t="s">
        <v>294</v>
      </c>
      <c r="Z116" s="46" t="s">
        <v>295</v>
      </c>
      <c r="AA116" s="46" t="s">
        <v>296</v>
      </c>
      <c r="AB116" s="46" t="s">
        <v>297</v>
      </c>
      <c r="AC116" s="46" t="s">
        <v>84</v>
      </c>
      <c r="AD116" s="46" t="s">
        <v>192</v>
      </c>
      <c r="AE116" s="46" t="s">
        <v>298</v>
      </c>
      <c r="AF116" s="46" t="s">
        <v>303</v>
      </c>
      <c r="AG116" s="46" t="s">
        <v>59</v>
      </c>
    </row>
    <row r="117" spans="2:33" ht="36" x14ac:dyDescent="0.2">
      <c r="B117" s="50" t="s">
        <v>367</v>
      </c>
      <c r="C117" s="46" t="s">
        <v>287</v>
      </c>
      <c r="D117" s="49">
        <v>82</v>
      </c>
      <c r="E117" s="49" t="s">
        <v>34</v>
      </c>
      <c r="F117" s="49">
        <v>81151600</v>
      </c>
      <c r="G117" s="49" t="s">
        <v>826</v>
      </c>
      <c r="H117" s="49" t="s">
        <v>95</v>
      </c>
      <c r="I117" s="49" t="s">
        <v>95</v>
      </c>
      <c r="J117" s="49">
        <v>4</v>
      </c>
      <c r="K117" s="49" t="s">
        <v>37</v>
      </c>
      <c r="L117" s="46" t="s">
        <v>825</v>
      </c>
      <c r="M117" s="46" t="s">
        <v>39</v>
      </c>
      <c r="N117" s="46">
        <v>9246300000</v>
      </c>
      <c r="O117" s="46">
        <v>9246300000</v>
      </c>
      <c r="P117" s="46" t="s">
        <v>40</v>
      </c>
      <c r="Q117" s="46" t="s">
        <v>59</v>
      </c>
      <c r="R117" s="46">
        <v>1</v>
      </c>
      <c r="S117" s="46" t="s">
        <v>75</v>
      </c>
      <c r="T117" s="46" t="s">
        <v>199</v>
      </c>
      <c r="U117" s="46" t="s">
        <v>287</v>
      </c>
      <c r="V117" s="46" t="s">
        <v>152</v>
      </c>
      <c r="W117" s="46" t="s">
        <v>288</v>
      </c>
      <c r="X117" s="46" t="s">
        <v>289</v>
      </c>
      <c r="Y117" s="46" t="s">
        <v>294</v>
      </c>
      <c r="Z117" s="46" t="s">
        <v>295</v>
      </c>
      <c r="AA117" s="46" t="s">
        <v>296</v>
      </c>
      <c r="AB117" s="46" t="s">
        <v>297</v>
      </c>
      <c r="AC117" s="46" t="s">
        <v>84</v>
      </c>
      <c r="AD117" s="46" t="s">
        <v>192</v>
      </c>
      <c r="AE117" s="46" t="s">
        <v>298</v>
      </c>
      <c r="AF117" s="46" t="s">
        <v>299</v>
      </c>
      <c r="AG117" s="46" t="s">
        <v>59</v>
      </c>
    </row>
    <row r="118" spans="2:33" ht="36" x14ac:dyDescent="0.2">
      <c r="B118" s="50" t="s">
        <v>367</v>
      </c>
      <c r="C118" s="46" t="s">
        <v>287</v>
      </c>
      <c r="D118" s="49">
        <v>83</v>
      </c>
      <c r="E118" s="49" t="s">
        <v>34</v>
      </c>
      <c r="F118" s="49">
        <v>81151600</v>
      </c>
      <c r="G118" s="49" t="s">
        <v>827</v>
      </c>
      <c r="H118" s="49" t="s">
        <v>95</v>
      </c>
      <c r="I118" s="49" t="s">
        <v>95</v>
      </c>
      <c r="J118" s="49">
        <v>1</v>
      </c>
      <c r="K118" s="49" t="s">
        <v>37</v>
      </c>
      <c r="L118" s="46" t="s">
        <v>825</v>
      </c>
      <c r="M118" s="46" t="s">
        <v>39</v>
      </c>
      <c r="N118" s="46">
        <v>8900000000</v>
      </c>
      <c r="O118" s="46">
        <v>8900000000</v>
      </c>
      <c r="P118" s="46" t="s">
        <v>40</v>
      </c>
      <c r="Q118" s="46" t="s">
        <v>59</v>
      </c>
      <c r="R118" s="46">
        <v>1</v>
      </c>
      <c r="S118" s="46" t="s">
        <v>75</v>
      </c>
      <c r="T118" s="46" t="s">
        <v>199</v>
      </c>
      <c r="U118" s="46" t="s">
        <v>287</v>
      </c>
      <c r="V118" s="46" t="s">
        <v>152</v>
      </c>
      <c r="W118" s="46" t="s">
        <v>288</v>
      </c>
      <c r="X118" s="46" t="s">
        <v>289</v>
      </c>
      <c r="Y118" s="46" t="s">
        <v>306</v>
      </c>
      <c r="Z118" s="46" t="s">
        <v>307</v>
      </c>
      <c r="AA118" s="46" t="s">
        <v>361</v>
      </c>
      <c r="AB118" s="46" t="s">
        <v>308</v>
      </c>
      <c r="AC118" s="46" t="s">
        <v>84</v>
      </c>
      <c r="AD118" s="46" t="s">
        <v>192</v>
      </c>
      <c r="AE118" s="46" t="s">
        <v>298</v>
      </c>
      <c r="AF118" s="46" t="s">
        <v>299</v>
      </c>
      <c r="AG118" s="46" t="s">
        <v>59</v>
      </c>
    </row>
    <row r="119" spans="2:33" ht="36" x14ac:dyDescent="0.2">
      <c r="B119" s="50" t="s">
        <v>367</v>
      </c>
      <c r="C119" s="46" t="s">
        <v>287</v>
      </c>
      <c r="D119" s="49">
        <v>84</v>
      </c>
      <c r="E119" s="49" t="s">
        <v>34</v>
      </c>
      <c r="F119" s="49">
        <v>81151600</v>
      </c>
      <c r="G119" s="49" t="s">
        <v>828</v>
      </c>
      <c r="H119" s="49" t="s">
        <v>95</v>
      </c>
      <c r="I119" s="49" t="s">
        <v>95</v>
      </c>
      <c r="J119" s="49">
        <v>4</v>
      </c>
      <c r="K119" s="49" t="s">
        <v>37</v>
      </c>
      <c r="L119" s="46" t="s">
        <v>825</v>
      </c>
      <c r="M119" s="46" t="s">
        <v>39</v>
      </c>
      <c r="N119" s="46">
        <v>9867480000</v>
      </c>
      <c r="O119" s="46">
        <v>9867480000</v>
      </c>
      <c r="P119" s="46" t="s">
        <v>40</v>
      </c>
      <c r="Q119" s="46" t="s">
        <v>59</v>
      </c>
      <c r="R119" s="46">
        <v>1</v>
      </c>
      <c r="S119" s="46" t="s">
        <v>75</v>
      </c>
      <c r="T119" s="46" t="s">
        <v>199</v>
      </c>
      <c r="U119" s="46" t="s">
        <v>287</v>
      </c>
      <c r="V119" s="46" t="s">
        <v>152</v>
      </c>
      <c r="W119" s="46" t="s">
        <v>288</v>
      </c>
      <c r="X119" s="46" t="s">
        <v>289</v>
      </c>
      <c r="Y119" s="46" t="s">
        <v>294</v>
      </c>
      <c r="Z119" s="46" t="s">
        <v>295</v>
      </c>
      <c r="AA119" s="46" t="s">
        <v>296</v>
      </c>
      <c r="AB119" s="46" t="s">
        <v>297</v>
      </c>
      <c r="AC119" s="46" t="s">
        <v>84</v>
      </c>
      <c r="AD119" s="46" t="s">
        <v>192</v>
      </c>
      <c r="AE119" s="46" t="s">
        <v>298</v>
      </c>
      <c r="AF119" s="46" t="s">
        <v>299</v>
      </c>
      <c r="AG119" s="46" t="s">
        <v>59</v>
      </c>
    </row>
    <row r="120" spans="2:33" ht="36" customHeight="1" x14ac:dyDescent="0.2">
      <c r="B120" s="419" t="s">
        <v>367</v>
      </c>
      <c r="C120" s="421" t="s">
        <v>287</v>
      </c>
      <c r="D120" s="418">
        <v>85</v>
      </c>
      <c r="E120" s="418" t="s">
        <v>34</v>
      </c>
      <c r="F120" s="418">
        <v>81151600</v>
      </c>
      <c r="G120" s="418" t="s">
        <v>829</v>
      </c>
      <c r="H120" s="418" t="s">
        <v>95</v>
      </c>
      <c r="I120" s="418" t="s">
        <v>95</v>
      </c>
      <c r="J120" s="418">
        <v>4</v>
      </c>
      <c r="K120" s="418" t="s">
        <v>37</v>
      </c>
      <c r="L120" s="417" t="s">
        <v>268</v>
      </c>
      <c r="M120" s="46" t="s">
        <v>39</v>
      </c>
      <c r="N120" s="417">
        <v>9596987453</v>
      </c>
      <c r="O120" s="46">
        <v>7980918125</v>
      </c>
      <c r="P120" s="46" t="s">
        <v>40</v>
      </c>
      <c r="Q120" s="46" t="s">
        <v>59</v>
      </c>
      <c r="R120" s="417">
        <v>1</v>
      </c>
      <c r="S120" s="46" t="s">
        <v>75</v>
      </c>
      <c r="T120" s="46" t="s">
        <v>199</v>
      </c>
      <c r="U120" s="46" t="s">
        <v>287</v>
      </c>
      <c r="V120" s="46" t="s">
        <v>152</v>
      </c>
      <c r="W120" s="46" t="s">
        <v>288</v>
      </c>
      <c r="X120" s="46" t="s">
        <v>289</v>
      </c>
      <c r="Y120" s="46" t="s">
        <v>294</v>
      </c>
      <c r="Z120" s="46" t="s">
        <v>305</v>
      </c>
      <c r="AA120" s="46" t="s">
        <v>335</v>
      </c>
      <c r="AB120" s="46" t="s">
        <v>297</v>
      </c>
      <c r="AC120" s="46" t="s">
        <v>84</v>
      </c>
      <c r="AD120" s="46" t="s">
        <v>192</v>
      </c>
      <c r="AE120" s="46" t="s">
        <v>298</v>
      </c>
      <c r="AF120" s="46" t="s">
        <v>303</v>
      </c>
      <c r="AG120" s="46" t="s">
        <v>59</v>
      </c>
    </row>
    <row r="121" spans="2:33" ht="36" customHeight="1" x14ac:dyDescent="0.2">
      <c r="B121" s="420"/>
      <c r="C121" s="421"/>
      <c r="D121" s="418"/>
      <c r="E121" s="418"/>
      <c r="F121" s="418"/>
      <c r="G121" s="418"/>
      <c r="H121" s="418"/>
      <c r="I121" s="418"/>
      <c r="J121" s="418"/>
      <c r="K121" s="418"/>
      <c r="L121" s="417"/>
      <c r="M121" s="46" t="s">
        <v>39</v>
      </c>
      <c r="N121" s="417"/>
      <c r="O121" s="46">
        <v>1616069328</v>
      </c>
      <c r="P121" s="46" t="s">
        <v>40</v>
      </c>
      <c r="Q121" s="46" t="s">
        <v>59</v>
      </c>
      <c r="R121" s="417"/>
      <c r="S121" s="46" t="s">
        <v>75</v>
      </c>
      <c r="T121" s="46" t="s">
        <v>355</v>
      </c>
      <c r="U121" s="46" t="s">
        <v>287</v>
      </c>
      <c r="V121" s="46" t="s">
        <v>152</v>
      </c>
      <c r="W121" s="46" t="s">
        <v>288</v>
      </c>
      <c r="X121" s="46" t="s">
        <v>47</v>
      </c>
      <c r="Y121" s="46" t="s">
        <v>236</v>
      </c>
      <c r="Z121" s="46" t="s">
        <v>375</v>
      </c>
      <c r="AA121" s="46" t="s">
        <v>376</v>
      </c>
      <c r="AB121" s="46" t="s">
        <v>239</v>
      </c>
      <c r="AC121" s="46" t="s">
        <v>84</v>
      </c>
      <c r="AD121" s="46" t="s">
        <v>192</v>
      </c>
      <c r="AE121" s="46" t="s">
        <v>298</v>
      </c>
      <c r="AF121" s="46" t="s">
        <v>303</v>
      </c>
      <c r="AG121" s="46" t="s">
        <v>59</v>
      </c>
    </row>
    <row r="122" spans="2:33" ht="36" x14ac:dyDescent="0.2">
      <c r="B122" s="50" t="s">
        <v>367</v>
      </c>
      <c r="C122" s="46" t="s">
        <v>287</v>
      </c>
      <c r="D122" s="49">
        <v>86</v>
      </c>
      <c r="E122" s="49" t="s">
        <v>34</v>
      </c>
      <c r="F122" s="49">
        <v>81151600</v>
      </c>
      <c r="G122" s="49" t="s">
        <v>830</v>
      </c>
      <c r="H122" s="49" t="s">
        <v>95</v>
      </c>
      <c r="I122" s="49" t="s">
        <v>95</v>
      </c>
      <c r="J122" s="49">
        <v>1</v>
      </c>
      <c r="K122" s="49" t="s">
        <v>37</v>
      </c>
      <c r="L122" s="46" t="s">
        <v>734</v>
      </c>
      <c r="M122" s="46" t="s">
        <v>39</v>
      </c>
      <c r="N122" s="46">
        <v>400000000</v>
      </c>
      <c r="O122" s="46">
        <v>400000000</v>
      </c>
      <c r="P122" s="46" t="s">
        <v>40</v>
      </c>
      <c r="Q122" s="46" t="s">
        <v>59</v>
      </c>
      <c r="R122" s="46">
        <v>1</v>
      </c>
      <c r="S122" s="46" t="s">
        <v>75</v>
      </c>
      <c r="T122" s="46" t="s">
        <v>199</v>
      </c>
      <c r="U122" s="46" t="s">
        <v>287</v>
      </c>
      <c r="V122" s="46" t="s">
        <v>152</v>
      </c>
      <c r="W122" s="46" t="s">
        <v>288</v>
      </c>
      <c r="X122" s="46" t="s">
        <v>289</v>
      </c>
      <c r="Y122" s="46" t="s">
        <v>306</v>
      </c>
      <c r="Z122" s="46" t="s">
        <v>364</v>
      </c>
      <c r="AA122" s="46" t="s">
        <v>361</v>
      </c>
      <c r="AB122" s="46" t="s">
        <v>308</v>
      </c>
      <c r="AC122" s="46" t="s">
        <v>84</v>
      </c>
      <c r="AD122" s="46" t="s">
        <v>192</v>
      </c>
      <c r="AE122" s="46" t="s">
        <v>298</v>
      </c>
      <c r="AF122" s="46" t="s">
        <v>218</v>
      </c>
      <c r="AG122" s="46" t="s">
        <v>59</v>
      </c>
    </row>
    <row r="123" spans="2:33" ht="45" x14ac:dyDescent="0.2">
      <c r="B123" s="50" t="s">
        <v>367</v>
      </c>
      <c r="C123" s="46" t="s">
        <v>287</v>
      </c>
      <c r="D123" s="49">
        <v>87</v>
      </c>
      <c r="E123" s="49" t="s">
        <v>34</v>
      </c>
      <c r="F123" s="49">
        <v>81151600</v>
      </c>
      <c r="G123" s="49" t="s">
        <v>831</v>
      </c>
      <c r="H123" s="49" t="s">
        <v>95</v>
      </c>
      <c r="I123" s="49" t="s">
        <v>95</v>
      </c>
      <c r="J123" s="49">
        <v>1</v>
      </c>
      <c r="K123" s="49" t="s">
        <v>37</v>
      </c>
      <c r="L123" s="46" t="s">
        <v>38</v>
      </c>
      <c r="M123" s="46" t="s">
        <v>39</v>
      </c>
      <c r="N123" s="46">
        <v>238000000</v>
      </c>
      <c r="O123" s="46">
        <v>238000000</v>
      </c>
      <c r="P123" s="46" t="s">
        <v>40</v>
      </c>
      <c r="Q123" s="46" t="s">
        <v>59</v>
      </c>
      <c r="R123" s="46">
        <v>1</v>
      </c>
      <c r="S123" s="46" t="s">
        <v>75</v>
      </c>
      <c r="T123" s="46" t="s">
        <v>199</v>
      </c>
      <c r="U123" s="46" t="s">
        <v>287</v>
      </c>
      <c r="V123" s="46" t="s">
        <v>152</v>
      </c>
      <c r="W123" s="46" t="s">
        <v>288</v>
      </c>
      <c r="X123" s="46" t="s">
        <v>289</v>
      </c>
      <c r="Y123" s="46" t="s">
        <v>306</v>
      </c>
      <c r="Z123" s="46" t="s">
        <v>364</v>
      </c>
      <c r="AA123" s="46" t="s">
        <v>361</v>
      </c>
      <c r="AB123" s="46" t="s">
        <v>308</v>
      </c>
      <c r="AC123" s="46" t="s">
        <v>84</v>
      </c>
      <c r="AD123" s="46" t="s">
        <v>192</v>
      </c>
      <c r="AE123" s="46" t="s">
        <v>298</v>
      </c>
      <c r="AF123" s="46" t="s">
        <v>303</v>
      </c>
      <c r="AG123" s="46" t="s">
        <v>59</v>
      </c>
    </row>
    <row r="124" spans="2:33" ht="45" x14ac:dyDescent="0.2">
      <c r="B124" s="50" t="s">
        <v>367</v>
      </c>
      <c r="C124" s="46" t="s">
        <v>287</v>
      </c>
      <c r="D124" s="49">
        <v>88</v>
      </c>
      <c r="E124" s="49" t="s">
        <v>34</v>
      </c>
      <c r="F124" s="49">
        <v>81151600</v>
      </c>
      <c r="G124" s="49" t="s">
        <v>832</v>
      </c>
      <c r="H124" s="49" t="s">
        <v>95</v>
      </c>
      <c r="I124" s="49" t="s">
        <v>95</v>
      </c>
      <c r="J124" s="49">
        <v>4</v>
      </c>
      <c r="K124" s="49" t="s">
        <v>37</v>
      </c>
      <c r="L124" s="46" t="s">
        <v>38</v>
      </c>
      <c r="M124" s="46" t="s">
        <v>39</v>
      </c>
      <c r="N124" s="46">
        <v>16000000</v>
      </c>
      <c r="O124" s="46">
        <v>16000000</v>
      </c>
      <c r="P124" s="46" t="s">
        <v>40</v>
      </c>
      <c r="Q124" s="46" t="s">
        <v>59</v>
      </c>
      <c r="R124" s="46">
        <v>2</v>
      </c>
      <c r="S124" s="46" t="s">
        <v>75</v>
      </c>
      <c r="T124" s="46" t="s">
        <v>199</v>
      </c>
      <c r="U124" s="46" t="s">
        <v>287</v>
      </c>
      <c r="V124" s="46" t="s">
        <v>152</v>
      </c>
      <c r="W124" s="46" t="s">
        <v>288</v>
      </c>
      <c r="X124" s="46" t="s">
        <v>289</v>
      </c>
      <c r="Y124" s="46" t="s">
        <v>294</v>
      </c>
      <c r="Z124" s="46" t="s">
        <v>305</v>
      </c>
      <c r="AA124" s="46" t="s">
        <v>335</v>
      </c>
      <c r="AB124" s="46" t="s">
        <v>297</v>
      </c>
      <c r="AC124" s="46" t="s">
        <v>84</v>
      </c>
      <c r="AD124" s="46" t="s">
        <v>192</v>
      </c>
      <c r="AE124" s="46" t="s">
        <v>298</v>
      </c>
      <c r="AF124" s="46" t="s">
        <v>156</v>
      </c>
      <c r="AG124" s="46" t="s">
        <v>833</v>
      </c>
    </row>
    <row r="125" spans="2:33" ht="45" x14ac:dyDescent="0.2">
      <c r="B125" s="50" t="s">
        <v>367</v>
      </c>
      <c r="C125" s="46" t="s">
        <v>287</v>
      </c>
      <c r="D125" s="49">
        <v>89</v>
      </c>
      <c r="E125" s="49" t="s">
        <v>34</v>
      </c>
      <c r="F125" s="49">
        <v>81151600</v>
      </c>
      <c r="G125" s="49" t="s">
        <v>834</v>
      </c>
      <c r="H125" s="49" t="s">
        <v>95</v>
      </c>
      <c r="I125" s="49" t="s">
        <v>95</v>
      </c>
      <c r="J125" s="49">
        <v>4</v>
      </c>
      <c r="K125" s="49" t="s">
        <v>37</v>
      </c>
      <c r="L125" s="46" t="s">
        <v>38</v>
      </c>
      <c r="M125" s="46" t="s">
        <v>39</v>
      </c>
      <c r="N125" s="46">
        <v>1634899980</v>
      </c>
      <c r="O125" s="46">
        <v>1634899980</v>
      </c>
      <c r="P125" s="46" t="s">
        <v>40</v>
      </c>
      <c r="Q125" s="46" t="s">
        <v>59</v>
      </c>
      <c r="R125" s="46">
        <v>21</v>
      </c>
      <c r="S125" s="46" t="s">
        <v>75</v>
      </c>
      <c r="T125" s="46" t="s">
        <v>199</v>
      </c>
      <c r="U125" s="46" t="s">
        <v>287</v>
      </c>
      <c r="V125" s="46" t="s">
        <v>152</v>
      </c>
      <c r="W125" s="46" t="s">
        <v>288</v>
      </c>
      <c r="X125" s="46" t="s">
        <v>289</v>
      </c>
      <c r="Y125" s="46" t="s">
        <v>294</v>
      </c>
      <c r="Z125" s="46" t="s">
        <v>305</v>
      </c>
      <c r="AA125" s="46" t="s">
        <v>335</v>
      </c>
      <c r="AB125" s="46" t="s">
        <v>297</v>
      </c>
      <c r="AC125" s="46" t="s">
        <v>84</v>
      </c>
      <c r="AD125" s="46" t="s">
        <v>192</v>
      </c>
      <c r="AE125" s="46" t="s">
        <v>298</v>
      </c>
      <c r="AF125" s="46" t="s">
        <v>156</v>
      </c>
      <c r="AG125" s="46" t="s">
        <v>835</v>
      </c>
    </row>
    <row r="126" spans="2:33" ht="45" x14ac:dyDescent="0.2">
      <c r="B126" s="50" t="s">
        <v>367</v>
      </c>
      <c r="C126" s="46" t="s">
        <v>287</v>
      </c>
      <c r="D126" s="49">
        <v>90</v>
      </c>
      <c r="E126" s="49" t="s">
        <v>34</v>
      </c>
      <c r="F126" s="49">
        <v>81151600</v>
      </c>
      <c r="G126" s="49" t="s">
        <v>836</v>
      </c>
      <c r="H126" s="49" t="s">
        <v>95</v>
      </c>
      <c r="I126" s="49" t="s">
        <v>95</v>
      </c>
      <c r="J126" s="49">
        <v>135</v>
      </c>
      <c r="K126" s="49" t="s">
        <v>328</v>
      </c>
      <c r="L126" s="46" t="s">
        <v>38</v>
      </c>
      <c r="M126" s="46" t="s">
        <v>39</v>
      </c>
      <c r="N126" s="46">
        <v>81000000</v>
      </c>
      <c r="O126" s="46">
        <v>81000000</v>
      </c>
      <c r="P126" s="46" t="s">
        <v>40</v>
      </c>
      <c r="Q126" s="46" t="s">
        <v>59</v>
      </c>
      <c r="R126" s="46">
        <v>2</v>
      </c>
      <c r="S126" s="46" t="s">
        <v>75</v>
      </c>
      <c r="T126" s="46" t="s">
        <v>199</v>
      </c>
      <c r="U126" s="46" t="s">
        <v>287</v>
      </c>
      <c r="V126" s="46" t="s">
        <v>152</v>
      </c>
      <c r="W126" s="46" t="s">
        <v>288</v>
      </c>
      <c r="X126" s="46" t="s">
        <v>289</v>
      </c>
      <c r="Y126" s="46" t="s">
        <v>294</v>
      </c>
      <c r="Z126" s="46" t="s">
        <v>305</v>
      </c>
      <c r="AA126" s="46" t="s">
        <v>335</v>
      </c>
      <c r="AB126" s="46" t="s">
        <v>297</v>
      </c>
      <c r="AC126" s="46" t="s">
        <v>84</v>
      </c>
      <c r="AD126" s="46" t="s">
        <v>192</v>
      </c>
      <c r="AE126" s="46" t="s">
        <v>298</v>
      </c>
      <c r="AF126" s="46" t="s">
        <v>156</v>
      </c>
      <c r="AG126" s="46" t="s">
        <v>837</v>
      </c>
    </row>
    <row r="127" spans="2:33" ht="36" x14ac:dyDescent="0.2">
      <c r="B127" s="50" t="s">
        <v>367</v>
      </c>
      <c r="C127" s="46" t="s">
        <v>287</v>
      </c>
      <c r="D127" s="49">
        <v>91</v>
      </c>
      <c r="E127" s="49" t="s">
        <v>34</v>
      </c>
      <c r="F127" s="49">
        <v>81151600</v>
      </c>
      <c r="G127" s="49" t="s">
        <v>838</v>
      </c>
      <c r="H127" s="49" t="s">
        <v>95</v>
      </c>
      <c r="I127" s="49" t="s">
        <v>95</v>
      </c>
      <c r="J127" s="49">
        <v>135</v>
      </c>
      <c r="K127" s="49" t="s">
        <v>328</v>
      </c>
      <c r="L127" s="46" t="s">
        <v>38</v>
      </c>
      <c r="M127" s="46" t="s">
        <v>39</v>
      </c>
      <c r="N127" s="46">
        <v>25507584</v>
      </c>
      <c r="O127" s="46">
        <v>25507584</v>
      </c>
      <c r="P127" s="46" t="s">
        <v>40</v>
      </c>
      <c r="Q127" s="46" t="s">
        <v>59</v>
      </c>
      <c r="R127" s="46">
        <v>2</v>
      </c>
      <c r="S127" s="46" t="s">
        <v>75</v>
      </c>
      <c r="T127" s="46" t="s">
        <v>199</v>
      </c>
      <c r="U127" s="46" t="s">
        <v>287</v>
      </c>
      <c r="V127" s="46" t="s">
        <v>152</v>
      </c>
      <c r="W127" s="46" t="s">
        <v>288</v>
      </c>
      <c r="X127" s="46" t="s">
        <v>289</v>
      </c>
      <c r="Y127" s="46" t="s">
        <v>294</v>
      </c>
      <c r="Z127" s="46" t="s">
        <v>305</v>
      </c>
      <c r="AA127" s="46" t="s">
        <v>335</v>
      </c>
      <c r="AB127" s="46" t="s">
        <v>297</v>
      </c>
      <c r="AC127" s="46" t="s">
        <v>84</v>
      </c>
      <c r="AD127" s="46" t="s">
        <v>192</v>
      </c>
      <c r="AE127" s="46" t="s">
        <v>298</v>
      </c>
      <c r="AF127" s="46" t="s">
        <v>156</v>
      </c>
      <c r="AG127" s="46" t="s">
        <v>839</v>
      </c>
    </row>
    <row r="128" spans="2:33" ht="45" x14ac:dyDescent="0.2">
      <c r="B128" s="50" t="s">
        <v>367</v>
      </c>
      <c r="C128" s="46" t="s">
        <v>287</v>
      </c>
      <c r="D128" s="49">
        <v>92</v>
      </c>
      <c r="E128" s="49" t="s">
        <v>34</v>
      </c>
      <c r="F128" s="49">
        <v>81151600</v>
      </c>
      <c r="G128" s="49" t="s">
        <v>840</v>
      </c>
      <c r="H128" s="49" t="s">
        <v>95</v>
      </c>
      <c r="I128" s="49" t="s">
        <v>95</v>
      </c>
      <c r="J128" s="49">
        <v>135</v>
      </c>
      <c r="K128" s="49" t="s">
        <v>328</v>
      </c>
      <c r="L128" s="46" t="s">
        <v>38</v>
      </c>
      <c r="M128" s="46" t="s">
        <v>39</v>
      </c>
      <c r="N128" s="46">
        <v>71273102</v>
      </c>
      <c r="O128" s="46">
        <v>71273102</v>
      </c>
      <c r="P128" s="46" t="s">
        <v>40</v>
      </c>
      <c r="Q128" s="46" t="s">
        <v>59</v>
      </c>
      <c r="R128" s="46">
        <v>3</v>
      </c>
      <c r="S128" s="46" t="s">
        <v>75</v>
      </c>
      <c r="T128" s="46" t="s">
        <v>199</v>
      </c>
      <c r="U128" s="46" t="s">
        <v>287</v>
      </c>
      <c r="V128" s="46" t="s">
        <v>152</v>
      </c>
      <c r="W128" s="46" t="s">
        <v>288</v>
      </c>
      <c r="X128" s="46" t="s">
        <v>289</v>
      </c>
      <c r="Y128" s="46" t="s">
        <v>294</v>
      </c>
      <c r="Z128" s="46" t="s">
        <v>305</v>
      </c>
      <c r="AA128" s="46" t="s">
        <v>335</v>
      </c>
      <c r="AB128" s="46" t="s">
        <v>297</v>
      </c>
      <c r="AC128" s="46" t="s">
        <v>84</v>
      </c>
      <c r="AD128" s="46" t="s">
        <v>192</v>
      </c>
      <c r="AE128" s="46" t="s">
        <v>298</v>
      </c>
      <c r="AF128" s="46" t="s">
        <v>156</v>
      </c>
      <c r="AG128" s="46" t="s">
        <v>841</v>
      </c>
    </row>
    <row r="129" spans="2:33" ht="45" x14ac:dyDescent="0.2">
      <c r="B129" s="50" t="s">
        <v>367</v>
      </c>
      <c r="C129" s="46" t="s">
        <v>287</v>
      </c>
      <c r="D129" s="49">
        <v>93</v>
      </c>
      <c r="E129" s="49" t="s">
        <v>34</v>
      </c>
      <c r="F129" s="49">
        <v>81141500</v>
      </c>
      <c r="G129" s="49" t="s">
        <v>842</v>
      </c>
      <c r="H129" s="49" t="s">
        <v>95</v>
      </c>
      <c r="I129" s="49" t="s">
        <v>95</v>
      </c>
      <c r="J129" s="49">
        <v>135</v>
      </c>
      <c r="K129" s="49" t="s">
        <v>328</v>
      </c>
      <c r="L129" s="46" t="s">
        <v>38</v>
      </c>
      <c r="M129" s="46" t="s">
        <v>39</v>
      </c>
      <c r="N129" s="46">
        <v>223350026</v>
      </c>
      <c r="O129" s="46">
        <v>223350026</v>
      </c>
      <c r="P129" s="46" t="s">
        <v>40</v>
      </c>
      <c r="Q129" s="46" t="s">
        <v>59</v>
      </c>
      <c r="R129" s="46">
        <v>7</v>
      </c>
      <c r="S129" s="46" t="s">
        <v>75</v>
      </c>
      <c r="T129" s="46" t="s">
        <v>199</v>
      </c>
      <c r="U129" s="46" t="s">
        <v>287</v>
      </c>
      <c r="V129" s="46" t="s">
        <v>152</v>
      </c>
      <c r="W129" s="46" t="s">
        <v>288</v>
      </c>
      <c r="X129" s="46" t="s">
        <v>289</v>
      </c>
      <c r="Y129" s="46" t="s">
        <v>294</v>
      </c>
      <c r="Z129" s="46" t="s">
        <v>305</v>
      </c>
      <c r="AA129" s="46" t="s">
        <v>335</v>
      </c>
      <c r="AB129" s="46" t="s">
        <v>297</v>
      </c>
      <c r="AC129" s="46" t="s">
        <v>84</v>
      </c>
      <c r="AD129" s="46" t="s">
        <v>192</v>
      </c>
      <c r="AE129" s="46" t="s">
        <v>298</v>
      </c>
      <c r="AF129" s="46" t="s">
        <v>156</v>
      </c>
      <c r="AG129" s="46" t="s">
        <v>843</v>
      </c>
    </row>
    <row r="130" spans="2:33" ht="36" x14ac:dyDescent="0.2">
      <c r="B130" s="50" t="s">
        <v>367</v>
      </c>
      <c r="C130" s="46" t="s">
        <v>287</v>
      </c>
      <c r="D130" s="49">
        <v>94</v>
      </c>
      <c r="E130" s="49" t="s">
        <v>34</v>
      </c>
      <c r="F130" s="49">
        <v>81151600</v>
      </c>
      <c r="G130" s="49" t="s">
        <v>844</v>
      </c>
      <c r="H130" s="49" t="s">
        <v>95</v>
      </c>
      <c r="I130" s="49" t="s">
        <v>95</v>
      </c>
      <c r="J130" s="49">
        <v>135</v>
      </c>
      <c r="K130" s="49" t="s">
        <v>328</v>
      </c>
      <c r="L130" s="46" t="s">
        <v>38</v>
      </c>
      <c r="M130" s="46" t="s">
        <v>39</v>
      </c>
      <c r="N130" s="46">
        <v>118788503</v>
      </c>
      <c r="O130" s="46">
        <v>118788503</v>
      </c>
      <c r="P130" s="46" t="s">
        <v>40</v>
      </c>
      <c r="Q130" s="46" t="s">
        <v>59</v>
      </c>
      <c r="R130" s="46">
        <v>5</v>
      </c>
      <c r="S130" s="46" t="s">
        <v>75</v>
      </c>
      <c r="T130" s="46" t="s">
        <v>199</v>
      </c>
      <c r="U130" s="46" t="s">
        <v>287</v>
      </c>
      <c r="V130" s="46" t="s">
        <v>152</v>
      </c>
      <c r="W130" s="46" t="s">
        <v>288</v>
      </c>
      <c r="X130" s="46" t="s">
        <v>289</v>
      </c>
      <c r="Y130" s="46" t="s">
        <v>294</v>
      </c>
      <c r="Z130" s="46" t="s">
        <v>305</v>
      </c>
      <c r="AA130" s="46" t="s">
        <v>335</v>
      </c>
      <c r="AB130" s="46" t="s">
        <v>297</v>
      </c>
      <c r="AC130" s="46" t="s">
        <v>84</v>
      </c>
      <c r="AD130" s="46" t="s">
        <v>192</v>
      </c>
      <c r="AE130" s="46" t="s">
        <v>298</v>
      </c>
      <c r="AF130" s="46" t="s">
        <v>156</v>
      </c>
      <c r="AG130" s="46" t="s">
        <v>845</v>
      </c>
    </row>
    <row r="131" spans="2:33" ht="36" x14ac:dyDescent="0.2">
      <c r="B131" s="50" t="s">
        <v>367</v>
      </c>
      <c r="C131" s="46" t="s">
        <v>287</v>
      </c>
      <c r="D131" s="49">
        <v>95</v>
      </c>
      <c r="E131" s="49" t="s">
        <v>34</v>
      </c>
      <c r="F131" s="49">
        <v>81141500</v>
      </c>
      <c r="G131" s="49" t="s">
        <v>846</v>
      </c>
      <c r="H131" s="49" t="s">
        <v>95</v>
      </c>
      <c r="I131" s="49" t="s">
        <v>95</v>
      </c>
      <c r="J131" s="49">
        <v>135</v>
      </c>
      <c r="K131" s="49" t="s">
        <v>328</v>
      </c>
      <c r="L131" s="46" t="s">
        <v>38</v>
      </c>
      <c r="M131" s="46" t="s">
        <v>39</v>
      </c>
      <c r="N131" s="46">
        <v>308850107</v>
      </c>
      <c r="O131" s="46">
        <v>308850107</v>
      </c>
      <c r="P131" s="46" t="s">
        <v>40</v>
      </c>
      <c r="Q131" s="46" t="s">
        <v>59</v>
      </c>
      <c r="R131" s="46">
        <v>13</v>
      </c>
      <c r="S131" s="46" t="s">
        <v>75</v>
      </c>
      <c r="T131" s="46" t="s">
        <v>199</v>
      </c>
      <c r="U131" s="46" t="s">
        <v>287</v>
      </c>
      <c r="V131" s="46" t="s">
        <v>152</v>
      </c>
      <c r="W131" s="46" t="s">
        <v>288</v>
      </c>
      <c r="X131" s="46" t="s">
        <v>289</v>
      </c>
      <c r="Y131" s="46" t="s">
        <v>294</v>
      </c>
      <c r="Z131" s="46" t="s">
        <v>847</v>
      </c>
      <c r="AA131" s="46" t="s">
        <v>296</v>
      </c>
      <c r="AB131" s="46" t="s">
        <v>297</v>
      </c>
      <c r="AC131" s="46" t="s">
        <v>84</v>
      </c>
      <c r="AD131" s="46" t="s">
        <v>192</v>
      </c>
      <c r="AE131" s="46" t="s">
        <v>298</v>
      </c>
      <c r="AF131" s="46" t="s">
        <v>156</v>
      </c>
      <c r="AG131" s="46" t="s">
        <v>848</v>
      </c>
    </row>
    <row r="132" spans="2:33" ht="36" x14ac:dyDescent="0.2">
      <c r="B132" s="50" t="s">
        <v>367</v>
      </c>
      <c r="C132" s="46" t="s">
        <v>287</v>
      </c>
      <c r="D132" s="49">
        <v>96</v>
      </c>
      <c r="E132" s="49" t="s">
        <v>34</v>
      </c>
      <c r="F132" s="49">
        <v>81151600</v>
      </c>
      <c r="G132" s="49" t="s">
        <v>340</v>
      </c>
      <c r="H132" s="49" t="s">
        <v>95</v>
      </c>
      <c r="I132" s="49" t="s">
        <v>95</v>
      </c>
      <c r="J132" s="49">
        <v>135</v>
      </c>
      <c r="K132" s="49" t="s">
        <v>328</v>
      </c>
      <c r="L132" s="46" t="s">
        <v>38</v>
      </c>
      <c r="M132" s="46" t="s">
        <v>39</v>
      </c>
      <c r="N132" s="46">
        <v>305314043</v>
      </c>
      <c r="O132" s="46">
        <v>305314043</v>
      </c>
      <c r="P132" s="46" t="s">
        <v>40</v>
      </c>
      <c r="Q132" s="46" t="s">
        <v>59</v>
      </c>
      <c r="R132" s="46">
        <v>15</v>
      </c>
      <c r="S132" s="46" t="s">
        <v>75</v>
      </c>
      <c r="T132" s="46" t="s">
        <v>199</v>
      </c>
      <c r="U132" s="46" t="s">
        <v>287</v>
      </c>
      <c r="V132" s="46" t="s">
        <v>152</v>
      </c>
      <c r="W132" s="46" t="s">
        <v>288</v>
      </c>
      <c r="X132" s="46" t="s">
        <v>289</v>
      </c>
      <c r="Y132" s="46" t="s">
        <v>294</v>
      </c>
      <c r="Z132" s="46" t="s">
        <v>305</v>
      </c>
      <c r="AA132" s="46" t="s">
        <v>335</v>
      </c>
      <c r="AB132" s="46" t="s">
        <v>297</v>
      </c>
      <c r="AC132" s="46" t="s">
        <v>84</v>
      </c>
      <c r="AD132" s="46" t="s">
        <v>192</v>
      </c>
      <c r="AE132" s="46" t="s">
        <v>298</v>
      </c>
      <c r="AF132" s="46" t="s">
        <v>156</v>
      </c>
      <c r="AG132" s="46" t="s">
        <v>849</v>
      </c>
    </row>
    <row r="133" spans="2:33" ht="56.25" x14ac:dyDescent="0.2">
      <c r="B133" s="50" t="s">
        <v>367</v>
      </c>
      <c r="C133" s="46" t="s">
        <v>287</v>
      </c>
      <c r="D133" s="49">
        <v>97</v>
      </c>
      <c r="E133" s="49" t="s">
        <v>34</v>
      </c>
      <c r="F133" s="49">
        <v>81151600</v>
      </c>
      <c r="G133" s="49" t="s">
        <v>850</v>
      </c>
      <c r="H133" s="49" t="s">
        <v>95</v>
      </c>
      <c r="I133" s="49" t="s">
        <v>95</v>
      </c>
      <c r="J133" s="49">
        <v>135</v>
      </c>
      <c r="K133" s="49" t="s">
        <v>328</v>
      </c>
      <c r="L133" s="46" t="s">
        <v>38</v>
      </c>
      <c r="M133" s="46" t="s">
        <v>39</v>
      </c>
      <c r="N133" s="46">
        <v>25507584</v>
      </c>
      <c r="O133" s="46">
        <v>25507584</v>
      </c>
      <c r="P133" s="46" t="s">
        <v>40</v>
      </c>
      <c r="Q133" s="46" t="s">
        <v>59</v>
      </c>
      <c r="R133" s="46">
        <v>2</v>
      </c>
      <c r="S133" s="46" t="s">
        <v>75</v>
      </c>
      <c r="T133" s="46" t="s">
        <v>199</v>
      </c>
      <c r="U133" s="46" t="s">
        <v>287</v>
      </c>
      <c r="V133" s="46" t="s">
        <v>152</v>
      </c>
      <c r="W133" s="46" t="s">
        <v>288</v>
      </c>
      <c r="X133" s="46" t="s">
        <v>289</v>
      </c>
      <c r="Y133" s="46" t="s">
        <v>294</v>
      </c>
      <c r="Z133" s="46" t="s">
        <v>305</v>
      </c>
      <c r="AA133" s="46" t="s">
        <v>335</v>
      </c>
      <c r="AB133" s="46" t="s">
        <v>297</v>
      </c>
      <c r="AC133" s="46" t="s">
        <v>84</v>
      </c>
      <c r="AD133" s="46" t="s">
        <v>192</v>
      </c>
      <c r="AE133" s="46" t="s">
        <v>298</v>
      </c>
      <c r="AF133" s="46" t="s">
        <v>156</v>
      </c>
      <c r="AG133" s="46" t="s">
        <v>851</v>
      </c>
    </row>
    <row r="134" spans="2:33" ht="56.25" x14ac:dyDescent="0.2">
      <c r="B134" s="50" t="s">
        <v>367</v>
      </c>
      <c r="C134" s="46" t="s">
        <v>287</v>
      </c>
      <c r="D134" s="49">
        <v>98</v>
      </c>
      <c r="E134" s="49" t="s">
        <v>34</v>
      </c>
      <c r="F134" s="49">
        <v>81151600</v>
      </c>
      <c r="G134" s="49" t="s">
        <v>852</v>
      </c>
      <c r="H134" s="49" t="s">
        <v>95</v>
      </c>
      <c r="I134" s="49" t="s">
        <v>95</v>
      </c>
      <c r="J134" s="49">
        <v>135</v>
      </c>
      <c r="K134" s="49" t="s">
        <v>328</v>
      </c>
      <c r="L134" s="46" t="s">
        <v>38</v>
      </c>
      <c r="M134" s="46" t="s">
        <v>39</v>
      </c>
      <c r="N134" s="46">
        <v>31670797</v>
      </c>
      <c r="O134" s="46">
        <v>31670797</v>
      </c>
      <c r="P134" s="46" t="s">
        <v>40</v>
      </c>
      <c r="Q134" s="46" t="s">
        <v>59</v>
      </c>
      <c r="R134" s="46">
        <v>1</v>
      </c>
      <c r="S134" s="46" t="s">
        <v>75</v>
      </c>
      <c r="T134" s="46" t="s">
        <v>199</v>
      </c>
      <c r="U134" s="46" t="s">
        <v>287</v>
      </c>
      <c r="V134" s="46" t="s">
        <v>152</v>
      </c>
      <c r="W134" s="46" t="s">
        <v>288</v>
      </c>
      <c r="X134" s="46" t="s">
        <v>289</v>
      </c>
      <c r="Y134" s="46" t="s">
        <v>306</v>
      </c>
      <c r="Z134" s="46" t="s">
        <v>307</v>
      </c>
      <c r="AA134" s="46" t="s">
        <v>361</v>
      </c>
      <c r="AB134" s="46" t="s">
        <v>308</v>
      </c>
      <c r="AC134" s="46" t="s">
        <v>84</v>
      </c>
      <c r="AD134" s="46" t="s">
        <v>192</v>
      </c>
      <c r="AE134" s="46" t="s">
        <v>298</v>
      </c>
      <c r="AF134" s="46" t="s">
        <v>156</v>
      </c>
      <c r="AG134" s="46" t="s">
        <v>843</v>
      </c>
    </row>
    <row r="135" spans="2:33" ht="56.25" x14ac:dyDescent="0.2">
      <c r="B135" s="50" t="s">
        <v>367</v>
      </c>
      <c r="C135" s="46" t="s">
        <v>287</v>
      </c>
      <c r="D135" s="49">
        <v>99</v>
      </c>
      <c r="E135" s="49" t="s">
        <v>34</v>
      </c>
      <c r="F135" s="49">
        <v>81151600</v>
      </c>
      <c r="G135" s="49" t="s">
        <v>853</v>
      </c>
      <c r="H135" s="49" t="s">
        <v>95</v>
      </c>
      <c r="I135" s="49" t="s">
        <v>95</v>
      </c>
      <c r="J135" s="49">
        <v>135</v>
      </c>
      <c r="K135" s="49" t="s">
        <v>328</v>
      </c>
      <c r="L135" s="46" t="s">
        <v>38</v>
      </c>
      <c r="M135" s="46" t="s">
        <v>39</v>
      </c>
      <c r="N135" s="46">
        <v>31670797</v>
      </c>
      <c r="O135" s="46">
        <v>31670797</v>
      </c>
      <c r="P135" s="46" t="s">
        <v>40</v>
      </c>
      <c r="Q135" s="46" t="s">
        <v>59</v>
      </c>
      <c r="R135" s="46">
        <v>1</v>
      </c>
      <c r="S135" s="46" t="s">
        <v>75</v>
      </c>
      <c r="T135" s="46" t="s">
        <v>199</v>
      </c>
      <c r="U135" s="46" t="s">
        <v>287</v>
      </c>
      <c r="V135" s="46" t="s">
        <v>152</v>
      </c>
      <c r="W135" s="46" t="s">
        <v>288</v>
      </c>
      <c r="X135" s="46" t="s">
        <v>289</v>
      </c>
      <c r="Y135" s="46" t="s">
        <v>306</v>
      </c>
      <c r="Z135" s="46" t="s">
        <v>307</v>
      </c>
      <c r="AA135" s="46" t="s">
        <v>361</v>
      </c>
      <c r="AB135" s="46" t="s">
        <v>308</v>
      </c>
      <c r="AC135" s="46" t="s">
        <v>84</v>
      </c>
      <c r="AD135" s="46" t="s">
        <v>192</v>
      </c>
      <c r="AE135" s="46" t="s">
        <v>298</v>
      </c>
      <c r="AF135" s="46" t="s">
        <v>156</v>
      </c>
      <c r="AG135" s="46" t="s">
        <v>843</v>
      </c>
    </row>
    <row r="136" spans="2:33" ht="67.5" x14ac:dyDescent="0.2">
      <c r="B136" s="50" t="s">
        <v>367</v>
      </c>
      <c r="C136" s="46" t="s">
        <v>287</v>
      </c>
      <c r="D136" s="49">
        <v>100</v>
      </c>
      <c r="E136" s="49" t="s">
        <v>34</v>
      </c>
      <c r="F136" s="49">
        <v>81151600</v>
      </c>
      <c r="G136" s="49" t="s">
        <v>854</v>
      </c>
      <c r="H136" s="49" t="s">
        <v>95</v>
      </c>
      <c r="I136" s="49" t="s">
        <v>95</v>
      </c>
      <c r="J136" s="49">
        <v>4</v>
      </c>
      <c r="K136" s="49" t="s">
        <v>37</v>
      </c>
      <c r="L136" s="46" t="s">
        <v>38</v>
      </c>
      <c r="M136" s="46" t="s">
        <v>39</v>
      </c>
      <c r="N136" s="46">
        <v>90463420</v>
      </c>
      <c r="O136" s="46">
        <v>90463420</v>
      </c>
      <c r="P136" s="46" t="s">
        <v>40</v>
      </c>
      <c r="Q136" s="46" t="s">
        <v>59</v>
      </c>
      <c r="R136" s="46">
        <v>5</v>
      </c>
      <c r="S136" s="46" t="s">
        <v>75</v>
      </c>
      <c r="T136" s="46" t="s">
        <v>199</v>
      </c>
      <c r="U136" s="46" t="s">
        <v>287</v>
      </c>
      <c r="V136" s="46" t="s">
        <v>152</v>
      </c>
      <c r="W136" s="46" t="s">
        <v>288</v>
      </c>
      <c r="X136" s="46" t="s">
        <v>289</v>
      </c>
      <c r="Y136" s="46" t="s">
        <v>306</v>
      </c>
      <c r="Z136" s="46" t="s">
        <v>307</v>
      </c>
      <c r="AA136" s="46" t="s">
        <v>361</v>
      </c>
      <c r="AB136" s="46" t="s">
        <v>308</v>
      </c>
      <c r="AC136" s="46" t="s">
        <v>84</v>
      </c>
      <c r="AD136" s="46" t="s">
        <v>192</v>
      </c>
      <c r="AE136" s="46" t="s">
        <v>298</v>
      </c>
      <c r="AF136" s="46" t="s">
        <v>156</v>
      </c>
      <c r="AG136" s="46" t="s">
        <v>849</v>
      </c>
    </row>
    <row r="137" spans="2:33" ht="45" x14ac:dyDescent="0.2">
      <c r="B137" s="50" t="s">
        <v>367</v>
      </c>
      <c r="C137" s="46" t="s">
        <v>245</v>
      </c>
      <c r="D137" s="49">
        <v>101</v>
      </c>
      <c r="E137" s="49" t="s">
        <v>34</v>
      </c>
      <c r="F137" s="49">
        <v>81141500</v>
      </c>
      <c r="G137" s="49" t="s">
        <v>855</v>
      </c>
      <c r="H137" s="49" t="s">
        <v>684</v>
      </c>
      <c r="I137" s="49" t="s">
        <v>684</v>
      </c>
      <c r="J137" s="49">
        <v>159</v>
      </c>
      <c r="K137" s="49" t="s">
        <v>328</v>
      </c>
      <c r="L137" s="46" t="s">
        <v>38</v>
      </c>
      <c r="M137" s="46" t="s">
        <v>39</v>
      </c>
      <c r="N137" s="46">
        <v>32374748</v>
      </c>
      <c r="O137" s="46">
        <v>32374748</v>
      </c>
      <c r="P137" s="46" t="s">
        <v>40</v>
      </c>
      <c r="Q137" s="46" t="s">
        <v>59</v>
      </c>
      <c r="R137" s="46">
        <v>1</v>
      </c>
      <c r="S137" s="46" t="s">
        <v>75</v>
      </c>
      <c r="T137" s="46" t="s">
        <v>199</v>
      </c>
      <c r="U137" s="46" t="s">
        <v>245</v>
      </c>
      <c r="V137" s="46" t="s">
        <v>152</v>
      </c>
      <c r="W137" s="46" t="s">
        <v>246</v>
      </c>
      <c r="X137" s="46" t="s">
        <v>202</v>
      </c>
      <c r="Y137" s="46" t="s">
        <v>310</v>
      </c>
      <c r="Z137" s="46" t="s">
        <v>311</v>
      </c>
      <c r="AA137" s="46" t="s">
        <v>767</v>
      </c>
      <c r="AB137" s="46" t="s">
        <v>312</v>
      </c>
      <c r="AC137" s="46" t="s">
        <v>84</v>
      </c>
      <c r="AD137" s="46" t="s">
        <v>689</v>
      </c>
      <c r="AE137" s="46" t="s">
        <v>768</v>
      </c>
      <c r="AF137" s="46" t="s">
        <v>156</v>
      </c>
      <c r="AG137" s="46" t="s">
        <v>769</v>
      </c>
    </row>
    <row r="138" spans="2:33" ht="36" x14ac:dyDescent="0.2">
      <c r="B138" s="50" t="s">
        <v>367</v>
      </c>
      <c r="C138" s="46" t="s">
        <v>245</v>
      </c>
      <c r="D138" s="49">
        <v>102</v>
      </c>
      <c r="E138" s="49" t="s">
        <v>34</v>
      </c>
      <c r="F138" s="49">
        <v>81141500</v>
      </c>
      <c r="G138" s="49" t="s">
        <v>856</v>
      </c>
      <c r="H138" s="49" t="s">
        <v>684</v>
      </c>
      <c r="I138" s="49" t="s">
        <v>684</v>
      </c>
      <c r="J138" s="49">
        <v>159</v>
      </c>
      <c r="K138" s="49" t="s">
        <v>328</v>
      </c>
      <c r="L138" s="46" t="s">
        <v>38</v>
      </c>
      <c r="M138" s="46" t="s">
        <v>39</v>
      </c>
      <c r="N138" s="46">
        <v>32374748</v>
      </c>
      <c r="O138" s="46">
        <v>32374748</v>
      </c>
      <c r="P138" s="46" t="s">
        <v>40</v>
      </c>
      <c r="Q138" s="46" t="s">
        <v>59</v>
      </c>
      <c r="R138" s="46">
        <v>1</v>
      </c>
      <c r="S138" s="46" t="s">
        <v>75</v>
      </c>
      <c r="T138" s="46" t="s">
        <v>199</v>
      </c>
      <c r="U138" s="46" t="s">
        <v>245</v>
      </c>
      <c r="V138" s="46" t="s">
        <v>152</v>
      </c>
      <c r="W138" s="46" t="s">
        <v>246</v>
      </c>
      <c r="X138" s="46" t="s">
        <v>202</v>
      </c>
      <c r="Y138" s="46" t="s">
        <v>310</v>
      </c>
      <c r="Z138" s="46" t="s">
        <v>311</v>
      </c>
      <c r="AA138" s="46" t="s">
        <v>767</v>
      </c>
      <c r="AB138" s="46" t="s">
        <v>312</v>
      </c>
      <c r="AC138" s="46" t="s">
        <v>84</v>
      </c>
      <c r="AD138" s="46" t="s">
        <v>689</v>
      </c>
      <c r="AE138" s="46" t="s">
        <v>768</v>
      </c>
      <c r="AF138" s="46" t="s">
        <v>156</v>
      </c>
      <c r="AG138" s="46" t="s">
        <v>700</v>
      </c>
    </row>
    <row r="139" spans="2:33" ht="36" x14ac:dyDescent="0.2">
      <c r="B139" s="50" t="s">
        <v>367</v>
      </c>
      <c r="C139" s="46" t="s">
        <v>245</v>
      </c>
      <c r="D139" s="49">
        <v>103</v>
      </c>
      <c r="E139" s="49" t="s">
        <v>34</v>
      </c>
      <c r="F139" s="49">
        <v>80161501</v>
      </c>
      <c r="G139" s="49" t="s">
        <v>857</v>
      </c>
      <c r="H139" s="49" t="s">
        <v>684</v>
      </c>
      <c r="I139" s="49" t="s">
        <v>684</v>
      </c>
      <c r="J139" s="49">
        <v>159</v>
      </c>
      <c r="K139" s="49" t="s">
        <v>328</v>
      </c>
      <c r="L139" s="46" t="s">
        <v>38</v>
      </c>
      <c r="M139" s="46" t="s">
        <v>39</v>
      </c>
      <c r="N139" s="46">
        <v>32374748</v>
      </c>
      <c r="O139" s="46">
        <v>32374748</v>
      </c>
      <c r="P139" s="46" t="s">
        <v>40</v>
      </c>
      <c r="Q139" s="46" t="s">
        <v>59</v>
      </c>
      <c r="R139" s="46">
        <v>1</v>
      </c>
      <c r="S139" s="46" t="s">
        <v>75</v>
      </c>
      <c r="T139" s="46" t="s">
        <v>199</v>
      </c>
      <c r="U139" s="46" t="s">
        <v>245</v>
      </c>
      <c r="V139" s="46" t="s">
        <v>152</v>
      </c>
      <c r="W139" s="46" t="s">
        <v>246</v>
      </c>
      <c r="X139" s="46" t="s">
        <v>202</v>
      </c>
      <c r="Y139" s="46" t="s">
        <v>310</v>
      </c>
      <c r="Z139" s="46" t="s">
        <v>311</v>
      </c>
      <c r="AA139" s="46" t="s">
        <v>767</v>
      </c>
      <c r="AB139" s="46" t="s">
        <v>312</v>
      </c>
      <c r="AC139" s="46" t="s">
        <v>84</v>
      </c>
      <c r="AD139" s="46" t="s">
        <v>689</v>
      </c>
      <c r="AE139" s="46" t="s">
        <v>858</v>
      </c>
      <c r="AF139" s="46" t="s">
        <v>156</v>
      </c>
      <c r="AG139" s="46" t="s">
        <v>859</v>
      </c>
    </row>
    <row r="140" spans="2:33" ht="36" x14ac:dyDescent="0.2">
      <c r="B140" s="50" t="s">
        <v>367</v>
      </c>
      <c r="C140" s="46" t="s">
        <v>245</v>
      </c>
      <c r="D140" s="49">
        <v>104</v>
      </c>
      <c r="E140" s="49" t="s">
        <v>34</v>
      </c>
      <c r="F140" s="49">
        <v>80161501</v>
      </c>
      <c r="G140" s="49" t="s">
        <v>860</v>
      </c>
      <c r="H140" s="49" t="s">
        <v>684</v>
      </c>
      <c r="I140" s="49" t="s">
        <v>684</v>
      </c>
      <c r="J140" s="49">
        <v>159</v>
      </c>
      <c r="K140" s="49" t="s">
        <v>328</v>
      </c>
      <c r="L140" s="46" t="s">
        <v>38</v>
      </c>
      <c r="M140" s="46" t="s">
        <v>39</v>
      </c>
      <c r="N140" s="46">
        <v>32374748</v>
      </c>
      <c r="O140" s="46">
        <v>32374748</v>
      </c>
      <c r="P140" s="46" t="s">
        <v>40</v>
      </c>
      <c r="Q140" s="46" t="s">
        <v>59</v>
      </c>
      <c r="R140" s="46">
        <v>1</v>
      </c>
      <c r="S140" s="46" t="s">
        <v>75</v>
      </c>
      <c r="T140" s="46" t="s">
        <v>199</v>
      </c>
      <c r="U140" s="46" t="s">
        <v>245</v>
      </c>
      <c r="V140" s="46" t="s">
        <v>152</v>
      </c>
      <c r="W140" s="46" t="s">
        <v>246</v>
      </c>
      <c r="X140" s="46" t="s">
        <v>202</v>
      </c>
      <c r="Y140" s="46" t="s">
        <v>310</v>
      </c>
      <c r="Z140" s="46" t="s">
        <v>311</v>
      </c>
      <c r="AA140" s="46" t="s">
        <v>767</v>
      </c>
      <c r="AB140" s="46" t="s">
        <v>312</v>
      </c>
      <c r="AC140" s="46" t="s">
        <v>84</v>
      </c>
      <c r="AD140" s="46" t="s">
        <v>689</v>
      </c>
      <c r="AE140" s="46" t="s">
        <v>858</v>
      </c>
      <c r="AF140" s="46" t="s">
        <v>156</v>
      </c>
      <c r="AG140" s="46" t="s">
        <v>861</v>
      </c>
    </row>
    <row r="141" spans="2:33" ht="56.25" x14ac:dyDescent="0.2">
      <c r="B141" s="50" t="s">
        <v>367</v>
      </c>
      <c r="C141" s="46" t="s">
        <v>225</v>
      </c>
      <c r="D141" s="49">
        <v>105</v>
      </c>
      <c r="E141" s="49" t="s">
        <v>34</v>
      </c>
      <c r="F141" s="49">
        <v>81151600</v>
      </c>
      <c r="G141" s="49" t="s">
        <v>862</v>
      </c>
      <c r="H141" s="49" t="s">
        <v>684</v>
      </c>
      <c r="I141" s="49" t="s">
        <v>684</v>
      </c>
      <c r="J141" s="49">
        <v>156</v>
      </c>
      <c r="K141" s="49" t="s">
        <v>328</v>
      </c>
      <c r="L141" s="46" t="s">
        <v>38</v>
      </c>
      <c r="M141" s="46" t="s">
        <v>39</v>
      </c>
      <c r="N141" s="46">
        <v>27453343</v>
      </c>
      <c r="O141" s="46">
        <v>27453343</v>
      </c>
      <c r="P141" s="46" t="s">
        <v>40</v>
      </c>
      <c r="Q141" s="46" t="s">
        <v>59</v>
      </c>
      <c r="R141" s="46">
        <v>1</v>
      </c>
      <c r="S141" s="46" t="s">
        <v>75</v>
      </c>
      <c r="T141" s="46" t="s">
        <v>199</v>
      </c>
      <c r="U141" s="46" t="s">
        <v>225</v>
      </c>
      <c r="V141" s="46" t="s">
        <v>152</v>
      </c>
      <c r="W141" s="46" t="s">
        <v>226</v>
      </c>
      <c r="X141" s="46" t="s">
        <v>227</v>
      </c>
      <c r="Y141" s="46" t="s">
        <v>306</v>
      </c>
      <c r="Z141" s="46" t="s">
        <v>863</v>
      </c>
      <c r="AA141" s="46" t="s">
        <v>361</v>
      </c>
      <c r="AB141" s="46" t="s">
        <v>314</v>
      </c>
      <c r="AC141" s="46" t="s">
        <v>84</v>
      </c>
      <c r="AD141" s="46" t="s">
        <v>192</v>
      </c>
      <c r="AE141" s="46" t="s">
        <v>808</v>
      </c>
      <c r="AF141" s="46" t="s">
        <v>156</v>
      </c>
      <c r="AG141" s="46" t="s">
        <v>809</v>
      </c>
    </row>
    <row r="142" spans="2:33" ht="45" x14ac:dyDescent="0.2">
      <c r="B142" s="50" t="s">
        <v>367</v>
      </c>
      <c r="C142" s="46" t="s">
        <v>286</v>
      </c>
      <c r="D142" s="49">
        <v>106</v>
      </c>
      <c r="E142" s="49" t="s">
        <v>34</v>
      </c>
      <c r="F142" s="49">
        <v>81151600</v>
      </c>
      <c r="G142" s="49" t="s">
        <v>864</v>
      </c>
      <c r="H142" s="49" t="s">
        <v>684</v>
      </c>
      <c r="I142" s="49" t="s">
        <v>684</v>
      </c>
      <c r="J142" s="49">
        <v>159</v>
      </c>
      <c r="K142" s="49" t="s">
        <v>328</v>
      </c>
      <c r="L142" s="46" t="s">
        <v>38</v>
      </c>
      <c r="M142" s="46" t="s">
        <v>39</v>
      </c>
      <c r="N142" s="46">
        <v>27981292</v>
      </c>
      <c r="O142" s="46">
        <v>27981292</v>
      </c>
      <c r="P142" s="46" t="s">
        <v>40</v>
      </c>
      <c r="Q142" s="46" t="s">
        <v>59</v>
      </c>
      <c r="R142" s="46">
        <v>1</v>
      </c>
      <c r="S142" s="46" t="s">
        <v>75</v>
      </c>
      <c r="T142" s="46" t="s">
        <v>199</v>
      </c>
      <c r="U142" s="46" t="s">
        <v>286</v>
      </c>
      <c r="V142" s="46" t="s">
        <v>152</v>
      </c>
      <c r="W142" s="46" t="s">
        <v>293</v>
      </c>
      <c r="X142" s="46" t="s">
        <v>227</v>
      </c>
      <c r="Y142" s="46" t="s">
        <v>865</v>
      </c>
      <c r="Z142" s="46" t="s">
        <v>866</v>
      </c>
      <c r="AA142" s="46" t="s">
        <v>867</v>
      </c>
      <c r="AB142" s="46" t="s">
        <v>868</v>
      </c>
      <c r="AC142" s="46" t="s">
        <v>84</v>
      </c>
      <c r="AD142" s="46" t="s">
        <v>192</v>
      </c>
      <c r="AE142" s="46" t="s">
        <v>858</v>
      </c>
      <c r="AF142" s="46" t="s">
        <v>156</v>
      </c>
      <c r="AG142" s="46" t="s">
        <v>869</v>
      </c>
    </row>
    <row r="143" spans="2:33" ht="36" x14ac:dyDescent="0.2">
      <c r="B143" s="50" t="s">
        <v>367</v>
      </c>
      <c r="C143" s="46" t="s">
        <v>286</v>
      </c>
      <c r="D143" s="49">
        <v>107</v>
      </c>
      <c r="E143" s="49" t="s">
        <v>71</v>
      </c>
      <c r="F143" s="49">
        <v>81151600</v>
      </c>
      <c r="G143" s="49" t="s">
        <v>870</v>
      </c>
      <c r="H143" s="49" t="s">
        <v>95</v>
      </c>
      <c r="I143" s="49" t="s">
        <v>95</v>
      </c>
      <c r="J143" s="49">
        <v>4</v>
      </c>
      <c r="K143" s="49" t="s">
        <v>37</v>
      </c>
      <c r="L143" s="46" t="s">
        <v>38</v>
      </c>
      <c r="M143" s="46" t="s">
        <v>39</v>
      </c>
      <c r="N143" s="46">
        <v>15446504</v>
      </c>
      <c r="O143" s="46">
        <v>15446504</v>
      </c>
      <c r="P143" s="46" t="s">
        <v>40</v>
      </c>
      <c r="Q143" s="46" t="s">
        <v>59</v>
      </c>
      <c r="R143" s="46">
        <v>1</v>
      </c>
      <c r="S143" s="46" t="s">
        <v>75</v>
      </c>
      <c r="T143" s="46" t="s">
        <v>199</v>
      </c>
      <c r="U143" s="46" t="s">
        <v>286</v>
      </c>
      <c r="V143" s="46" t="s">
        <v>152</v>
      </c>
      <c r="W143" s="46" t="s">
        <v>293</v>
      </c>
      <c r="X143" s="46" t="s">
        <v>289</v>
      </c>
      <c r="Y143" s="46" t="s">
        <v>290</v>
      </c>
      <c r="Z143" s="46" t="s">
        <v>291</v>
      </c>
      <c r="AA143" s="46" t="s">
        <v>292</v>
      </c>
      <c r="AB143" s="46" t="s">
        <v>302</v>
      </c>
      <c r="AC143" s="46" t="s">
        <v>84</v>
      </c>
      <c r="AD143" s="46" t="s">
        <v>59</v>
      </c>
      <c r="AE143" s="46" t="s">
        <v>59</v>
      </c>
      <c r="AF143" s="46" t="s">
        <v>59</v>
      </c>
      <c r="AG143" s="46" t="s">
        <v>59</v>
      </c>
    </row>
    <row r="144" spans="2:33" ht="36" x14ac:dyDescent="0.2">
      <c r="B144" s="50" t="s">
        <v>367</v>
      </c>
      <c r="C144" s="46" t="s">
        <v>286</v>
      </c>
      <c r="D144" s="49">
        <v>108</v>
      </c>
      <c r="E144" s="49" t="s">
        <v>71</v>
      </c>
      <c r="F144" s="49">
        <v>81151600</v>
      </c>
      <c r="G144" s="49" t="s">
        <v>871</v>
      </c>
      <c r="H144" s="49" t="s">
        <v>684</v>
      </c>
      <c r="I144" s="49" t="s">
        <v>684</v>
      </c>
      <c r="J144" s="49">
        <v>4</v>
      </c>
      <c r="K144" s="49" t="s">
        <v>37</v>
      </c>
      <c r="L144" s="46" t="s">
        <v>38</v>
      </c>
      <c r="M144" s="46" t="s">
        <v>39</v>
      </c>
      <c r="N144" s="46">
        <v>36953164</v>
      </c>
      <c r="O144" s="46">
        <v>36953164</v>
      </c>
      <c r="P144" s="46" t="s">
        <v>40</v>
      </c>
      <c r="Q144" s="46" t="s">
        <v>59</v>
      </c>
      <c r="R144" s="46">
        <v>1</v>
      </c>
      <c r="S144" s="46" t="s">
        <v>75</v>
      </c>
      <c r="T144" s="46" t="s">
        <v>199</v>
      </c>
      <c r="U144" s="46" t="s">
        <v>286</v>
      </c>
      <c r="V144" s="46" t="s">
        <v>152</v>
      </c>
      <c r="W144" s="46" t="s">
        <v>293</v>
      </c>
      <c r="X144" s="46" t="s">
        <v>202</v>
      </c>
      <c r="Y144" s="46" t="s">
        <v>247</v>
      </c>
      <c r="Z144" s="46" t="s">
        <v>248</v>
      </c>
      <c r="AA144" s="46" t="s">
        <v>249</v>
      </c>
      <c r="AB144" s="46" t="s">
        <v>251</v>
      </c>
      <c r="AC144" s="46" t="s">
        <v>84</v>
      </c>
      <c r="AD144" s="46" t="s">
        <v>59</v>
      </c>
      <c r="AE144" s="46" t="s">
        <v>59</v>
      </c>
      <c r="AF144" s="46" t="s">
        <v>59</v>
      </c>
      <c r="AG144" s="46" t="s">
        <v>59</v>
      </c>
    </row>
    <row r="145" spans="2:33" ht="36" x14ac:dyDescent="0.2">
      <c r="B145" s="50" t="s">
        <v>367</v>
      </c>
      <c r="C145" s="46" t="s">
        <v>286</v>
      </c>
      <c r="D145" s="49">
        <v>109</v>
      </c>
      <c r="E145" s="49" t="s">
        <v>34</v>
      </c>
      <c r="F145" s="49">
        <v>81151600</v>
      </c>
      <c r="G145" s="49" t="s">
        <v>872</v>
      </c>
      <c r="H145" s="49" t="s">
        <v>684</v>
      </c>
      <c r="I145" s="49" t="s">
        <v>684</v>
      </c>
      <c r="J145" s="49">
        <v>161</v>
      </c>
      <c r="K145" s="49" t="s">
        <v>328</v>
      </c>
      <c r="L145" s="46" t="s">
        <v>38</v>
      </c>
      <c r="M145" s="46" t="s">
        <v>39</v>
      </c>
      <c r="N145" s="46">
        <v>28333258</v>
      </c>
      <c r="O145" s="46">
        <v>28333258</v>
      </c>
      <c r="P145" s="46" t="s">
        <v>40</v>
      </c>
      <c r="Q145" s="46" t="s">
        <v>59</v>
      </c>
      <c r="R145" s="46">
        <v>1</v>
      </c>
      <c r="S145" s="46" t="s">
        <v>75</v>
      </c>
      <c r="T145" s="46" t="s">
        <v>199</v>
      </c>
      <c r="U145" s="46" t="s">
        <v>286</v>
      </c>
      <c r="V145" s="46" t="s">
        <v>152</v>
      </c>
      <c r="W145" s="46" t="s">
        <v>293</v>
      </c>
      <c r="X145" s="46" t="s">
        <v>227</v>
      </c>
      <c r="Y145" s="46" t="s">
        <v>347</v>
      </c>
      <c r="Z145" s="46" t="s">
        <v>873</v>
      </c>
      <c r="AA145" s="46" t="s">
        <v>349</v>
      </c>
      <c r="AB145" s="46" t="s">
        <v>350</v>
      </c>
      <c r="AC145" s="46" t="s">
        <v>84</v>
      </c>
      <c r="AD145" s="46" t="s">
        <v>807</v>
      </c>
      <c r="AE145" s="46" t="s">
        <v>858</v>
      </c>
      <c r="AF145" s="46" t="s">
        <v>156</v>
      </c>
      <c r="AG145" s="46" t="s">
        <v>874</v>
      </c>
    </row>
    <row r="146" spans="2:33" ht="56.25" x14ac:dyDescent="0.2">
      <c r="B146" s="50" t="s">
        <v>367</v>
      </c>
      <c r="C146" s="46" t="s">
        <v>286</v>
      </c>
      <c r="D146" s="49">
        <v>110</v>
      </c>
      <c r="E146" s="49" t="s">
        <v>34</v>
      </c>
      <c r="F146" s="49">
        <v>81151600</v>
      </c>
      <c r="G146" s="49" t="s">
        <v>875</v>
      </c>
      <c r="H146" s="49" t="s">
        <v>684</v>
      </c>
      <c r="I146" s="49" t="s">
        <v>684</v>
      </c>
      <c r="J146" s="49">
        <v>156</v>
      </c>
      <c r="K146" s="49" t="s">
        <v>328</v>
      </c>
      <c r="L146" s="46" t="s">
        <v>38</v>
      </c>
      <c r="M146" s="46" t="s">
        <v>39</v>
      </c>
      <c r="N146" s="46">
        <v>48039113</v>
      </c>
      <c r="O146" s="46">
        <v>48039113</v>
      </c>
      <c r="P146" s="46" t="s">
        <v>40</v>
      </c>
      <c r="Q146" s="46" t="s">
        <v>59</v>
      </c>
      <c r="R146" s="46">
        <v>1</v>
      </c>
      <c r="S146" s="46" t="s">
        <v>75</v>
      </c>
      <c r="T146" s="46" t="s">
        <v>199</v>
      </c>
      <c r="U146" s="46" t="s">
        <v>286</v>
      </c>
      <c r="V146" s="46" t="s">
        <v>152</v>
      </c>
      <c r="W146" s="46" t="s">
        <v>293</v>
      </c>
      <c r="X146" s="46" t="s">
        <v>227</v>
      </c>
      <c r="Y146" s="46" t="s">
        <v>228</v>
      </c>
      <c r="Z146" s="46" t="s">
        <v>229</v>
      </c>
      <c r="AA146" s="46" t="s">
        <v>230</v>
      </c>
      <c r="AB146" s="46" t="s">
        <v>232</v>
      </c>
      <c r="AC146" s="46" t="s">
        <v>84</v>
      </c>
      <c r="AD146" s="46" t="s">
        <v>233</v>
      </c>
      <c r="AE146" s="46" t="s">
        <v>858</v>
      </c>
      <c r="AF146" s="46" t="s">
        <v>156</v>
      </c>
      <c r="AG146" s="46" t="s">
        <v>874</v>
      </c>
    </row>
    <row r="147" spans="2:33" ht="36" x14ac:dyDescent="0.2">
      <c r="B147" s="50" t="s">
        <v>367</v>
      </c>
      <c r="C147" s="46" t="s">
        <v>286</v>
      </c>
      <c r="D147" s="49">
        <v>111</v>
      </c>
      <c r="E147" s="49" t="s">
        <v>34</v>
      </c>
      <c r="F147" s="49">
        <v>81151600</v>
      </c>
      <c r="G147" s="49" t="s">
        <v>876</v>
      </c>
      <c r="H147" s="49" t="s">
        <v>684</v>
      </c>
      <c r="I147" s="49" t="s">
        <v>684</v>
      </c>
      <c r="J147" s="49">
        <v>159</v>
      </c>
      <c r="K147" s="49" t="s">
        <v>328</v>
      </c>
      <c r="L147" s="46" t="s">
        <v>38</v>
      </c>
      <c r="M147" s="46" t="s">
        <v>39</v>
      </c>
      <c r="N147" s="46">
        <v>37579528</v>
      </c>
      <c r="O147" s="46">
        <v>37579528</v>
      </c>
      <c r="P147" s="46" t="s">
        <v>40</v>
      </c>
      <c r="Q147" s="46" t="s">
        <v>59</v>
      </c>
      <c r="R147" s="46">
        <v>1</v>
      </c>
      <c r="S147" s="46" t="s">
        <v>75</v>
      </c>
      <c r="T147" s="46" t="s">
        <v>199</v>
      </c>
      <c r="U147" s="46" t="s">
        <v>286</v>
      </c>
      <c r="V147" s="46" t="s">
        <v>152</v>
      </c>
      <c r="W147" s="46" t="s">
        <v>293</v>
      </c>
      <c r="X147" s="46" t="s">
        <v>227</v>
      </c>
      <c r="Y147" s="46" t="s">
        <v>228</v>
      </c>
      <c r="Z147" s="46" t="s">
        <v>229</v>
      </c>
      <c r="AA147" s="46" t="s">
        <v>230</v>
      </c>
      <c r="AB147" s="46" t="s">
        <v>232</v>
      </c>
      <c r="AC147" s="46" t="s">
        <v>84</v>
      </c>
      <c r="AD147" s="46" t="s">
        <v>233</v>
      </c>
      <c r="AE147" s="46" t="s">
        <v>858</v>
      </c>
      <c r="AF147" s="46" t="s">
        <v>156</v>
      </c>
      <c r="AG147" s="46" t="s">
        <v>877</v>
      </c>
    </row>
    <row r="148" spans="2:33" ht="36" x14ac:dyDescent="0.2">
      <c r="B148" s="50" t="s">
        <v>367</v>
      </c>
      <c r="C148" s="46" t="s">
        <v>286</v>
      </c>
      <c r="D148" s="49">
        <v>112</v>
      </c>
      <c r="E148" s="49" t="s">
        <v>34</v>
      </c>
      <c r="F148" s="49">
        <v>81151600</v>
      </c>
      <c r="G148" s="49" t="s">
        <v>878</v>
      </c>
      <c r="H148" s="49" t="s">
        <v>684</v>
      </c>
      <c r="I148" s="49" t="s">
        <v>684</v>
      </c>
      <c r="J148" s="49">
        <v>159</v>
      </c>
      <c r="K148" s="49" t="s">
        <v>328</v>
      </c>
      <c r="L148" s="46" t="s">
        <v>38</v>
      </c>
      <c r="M148" s="46" t="s">
        <v>39</v>
      </c>
      <c r="N148" s="46">
        <v>55470224</v>
      </c>
      <c r="O148" s="46">
        <v>55470224</v>
      </c>
      <c r="P148" s="46" t="s">
        <v>40</v>
      </c>
      <c r="Q148" s="46" t="s">
        <v>59</v>
      </c>
      <c r="R148" s="46">
        <v>1</v>
      </c>
      <c r="S148" s="46" t="s">
        <v>75</v>
      </c>
      <c r="T148" s="46" t="s">
        <v>199</v>
      </c>
      <c r="U148" s="46" t="s">
        <v>286</v>
      </c>
      <c r="V148" s="46" t="s">
        <v>152</v>
      </c>
      <c r="W148" s="46" t="s">
        <v>293</v>
      </c>
      <c r="X148" s="46" t="s">
        <v>227</v>
      </c>
      <c r="Y148" s="46" t="s">
        <v>306</v>
      </c>
      <c r="Z148" s="46" t="s">
        <v>313</v>
      </c>
      <c r="AA148" s="46" t="s">
        <v>361</v>
      </c>
      <c r="AB148" s="46" t="s">
        <v>314</v>
      </c>
      <c r="AC148" s="46" t="s">
        <v>84</v>
      </c>
      <c r="AD148" s="46" t="s">
        <v>192</v>
      </c>
      <c r="AE148" s="46" t="s">
        <v>808</v>
      </c>
      <c r="AF148" s="46" t="s">
        <v>156</v>
      </c>
      <c r="AG148" s="46" t="s">
        <v>811</v>
      </c>
    </row>
    <row r="149" spans="2:33" ht="36" x14ac:dyDescent="0.2">
      <c r="B149" s="50" t="s">
        <v>367</v>
      </c>
      <c r="C149" s="46" t="s">
        <v>286</v>
      </c>
      <c r="D149" s="49">
        <v>113</v>
      </c>
      <c r="E149" s="49" t="s">
        <v>34</v>
      </c>
      <c r="F149" s="49">
        <v>81151600</v>
      </c>
      <c r="G149" s="49" t="s">
        <v>879</v>
      </c>
      <c r="H149" s="49" t="s">
        <v>684</v>
      </c>
      <c r="I149" s="49" t="s">
        <v>684</v>
      </c>
      <c r="J149" s="49">
        <v>159</v>
      </c>
      <c r="K149" s="49" t="s">
        <v>328</v>
      </c>
      <c r="L149" s="46" t="s">
        <v>38</v>
      </c>
      <c r="M149" s="46" t="s">
        <v>39</v>
      </c>
      <c r="N149" s="46">
        <v>14737715</v>
      </c>
      <c r="O149" s="46">
        <v>14737715</v>
      </c>
      <c r="P149" s="46" t="s">
        <v>40</v>
      </c>
      <c r="Q149" s="46" t="s">
        <v>59</v>
      </c>
      <c r="R149" s="46">
        <v>1</v>
      </c>
      <c r="S149" s="46" t="s">
        <v>75</v>
      </c>
      <c r="T149" s="46" t="s">
        <v>199</v>
      </c>
      <c r="U149" s="46" t="s">
        <v>286</v>
      </c>
      <c r="V149" s="46" t="s">
        <v>152</v>
      </c>
      <c r="W149" s="46" t="s">
        <v>293</v>
      </c>
      <c r="X149" s="46" t="s">
        <v>227</v>
      </c>
      <c r="Y149" s="46" t="s">
        <v>228</v>
      </c>
      <c r="Z149" s="46" t="s">
        <v>229</v>
      </c>
      <c r="AA149" s="46" t="s">
        <v>230</v>
      </c>
      <c r="AB149" s="46" t="s">
        <v>232</v>
      </c>
      <c r="AC149" s="46" t="s">
        <v>84</v>
      </c>
      <c r="AD149" s="46" t="s">
        <v>233</v>
      </c>
      <c r="AE149" s="46" t="s">
        <v>858</v>
      </c>
      <c r="AF149" s="46" t="s">
        <v>156</v>
      </c>
      <c r="AG149" s="46" t="s">
        <v>559</v>
      </c>
    </row>
    <row r="150" spans="2:33" ht="45" x14ac:dyDescent="0.2">
      <c r="B150" s="50" t="s">
        <v>367</v>
      </c>
      <c r="C150" s="46" t="s">
        <v>286</v>
      </c>
      <c r="D150" s="49">
        <v>114</v>
      </c>
      <c r="E150" s="49" t="s">
        <v>34</v>
      </c>
      <c r="F150" s="49">
        <v>81151600</v>
      </c>
      <c r="G150" s="49" t="s">
        <v>880</v>
      </c>
      <c r="H150" s="49" t="s">
        <v>684</v>
      </c>
      <c r="I150" s="49" t="s">
        <v>684</v>
      </c>
      <c r="J150" s="49">
        <v>159</v>
      </c>
      <c r="K150" s="49" t="s">
        <v>328</v>
      </c>
      <c r="L150" s="46" t="s">
        <v>38</v>
      </c>
      <c r="M150" s="46" t="s">
        <v>39</v>
      </c>
      <c r="N150" s="46">
        <v>15021133</v>
      </c>
      <c r="O150" s="46">
        <v>15021133</v>
      </c>
      <c r="P150" s="46" t="s">
        <v>40</v>
      </c>
      <c r="Q150" s="46" t="s">
        <v>59</v>
      </c>
      <c r="R150" s="46">
        <v>1</v>
      </c>
      <c r="S150" s="46" t="s">
        <v>75</v>
      </c>
      <c r="T150" s="46" t="s">
        <v>199</v>
      </c>
      <c r="U150" s="46" t="s">
        <v>286</v>
      </c>
      <c r="V150" s="46" t="s">
        <v>152</v>
      </c>
      <c r="W150" s="46" t="s">
        <v>293</v>
      </c>
      <c r="X150" s="46" t="s">
        <v>227</v>
      </c>
      <c r="Y150" s="46" t="s">
        <v>228</v>
      </c>
      <c r="Z150" s="46" t="s">
        <v>881</v>
      </c>
      <c r="AA150" s="46" t="s">
        <v>230</v>
      </c>
      <c r="AB150" s="46" t="s">
        <v>232</v>
      </c>
      <c r="AC150" s="46" t="s">
        <v>84</v>
      </c>
      <c r="AD150" s="46" t="s">
        <v>233</v>
      </c>
      <c r="AE150" s="46" t="s">
        <v>858</v>
      </c>
      <c r="AF150" s="46" t="s">
        <v>156</v>
      </c>
      <c r="AG150" s="46" t="s">
        <v>559</v>
      </c>
    </row>
    <row r="151" spans="2:33" ht="45" x14ac:dyDescent="0.2">
      <c r="B151" s="50" t="s">
        <v>367</v>
      </c>
      <c r="C151" s="46" t="s">
        <v>200</v>
      </c>
      <c r="D151" s="49">
        <v>115</v>
      </c>
      <c r="E151" s="49" t="s">
        <v>71</v>
      </c>
      <c r="F151" s="49">
        <v>81151600</v>
      </c>
      <c r="G151" s="49" t="s">
        <v>882</v>
      </c>
      <c r="H151" s="49" t="s">
        <v>196</v>
      </c>
      <c r="I151" s="49" t="s">
        <v>196</v>
      </c>
      <c r="J151" s="49">
        <v>6</v>
      </c>
      <c r="K151" s="49" t="s">
        <v>37</v>
      </c>
      <c r="L151" s="46" t="s">
        <v>38</v>
      </c>
      <c r="M151" s="46" t="s">
        <v>39</v>
      </c>
      <c r="N151" s="46">
        <v>49504179</v>
      </c>
      <c r="O151" s="46">
        <v>49504179</v>
      </c>
      <c r="P151" s="46" t="s">
        <v>40</v>
      </c>
      <c r="Q151" s="46" t="s">
        <v>59</v>
      </c>
      <c r="R151" s="46">
        <v>1</v>
      </c>
      <c r="S151" s="46" t="s">
        <v>75</v>
      </c>
      <c r="T151" s="46" t="s">
        <v>199</v>
      </c>
      <c r="U151" s="46" t="s">
        <v>200</v>
      </c>
      <c r="V151" s="46" t="s">
        <v>152</v>
      </c>
      <c r="W151" s="46" t="s">
        <v>201</v>
      </c>
      <c r="X151" s="46" t="s">
        <v>202</v>
      </c>
      <c r="Y151" s="46" t="s">
        <v>203</v>
      </c>
      <c r="Z151" s="46" t="s">
        <v>204</v>
      </c>
      <c r="AA151" s="46" t="s">
        <v>205</v>
      </c>
      <c r="AB151" s="46" t="s">
        <v>208</v>
      </c>
      <c r="AC151" s="46" t="s">
        <v>84</v>
      </c>
      <c r="AD151" s="46" t="s">
        <v>59</v>
      </c>
      <c r="AE151" s="46" t="s">
        <v>59</v>
      </c>
      <c r="AF151" s="46" t="s">
        <v>59</v>
      </c>
      <c r="AG151" s="46" t="s">
        <v>59</v>
      </c>
    </row>
    <row r="152" spans="2:33" ht="45" x14ac:dyDescent="0.2">
      <c r="B152" s="50" t="s">
        <v>367</v>
      </c>
      <c r="C152" s="46" t="s">
        <v>200</v>
      </c>
      <c r="D152" s="49">
        <v>116</v>
      </c>
      <c r="E152" s="49" t="s">
        <v>34</v>
      </c>
      <c r="F152" s="49">
        <v>41103211</v>
      </c>
      <c r="G152" s="49" t="s">
        <v>883</v>
      </c>
      <c r="H152" s="49" t="s">
        <v>95</v>
      </c>
      <c r="I152" s="49" t="s">
        <v>95</v>
      </c>
      <c r="J152" s="49">
        <v>5</v>
      </c>
      <c r="K152" s="49" t="s">
        <v>37</v>
      </c>
      <c r="L152" s="46" t="s">
        <v>38</v>
      </c>
      <c r="M152" s="46" t="s">
        <v>39</v>
      </c>
      <c r="N152" s="46">
        <v>49504179</v>
      </c>
      <c r="O152" s="46">
        <v>49504179</v>
      </c>
      <c r="P152" s="46" t="s">
        <v>40</v>
      </c>
      <c r="Q152" s="46" t="s">
        <v>59</v>
      </c>
      <c r="R152" s="46">
        <v>1</v>
      </c>
      <c r="S152" s="46" t="s">
        <v>75</v>
      </c>
      <c r="T152" s="46" t="s">
        <v>199</v>
      </c>
      <c r="U152" s="46" t="s">
        <v>200</v>
      </c>
      <c r="V152" s="46" t="s">
        <v>152</v>
      </c>
      <c r="W152" s="46" t="s">
        <v>201</v>
      </c>
      <c r="X152" s="46" t="s">
        <v>202</v>
      </c>
      <c r="Y152" s="46" t="s">
        <v>203</v>
      </c>
      <c r="Z152" s="46" t="s">
        <v>204</v>
      </c>
      <c r="AA152" s="46" t="s">
        <v>205</v>
      </c>
      <c r="AB152" s="46" t="s">
        <v>208</v>
      </c>
      <c r="AC152" s="46" t="s">
        <v>84</v>
      </c>
      <c r="AD152" s="46" t="s">
        <v>209</v>
      </c>
      <c r="AE152" s="46" t="s">
        <v>210</v>
      </c>
      <c r="AF152" s="46" t="s">
        <v>211</v>
      </c>
      <c r="AG152" s="46" t="s">
        <v>59</v>
      </c>
    </row>
    <row r="153" spans="2:33" ht="36" x14ac:dyDescent="0.2">
      <c r="B153" s="50" t="s">
        <v>367</v>
      </c>
      <c r="C153" s="46" t="s">
        <v>200</v>
      </c>
      <c r="D153" s="49">
        <v>117</v>
      </c>
      <c r="E153" s="49" t="s">
        <v>71</v>
      </c>
      <c r="F153" s="49">
        <v>81151600</v>
      </c>
      <c r="G153" s="49" t="s">
        <v>884</v>
      </c>
      <c r="H153" s="49" t="s">
        <v>684</v>
      </c>
      <c r="I153" s="49" t="s">
        <v>684</v>
      </c>
      <c r="J153" s="49">
        <v>4</v>
      </c>
      <c r="K153" s="49" t="s">
        <v>37</v>
      </c>
      <c r="L153" s="46" t="s">
        <v>74</v>
      </c>
      <c r="M153" s="46" t="s">
        <v>39</v>
      </c>
      <c r="N153" s="46">
        <v>440000000</v>
      </c>
      <c r="O153" s="46">
        <v>440000000</v>
      </c>
      <c r="P153" s="46" t="s">
        <v>40</v>
      </c>
      <c r="Q153" s="46" t="s">
        <v>59</v>
      </c>
      <c r="R153" s="46">
        <v>1</v>
      </c>
      <c r="S153" s="46" t="s">
        <v>75</v>
      </c>
      <c r="T153" s="46" t="s">
        <v>199</v>
      </c>
      <c r="U153" s="46" t="s">
        <v>200</v>
      </c>
      <c r="V153" s="46" t="s">
        <v>152</v>
      </c>
      <c r="W153" s="46" t="s">
        <v>201</v>
      </c>
      <c r="X153" s="46" t="s">
        <v>202</v>
      </c>
      <c r="Y153" s="46" t="s">
        <v>203</v>
      </c>
      <c r="Z153" s="46" t="s">
        <v>204</v>
      </c>
      <c r="AA153" s="46" t="s">
        <v>205</v>
      </c>
      <c r="AB153" s="46" t="s">
        <v>208</v>
      </c>
      <c r="AC153" s="46" t="s">
        <v>84</v>
      </c>
      <c r="AD153" s="46" t="s">
        <v>59</v>
      </c>
      <c r="AE153" s="46" t="s">
        <v>59</v>
      </c>
      <c r="AF153" s="46" t="s">
        <v>59</v>
      </c>
      <c r="AG153" s="46" t="s">
        <v>59</v>
      </c>
    </row>
    <row r="154" spans="2:33" ht="36" x14ac:dyDescent="0.2">
      <c r="B154" s="50" t="s">
        <v>367</v>
      </c>
      <c r="C154" s="46" t="s">
        <v>200</v>
      </c>
      <c r="D154" s="49">
        <v>118</v>
      </c>
      <c r="E154" s="49" t="s">
        <v>34</v>
      </c>
      <c r="F154" s="49">
        <v>41113900</v>
      </c>
      <c r="G154" s="49" t="s">
        <v>215</v>
      </c>
      <c r="H154" s="49" t="s">
        <v>95</v>
      </c>
      <c r="I154" s="49" t="s">
        <v>95</v>
      </c>
      <c r="J154" s="49">
        <v>4</v>
      </c>
      <c r="K154" s="49" t="s">
        <v>37</v>
      </c>
      <c r="L154" s="46" t="s">
        <v>74</v>
      </c>
      <c r="M154" s="46" t="s">
        <v>39</v>
      </c>
      <c r="N154" s="46">
        <v>120200000</v>
      </c>
      <c r="O154" s="46">
        <v>120200000</v>
      </c>
      <c r="P154" s="46" t="s">
        <v>40</v>
      </c>
      <c r="Q154" s="46" t="s">
        <v>59</v>
      </c>
      <c r="R154" s="46">
        <v>1</v>
      </c>
      <c r="S154" s="46" t="s">
        <v>75</v>
      </c>
      <c r="T154" s="46" t="s">
        <v>199</v>
      </c>
      <c r="U154" s="46" t="s">
        <v>200</v>
      </c>
      <c r="V154" s="46" t="s">
        <v>152</v>
      </c>
      <c r="W154" s="46" t="s">
        <v>201</v>
      </c>
      <c r="X154" s="46" t="s">
        <v>202</v>
      </c>
      <c r="Y154" s="46" t="s">
        <v>203</v>
      </c>
      <c r="Z154" s="46" t="s">
        <v>204</v>
      </c>
      <c r="AA154" s="46" t="s">
        <v>205</v>
      </c>
      <c r="AB154" s="46" t="s">
        <v>208</v>
      </c>
      <c r="AC154" s="46" t="s">
        <v>84</v>
      </c>
      <c r="AD154" s="46" t="s">
        <v>209</v>
      </c>
      <c r="AE154" s="46" t="s">
        <v>210</v>
      </c>
      <c r="AF154" s="46" t="s">
        <v>218</v>
      </c>
      <c r="AG154" s="46" t="s">
        <v>59</v>
      </c>
    </row>
    <row r="155" spans="2:33" ht="36" x14ac:dyDescent="0.2">
      <c r="B155" s="50" t="s">
        <v>367</v>
      </c>
      <c r="C155" s="46" t="s">
        <v>200</v>
      </c>
      <c r="D155" s="49">
        <v>119</v>
      </c>
      <c r="E155" s="49" t="s">
        <v>34</v>
      </c>
      <c r="F155" s="49">
        <v>41113900</v>
      </c>
      <c r="G155" s="49" t="s">
        <v>885</v>
      </c>
      <c r="H155" s="49" t="s">
        <v>95</v>
      </c>
      <c r="I155" s="49" t="s">
        <v>95</v>
      </c>
      <c r="J155" s="49">
        <v>4</v>
      </c>
      <c r="K155" s="49" t="s">
        <v>37</v>
      </c>
      <c r="L155" s="46" t="s">
        <v>74</v>
      </c>
      <c r="M155" s="46" t="s">
        <v>39</v>
      </c>
      <c r="N155" s="46">
        <v>26720000</v>
      </c>
      <c r="O155" s="46">
        <v>26720000</v>
      </c>
      <c r="P155" s="46" t="s">
        <v>40</v>
      </c>
      <c r="Q155" s="46" t="s">
        <v>59</v>
      </c>
      <c r="R155" s="46">
        <v>1</v>
      </c>
      <c r="S155" s="46" t="s">
        <v>75</v>
      </c>
      <c r="T155" s="46" t="s">
        <v>199</v>
      </c>
      <c r="U155" s="46" t="s">
        <v>200</v>
      </c>
      <c r="V155" s="46" t="s">
        <v>152</v>
      </c>
      <c r="W155" s="46" t="s">
        <v>201</v>
      </c>
      <c r="X155" s="46" t="s">
        <v>202</v>
      </c>
      <c r="Y155" s="46" t="s">
        <v>203</v>
      </c>
      <c r="Z155" s="46" t="s">
        <v>204</v>
      </c>
      <c r="AA155" s="46" t="s">
        <v>205</v>
      </c>
      <c r="AB155" s="46" t="s">
        <v>208</v>
      </c>
      <c r="AC155" s="46" t="s">
        <v>84</v>
      </c>
      <c r="AD155" s="46" t="s">
        <v>209</v>
      </c>
      <c r="AE155" s="46" t="s">
        <v>210</v>
      </c>
      <c r="AF155" s="46" t="s">
        <v>218</v>
      </c>
      <c r="AG155" s="46" t="s">
        <v>59</v>
      </c>
    </row>
    <row r="156" spans="2:33" ht="36" x14ac:dyDescent="0.2">
      <c r="B156" s="50" t="s">
        <v>367</v>
      </c>
      <c r="C156" s="46" t="s">
        <v>200</v>
      </c>
      <c r="D156" s="49">
        <v>120</v>
      </c>
      <c r="E156" s="49" t="s">
        <v>34</v>
      </c>
      <c r="F156" s="49">
        <v>41113900</v>
      </c>
      <c r="G156" s="49" t="s">
        <v>886</v>
      </c>
      <c r="H156" s="49" t="s">
        <v>95</v>
      </c>
      <c r="I156" s="49" t="s">
        <v>95</v>
      </c>
      <c r="J156" s="49">
        <v>4</v>
      </c>
      <c r="K156" s="49" t="s">
        <v>37</v>
      </c>
      <c r="L156" s="46" t="s">
        <v>74</v>
      </c>
      <c r="M156" s="46" t="s">
        <v>39</v>
      </c>
      <c r="N156" s="46">
        <v>293080000</v>
      </c>
      <c r="O156" s="46">
        <v>293080000</v>
      </c>
      <c r="P156" s="46" t="s">
        <v>40</v>
      </c>
      <c r="Q156" s="46" t="s">
        <v>59</v>
      </c>
      <c r="R156" s="46">
        <v>1</v>
      </c>
      <c r="S156" s="46" t="s">
        <v>75</v>
      </c>
      <c r="T156" s="46" t="s">
        <v>199</v>
      </c>
      <c r="U156" s="46" t="s">
        <v>200</v>
      </c>
      <c r="V156" s="46" t="s">
        <v>152</v>
      </c>
      <c r="W156" s="46" t="s">
        <v>201</v>
      </c>
      <c r="X156" s="46" t="s">
        <v>202</v>
      </c>
      <c r="Y156" s="46" t="s">
        <v>203</v>
      </c>
      <c r="Z156" s="46" t="s">
        <v>204</v>
      </c>
      <c r="AA156" s="46" t="s">
        <v>205</v>
      </c>
      <c r="AB156" s="46" t="s">
        <v>208</v>
      </c>
      <c r="AC156" s="46" t="s">
        <v>84</v>
      </c>
      <c r="AD156" s="46" t="s">
        <v>209</v>
      </c>
      <c r="AE156" s="46" t="s">
        <v>210</v>
      </c>
      <c r="AF156" s="46" t="s">
        <v>218</v>
      </c>
      <c r="AG156" s="46" t="s">
        <v>59</v>
      </c>
    </row>
    <row r="157" spans="2:33" ht="36" x14ac:dyDescent="0.2">
      <c r="B157" s="50" t="s">
        <v>367</v>
      </c>
      <c r="C157" s="46" t="s">
        <v>287</v>
      </c>
      <c r="D157" s="49">
        <v>121</v>
      </c>
      <c r="E157" s="49" t="s">
        <v>71</v>
      </c>
      <c r="F157" s="49">
        <v>81151601</v>
      </c>
      <c r="G157" s="49" t="s">
        <v>887</v>
      </c>
      <c r="H157" s="49" t="s">
        <v>370</v>
      </c>
      <c r="I157" s="49" t="s">
        <v>370</v>
      </c>
      <c r="J157" s="49">
        <v>45</v>
      </c>
      <c r="K157" s="49" t="s">
        <v>130</v>
      </c>
      <c r="L157" s="46" t="s">
        <v>888</v>
      </c>
      <c r="M157" s="46" t="s">
        <v>39</v>
      </c>
      <c r="N157" s="46">
        <v>800000000</v>
      </c>
      <c r="O157" s="46">
        <v>800000000</v>
      </c>
      <c r="P157" s="46" t="s">
        <v>40</v>
      </c>
      <c r="Q157" s="46" t="s">
        <v>59</v>
      </c>
      <c r="R157" s="46">
        <v>1</v>
      </c>
      <c r="S157" s="46" t="s">
        <v>75</v>
      </c>
      <c r="T157" s="46" t="s">
        <v>199</v>
      </c>
      <c r="U157" s="46" t="s">
        <v>287</v>
      </c>
      <c r="V157" s="46" t="s">
        <v>152</v>
      </c>
      <c r="W157" s="46" t="s">
        <v>889</v>
      </c>
      <c r="X157" s="46" t="s">
        <v>289</v>
      </c>
      <c r="Y157" s="46" t="s">
        <v>290</v>
      </c>
      <c r="Z157" s="46" t="s">
        <v>291</v>
      </c>
      <c r="AA157" s="46" t="s">
        <v>292</v>
      </c>
      <c r="AB157" s="46" t="s">
        <v>302</v>
      </c>
      <c r="AC157" s="46" t="s">
        <v>84</v>
      </c>
      <c r="AD157" s="46" t="s">
        <v>59</v>
      </c>
      <c r="AE157" s="46" t="s">
        <v>59</v>
      </c>
      <c r="AF157" s="46" t="s">
        <v>59</v>
      </c>
      <c r="AG157" s="46" t="s">
        <v>59</v>
      </c>
    </row>
    <row r="158" spans="2:33" ht="36" customHeight="1" x14ac:dyDescent="0.2">
      <c r="B158" s="419" t="s">
        <v>367</v>
      </c>
      <c r="C158" s="421" t="s">
        <v>287</v>
      </c>
      <c r="D158" s="418">
        <v>122</v>
      </c>
      <c r="E158" s="418" t="s">
        <v>34</v>
      </c>
      <c r="F158" s="418">
        <v>81151601</v>
      </c>
      <c r="G158" s="418" t="s">
        <v>887</v>
      </c>
      <c r="H158" s="418" t="s">
        <v>95</v>
      </c>
      <c r="I158" s="418" t="s">
        <v>95</v>
      </c>
      <c r="J158" s="418">
        <v>45</v>
      </c>
      <c r="K158" s="418" t="s">
        <v>130</v>
      </c>
      <c r="L158" s="417" t="s">
        <v>888</v>
      </c>
      <c r="M158" s="46" t="s">
        <v>39</v>
      </c>
      <c r="N158" s="417">
        <v>1028480000</v>
      </c>
      <c r="O158" s="46">
        <v>800000000</v>
      </c>
      <c r="P158" s="417" t="s">
        <v>40</v>
      </c>
      <c r="Q158" s="417" t="s">
        <v>59</v>
      </c>
      <c r="R158" s="417">
        <v>1</v>
      </c>
      <c r="S158" s="46" t="s">
        <v>75</v>
      </c>
      <c r="T158" s="46" t="s">
        <v>199</v>
      </c>
      <c r="U158" s="46" t="s">
        <v>287</v>
      </c>
      <c r="V158" s="46" t="s">
        <v>152</v>
      </c>
      <c r="W158" s="46" t="s">
        <v>889</v>
      </c>
      <c r="X158" s="46" t="s">
        <v>289</v>
      </c>
      <c r="Y158" s="46" t="s">
        <v>290</v>
      </c>
      <c r="Z158" s="46" t="s">
        <v>291</v>
      </c>
      <c r="AA158" s="46" t="s">
        <v>292</v>
      </c>
      <c r="AB158" s="46" t="s">
        <v>302</v>
      </c>
      <c r="AC158" s="46" t="s">
        <v>84</v>
      </c>
      <c r="AD158" s="46" t="s">
        <v>192</v>
      </c>
      <c r="AE158" s="46" t="s">
        <v>784</v>
      </c>
      <c r="AF158" s="46" t="s">
        <v>218</v>
      </c>
      <c r="AG158" s="46" t="s">
        <v>59</v>
      </c>
    </row>
    <row r="159" spans="2:33" ht="36" customHeight="1" x14ac:dyDescent="0.2">
      <c r="B159" s="420"/>
      <c r="C159" s="421"/>
      <c r="D159" s="418"/>
      <c r="E159" s="418"/>
      <c r="F159" s="418"/>
      <c r="G159" s="418"/>
      <c r="H159" s="418"/>
      <c r="I159" s="418"/>
      <c r="J159" s="418"/>
      <c r="K159" s="418"/>
      <c r="L159" s="417"/>
      <c r="M159" s="46" t="s">
        <v>39</v>
      </c>
      <c r="N159" s="417"/>
      <c r="O159" s="46">
        <v>228480000</v>
      </c>
      <c r="P159" s="417"/>
      <c r="Q159" s="417"/>
      <c r="R159" s="417"/>
      <c r="S159" s="46" t="s">
        <v>75</v>
      </c>
      <c r="T159" s="46" t="s">
        <v>199</v>
      </c>
      <c r="U159" s="46" t="s">
        <v>287</v>
      </c>
      <c r="V159" s="46" t="s">
        <v>152</v>
      </c>
      <c r="W159" s="46" t="s">
        <v>288</v>
      </c>
      <c r="X159" s="46" t="s">
        <v>289</v>
      </c>
      <c r="Y159" s="46" t="s">
        <v>306</v>
      </c>
      <c r="Z159" s="46" t="s">
        <v>364</v>
      </c>
      <c r="AA159" s="46" t="s">
        <v>361</v>
      </c>
      <c r="AB159" s="46" t="s">
        <v>308</v>
      </c>
      <c r="AC159" s="46" t="s">
        <v>84</v>
      </c>
      <c r="AD159" s="46" t="s">
        <v>192</v>
      </c>
      <c r="AE159" s="46" t="s">
        <v>784</v>
      </c>
      <c r="AF159" s="46" t="s">
        <v>218</v>
      </c>
      <c r="AG159" s="46" t="s">
        <v>59</v>
      </c>
    </row>
    <row r="160" spans="2:33" ht="56.25" x14ac:dyDescent="0.2">
      <c r="D160" s="49">
        <v>1</v>
      </c>
      <c r="E160" s="49" t="s">
        <v>34</v>
      </c>
      <c r="F160" s="49">
        <v>81101512</v>
      </c>
      <c r="G160" s="49" t="s">
        <v>890</v>
      </c>
      <c r="H160" s="49" t="s">
        <v>684</v>
      </c>
      <c r="I160" s="49" t="s">
        <v>684</v>
      </c>
      <c r="J160" s="49">
        <v>5</v>
      </c>
      <c r="K160" s="49" t="s">
        <v>891</v>
      </c>
      <c r="L160" s="46" t="s">
        <v>91</v>
      </c>
      <c r="M160" s="46" t="s">
        <v>39</v>
      </c>
      <c r="N160" s="46">
        <v>52000000</v>
      </c>
      <c r="O160" s="46">
        <v>52000000</v>
      </c>
      <c r="P160" s="46" t="s">
        <v>40</v>
      </c>
      <c r="Q160" s="46" t="s">
        <v>40</v>
      </c>
      <c r="R160" s="46">
        <v>1</v>
      </c>
      <c r="S160" s="46" t="s">
        <v>75</v>
      </c>
      <c r="T160" s="46" t="s">
        <v>399</v>
      </c>
      <c r="U160" s="46" t="s">
        <v>399</v>
      </c>
      <c r="V160" s="46" t="s">
        <v>62</v>
      </c>
      <c r="W160" s="46" t="s">
        <v>468</v>
      </c>
      <c r="X160" s="46" t="s">
        <v>892</v>
      </c>
      <c r="Y160" s="46" t="s">
        <v>500</v>
      </c>
      <c r="Z160" s="46" t="s">
        <v>893</v>
      </c>
      <c r="AA160" s="46" t="s">
        <v>894</v>
      </c>
      <c r="AB160" s="46" t="s">
        <v>586</v>
      </c>
      <c r="AC160" s="46" t="s">
        <v>84</v>
      </c>
      <c r="AD160" s="46" t="s">
        <v>484</v>
      </c>
      <c r="AE160" s="46" t="s">
        <v>53</v>
      </c>
      <c r="AF160" s="46" t="s">
        <v>471</v>
      </c>
      <c r="AG160" s="46" t="s">
        <v>895</v>
      </c>
    </row>
    <row r="161" spans="4:33" ht="45" x14ac:dyDescent="0.2">
      <c r="D161" s="49">
        <v>2</v>
      </c>
      <c r="E161" s="49" t="s">
        <v>34</v>
      </c>
      <c r="F161" s="49">
        <v>81101512</v>
      </c>
      <c r="G161" s="49" t="s">
        <v>896</v>
      </c>
      <c r="H161" s="49" t="s">
        <v>684</v>
      </c>
      <c r="I161" s="49" t="s">
        <v>684</v>
      </c>
      <c r="J161" s="49">
        <v>5</v>
      </c>
      <c r="K161" s="49" t="s">
        <v>891</v>
      </c>
      <c r="L161" s="46" t="s">
        <v>91</v>
      </c>
      <c r="M161" s="46" t="s">
        <v>39</v>
      </c>
      <c r="N161" s="46">
        <v>68033333.333333328</v>
      </c>
      <c r="O161" s="46">
        <v>68033333.333333328</v>
      </c>
      <c r="P161" s="46" t="s">
        <v>40</v>
      </c>
      <c r="Q161" s="46" t="s">
        <v>40</v>
      </c>
      <c r="R161" s="46">
        <v>1</v>
      </c>
      <c r="S161" s="46" t="s">
        <v>75</v>
      </c>
      <c r="T161" s="46" t="s">
        <v>399</v>
      </c>
      <c r="U161" s="46" t="s">
        <v>399</v>
      </c>
      <c r="V161" s="46" t="s">
        <v>62</v>
      </c>
      <c r="W161" s="46" t="s">
        <v>468</v>
      </c>
      <c r="X161" s="46" t="s">
        <v>892</v>
      </c>
      <c r="Y161" s="46" t="s">
        <v>494</v>
      </c>
      <c r="Z161" s="46" t="s">
        <v>897</v>
      </c>
      <c r="AA161" s="46" t="s">
        <v>898</v>
      </c>
      <c r="AB161" s="46" t="s">
        <v>597</v>
      </c>
      <c r="AC161" s="46" t="s">
        <v>84</v>
      </c>
      <c r="AD161" s="46" t="s">
        <v>484</v>
      </c>
      <c r="AF161" s="46" t="s">
        <v>471</v>
      </c>
      <c r="AG161" s="46" t="s">
        <v>899</v>
      </c>
    </row>
    <row r="162" spans="4:33" ht="45" x14ac:dyDescent="0.2">
      <c r="D162" s="49">
        <v>3</v>
      </c>
      <c r="E162" s="49" t="s">
        <v>34</v>
      </c>
      <c r="F162" s="49">
        <v>81101512</v>
      </c>
      <c r="G162" s="49" t="s">
        <v>900</v>
      </c>
      <c r="H162" s="49" t="s">
        <v>95</v>
      </c>
      <c r="I162" s="49" t="s">
        <v>95</v>
      </c>
      <c r="J162" s="49">
        <v>5</v>
      </c>
      <c r="K162" s="49" t="s">
        <v>891</v>
      </c>
      <c r="L162" s="46" t="s">
        <v>91</v>
      </c>
      <c r="M162" s="46" t="s">
        <v>39</v>
      </c>
      <c r="N162" s="46">
        <v>33833333.333333328</v>
      </c>
      <c r="O162" s="46">
        <v>33833333.333333328</v>
      </c>
      <c r="P162" s="46" t="s">
        <v>40</v>
      </c>
      <c r="Q162" s="46" t="s">
        <v>40</v>
      </c>
      <c r="R162" s="46">
        <v>1</v>
      </c>
      <c r="S162" s="46" t="s">
        <v>75</v>
      </c>
      <c r="T162" s="46" t="s">
        <v>399</v>
      </c>
      <c r="U162" s="46" t="s">
        <v>399</v>
      </c>
      <c r="V162" s="46" t="s">
        <v>62</v>
      </c>
      <c r="W162" s="46" t="s">
        <v>468</v>
      </c>
      <c r="X162" s="46" t="s">
        <v>892</v>
      </c>
      <c r="Y162" s="46" t="s">
        <v>494</v>
      </c>
      <c r="Z162" s="46" t="s">
        <v>901</v>
      </c>
      <c r="AA162" s="46" t="s">
        <v>496</v>
      </c>
      <c r="AB162" s="46" t="s">
        <v>597</v>
      </c>
      <c r="AC162" s="46" t="s">
        <v>84</v>
      </c>
      <c r="AD162" s="46" t="s">
        <v>484</v>
      </c>
      <c r="AF162" s="46" t="s">
        <v>471</v>
      </c>
      <c r="AG162" s="46" t="s">
        <v>902</v>
      </c>
    </row>
    <row r="163" spans="4:33" ht="67.5" x14ac:dyDescent="0.2">
      <c r="D163" s="49">
        <v>4</v>
      </c>
      <c r="E163" s="49" t="s">
        <v>34</v>
      </c>
      <c r="F163" s="49">
        <v>81101512</v>
      </c>
      <c r="G163" s="49" t="s">
        <v>903</v>
      </c>
      <c r="H163" s="49" t="s">
        <v>95</v>
      </c>
      <c r="I163" s="49" t="s">
        <v>95</v>
      </c>
      <c r="J163" s="49">
        <v>5</v>
      </c>
      <c r="K163" s="49" t="s">
        <v>891</v>
      </c>
      <c r="L163" s="46" t="s">
        <v>91</v>
      </c>
      <c r="M163" s="46" t="s">
        <v>39</v>
      </c>
      <c r="N163" s="46">
        <v>44950000</v>
      </c>
      <c r="O163" s="46">
        <v>44950000</v>
      </c>
      <c r="P163" s="46" t="s">
        <v>40</v>
      </c>
      <c r="Q163" s="46" t="s">
        <v>40</v>
      </c>
      <c r="R163" s="46">
        <v>1</v>
      </c>
      <c r="S163" s="46" t="s">
        <v>75</v>
      </c>
      <c r="T163" s="46" t="s">
        <v>399</v>
      </c>
      <c r="U163" s="46" t="s">
        <v>399</v>
      </c>
      <c r="V163" s="46" t="s">
        <v>62</v>
      </c>
      <c r="W163" s="46" t="s">
        <v>468</v>
      </c>
      <c r="X163" s="46" t="s">
        <v>892</v>
      </c>
      <c r="Y163" s="46" t="s">
        <v>494</v>
      </c>
      <c r="Z163" s="46" t="s">
        <v>901</v>
      </c>
      <c r="AA163" s="46" t="s">
        <v>496</v>
      </c>
      <c r="AB163" s="46" t="s">
        <v>597</v>
      </c>
      <c r="AC163" s="46" t="s">
        <v>84</v>
      </c>
      <c r="AD163" s="46" t="s">
        <v>484</v>
      </c>
      <c r="AF163" s="46" t="s">
        <v>471</v>
      </c>
      <c r="AG163" s="46" t="s">
        <v>904</v>
      </c>
    </row>
    <row r="164" spans="4:33" ht="56.25" x14ac:dyDescent="0.2">
      <c r="D164" s="49">
        <v>5</v>
      </c>
      <c r="E164" s="49" t="s">
        <v>34</v>
      </c>
      <c r="F164" s="49">
        <v>81101512</v>
      </c>
      <c r="G164" s="49" t="s">
        <v>905</v>
      </c>
      <c r="H164" s="49" t="s">
        <v>95</v>
      </c>
      <c r="I164" s="49" t="s">
        <v>95</v>
      </c>
      <c r="J164" s="49">
        <v>5</v>
      </c>
      <c r="K164" s="49" t="s">
        <v>891</v>
      </c>
      <c r="L164" s="46" t="s">
        <v>91</v>
      </c>
      <c r="M164" s="46" t="s">
        <v>39</v>
      </c>
      <c r="N164" s="46">
        <v>35000000</v>
      </c>
      <c r="O164" s="46">
        <v>35000000</v>
      </c>
      <c r="P164" s="46" t="s">
        <v>40</v>
      </c>
      <c r="Q164" s="46" t="s">
        <v>40</v>
      </c>
      <c r="R164" s="46">
        <v>1</v>
      </c>
      <c r="S164" s="46" t="s">
        <v>75</v>
      </c>
      <c r="T164" s="46" t="s">
        <v>399</v>
      </c>
      <c r="U164" s="46" t="s">
        <v>399</v>
      </c>
      <c r="V164" s="46" t="s">
        <v>62</v>
      </c>
      <c r="W164" s="46" t="s">
        <v>468</v>
      </c>
      <c r="X164" s="46" t="s">
        <v>892</v>
      </c>
      <c r="Y164" s="46" t="s">
        <v>906</v>
      </c>
      <c r="Z164" s="46" t="s">
        <v>907</v>
      </c>
      <c r="AA164" s="46" t="s">
        <v>908</v>
      </c>
      <c r="AB164" s="46" t="s">
        <v>909</v>
      </c>
      <c r="AC164" s="46" t="s">
        <v>84</v>
      </c>
      <c r="AD164" s="46" t="s">
        <v>910</v>
      </c>
      <c r="AF164" s="46" t="s">
        <v>471</v>
      </c>
      <c r="AG164" s="46" t="s">
        <v>911</v>
      </c>
    </row>
    <row r="165" spans="4:33" ht="78.75" x14ac:dyDescent="0.2">
      <c r="D165" s="49">
        <v>6</v>
      </c>
      <c r="E165" s="49" t="s">
        <v>34</v>
      </c>
      <c r="F165" s="49">
        <v>81101512</v>
      </c>
      <c r="G165" s="49" t="s">
        <v>912</v>
      </c>
      <c r="H165" s="49" t="s">
        <v>95</v>
      </c>
      <c r="I165" s="49" t="s">
        <v>95</v>
      </c>
      <c r="J165" s="49">
        <v>5</v>
      </c>
      <c r="K165" s="49" t="s">
        <v>891</v>
      </c>
      <c r="L165" s="46" t="s">
        <v>91</v>
      </c>
      <c r="M165" s="46" t="s">
        <v>39</v>
      </c>
      <c r="N165" s="46">
        <v>45600000</v>
      </c>
      <c r="O165" s="46">
        <v>45600000</v>
      </c>
      <c r="P165" s="46" t="s">
        <v>40</v>
      </c>
      <c r="Q165" s="46" t="s">
        <v>40</v>
      </c>
      <c r="R165" s="46">
        <v>1</v>
      </c>
      <c r="S165" s="46" t="s">
        <v>75</v>
      </c>
      <c r="T165" s="46" t="s">
        <v>399</v>
      </c>
      <c r="U165" s="46" t="s">
        <v>399</v>
      </c>
      <c r="V165" s="46" t="s">
        <v>62</v>
      </c>
      <c r="W165" s="46" t="s">
        <v>468</v>
      </c>
      <c r="X165" s="46" t="s">
        <v>913</v>
      </c>
      <c r="Y165" s="46" t="s">
        <v>48</v>
      </c>
      <c r="Z165" s="46" t="s">
        <v>237</v>
      </c>
      <c r="AA165" s="46" t="s">
        <v>238</v>
      </c>
      <c r="AB165" s="46" t="s">
        <v>389</v>
      </c>
      <c r="AC165" s="46" t="s">
        <v>84</v>
      </c>
      <c r="AD165" s="46" t="s">
        <v>910</v>
      </c>
      <c r="AF165" s="46" t="s">
        <v>471</v>
      </c>
      <c r="AG165" s="46" t="s">
        <v>914</v>
      </c>
    </row>
    <row r="166" spans="4:33" ht="67.5" x14ac:dyDescent="0.2">
      <c r="D166" s="49">
        <v>7</v>
      </c>
      <c r="E166" s="49" t="s">
        <v>34</v>
      </c>
      <c r="F166" s="49">
        <v>81101512</v>
      </c>
      <c r="G166" s="49" t="s">
        <v>915</v>
      </c>
      <c r="H166" s="49" t="s">
        <v>95</v>
      </c>
      <c r="I166" s="49" t="s">
        <v>95</v>
      </c>
      <c r="J166" s="49">
        <v>5</v>
      </c>
      <c r="K166" s="49" t="s">
        <v>891</v>
      </c>
      <c r="L166" s="46" t="s">
        <v>91</v>
      </c>
      <c r="M166" s="46" t="s">
        <v>39</v>
      </c>
      <c r="N166" s="46">
        <v>38000000</v>
      </c>
      <c r="O166" s="46">
        <v>38000000</v>
      </c>
      <c r="P166" s="46" t="s">
        <v>40</v>
      </c>
      <c r="Q166" s="46" t="s">
        <v>40</v>
      </c>
      <c r="R166" s="46">
        <v>2</v>
      </c>
      <c r="S166" s="46" t="s">
        <v>75</v>
      </c>
      <c r="T166" s="46" t="s">
        <v>399</v>
      </c>
      <c r="U166" s="46" t="s">
        <v>399</v>
      </c>
      <c r="V166" s="46" t="s">
        <v>62</v>
      </c>
      <c r="W166" s="46" t="s">
        <v>468</v>
      </c>
      <c r="X166" s="46" t="s">
        <v>913</v>
      </c>
      <c r="Y166" s="46" t="s">
        <v>48</v>
      </c>
      <c r="Z166" s="46" t="s">
        <v>237</v>
      </c>
      <c r="AA166" s="46" t="s">
        <v>238</v>
      </c>
      <c r="AB166" s="46" t="s">
        <v>389</v>
      </c>
      <c r="AC166" s="46" t="s">
        <v>84</v>
      </c>
      <c r="AD166" s="46" t="s">
        <v>484</v>
      </c>
      <c r="AF166" s="46" t="s">
        <v>471</v>
      </c>
      <c r="AG166" s="46" t="s">
        <v>916</v>
      </c>
    </row>
    <row r="167" spans="4:33" ht="45" x14ac:dyDescent="0.2">
      <c r="D167" s="49">
        <v>8</v>
      </c>
      <c r="E167" s="49" t="s">
        <v>34</v>
      </c>
      <c r="F167" s="49">
        <v>81101512</v>
      </c>
      <c r="G167" s="49" t="s">
        <v>917</v>
      </c>
      <c r="H167" s="49" t="s">
        <v>95</v>
      </c>
      <c r="I167" s="49" t="s">
        <v>95</v>
      </c>
      <c r="J167" s="49">
        <v>140</v>
      </c>
      <c r="K167" s="49" t="s">
        <v>918</v>
      </c>
      <c r="L167" s="46" t="s">
        <v>91</v>
      </c>
      <c r="M167" s="46" t="s">
        <v>39</v>
      </c>
      <c r="N167" s="46">
        <v>42780000</v>
      </c>
      <c r="O167" s="46">
        <v>42780000</v>
      </c>
      <c r="P167" s="46" t="s">
        <v>40</v>
      </c>
      <c r="Q167" s="46" t="s">
        <v>40</v>
      </c>
      <c r="R167" s="46">
        <v>1</v>
      </c>
      <c r="S167" s="46" t="s">
        <v>75</v>
      </c>
      <c r="T167" s="46" t="s">
        <v>399</v>
      </c>
      <c r="U167" s="46" t="s">
        <v>399</v>
      </c>
      <c r="V167" s="46" t="s">
        <v>62</v>
      </c>
      <c r="W167" s="46" t="s">
        <v>468</v>
      </c>
      <c r="X167" s="46" t="s">
        <v>913</v>
      </c>
      <c r="Y167" s="46" t="s">
        <v>48</v>
      </c>
      <c r="Z167" s="46" t="s">
        <v>237</v>
      </c>
      <c r="AA167" s="46" t="s">
        <v>238</v>
      </c>
      <c r="AB167" s="46" t="s">
        <v>389</v>
      </c>
      <c r="AC167" s="46" t="s">
        <v>84</v>
      </c>
      <c r="AD167" s="46" t="s">
        <v>484</v>
      </c>
      <c r="AF167" s="46" t="s">
        <v>471</v>
      </c>
      <c r="AG167" s="46" t="s">
        <v>919</v>
      </c>
    </row>
    <row r="168" spans="4:33" ht="33.75" x14ac:dyDescent="0.2">
      <c r="D168" s="49">
        <v>9</v>
      </c>
      <c r="E168" s="49" t="s">
        <v>34</v>
      </c>
      <c r="F168" s="49">
        <v>81101512</v>
      </c>
      <c r="G168" s="49" t="s">
        <v>920</v>
      </c>
      <c r="H168" s="49" t="s">
        <v>95</v>
      </c>
      <c r="I168" s="49" t="s">
        <v>95</v>
      </c>
      <c r="J168" s="49">
        <v>140</v>
      </c>
      <c r="K168" s="49" t="s">
        <v>918</v>
      </c>
      <c r="L168" s="46" t="s">
        <v>91</v>
      </c>
      <c r="M168" s="46" t="s">
        <v>39</v>
      </c>
      <c r="N168" s="46">
        <v>26199999.999999996</v>
      </c>
      <c r="O168" s="46">
        <v>26199999.999999996</v>
      </c>
      <c r="P168" s="46" t="s">
        <v>40</v>
      </c>
      <c r="Q168" s="46" t="s">
        <v>40</v>
      </c>
      <c r="R168" s="46">
        <v>1</v>
      </c>
      <c r="S168" s="46" t="s">
        <v>75</v>
      </c>
      <c r="T168" s="46" t="s">
        <v>399</v>
      </c>
      <c r="U168" s="46" t="s">
        <v>399</v>
      </c>
      <c r="V168" s="46" t="s">
        <v>62</v>
      </c>
      <c r="W168" s="46" t="s">
        <v>468</v>
      </c>
      <c r="X168" s="46" t="s">
        <v>913</v>
      </c>
      <c r="Y168" s="46" t="s">
        <v>48</v>
      </c>
      <c r="Z168" s="46" t="s">
        <v>237</v>
      </c>
      <c r="AA168" s="46" t="s">
        <v>238</v>
      </c>
      <c r="AB168" s="46" t="s">
        <v>389</v>
      </c>
      <c r="AC168" s="46" t="s">
        <v>84</v>
      </c>
      <c r="AD168" s="46" t="s">
        <v>484</v>
      </c>
      <c r="AF168" s="46" t="s">
        <v>471</v>
      </c>
      <c r="AG168" s="46" t="s">
        <v>921</v>
      </c>
    </row>
    <row r="169" spans="4:33" ht="45" x14ac:dyDescent="0.2">
      <c r="D169" s="49">
        <v>10</v>
      </c>
      <c r="E169" s="49" t="s">
        <v>34</v>
      </c>
      <c r="F169" s="49">
        <v>81101512</v>
      </c>
      <c r="G169" s="49" t="s">
        <v>922</v>
      </c>
      <c r="H169" s="49" t="s">
        <v>95</v>
      </c>
      <c r="I169" s="49" t="s">
        <v>95</v>
      </c>
      <c r="J169" s="49">
        <v>140</v>
      </c>
      <c r="K169" s="49" t="s">
        <v>918</v>
      </c>
      <c r="L169" s="46" t="s">
        <v>91</v>
      </c>
      <c r="M169" s="46" t="s">
        <v>39</v>
      </c>
      <c r="N169" s="46">
        <v>42780000</v>
      </c>
      <c r="O169" s="46">
        <v>42780000</v>
      </c>
      <c r="P169" s="46" t="s">
        <v>40</v>
      </c>
      <c r="Q169" s="46" t="s">
        <v>40</v>
      </c>
      <c r="R169" s="46">
        <v>1</v>
      </c>
      <c r="S169" s="46" t="s">
        <v>75</v>
      </c>
      <c r="T169" s="46" t="s">
        <v>399</v>
      </c>
      <c r="U169" s="46" t="s">
        <v>399</v>
      </c>
      <c r="V169" s="46" t="s">
        <v>62</v>
      </c>
      <c r="W169" s="46" t="s">
        <v>468</v>
      </c>
      <c r="X169" s="46" t="s">
        <v>913</v>
      </c>
      <c r="Y169" s="46" t="s">
        <v>48</v>
      </c>
      <c r="Z169" s="46" t="s">
        <v>237</v>
      </c>
      <c r="AA169" s="46" t="s">
        <v>238</v>
      </c>
      <c r="AB169" s="46" t="s">
        <v>389</v>
      </c>
      <c r="AC169" s="46" t="s">
        <v>84</v>
      </c>
      <c r="AD169" s="46" t="s">
        <v>484</v>
      </c>
      <c r="AF169" s="46" t="s">
        <v>471</v>
      </c>
      <c r="AG169" s="46" t="s">
        <v>904</v>
      </c>
    </row>
    <row r="170" spans="4:33" ht="56.25" x14ac:dyDescent="0.2">
      <c r="D170" s="49">
        <v>11</v>
      </c>
      <c r="E170" s="49" t="s">
        <v>34</v>
      </c>
      <c r="F170" s="49">
        <v>81101512</v>
      </c>
      <c r="G170" s="49" t="s">
        <v>923</v>
      </c>
      <c r="H170" s="49" t="s">
        <v>95</v>
      </c>
      <c r="I170" s="49" t="s">
        <v>95</v>
      </c>
      <c r="J170" s="49">
        <v>5</v>
      </c>
      <c r="K170" s="49" t="s">
        <v>891</v>
      </c>
      <c r="L170" s="46" t="s">
        <v>91</v>
      </c>
      <c r="M170" s="46" t="s">
        <v>39</v>
      </c>
      <c r="N170" s="46">
        <v>58000000</v>
      </c>
      <c r="O170" s="46">
        <v>58000000</v>
      </c>
      <c r="P170" s="46" t="s">
        <v>40</v>
      </c>
      <c r="Q170" s="46" t="s">
        <v>40</v>
      </c>
      <c r="R170" s="46">
        <v>1</v>
      </c>
      <c r="S170" s="46" t="s">
        <v>75</v>
      </c>
      <c r="T170" s="46" t="s">
        <v>399</v>
      </c>
      <c r="U170" s="46" t="s">
        <v>399</v>
      </c>
      <c r="V170" s="46" t="s">
        <v>62</v>
      </c>
      <c r="W170" s="46" t="s">
        <v>468</v>
      </c>
      <c r="X170" s="46" t="s">
        <v>913</v>
      </c>
      <c r="Y170" s="46" t="s">
        <v>48</v>
      </c>
      <c r="Z170" s="46" t="s">
        <v>237</v>
      </c>
      <c r="AA170" s="46" t="s">
        <v>238</v>
      </c>
      <c r="AB170" s="46" t="s">
        <v>389</v>
      </c>
      <c r="AC170" s="46" t="s">
        <v>84</v>
      </c>
      <c r="AD170" s="46" t="s">
        <v>910</v>
      </c>
      <c r="AF170" s="46" t="s">
        <v>471</v>
      </c>
      <c r="AG170" s="46" t="s">
        <v>924</v>
      </c>
    </row>
    <row r="171" spans="4:33" ht="33.75" x14ac:dyDescent="0.2">
      <c r="D171" s="49">
        <v>12</v>
      </c>
      <c r="E171" s="49" t="s">
        <v>34</v>
      </c>
      <c r="F171" s="49">
        <v>81101512</v>
      </c>
      <c r="G171" s="49" t="s">
        <v>925</v>
      </c>
      <c r="H171" s="49" t="s">
        <v>88</v>
      </c>
      <c r="I171" s="49" t="s">
        <v>88</v>
      </c>
      <c r="J171" s="49">
        <v>4</v>
      </c>
      <c r="K171" s="49" t="s">
        <v>891</v>
      </c>
      <c r="L171" s="46" t="s">
        <v>91</v>
      </c>
      <c r="M171" s="46" t="s">
        <v>39</v>
      </c>
      <c r="N171" s="46">
        <v>36890000</v>
      </c>
      <c r="O171" s="46">
        <v>36890000</v>
      </c>
      <c r="P171" s="46" t="s">
        <v>40</v>
      </c>
      <c r="Q171" s="46" t="s">
        <v>40</v>
      </c>
      <c r="R171" s="46">
        <v>1</v>
      </c>
      <c r="S171" s="46" t="s">
        <v>75</v>
      </c>
      <c r="T171" s="46" t="s">
        <v>399</v>
      </c>
      <c r="U171" s="46" t="s">
        <v>399</v>
      </c>
      <c r="V171" s="46" t="s">
        <v>62</v>
      </c>
      <c r="W171" s="46" t="s">
        <v>468</v>
      </c>
      <c r="X171" s="46" t="s">
        <v>913</v>
      </c>
      <c r="Y171" s="46" t="s">
        <v>48</v>
      </c>
      <c r="Z171" s="46" t="s">
        <v>237</v>
      </c>
      <c r="AA171" s="46" t="s">
        <v>238</v>
      </c>
      <c r="AB171" s="46" t="s">
        <v>389</v>
      </c>
      <c r="AC171" s="46" t="s">
        <v>84</v>
      </c>
      <c r="AD171" s="46" t="s">
        <v>484</v>
      </c>
      <c r="AF171" s="46" t="s">
        <v>471</v>
      </c>
      <c r="AG171" s="46" t="s">
        <v>919</v>
      </c>
    </row>
    <row r="172" spans="4:33" ht="56.25" x14ac:dyDescent="0.2">
      <c r="D172" s="49">
        <v>13</v>
      </c>
      <c r="E172" s="49" t="s">
        <v>34</v>
      </c>
      <c r="F172" s="49">
        <v>81101512</v>
      </c>
      <c r="G172" s="49" t="s">
        <v>926</v>
      </c>
      <c r="H172" s="49" t="s">
        <v>684</v>
      </c>
      <c r="I172" s="49" t="s">
        <v>684</v>
      </c>
      <c r="J172" s="49">
        <v>4</v>
      </c>
      <c r="K172" s="49" t="s">
        <v>891</v>
      </c>
      <c r="L172" s="46" t="s">
        <v>91</v>
      </c>
      <c r="M172" s="46" t="s">
        <v>39</v>
      </c>
      <c r="N172" s="46">
        <v>14533333.333333334</v>
      </c>
      <c r="O172" s="46">
        <v>14533333.333333334</v>
      </c>
      <c r="P172" s="46" t="s">
        <v>40</v>
      </c>
      <c r="Q172" s="46" t="s">
        <v>40</v>
      </c>
      <c r="R172" s="46">
        <v>1</v>
      </c>
      <c r="S172" s="46" t="s">
        <v>75</v>
      </c>
      <c r="T172" s="46" t="s">
        <v>399</v>
      </c>
      <c r="U172" s="46" t="s">
        <v>399</v>
      </c>
      <c r="V172" s="46" t="s">
        <v>62</v>
      </c>
      <c r="W172" s="46" t="s">
        <v>468</v>
      </c>
      <c r="X172" s="46" t="s">
        <v>913</v>
      </c>
      <c r="Y172" s="46" t="s">
        <v>48</v>
      </c>
      <c r="Z172" s="46" t="s">
        <v>237</v>
      </c>
      <c r="AA172" s="46" t="s">
        <v>238</v>
      </c>
      <c r="AB172" s="46" t="s">
        <v>389</v>
      </c>
      <c r="AC172" s="46" t="s">
        <v>84</v>
      </c>
      <c r="AD172" s="46" t="s">
        <v>484</v>
      </c>
      <c r="AF172" s="46" t="s">
        <v>471</v>
      </c>
      <c r="AG172" s="46" t="s">
        <v>921</v>
      </c>
    </row>
    <row r="173" spans="4:33" ht="56.25" x14ac:dyDescent="0.2">
      <c r="D173" s="49">
        <v>14</v>
      </c>
      <c r="E173" s="49" t="s">
        <v>34</v>
      </c>
      <c r="F173" s="49">
        <v>81101512</v>
      </c>
      <c r="G173" s="49" t="s">
        <v>927</v>
      </c>
      <c r="H173" s="49" t="s">
        <v>88</v>
      </c>
      <c r="I173" s="49" t="s">
        <v>88</v>
      </c>
      <c r="J173" s="49">
        <v>4</v>
      </c>
      <c r="K173" s="49" t="s">
        <v>891</v>
      </c>
      <c r="L173" s="46" t="s">
        <v>91</v>
      </c>
      <c r="M173" s="46" t="s">
        <v>39</v>
      </c>
      <c r="N173" s="46">
        <v>27766666.666666668</v>
      </c>
      <c r="O173" s="46">
        <v>27766666.666666668</v>
      </c>
      <c r="P173" s="46" t="s">
        <v>40</v>
      </c>
      <c r="Q173" s="46" t="s">
        <v>40</v>
      </c>
      <c r="R173" s="46">
        <v>1</v>
      </c>
      <c r="S173" s="46" t="s">
        <v>75</v>
      </c>
      <c r="T173" s="46" t="s">
        <v>399</v>
      </c>
      <c r="U173" s="46" t="s">
        <v>399</v>
      </c>
      <c r="V173" s="46" t="s">
        <v>62</v>
      </c>
      <c r="W173" s="46" t="s">
        <v>468</v>
      </c>
      <c r="X173" s="46" t="s">
        <v>913</v>
      </c>
      <c r="Y173" s="46" t="s">
        <v>48</v>
      </c>
      <c r="Z173" s="46" t="s">
        <v>237</v>
      </c>
      <c r="AA173" s="46" t="s">
        <v>238</v>
      </c>
      <c r="AB173" s="46" t="s">
        <v>389</v>
      </c>
      <c r="AC173" s="46" t="s">
        <v>84</v>
      </c>
      <c r="AD173" s="46" t="s">
        <v>484</v>
      </c>
      <c r="AF173" s="46" t="s">
        <v>471</v>
      </c>
      <c r="AG173" s="46" t="s">
        <v>902</v>
      </c>
    </row>
    <row r="174" spans="4:33" ht="56.25" x14ac:dyDescent="0.2">
      <c r="D174" s="49">
        <v>15</v>
      </c>
      <c r="E174" s="49" t="s">
        <v>34</v>
      </c>
      <c r="F174" s="49">
        <v>81101512</v>
      </c>
      <c r="G174" s="49" t="s">
        <v>928</v>
      </c>
      <c r="H174" s="49" t="s">
        <v>88</v>
      </c>
      <c r="I174" s="49" t="s">
        <v>88</v>
      </c>
      <c r="J174" s="49">
        <v>4</v>
      </c>
      <c r="K174" s="49" t="s">
        <v>891</v>
      </c>
      <c r="L174" s="46" t="s">
        <v>91</v>
      </c>
      <c r="M174" s="46" t="s">
        <v>39</v>
      </c>
      <c r="N174" s="46">
        <v>13680000</v>
      </c>
      <c r="O174" s="46">
        <v>13680000</v>
      </c>
      <c r="P174" s="46" t="s">
        <v>40</v>
      </c>
      <c r="Q174" s="46" t="s">
        <v>40</v>
      </c>
      <c r="R174" s="46">
        <v>1</v>
      </c>
      <c r="S174" s="46" t="s">
        <v>75</v>
      </c>
      <c r="T174" s="46" t="s">
        <v>399</v>
      </c>
      <c r="U174" s="46" t="s">
        <v>399</v>
      </c>
      <c r="V174" s="46" t="s">
        <v>62</v>
      </c>
      <c r="W174" s="46" t="s">
        <v>468</v>
      </c>
      <c r="X174" s="46" t="s">
        <v>913</v>
      </c>
      <c r="Y174" s="46" t="s">
        <v>48</v>
      </c>
      <c r="Z174" s="46" t="s">
        <v>237</v>
      </c>
      <c r="AA174" s="46" t="s">
        <v>238</v>
      </c>
      <c r="AB174" s="46" t="s">
        <v>389</v>
      </c>
      <c r="AC174" s="46" t="s">
        <v>84</v>
      </c>
      <c r="AD174" s="46" t="s">
        <v>484</v>
      </c>
      <c r="AF174" s="46" t="s">
        <v>471</v>
      </c>
      <c r="AG174" s="46" t="s">
        <v>929</v>
      </c>
    </row>
    <row r="175" spans="4:33" ht="45" x14ac:dyDescent="0.2">
      <c r="D175" s="49">
        <v>16</v>
      </c>
      <c r="E175" s="49" t="s">
        <v>34</v>
      </c>
      <c r="F175" s="49">
        <v>81101512</v>
      </c>
      <c r="G175" s="49" t="s">
        <v>930</v>
      </c>
      <c r="H175" s="49" t="s">
        <v>88</v>
      </c>
      <c r="I175" s="49" t="s">
        <v>88</v>
      </c>
      <c r="J175" s="49">
        <v>110</v>
      </c>
      <c r="K175" s="49" t="s">
        <v>918</v>
      </c>
      <c r="L175" s="46" t="s">
        <v>91</v>
      </c>
      <c r="M175" s="46" t="s">
        <v>39</v>
      </c>
      <c r="N175" s="46">
        <v>62000000</v>
      </c>
      <c r="O175" s="46">
        <v>62000000</v>
      </c>
      <c r="P175" s="46" t="s">
        <v>40</v>
      </c>
      <c r="Q175" s="46" t="s">
        <v>40</v>
      </c>
      <c r="R175" s="46">
        <v>2</v>
      </c>
      <c r="S175" s="46" t="s">
        <v>75</v>
      </c>
      <c r="T175" s="46" t="s">
        <v>399</v>
      </c>
      <c r="U175" s="46" t="s">
        <v>399</v>
      </c>
      <c r="V175" s="46" t="s">
        <v>62</v>
      </c>
      <c r="W175" s="46" t="s">
        <v>468</v>
      </c>
      <c r="X175" s="46" t="s">
        <v>913</v>
      </c>
      <c r="Y175" s="46" t="s">
        <v>48</v>
      </c>
      <c r="Z175" s="46" t="s">
        <v>237</v>
      </c>
      <c r="AA175" s="46" t="s">
        <v>238</v>
      </c>
      <c r="AB175" s="46" t="s">
        <v>389</v>
      </c>
      <c r="AC175" s="46" t="s">
        <v>84</v>
      </c>
      <c r="AD175" s="46" t="s">
        <v>484</v>
      </c>
      <c r="AF175" s="46" t="s">
        <v>471</v>
      </c>
      <c r="AG175" s="46" t="s">
        <v>904</v>
      </c>
    </row>
    <row r="176" spans="4:33" ht="45" x14ac:dyDescent="0.2">
      <c r="D176" s="49">
        <v>17</v>
      </c>
      <c r="E176" s="49" t="s">
        <v>34</v>
      </c>
      <c r="F176" s="49">
        <v>81101512</v>
      </c>
      <c r="G176" s="49" t="s">
        <v>931</v>
      </c>
      <c r="H176" s="49" t="s">
        <v>88</v>
      </c>
      <c r="I176" s="49" t="s">
        <v>88</v>
      </c>
      <c r="J176" s="49">
        <v>110</v>
      </c>
      <c r="K176" s="49" t="s">
        <v>918</v>
      </c>
      <c r="L176" s="46" t="s">
        <v>91</v>
      </c>
      <c r="M176" s="46" t="s">
        <v>39</v>
      </c>
      <c r="N176" s="46">
        <v>30690000</v>
      </c>
      <c r="O176" s="46">
        <v>30690000</v>
      </c>
      <c r="P176" s="46" t="s">
        <v>40</v>
      </c>
      <c r="Q176" s="46" t="s">
        <v>40</v>
      </c>
      <c r="R176" s="46">
        <v>1</v>
      </c>
      <c r="S176" s="46" t="s">
        <v>75</v>
      </c>
      <c r="T176" s="46" t="s">
        <v>399</v>
      </c>
      <c r="U176" s="46" t="s">
        <v>399</v>
      </c>
      <c r="V176" s="46" t="s">
        <v>62</v>
      </c>
      <c r="W176" s="46" t="s">
        <v>468</v>
      </c>
      <c r="X176" s="46" t="s">
        <v>913</v>
      </c>
      <c r="Y176" s="46" t="s">
        <v>48</v>
      </c>
      <c r="Z176" s="46" t="s">
        <v>237</v>
      </c>
      <c r="AA176" s="46" t="s">
        <v>238</v>
      </c>
      <c r="AB176" s="46" t="s">
        <v>389</v>
      </c>
      <c r="AC176" s="46" t="s">
        <v>84</v>
      </c>
      <c r="AD176" s="46" t="s">
        <v>484</v>
      </c>
      <c r="AF176" s="46" t="s">
        <v>471</v>
      </c>
      <c r="AG176" s="46" t="s">
        <v>904</v>
      </c>
    </row>
    <row r="177" spans="4:33" ht="56.25" x14ac:dyDescent="0.2">
      <c r="D177" s="49">
        <v>18</v>
      </c>
      <c r="E177" s="49" t="s">
        <v>34</v>
      </c>
      <c r="F177" s="49">
        <v>81101512</v>
      </c>
      <c r="G177" s="49" t="s">
        <v>932</v>
      </c>
      <c r="H177" s="49" t="s">
        <v>684</v>
      </c>
      <c r="I177" s="49" t="s">
        <v>684</v>
      </c>
      <c r="J177" s="49">
        <v>5</v>
      </c>
      <c r="K177" s="49" t="s">
        <v>891</v>
      </c>
      <c r="L177" s="46" t="s">
        <v>91</v>
      </c>
      <c r="M177" s="46" t="s">
        <v>39</v>
      </c>
      <c r="N177" s="46">
        <v>30599999.999999996</v>
      </c>
      <c r="O177" s="46">
        <v>30599999.999999996</v>
      </c>
      <c r="P177" s="46" t="s">
        <v>40</v>
      </c>
      <c r="Q177" s="46" t="s">
        <v>40</v>
      </c>
      <c r="R177" s="46">
        <v>1</v>
      </c>
      <c r="S177" s="46" t="s">
        <v>75</v>
      </c>
      <c r="T177" s="46" t="s">
        <v>399</v>
      </c>
      <c r="U177" s="46" t="s">
        <v>399</v>
      </c>
      <c r="V177" s="46" t="s">
        <v>62</v>
      </c>
      <c r="W177" s="46" t="s">
        <v>468</v>
      </c>
      <c r="X177" s="46" t="s">
        <v>913</v>
      </c>
      <c r="Y177" s="46" t="s">
        <v>48</v>
      </c>
      <c r="Z177" s="46" t="s">
        <v>237</v>
      </c>
      <c r="AA177" s="46" t="s">
        <v>238</v>
      </c>
      <c r="AB177" s="46" t="s">
        <v>389</v>
      </c>
      <c r="AC177" s="46" t="s">
        <v>84</v>
      </c>
      <c r="AD177" s="46" t="s">
        <v>484</v>
      </c>
      <c r="AF177" s="46" t="s">
        <v>471</v>
      </c>
      <c r="AG177" s="46" t="s">
        <v>902</v>
      </c>
    </row>
    <row r="178" spans="4:33" ht="56.25" x14ac:dyDescent="0.2">
      <c r="D178" s="49">
        <v>19</v>
      </c>
      <c r="E178" s="49" t="s">
        <v>34</v>
      </c>
      <c r="F178" s="49">
        <v>81101512</v>
      </c>
      <c r="G178" s="49" t="s">
        <v>933</v>
      </c>
      <c r="H178" s="49" t="s">
        <v>684</v>
      </c>
      <c r="I178" s="49" t="s">
        <v>684</v>
      </c>
      <c r="J178" s="49">
        <v>5</v>
      </c>
      <c r="K178" s="49" t="s">
        <v>891</v>
      </c>
      <c r="L178" s="46" t="s">
        <v>91</v>
      </c>
      <c r="M178" s="46" t="s">
        <v>39</v>
      </c>
      <c r="N178" s="46">
        <v>47430000</v>
      </c>
      <c r="O178" s="46">
        <v>47430000</v>
      </c>
      <c r="P178" s="46" t="s">
        <v>40</v>
      </c>
      <c r="Q178" s="46" t="s">
        <v>40</v>
      </c>
      <c r="R178" s="46">
        <v>1</v>
      </c>
      <c r="S178" s="46" t="s">
        <v>75</v>
      </c>
      <c r="T178" s="46" t="s">
        <v>399</v>
      </c>
      <c r="U178" s="46" t="s">
        <v>399</v>
      </c>
      <c r="V178" s="46" t="s">
        <v>62</v>
      </c>
      <c r="W178" s="46" t="s">
        <v>468</v>
      </c>
      <c r="X178" s="46" t="s">
        <v>913</v>
      </c>
      <c r="Y178" s="46" t="s">
        <v>48</v>
      </c>
      <c r="Z178" s="46" t="s">
        <v>237</v>
      </c>
      <c r="AA178" s="46" t="s">
        <v>238</v>
      </c>
      <c r="AB178" s="46" t="s">
        <v>389</v>
      </c>
      <c r="AC178" s="46" t="s">
        <v>84</v>
      </c>
      <c r="AD178" s="46" t="s">
        <v>484</v>
      </c>
      <c r="AF178" s="46" t="s">
        <v>471</v>
      </c>
      <c r="AG178" s="46" t="s">
        <v>904</v>
      </c>
    </row>
    <row r="179" spans="4:33" ht="56.25" x14ac:dyDescent="0.2">
      <c r="D179" s="49">
        <v>20</v>
      </c>
      <c r="E179" s="49" t="s">
        <v>34</v>
      </c>
      <c r="F179" s="49">
        <v>81101512</v>
      </c>
      <c r="G179" s="49" t="s">
        <v>934</v>
      </c>
      <c r="H179" s="49" t="s">
        <v>684</v>
      </c>
      <c r="I179" s="49" t="s">
        <v>684</v>
      </c>
      <c r="J179" s="49">
        <v>5</v>
      </c>
      <c r="K179" s="49" t="s">
        <v>891</v>
      </c>
      <c r="L179" s="46" t="s">
        <v>91</v>
      </c>
      <c r="M179" s="46" t="s">
        <v>39</v>
      </c>
      <c r="N179" s="46">
        <v>17966666.666666668</v>
      </c>
      <c r="O179" s="46">
        <v>17966666.666666668</v>
      </c>
      <c r="P179" s="46" t="s">
        <v>40</v>
      </c>
      <c r="Q179" s="46" t="s">
        <v>40</v>
      </c>
      <c r="R179" s="46">
        <v>1</v>
      </c>
      <c r="S179" s="46" t="s">
        <v>75</v>
      </c>
      <c r="T179" s="46" t="s">
        <v>399</v>
      </c>
      <c r="U179" s="46" t="s">
        <v>399</v>
      </c>
      <c r="V179" s="46" t="s">
        <v>62</v>
      </c>
      <c r="W179" s="46" t="s">
        <v>468</v>
      </c>
      <c r="X179" s="46" t="s">
        <v>913</v>
      </c>
      <c r="Y179" s="46" t="s">
        <v>48</v>
      </c>
      <c r="Z179" s="46" t="s">
        <v>237</v>
      </c>
      <c r="AA179" s="46" t="s">
        <v>238</v>
      </c>
      <c r="AB179" s="46" t="s">
        <v>389</v>
      </c>
      <c r="AC179" s="46" t="s">
        <v>84</v>
      </c>
      <c r="AD179" s="46" t="s">
        <v>484</v>
      </c>
      <c r="AF179" s="46" t="s">
        <v>471</v>
      </c>
      <c r="AG179" s="46" t="s">
        <v>935</v>
      </c>
    </row>
    <row r="180" spans="4:33" ht="45" x14ac:dyDescent="0.2">
      <c r="D180" s="49">
        <v>21</v>
      </c>
      <c r="E180" s="49" t="s">
        <v>34</v>
      </c>
      <c r="F180" s="49">
        <v>81101512</v>
      </c>
      <c r="G180" s="49" t="s">
        <v>936</v>
      </c>
      <c r="H180" s="49" t="s">
        <v>684</v>
      </c>
      <c r="I180" s="49" t="s">
        <v>684</v>
      </c>
      <c r="J180" s="49">
        <v>5</v>
      </c>
      <c r="K180" s="49" t="s">
        <v>891</v>
      </c>
      <c r="L180" s="46" t="s">
        <v>91</v>
      </c>
      <c r="M180" s="46" t="s">
        <v>39</v>
      </c>
      <c r="N180" s="46">
        <v>36771000</v>
      </c>
      <c r="O180" s="46">
        <v>36771000</v>
      </c>
      <c r="P180" s="46" t="s">
        <v>40</v>
      </c>
      <c r="Q180" s="46" t="s">
        <v>40</v>
      </c>
      <c r="R180" s="46">
        <v>1</v>
      </c>
      <c r="S180" s="46" t="s">
        <v>75</v>
      </c>
      <c r="T180" s="46" t="s">
        <v>399</v>
      </c>
      <c r="U180" s="46" t="s">
        <v>399</v>
      </c>
      <c r="V180" s="46" t="s">
        <v>62</v>
      </c>
      <c r="W180" s="46" t="s">
        <v>468</v>
      </c>
      <c r="X180" s="46" t="s">
        <v>913</v>
      </c>
      <c r="Y180" s="46" t="s">
        <v>48</v>
      </c>
      <c r="Z180" s="46" t="s">
        <v>237</v>
      </c>
      <c r="AA180" s="46" t="s">
        <v>238</v>
      </c>
      <c r="AB180" s="46" t="s">
        <v>389</v>
      </c>
      <c r="AC180" s="46" t="s">
        <v>84</v>
      </c>
      <c r="AD180" s="46" t="s">
        <v>484</v>
      </c>
      <c r="AF180" s="46" t="s">
        <v>471</v>
      </c>
      <c r="AG180" s="46" t="s">
        <v>902</v>
      </c>
    </row>
    <row r="181" spans="4:33" ht="45" x14ac:dyDescent="0.2">
      <c r="D181" s="49">
        <v>22</v>
      </c>
      <c r="E181" s="49" t="s">
        <v>34</v>
      </c>
      <c r="F181" s="49">
        <v>81101512</v>
      </c>
      <c r="G181" s="49" t="s">
        <v>937</v>
      </c>
      <c r="H181" s="49" t="s">
        <v>684</v>
      </c>
      <c r="I181" s="49" t="s">
        <v>684</v>
      </c>
      <c r="J181" s="49">
        <v>5</v>
      </c>
      <c r="K181" s="49" t="s">
        <v>891</v>
      </c>
      <c r="L181" s="46" t="s">
        <v>91</v>
      </c>
      <c r="M181" s="46" t="s">
        <v>39</v>
      </c>
      <c r="N181" s="46">
        <v>53200000</v>
      </c>
      <c r="O181" s="46">
        <v>53200000</v>
      </c>
      <c r="P181" s="46" t="s">
        <v>40</v>
      </c>
      <c r="Q181" s="46" t="s">
        <v>40</v>
      </c>
      <c r="R181" s="46">
        <v>1</v>
      </c>
      <c r="S181" s="46" t="s">
        <v>75</v>
      </c>
      <c r="T181" s="46" t="s">
        <v>399</v>
      </c>
      <c r="U181" s="46" t="s">
        <v>399</v>
      </c>
      <c r="V181" s="46" t="s">
        <v>62</v>
      </c>
      <c r="W181" s="46" t="s">
        <v>468</v>
      </c>
      <c r="X181" s="46" t="s">
        <v>913</v>
      </c>
      <c r="Y181" s="46" t="s">
        <v>48</v>
      </c>
      <c r="Z181" s="46" t="s">
        <v>237</v>
      </c>
      <c r="AA181" s="46" t="s">
        <v>238</v>
      </c>
      <c r="AB181" s="46" t="s">
        <v>389</v>
      </c>
      <c r="AC181" s="46" t="s">
        <v>84</v>
      </c>
      <c r="AD181" s="46" t="s">
        <v>484</v>
      </c>
      <c r="AF181" s="46" t="s">
        <v>471</v>
      </c>
      <c r="AG181" s="46" t="s">
        <v>904</v>
      </c>
    </row>
    <row r="182" spans="4:33" ht="56.25" x14ac:dyDescent="0.2">
      <c r="D182" s="49">
        <v>23</v>
      </c>
      <c r="E182" s="49" t="s">
        <v>34</v>
      </c>
      <c r="F182" s="49">
        <v>81101512</v>
      </c>
      <c r="G182" s="49" t="s">
        <v>938</v>
      </c>
      <c r="H182" s="49" t="s">
        <v>88</v>
      </c>
      <c r="I182" s="49" t="s">
        <v>88</v>
      </c>
      <c r="J182" s="49">
        <v>4</v>
      </c>
      <c r="K182" s="49" t="s">
        <v>891</v>
      </c>
      <c r="L182" s="46" t="s">
        <v>91</v>
      </c>
      <c r="M182" s="46" t="s">
        <v>39</v>
      </c>
      <c r="N182" s="46">
        <v>34410000</v>
      </c>
      <c r="O182" s="46">
        <v>34410000</v>
      </c>
      <c r="P182" s="46" t="s">
        <v>40</v>
      </c>
      <c r="Q182" s="46" t="s">
        <v>40</v>
      </c>
      <c r="R182" s="46">
        <v>1</v>
      </c>
      <c r="S182" s="46" t="s">
        <v>75</v>
      </c>
      <c r="T182" s="46" t="s">
        <v>399</v>
      </c>
      <c r="U182" s="46" t="s">
        <v>399</v>
      </c>
      <c r="V182" s="46" t="s">
        <v>62</v>
      </c>
      <c r="W182" s="46" t="s">
        <v>468</v>
      </c>
      <c r="X182" s="46" t="s">
        <v>913</v>
      </c>
      <c r="Y182" s="46" t="s">
        <v>48</v>
      </c>
      <c r="Z182" s="46" t="s">
        <v>237</v>
      </c>
      <c r="AA182" s="46" t="s">
        <v>238</v>
      </c>
      <c r="AB182" s="46" t="s">
        <v>389</v>
      </c>
      <c r="AC182" s="46" t="s">
        <v>84</v>
      </c>
      <c r="AD182" s="46" t="s">
        <v>484</v>
      </c>
      <c r="AF182" s="46" t="s">
        <v>471</v>
      </c>
      <c r="AG182" s="46" t="s">
        <v>902</v>
      </c>
    </row>
    <row r="183" spans="4:33" ht="56.25" x14ac:dyDescent="0.2">
      <c r="D183" s="49">
        <v>24</v>
      </c>
      <c r="E183" s="49" t="s">
        <v>34</v>
      </c>
      <c r="F183" s="49">
        <v>81101512</v>
      </c>
      <c r="G183" s="49" t="s">
        <v>939</v>
      </c>
      <c r="H183" s="49" t="s">
        <v>95</v>
      </c>
      <c r="I183" s="49" t="s">
        <v>95</v>
      </c>
      <c r="J183" s="49">
        <v>5</v>
      </c>
      <c r="K183" s="49" t="s">
        <v>891</v>
      </c>
      <c r="L183" s="46" t="s">
        <v>91</v>
      </c>
      <c r="M183" s="46" t="s">
        <v>39</v>
      </c>
      <c r="N183" s="46">
        <v>45000000</v>
      </c>
      <c r="O183" s="46">
        <v>45000000</v>
      </c>
      <c r="P183" s="46" t="s">
        <v>40</v>
      </c>
      <c r="Q183" s="46" t="s">
        <v>40</v>
      </c>
      <c r="R183" s="46">
        <v>1</v>
      </c>
      <c r="S183" s="46" t="s">
        <v>75</v>
      </c>
      <c r="T183" s="46" t="s">
        <v>399</v>
      </c>
      <c r="U183" s="46" t="s">
        <v>399</v>
      </c>
      <c r="V183" s="46" t="s">
        <v>62</v>
      </c>
      <c r="W183" s="46" t="s">
        <v>468</v>
      </c>
      <c r="X183" s="46" t="s">
        <v>913</v>
      </c>
      <c r="Y183" s="46" t="s">
        <v>48</v>
      </c>
      <c r="Z183" s="46" t="s">
        <v>237</v>
      </c>
      <c r="AA183" s="46" t="s">
        <v>238</v>
      </c>
      <c r="AB183" s="46" t="s">
        <v>389</v>
      </c>
      <c r="AC183" s="46" t="s">
        <v>84</v>
      </c>
      <c r="AD183" s="46" t="s">
        <v>910</v>
      </c>
      <c r="AF183" s="46" t="s">
        <v>471</v>
      </c>
      <c r="AG183" s="46" t="s">
        <v>904</v>
      </c>
    </row>
    <row r="184" spans="4:33" ht="33.75" x14ac:dyDescent="0.2">
      <c r="D184" s="49">
        <v>25</v>
      </c>
      <c r="E184" s="49" t="s">
        <v>34</v>
      </c>
      <c r="F184" s="49">
        <v>81101512</v>
      </c>
      <c r="G184" s="49" t="s">
        <v>940</v>
      </c>
      <c r="H184" s="49" t="s">
        <v>95</v>
      </c>
      <c r="I184" s="49" t="s">
        <v>95</v>
      </c>
      <c r="J184" s="49">
        <v>5</v>
      </c>
      <c r="K184" s="49" t="s">
        <v>891</v>
      </c>
      <c r="L184" s="46" t="s">
        <v>91</v>
      </c>
      <c r="M184" s="46" t="s">
        <v>39</v>
      </c>
      <c r="N184" s="46">
        <v>17500000</v>
      </c>
      <c r="O184" s="46">
        <v>17500000</v>
      </c>
      <c r="P184" s="46" t="s">
        <v>40</v>
      </c>
      <c r="Q184" s="46" t="s">
        <v>40</v>
      </c>
      <c r="R184" s="46">
        <v>1</v>
      </c>
      <c r="S184" s="46" t="s">
        <v>75</v>
      </c>
      <c r="T184" s="46" t="s">
        <v>399</v>
      </c>
      <c r="U184" s="46" t="s">
        <v>399</v>
      </c>
      <c r="V184" s="46" t="s">
        <v>62</v>
      </c>
      <c r="W184" s="46" t="s">
        <v>468</v>
      </c>
      <c r="X184" s="46" t="s">
        <v>913</v>
      </c>
      <c r="Y184" s="46" t="s">
        <v>48</v>
      </c>
      <c r="Z184" s="46" t="s">
        <v>237</v>
      </c>
      <c r="AA184" s="46" t="s">
        <v>238</v>
      </c>
      <c r="AB184" s="46" t="s">
        <v>389</v>
      </c>
      <c r="AC184" s="46" t="s">
        <v>84</v>
      </c>
      <c r="AD184" s="46" t="s">
        <v>910</v>
      </c>
      <c r="AF184" s="46" t="s">
        <v>471</v>
      </c>
      <c r="AG184" s="46" t="s">
        <v>941</v>
      </c>
    </row>
    <row r="185" spans="4:33" ht="33.75" x14ac:dyDescent="0.2">
      <c r="D185" s="49">
        <v>26</v>
      </c>
      <c r="E185" s="49" t="s">
        <v>34</v>
      </c>
      <c r="F185" s="49">
        <v>81101512</v>
      </c>
      <c r="G185" s="49" t="s">
        <v>942</v>
      </c>
      <c r="H185" s="49" t="s">
        <v>95</v>
      </c>
      <c r="I185" s="49" t="s">
        <v>95</v>
      </c>
      <c r="J185" s="49">
        <v>5</v>
      </c>
      <c r="K185" s="49" t="s">
        <v>891</v>
      </c>
      <c r="L185" s="46" t="s">
        <v>91</v>
      </c>
      <c r="M185" s="46" t="s">
        <v>39</v>
      </c>
      <c r="N185" s="46">
        <v>66950000</v>
      </c>
      <c r="O185" s="46">
        <v>66950000</v>
      </c>
      <c r="P185" s="46" t="s">
        <v>40</v>
      </c>
      <c r="Q185" s="46" t="s">
        <v>40</v>
      </c>
      <c r="R185" s="46">
        <v>2</v>
      </c>
      <c r="S185" s="46" t="s">
        <v>75</v>
      </c>
      <c r="T185" s="46" t="s">
        <v>399</v>
      </c>
      <c r="U185" s="46" t="s">
        <v>399</v>
      </c>
      <c r="V185" s="46" t="s">
        <v>62</v>
      </c>
      <c r="W185" s="46" t="s">
        <v>468</v>
      </c>
      <c r="X185" s="46" t="s">
        <v>913</v>
      </c>
      <c r="Y185" s="46" t="s">
        <v>48</v>
      </c>
      <c r="Z185" s="46" t="s">
        <v>237</v>
      </c>
      <c r="AA185" s="46" t="s">
        <v>238</v>
      </c>
      <c r="AB185" s="46" t="s">
        <v>389</v>
      </c>
      <c r="AC185" s="46" t="s">
        <v>84</v>
      </c>
      <c r="AD185" s="46" t="s">
        <v>910</v>
      </c>
      <c r="AF185" s="46" t="s">
        <v>471</v>
      </c>
      <c r="AG185" s="46" t="s">
        <v>943</v>
      </c>
    </row>
    <row r="186" spans="4:33" ht="33.75" x14ac:dyDescent="0.2">
      <c r="D186" s="49">
        <v>27</v>
      </c>
      <c r="E186" s="49" t="s">
        <v>34</v>
      </c>
      <c r="F186" s="49">
        <v>81101512</v>
      </c>
      <c r="G186" s="49" t="s">
        <v>944</v>
      </c>
      <c r="H186" s="49" t="s">
        <v>95</v>
      </c>
      <c r="I186" s="49" t="s">
        <v>95</v>
      </c>
      <c r="J186" s="49">
        <v>5</v>
      </c>
      <c r="K186" s="49" t="s">
        <v>891</v>
      </c>
      <c r="L186" s="46" t="s">
        <v>91</v>
      </c>
      <c r="M186" s="46" t="s">
        <v>39</v>
      </c>
      <c r="N186" s="46">
        <v>66950000</v>
      </c>
      <c r="O186" s="46">
        <v>66950000</v>
      </c>
      <c r="P186" s="46" t="s">
        <v>40</v>
      </c>
      <c r="Q186" s="46" t="s">
        <v>40</v>
      </c>
      <c r="R186" s="46">
        <v>2</v>
      </c>
      <c r="S186" s="46" t="s">
        <v>75</v>
      </c>
      <c r="T186" s="46" t="s">
        <v>399</v>
      </c>
      <c r="U186" s="46" t="s">
        <v>399</v>
      </c>
      <c r="V186" s="46" t="s">
        <v>62</v>
      </c>
      <c r="W186" s="46" t="s">
        <v>468</v>
      </c>
      <c r="X186" s="46" t="s">
        <v>913</v>
      </c>
      <c r="Y186" s="46" t="s">
        <v>48</v>
      </c>
      <c r="Z186" s="46" t="s">
        <v>237</v>
      </c>
      <c r="AA186" s="46" t="s">
        <v>238</v>
      </c>
      <c r="AB186" s="46" t="s">
        <v>389</v>
      </c>
      <c r="AC186" s="46" t="s">
        <v>84</v>
      </c>
      <c r="AD186" s="46" t="s">
        <v>910</v>
      </c>
      <c r="AF186" s="46" t="s">
        <v>471</v>
      </c>
      <c r="AG186" s="46" t="s">
        <v>945</v>
      </c>
    </row>
    <row r="187" spans="4:33" ht="33.75" x14ac:dyDescent="0.2">
      <c r="D187" s="49">
        <v>28</v>
      </c>
      <c r="E187" s="49" t="s">
        <v>34</v>
      </c>
      <c r="F187" s="49">
        <v>81101512</v>
      </c>
      <c r="G187" s="49" t="s">
        <v>946</v>
      </c>
      <c r="H187" s="49" t="s">
        <v>95</v>
      </c>
      <c r="I187" s="49" t="s">
        <v>95</v>
      </c>
      <c r="J187" s="49">
        <v>5</v>
      </c>
      <c r="K187" s="49" t="s">
        <v>891</v>
      </c>
      <c r="L187" s="46" t="s">
        <v>91</v>
      </c>
      <c r="M187" s="46" t="s">
        <v>39</v>
      </c>
      <c r="N187" s="46">
        <v>66950000</v>
      </c>
      <c r="O187" s="46">
        <v>66950000</v>
      </c>
      <c r="P187" s="46" t="s">
        <v>40</v>
      </c>
      <c r="Q187" s="46" t="s">
        <v>40</v>
      </c>
      <c r="R187" s="46">
        <v>2</v>
      </c>
      <c r="S187" s="46" t="s">
        <v>75</v>
      </c>
      <c r="T187" s="46" t="s">
        <v>399</v>
      </c>
      <c r="U187" s="46" t="s">
        <v>399</v>
      </c>
      <c r="V187" s="46" t="s">
        <v>62</v>
      </c>
      <c r="W187" s="46" t="s">
        <v>468</v>
      </c>
      <c r="X187" s="46" t="s">
        <v>913</v>
      </c>
      <c r="Y187" s="46" t="s">
        <v>48</v>
      </c>
      <c r="Z187" s="46" t="s">
        <v>237</v>
      </c>
      <c r="AA187" s="46" t="s">
        <v>238</v>
      </c>
      <c r="AB187" s="46" t="s">
        <v>389</v>
      </c>
      <c r="AC187" s="46" t="s">
        <v>84</v>
      </c>
      <c r="AD187" s="46" t="s">
        <v>910</v>
      </c>
      <c r="AF187" s="46" t="s">
        <v>471</v>
      </c>
      <c r="AG187" s="46" t="s">
        <v>947</v>
      </c>
    </row>
    <row r="188" spans="4:33" ht="33.75" x14ac:dyDescent="0.2">
      <c r="D188" s="49">
        <v>29</v>
      </c>
      <c r="E188" s="49" t="s">
        <v>34</v>
      </c>
      <c r="F188" s="49">
        <v>81101512</v>
      </c>
      <c r="G188" s="49" t="s">
        <v>948</v>
      </c>
      <c r="H188" s="49" t="s">
        <v>95</v>
      </c>
      <c r="I188" s="49" t="s">
        <v>95</v>
      </c>
      <c r="J188" s="49">
        <v>5</v>
      </c>
      <c r="K188" s="49" t="s">
        <v>891</v>
      </c>
      <c r="L188" s="46" t="s">
        <v>91</v>
      </c>
      <c r="M188" s="46" t="s">
        <v>39</v>
      </c>
      <c r="N188" s="46">
        <v>66950000</v>
      </c>
      <c r="O188" s="46">
        <v>66950000</v>
      </c>
      <c r="P188" s="46" t="s">
        <v>40</v>
      </c>
      <c r="Q188" s="46" t="s">
        <v>40</v>
      </c>
      <c r="R188" s="46">
        <v>2</v>
      </c>
      <c r="S188" s="46" t="s">
        <v>75</v>
      </c>
      <c r="T188" s="46" t="s">
        <v>399</v>
      </c>
      <c r="U188" s="46" t="s">
        <v>399</v>
      </c>
      <c r="V188" s="46" t="s">
        <v>62</v>
      </c>
      <c r="W188" s="46" t="s">
        <v>468</v>
      </c>
      <c r="X188" s="46" t="s">
        <v>913</v>
      </c>
      <c r="Y188" s="46" t="s">
        <v>48</v>
      </c>
      <c r="Z188" s="46" t="s">
        <v>237</v>
      </c>
      <c r="AA188" s="46" t="s">
        <v>238</v>
      </c>
      <c r="AB188" s="46" t="s">
        <v>389</v>
      </c>
      <c r="AC188" s="46" t="s">
        <v>84</v>
      </c>
      <c r="AD188" s="46" t="s">
        <v>910</v>
      </c>
      <c r="AF188" s="46" t="s">
        <v>471</v>
      </c>
      <c r="AG188" s="46" t="s">
        <v>949</v>
      </c>
    </row>
    <row r="189" spans="4:33" ht="56.25" x14ac:dyDescent="0.2">
      <c r="D189" s="49">
        <v>30</v>
      </c>
      <c r="E189" s="49" t="s">
        <v>34</v>
      </c>
      <c r="F189" s="49">
        <v>81101512</v>
      </c>
      <c r="G189" s="49" t="s">
        <v>950</v>
      </c>
      <c r="H189" s="49" t="s">
        <v>95</v>
      </c>
      <c r="I189" s="49" t="s">
        <v>95</v>
      </c>
      <c r="J189" s="49">
        <v>5</v>
      </c>
      <c r="K189" s="49" t="s">
        <v>891</v>
      </c>
      <c r="L189" s="46" t="s">
        <v>91</v>
      </c>
      <c r="M189" s="46" t="s">
        <v>39</v>
      </c>
      <c r="N189" s="46">
        <v>19000000</v>
      </c>
      <c r="O189" s="46">
        <v>19000000</v>
      </c>
      <c r="P189" s="46" t="s">
        <v>40</v>
      </c>
      <c r="Q189" s="46" t="s">
        <v>40</v>
      </c>
      <c r="R189" s="46">
        <v>1</v>
      </c>
      <c r="S189" s="46" t="s">
        <v>75</v>
      </c>
      <c r="T189" s="46" t="s">
        <v>399</v>
      </c>
      <c r="U189" s="46" t="s">
        <v>399</v>
      </c>
      <c r="V189" s="46" t="s">
        <v>62</v>
      </c>
      <c r="W189" s="46" t="s">
        <v>468</v>
      </c>
      <c r="X189" s="46" t="s">
        <v>913</v>
      </c>
      <c r="Y189" s="46" t="s">
        <v>48</v>
      </c>
      <c r="Z189" s="46" t="s">
        <v>237</v>
      </c>
      <c r="AA189" s="46" t="s">
        <v>238</v>
      </c>
      <c r="AB189" s="46" t="s">
        <v>389</v>
      </c>
      <c r="AC189" s="46" t="s">
        <v>84</v>
      </c>
      <c r="AD189" s="46" t="s">
        <v>484</v>
      </c>
      <c r="AF189" s="46" t="s">
        <v>471</v>
      </c>
      <c r="AG189" s="46" t="s">
        <v>916</v>
      </c>
    </row>
    <row r="190" spans="4:33" ht="45" x14ac:dyDescent="0.2">
      <c r="D190" s="49">
        <v>31</v>
      </c>
      <c r="E190" s="49" t="s">
        <v>34</v>
      </c>
      <c r="F190" s="49">
        <v>81101512</v>
      </c>
      <c r="G190" s="49" t="s">
        <v>951</v>
      </c>
      <c r="H190" s="49" t="s">
        <v>95</v>
      </c>
      <c r="I190" s="49" t="s">
        <v>95</v>
      </c>
      <c r="J190" s="49">
        <v>5</v>
      </c>
      <c r="K190" s="49" t="s">
        <v>891</v>
      </c>
      <c r="L190" s="46" t="s">
        <v>91</v>
      </c>
      <c r="M190" s="46" t="s">
        <v>39</v>
      </c>
      <c r="N190" s="46">
        <v>35000000</v>
      </c>
      <c r="O190" s="46">
        <v>35000000</v>
      </c>
      <c r="P190" s="46" t="s">
        <v>40</v>
      </c>
      <c r="Q190" s="46" t="s">
        <v>40</v>
      </c>
      <c r="R190" s="46">
        <v>1</v>
      </c>
      <c r="S190" s="46" t="s">
        <v>75</v>
      </c>
      <c r="T190" s="46" t="s">
        <v>399</v>
      </c>
      <c r="U190" s="46" t="s">
        <v>399</v>
      </c>
      <c r="V190" s="46" t="s">
        <v>62</v>
      </c>
      <c r="W190" s="46" t="s">
        <v>468</v>
      </c>
      <c r="X190" s="46" t="s">
        <v>913</v>
      </c>
      <c r="Y190" s="46" t="s">
        <v>48</v>
      </c>
      <c r="Z190" s="46" t="s">
        <v>237</v>
      </c>
      <c r="AA190" s="46" t="s">
        <v>238</v>
      </c>
      <c r="AB190" s="46" t="s">
        <v>389</v>
      </c>
      <c r="AC190" s="46" t="s">
        <v>84</v>
      </c>
      <c r="AD190" s="46" t="s">
        <v>910</v>
      </c>
      <c r="AF190" s="46" t="s">
        <v>471</v>
      </c>
      <c r="AG190" s="46" t="s">
        <v>911</v>
      </c>
    </row>
    <row r="191" spans="4:33" ht="33.75" x14ac:dyDescent="0.2">
      <c r="D191" s="49">
        <v>32</v>
      </c>
      <c r="E191" s="49" t="s">
        <v>34</v>
      </c>
      <c r="F191" s="49">
        <v>81101512</v>
      </c>
      <c r="G191" s="49" t="s">
        <v>952</v>
      </c>
      <c r="H191" s="49" t="s">
        <v>95</v>
      </c>
      <c r="I191" s="49" t="s">
        <v>95</v>
      </c>
      <c r="J191" s="49">
        <v>5</v>
      </c>
      <c r="K191" s="49" t="s">
        <v>891</v>
      </c>
      <c r="L191" s="46" t="s">
        <v>91</v>
      </c>
      <c r="M191" s="46" t="s">
        <v>39</v>
      </c>
      <c r="N191" s="46">
        <v>14170880</v>
      </c>
      <c r="O191" s="46">
        <v>14170880</v>
      </c>
      <c r="P191" s="46" t="s">
        <v>40</v>
      </c>
      <c r="Q191" s="46" t="s">
        <v>40</v>
      </c>
      <c r="R191" s="46">
        <v>1</v>
      </c>
      <c r="S191" s="46" t="s">
        <v>75</v>
      </c>
      <c r="T191" s="46" t="s">
        <v>399</v>
      </c>
      <c r="U191" s="46" t="s">
        <v>399</v>
      </c>
      <c r="V191" s="46" t="s">
        <v>62</v>
      </c>
      <c r="W191" s="46" t="s">
        <v>468</v>
      </c>
      <c r="X191" s="46" t="s">
        <v>913</v>
      </c>
      <c r="Y191" s="46" t="s">
        <v>48</v>
      </c>
      <c r="Z191" s="46" t="s">
        <v>237</v>
      </c>
      <c r="AA191" s="46" t="s">
        <v>238</v>
      </c>
      <c r="AB191" s="46" t="s">
        <v>389</v>
      </c>
      <c r="AC191" s="46" t="s">
        <v>84</v>
      </c>
      <c r="AD191" s="46" t="s">
        <v>484</v>
      </c>
      <c r="AF191" s="46" t="s">
        <v>471</v>
      </c>
      <c r="AG191" s="46" t="s">
        <v>953</v>
      </c>
    </row>
    <row r="192" spans="4:33" ht="45" x14ac:dyDescent="0.2">
      <c r="D192" s="49">
        <v>33</v>
      </c>
      <c r="E192" s="49" t="s">
        <v>34</v>
      </c>
      <c r="F192" s="49">
        <v>81101512</v>
      </c>
      <c r="G192" s="49" t="s">
        <v>954</v>
      </c>
      <c r="H192" s="49" t="s">
        <v>95</v>
      </c>
      <c r="I192" s="49" t="s">
        <v>95</v>
      </c>
      <c r="J192" s="49">
        <v>5</v>
      </c>
      <c r="K192" s="49" t="s">
        <v>891</v>
      </c>
      <c r="L192" s="46" t="s">
        <v>91</v>
      </c>
      <c r="M192" s="46" t="s">
        <v>39</v>
      </c>
      <c r="N192" s="46">
        <v>100000000</v>
      </c>
      <c r="O192" s="46">
        <v>100000000</v>
      </c>
      <c r="P192" s="46" t="s">
        <v>40</v>
      </c>
      <c r="Q192" s="46" t="s">
        <v>40</v>
      </c>
      <c r="R192" s="46">
        <v>2</v>
      </c>
      <c r="S192" s="46" t="s">
        <v>75</v>
      </c>
      <c r="T192" s="46" t="s">
        <v>399</v>
      </c>
      <c r="U192" s="46" t="s">
        <v>399</v>
      </c>
      <c r="V192" s="46" t="s">
        <v>62</v>
      </c>
      <c r="W192" s="46" t="s">
        <v>468</v>
      </c>
      <c r="X192" s="46" t="s">
        <v>913</v>
      </c>
      <c r="Y192" s="46" t="s">
        <v>48</v>
      </c>
      <c r="Z192" s="46" t="s">
        <v>237</v>
      </c>
      <c r="AA192" s="46" t="s">
        <v>238</v>
      </c>
      <c r="AB192" s="46" t="s">
        <v>389</v>
      </c>
      <c r="AC192" s="46" t="s">
        <v>84</v>
      </c>
      <c r="AD192" s="46" t="s">
        <v>910</v>
      </c>
      <c r="AF192" s="46" t="s">
        <v>471</v>
      </c>
      <c r="AG192" s="46" t="s">
        <v>955</v>
      </c>
    </row>
    <row r="193" spans="4:33" ht="22.5" x14ac:dyDescent="0.2">
      <c r="D193" s="49">
        <v>34</v>
      </c>
      <c r="E193" s="49" t="s">
        <v>34</v>
      </c>
      <c r="F193" s="49">
        <v>81101512</v>
      </c>
      <c r="G193" s="49" t="s">
        <v>956</v>
      </c>
      <c r="H193" s="49" t="s">
        <v>95</v>
      </c>
      <c r="I193" s="49" t="s">
        <v>95</v>
      </c>
      <c r="J193" s="49">
        <v>5</v>
      </c>
      <c r="K193" s="49" t="s">
        <v>891</v>
      </c>
      <c r="L193" s="46" t="s">
        <v>91</v>
      </c>
      <c r="M193" s="46" t="s">
        <v>39</v>
      </c>
      <c r="N193" s="46">
        <v>32500000</v>
      </c>
      <c r="O193" s="46">
        <v>32500000</v>
      </c>
      <c r="P193" s="46" t="s">
        <v>40</v>
      </c>
      <c r="Q193" s="46" t="s">
        <v>40</v>
      </c>
      <c r="R193" s="46">
        <v>1</v>
      </c>
      <c r="S193" s="46" t="s">
        <v>75</v>
      </c>
      <c r="T193" s="46" t="s">
        <v>399</v>
      </c>
      <c r="U193" s="46" t="s">
        <v>399</v>
      </c>
      <c r="V193" s="46" t="s">
        <v>62</v>
      </c>
      <c r="W193" s="46" t="s">
        <v>468</v>
      </c>
      <c r="X193" s="46" t="s">
        <v>913</v>
      </c>
      <c r="Y193" s="46" t="s">
        <v>48</v>
      </c>
      <c r="Z193" s="46" t="s">
        <v>237</v>
      </c>
      <c r="AA193" s="46" t="s">
        <v>238</v>
      </c>
      <c r="AB193" s="46" t="s">
        <v>389</v>
      </c>
      <c r="AC193" s="46" t="s">
        <v>84</v>
      </c>
      <c r="AD193" s="46" t="s">
        <v>484</v>
      </c>
      <c r="AF193" s="46" t="s">
        <v>471</v>
      </c>
      <c r="AG193" s="46" t="s">
        <v>957</v>
      </c>
    </row>
    <row r="194" spans="4:33" ht="33.75" x14ac:dyDescent="0.2">
      <c r="D194" s="49">
        <v>35</v>
      </c>
      <c r="E194" s="49" t="s">
        <v>34</v>
      </c>
      <c r="F194" s="49">
        <v>81101512</v>
      </c>
      <c r="G194" s="49" t="s">
        <v>958</v>
      </c>
      <c r="H194" s="49" t="s">
        <v>95</v>
      </c>
      <c r="I194" s="49" t="s">
        <v>95</v>
      </c>
      <c r="J194" s="49">
        <v>5</v>
      </c>
      <c r="K194" s="49" t="s">
        <v>891</v>
      </c>
      <c r="L194" s="46" t="s">
        <v>91</v>
      </c>
      <c r="M194" s="46" t="s">
        <v>39</v>
      </c>
      <c r="N194" s="46">
        <v>40000000</v>
      </c>
      <c r="O194" s="46">
        <v>40000000</v>
      </c>
      <c r="P194" s="46" t="s">
        <v>40</v>
      </c>
      <c r="Q194" s="46" t="s">
        <v>40</v>
      </c>
      <c r="R194" s="46">
        <v>1</v>
      </c>
      <c r="S194" s="46" t="s">
        <v>75</v>
      </c>
      <c r="T194" s="46" t="s">
        <v>399</v>
      </c>
      <c r="U194" s="46" t="s">
        <v>399</v>
      </c>
      <c r="V194" s="46" t="s">
        <v>62</v>
      </c>
      <c r="W194" s="46" t="s">
        <v>468</v>
      </c>
      <c r="X194" s="46" t="s">
        <v>913</v>
      </c>
      <c r="Y194" s="46" t="s">
        <v>48</v>
      </c>
      <c r="Z194" s="46" t="s">
        <v>237</v>
      </c>
      <c r="AA194" s="46" t="s">
        <v>238</v>
      </c>
      <c r="AB194" s="46" t="s">
        <v>389</v>
      </c>
      <c r="AC194" s="46" t="s">
        <v>84</v>
      </c>
      <c r="AD194" s="46" t="s">
        <v>484</v>
      </c>
      <c r="AF194" s="46" t="s">
        <v>471</v>
      </c>
      <c r="AG194" s="46" t="s">
        <v>902</v>
      </c>
    </row>
    <row r="195" spans="4:33" ht="33.75" x14ac:dyDescent="0.2">
      <c r="D195" s="49">
        <v>36</v>
      </c>
      <c r="E195" s="49" t="s">
        <v>34</v>
      </c>
      <c r="F195" s="49">
        <v>81101512</v>
      </c>
      <c r="G195" s="49" t="s">
        <v>959</v>
      </c>
      <c r="H195" s="49" t="s">
        <v>95</v>
      </c>
      <c r="I195" s="49" t="s">
        <v>95</v>
      </c>
      <c r="J195" s="49">
        <v>5</v>
      </c>
      <c r="K195" s="49" t="s">
        <v>891</v>
      </c>
      <c r="L195" s="46" t="s">
        <v>91</v>
      </c>
      <c r="M195" s="46" t="s">
        <v>39</v>
      </c>
      <c r="N195" s="46">
        <v>42064360</v>
      </c>
      <c r="O195" s="46">
        <v>42064360</v>
      </c>
      <c r="P195" s="46" t="s">
        <v>40</v>
      </c>
      <c r="Q195" s="46" t="s">
        <v>40</v>
      </c>
      <c r="R195" s="46">
        <v>4</v>
      </c>
      <c r="S195" s="46" t="s">
        <v>75</v>
      </c>
      <c r="T195" s="46" t="s">
        <v>399</v>
      </c>
      <c r="U195" s="46" t="s">
        <v>399</v>
      </c>
      <c r="V195" s="46" t="s">
        <v>62</v>
      </c>
      <c r="W195" s="46" t="s">
        <v>468</v>
      </c>
      <c r="X195" s="46" t="s">
        <v>913</v>
      </c>
      <c r="Y195" s="46" t="s">
        <v>48</v>
      </c>
      <c r="Z195" s="46" t="s">
        <v>237</v>
      </c>
      <c r="AA195" s="46" t="s">
        <v>238</v>
      </c>
      <c r="AB195" s="46" t="s">
        <v>389</v>
      </c>
      <c r="AC195" s="46" t="s">
        <v>84</v>
      </c>
      <c r="AD195" s="46" t="s">
        <v>484</v>
      </c>
      <c r="AF195" s="46" t="s">
        <v>471</v>
      </c>
      <c r="AG195" s="46" t="s">
        <v>960</v>
      </c>
    </row>
    <row r="196" spans="4:33" ht="56.25" x14ac:dyDescent="0.2">
      <c r="D196" s="49">
        <v>37</v>
      </c>
      <c r="E196" s="49" t="s">
        <v>34</v>
      </c>
      <c r="F196" s="49">
        <v>81101512</v>
      </c>
      <c r="G196" s="49" t="s">
        <v>961</v>
      </c>
      <c r="H196" s="49" t="s">
        <v>95</v>
      </c>
      <c r="I196" s="49" t="s">
        <v>95</v>
      </c>
      <c r="J196" s="49">
        <v>5</v>
      </c>
      <c r="K196" s="49" t="s">
        <v>891</v>
      </c>
      <c r="L196" s="46" t="s">
        <v>91</v>
      </c>
      <c r="M196" s="46" t="s">
        <v>39</v>
      </c>
      <c r="N196" s="46">
        <v>85022280</v>
      </c>
      <c r="O196" s="46">
        <v>85022280</v>
      </c>
      <c r="P196" s="46" t="s">
        <v>40</v>
      </c>
      <c r="Q196" s="46" t="s">
        <v>40</v>
      </c>
      <c r="R196" s="46">
        <v>6</v>
      </c>
      <c r="S196" s="46" t="s">
        <v>75</v>
      </c>
      <c r="T196" s="46" t="s">
        <v>399</v>
      </c>
      <c r="U196" s="46" t="s">
        <v>399</v>
      </c>
      <c r="V196" s="46" t="s">
        <v>62</v>
      </c>
      <c r="W196" s="46" t="s">
        <v>468</v>
      </c>
      <c r="X196" s="46" t="s">
        <v>913</v>
      </c>
      <c r="Y196" s="46" t="s">
        <v>48</v>
      </c>
      <c r="Z196" s="46" t="s">
        <v>237</v>
      </c>
      <c r="AA196" s="46" t="s">
        <v>238</v>
      </c>
      <c r="AB196" s="46" t="s">
        <v>389</v>
      </c>
      <c r="AC196" s="46" t="s">
        <v>84</v>
      </c>
      <c r="AD196" s="46" t="s">
        <v>484</v>
      </c>
      <c r="AF196" s="46" t="s">
        <v>471</v>
      </c>
      <c r="AG196" s="46" t="s">
        <v>960</v>
      </c>
    </row>
    <row r="197" spans="4:33" ht="45" x14ac:dyDescent="0.2">
      <c r="D197" s="49">
        <v>38</v>
      </c>
      <c r="E197" s="49" t="s">
        <v>34</v>
      </c>
      <c r="F197" s="49">
        <v>81101512</v>
      </c>
      <c r="G197" s="49" t="s">
        <v>962</v>
      </c>
      <c r="H197" s="49" t="s">
        <v>95</v>
      </c>
      <c r="I197" s="49" t="s">
        <v>95</v>
      </c>
      <c r="J197" s="49">
        <v>5</v>
      </c>
      <c r="K197" s="49" t="s">
        <v>891</v>
      </c>
      <c r="L197" s="46" t="s">
        <v>91</v>
      </c>
      <c r="M197" s="46" t="s">
        <v>39</v>
      </c>
      <c r="N197" s="46">
        <v>76000000</v>
      </c>
      <c r="O197" s="46">
        <v>76000000</v>
      </c>
      <c r="P197" s="46" t="s">
        <v>40</v>
      </c>
      <c r="Q197" s="46" t="s">
        <v>40</v>
      </c>
      <c r="R197" s="46">
        <v>4</v>
      </c>
      <c r="S197" s="46" t="s">
        <v>75</v>
      </c>
      <c r="T197" s="46" t="s">
        <v>399</v>
      </c>
      <c r="U197" s="46" t="s">
        <v>399</v>
      </c>
      <c r="V197" s="46" t="s">
        <v>62</v>
      </c>
      <c r="W197" s="46" t="s">
        <v>468</v>
      </c>
      <c r="X197" s="46" t="s">
        <v>913</v>
      </c>
      <c r="Y197" s="46" t="s">
        <v>48</v>
      </c>
      <c r="Z197" s="46" t="s">
        <v>237</v>
      </c>
      <c r="AA197" s="46" t="s">
        <v>238</v>
      </c>
      <c r="AB197" s="46" t="s">
        <v>389</v>
      </c>
      <c r="AC197" s="46" t="s">
        <v>84</v>
      </c>
      <c r="AD197" s="46" t="s">
        <v>484</v>
      </c>
      <c r="AF197" s="46" t="s">
        <v>471</v>
      </c>
      <c r="AG197" s="46" t="s">
        <v>963</v>
      </c>
    </row>
    <row r="198" spans="4:33" ht="45" x14ac:dyDescent="0.2">
      <c r="D198" s="49">
        <v>39</v>
      </c>
      <c r="E198" s="49" t="s">
        <v>34</v>
      </c>
      <c r="F198" s="49">
        <v>80161500</v>
      </c>
      <c r="G198" s="49" t="s">
        <v>964</v>
      </c>
      <c r="H198" s="49" t="s">
        <v>95</v>
      </c>
      <c r="I198" s="49" t="s">
        <v>95</v>
      </c>
      <c r="J198" s="49">
        <v>5</v>
      </c>
      <c r="K198" s="49" t="s">
        <v>891</v>
      </c>
      <c r="L198" s="46" t="s">
        <v>91</v>
      </c>
      <c r="M198" s="46" t="s">
        <v>39</v>
      </c>
      <c r="N198" s="46">
        <v>46500000</v>
      </c>
      <c r="O198" s="46">
        <v>46500000</v>
      </c>
      <c r="P198" s="46" t="s">
        <v>40</v>
      </c>
      <c r="Q198" s="46" t="s">
        <v>40</v>
      </c>
      <c r="R198" s="46">
        <v>1</v>
      </c>
      <c r="S198" s="46" t="s">
        <v>75</v>
      </c>
      <c r="T198" s="46" t="s">
        <v>399</v>
      </c>
      <c r="U198" s="46" t="s">
        <v>399</v>
      </c>
      <c r="V198" s="46" t="s">
        <v>62</v>
      </c>
      <c r="W198" s="46" t="s">
        <v>468</v>
      </c>
      <c r="X198" s="46" t="s">
        <v>913</v>
      </c>
      <c r="Y198" s="46" t="s">
        <v>48</v>
      </c>
      <c r="Z198" s="46" t="s">
        <v>237</v>
      </c>
      <c r="AA198" s="46" t="s">
        <v>238</v>
      </c>
      <c r="AB198" s="46" t="s">
        <v>389</v>
      </c>
      <c r="AC198" s="46" t="s">
        <v>84</v>
      </c>
      <c r="AD198" s="46" t="s">
        <v>484</v>
      </c>
      <c r="AF198" s="46" t="s">
        <v>471</v>
      </c>
      <c r="AG198" s="46" t="s">
        <v>965</v>
      </c>
    </row>
    <row r="199" spans="4:33" ht="33.75" x14ac:dyDescent="0.2">
      <c r="D199" s="49">
        <v>40</v>
      </c>
      <c r="E199" s="49" t="s">
        <v>34</v>
      </c>
      <c r="F199" s="49">
        <v>80161500</v>
      </c>
      <c r="G199" s="49" t="s">
        <v>966</v>
      </c>
      <c r="H199" s="49" t="s">
        <v>95</v>
      </c>
      <c r="I199" s="49" t="s">
        <v>95</v>
      </c>
      <c r="J199" s="49">
        <v>5</v>
      </c>
      <c r="K199" s="49" t="s">
        <v>891</v>
      </c>
      <c r="L199" s="46" t="s">
        <v>91</v>
      </c>
      <c r="M199" s="46" t="s">
        <v>39</v>
      </c>
      <c r="N199" s="46">
        <v>46500000</v>
      </c>
      <c r="O199" s="46">
        <v>46500000</v>
      </c>
      <c r="P199" s="46" t="s">
        <v>40</v>
      </c>
      <c r="Q199" s="46" t="s">
        <v>40</v>
      </c>
      <c r="R199" s="46">
        <v>1</v>
      </c>
      <c r="S199" s="46" t="s">
        <v>75</v>
      </c>
      <c r="T199" s="46" t="s">
        <v>399</v>
      </c>
      <c r="U199" s="46" t="s">
        <v>399</v>
      </c>
      <c r="V199" s="46" t="s">
        <v>62</v>
      </c>
      <c r="W199" s="46" t="s">
        <v>468</v>
      </c>
      <c r="X199" s="46" t="s">
        <v>913</v>
      </c>
      <c r="Y199" s="46" t="s">
        <v>48</v>
      </c>
      <c r="Z199" s="46" t="s">
        <v>237</v>
      </c>
      <c r="AA199" s="46" t="s">
        <v>238</v>
      </c>
      <c r="AB199" s="46" t="s">
        <v>389</v>
      </c>
      <c r="AC199" s="46" t="s">
        <v>84</v>
      </c>
      <c r="AD199" s="46" t="s">
        <v>484</v>
      </c>
      <c r="AF199" s="46" t="s">
        <v>471</v>
      </c>
      <c r="AG199" s="46" t="s">
        <v>967</v>
      </c>
    </row>
    <row r="200" spans="4:33" ht="56.25" x14ac:dyDescent="0.2">
      <c r="D200" s="49">
        <v>41</v>
      </c>
      <c r="E200" s="49" t="s">
        <v>34</v>
      </c>
      <c r="F200" s="49">
        <v>81101512</v>
      </c>
      <c r="G200" s="49" t="s">
        <v>968</v>
      </c>
      <c r="H200" s="49" t="s">
        <v>95</v>
      </c>
      <c r="I200" s="49" t="s">
        <v>95</v>
      </c>
      <c r="J200" s="49">
        <v>5</v>
      </c>
      <c r="K200" s="49" t="s">
        <v>891</v>
      </c>
      <c r="L200" s="46" t="s">
        <v>91</v>
      </c>
      <c r="M200" s="46" t="s">
        <v>969</v>
      </c>
      <c r="N200" s="46">
        <v>35500000</v>
      </c>
      <c r="O200" s="46">
        <v>35500000</v>
      </c>
      <c r="P200" s="46" t="s">
        <v>40</v>
      </c>
      <c r="Q200" s="46" t="s">
        <v>40</v>
      </c>
      <c r="R200" s="46">
        <v>1</v>
      </c>
      <c r="S200" s="46" t="s">
        <v>75</v>
      </c>
      <c r="T200" s="46" t="s">
        <v>399</v>
      </c>
      <c r="U200" s="46" t="s">
        <v>399</v>
      </c>
      <c r="V200" s="46" t="s">
        <v>62</v>
      </c>
      <c r="W200" s="46" t="s">
        <v>468</v>
      </c>
      <c r="X200" s="46" t="s">
        <v>892</v>
      </c>
      <c r="Y200" s="46" t="s">
        <v>970</v>
      </c>
      <c r="Z200" s="46" t="s">
        <v>501</v>
      </c>
      <c r="AA200" s="46" t="s">
        <v>894</v>
      </c>
      <c r="AB200" s="46" t="s">
        <v>971</v>
      </c>
      <c r="AC200" s="46" t="s">
        <v>969</v>
      </c>
      <c r="AD200" s="46" t="s">
        <v>484</v>
      </c>
      <c r="AF200" s="46" t="s">
        <v>471</v>
      </c>
      <c r="AG200" s="46" t="s">
        <v>921</v>
      </c>
    </row>
    <row r="201" spans="4:33" ht="67.5" x14ac:dyDescent="0.2">
      <c r="D201" s="49">
        <v>42</v>
      </c>
      <c r="E201" s="49" t="s">
        <v>34</v>
      </c>
      <c r="F201" s="49">
        <v>81101512</v>
      </c>
      <c r="G201" s="49" t="s">
        <v>972</v>
      </c>
      <c r="H201" s="49" t="s">
        <v>95</v>
      </c>
      <c r="I201" s="49" t="s">
        <v>95</v>
      </c>
      <c r="J201" s="49">
        <v>5</v>
      </c>
      <c r="K201" s="49" t="s">
        <v>891</v>
      </c>
      <c r="L201" s="46" t="s">
        <v>91</v>
      </c>
      <c r="M201" s="46" t="s">
        <v>969</v>
      </c>
      <c r="N201" s="46">
        <v>22500000</v>
      </c>
      <c r="O201" s="46">
        <v>22500000</v>
      </c>
      <c r="P201" s="46" t="s">
        <v>40</v>
      </c>
      <c r="Q201" s="46" t="s">
        <v>40</v>
      </c>
      <c r="R201" s="46">
        <v>1</v>
      </c>
      <c r="S201" s="46" t="s">
        <v>75</v>
      </c>
      <c r="T201" s="46" t="s">
        <v>399</v>
      </c>
      <c r="U201" s="46" t="s">
        <v>399</v>
      </c>
      <c r="V201" s="46" t="s">
        <v>62</v>
      </c>
      <c r="W201" s="46" t="s">
        <v>468</v>
      </c>
      <c r="X201" s="46" t="s">
        <v>892</v>
      </c>
      <c r="Y201" s="46" t="s">
        <v>970</v>
      </c>
      <c r="Z201" s="46" t="s">
        <v>501</v>
      </c>
      <c r="AA201" s="46" t="s">
        <v>894</v>
      </c>
      <c r="AB201" s="46" t="s">
        <v>971</v>
      </c>
      <c r="AC201" s="46" t="s">
        <v>969</v>
      </c>
      <c r="AD201" s="46" t="s">
        <v>484</v>
      </c>
      <c r="AF201" s="46" t="s">
        <v>471</v>
      </c>
      <c r="AG201" s="46" t="s">
        <v>921</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973</v>
      </c>
    </row>
    <row r="2" spans="1:1" ht="30" x14ac:dyDescent="0.25">
      <c r="A2" s="43" t="s">
        <v>97</v>
      </c>
    </row>
    <row r="3" spans="1:1" ht="45" x14ac:dyDescent="0.25">
      <c r="A3" s="43" t="s">
        <v>84</v>
      </c>
    </row>
    <row r="4" spans="1:1" ht="60" x14ac:dyDescent="0.25">
      <c r="A4" s="43" t="s">
        <v>974</v>
      </c>
    </row>
    <row r="5" spans="1:1" ht="30" x14ac:dyDescent="0.25">
      <c r="A5" s="43" t="s">
        <v>975</v>
      </c>
    </row>
    <row r="6" spans="1:1" ht="30" x14ac:dyDescent="0.25">
      <c r="A6" s="43" t="s">
        <v>408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976</v>
      </c>
    </row>
    <row r="2" spans="1:7" ht="11.45" customHeight="1" x14ac:dyDescent="0.2"/>
    <row r="3" spans="1:7" ht="28.5" x14ac:dyDescent="0.2">
      <c r="A3" s="4" t="s">
        <v>977</v>
      </c>
      <c r="B3" s="5" t="s">
        <v>978</v>
      </c>
      <c r="C3" s="5" t="s">
        <v>979</v>
      </c>
      <c r="D3" s="5" t="s">
        <v>980</v>
      </c>
      <c r="E3" s="5" t="s">
        <v>981</v>
      </c>
      <c r="F3" s="6" t="s">
        <v>982</v>
      </c>
      <c r="G3" s="7" t="s">
        <v>983</v>
      </c>
    </row>
    <row r="4" spans="1:7" ht="42.75" x14ac:dyDescent="0.2">
      <c r="A4" s="8" t="s">
        <v>984</v>
      </c>
      <c r="B4" s="9" t="s">
        <v>985</v>
      </c>
      <c r="C4" s="10" t="s">
        <v>986</v>
      </c>
      <c r="D4" s="9" t="s">
        <v>987</v>
      </c>
      <c r="E4" s="10" t="s">
        <v>988</v>
      </c>
      <c r="F4" s="11" t="s">
        <v>989</v>
      </c>
      <c r="G4" s="3" t="str">
        <f t="shared" ref="G4:G54" si="0">+E4&amp;" "&amp;F4</f>
        <v>O1E1P1 Modelo Integrado de Talento Humano</v>
      </c>
    </row>
    <row r="5" spans="1:7" ht="42.75" x14ac:dyDescent="0.2">
      <c r="A5" s="8" t="s">
        <v>984</v>
      </c>
      <c r="B5" s="9" t="s">
        <v>985</v>
      </c>
      <c r="C5" s="10" t="s">
        <v>986</v>
      </c>
      <c r="D5" s="9" t="s">
        <v>987</v>
      </c>
      <c r="E5" s="10" t="s">
        <v>990</v>
      </c>
      <c r="F5" s="11" t="s">
        <v>991</v>
      </c>
      <c r="G5" s="3" t="str">
        <f t="shared" si="0"/>
        <v>O1E1P2 Plan de acompañamiento a gestores catastrales para el fortalecimiento de competencias</v>
      </c>
    </row>
    <row r="6" spans="1:7" ht="42.75" x14ac:dyDescent="0.2">
      <c r="A6" s="8" t="s">
        <v>984</v>
      </c>
      <c r="B6" s="9" t="s">
        <v>985</v>
      </c>
      <c r="C6" s="10" t="s">
        <v>986</v>
      </c>
      <c r="D6" s="9" t="s">
        <v>987</v>
      </c>
      <c r="E6" s="10" t="s">
        <v>992</v>
      </c>
      <c r="F6" s="12" t="s">
        <v>993</v>
      </c>
      <c r="G6" s="3" t="str">
        <f t="shared" si="0"/>
        <v>O1E1P3 Empoderamiento a las comunidades étnicas y campesinas respecto a la gestión catastral</v>
      </c>
    </row>
    <row r="7" spans="1:7" ht="42.75" x14ac:dyDescent="0.2">
      <c r="A7" s="8" t="s">
        <v>984</v>
      </c>
      <c r="B7" s="9" t="s">
        <v>985</v>
      </c>
      <c r="C7" s="10" t="s">
        <v>986</v>
      </c>
      <c r="D7" s="9" t="s">
        <v>987</v>
      </c>
      <c r="E7" s="10" t="s">
        <v>992</v>
      </c>
      <c r="F7" s="13" t="s">
        <v>994</v>
      </c>
      <c r="G7" s="3" t="str">
        <f t="shared" si="0"/>
        <v xml:space="preserve">O1E1P3 Empoderamiento a las comunidades étnicas y campesinas respecto a la gestión catastral
</v>
      </c>
    </row>
    <row r="8" spans="1:7" ht="42.75" x14ac:dyDescent="0.2">
      <c r="A8" s="8" t="s">
        <v>984</v>
      </c>
      <c r="B8" s="9" t="s">
        <v>985</v>
      </c>
      <c r="C8" s="10" t="s">
        <v>986</v>
      </c>
      <c r="D8" s="9" t="s">
        <v>987</v>
      </c>
      <c r="E8" s="10" t="s">
        <v>995</v>
      </c>
      <c r="F8" s="11" t="s">
        <v>996</v>
      </c>
      <c r="G8" s="3" t="str">
        <f t="shared" si="0"/>
        <v>O1E1P4 Plan Estratégico sobre uso y apropiación de herramientas tecnológicas formulado y arpobado</v>
      </c>
    </row>
    <row r="9" spans="1:7" ht="42.75" x14ac:dyDescent="0.2">
      <c r="A9" s="8" t="s">
        <v>984</v>
      </c>
      <c r="B9" s="9" t="s">
        <v>985</v>
      </c>
      <c r="C9" s="10" t="s">
        <v>986</v>
      </c>
      <c r="D9" s="9" t="s">
        <v>987</v>
      </c>
      <c r="E9" s="10" t="s">
        <v>995</v>
      </c>
      <c r="F9" s="11" t="s">
        <v>997</v>
      </c>
      <c r="G9" s="3" t="str">
        <f t="shared" si="0"/>
        <v xml:space="preserve">O1E1P4 Plan Estratégico sobre uso y apropiación de herramientas tecnológicas implementado </v>
      </c>
    </row>
    <row r="10" spans="1:7" ht="99.75" x14ac:dyDescent="0.2">
      <c r="A10" s="8" t="s">
        <v>998</v>
      </c>
      <c r="B10" s="9" t="s">
        <v>999</v>
      </c>
      <c r="C10" s="10" t="s">
        <v>1000</v>
      </c>
      <c r="D10" s="9" t="s">
        <v>1001</v>
      </c>
      <c r="E10" s="10" t="s">
        <v>1002</v>
      </c>
      <c r="F10" s="11" t="s">
        <v>1003</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998</v>
      </c>
      <c r="B11" s="9" t="s">
        <v>999</v>
      </c>
      <c r="C11" s="10" t="s">
        <v>1000</v>
      </c>
      <c r="D11" s="9" t="s">
        <v>1001</v>
      </c>
      <c r="E11" s="10" t="s">
        <v>1004</v>
      </c>
      <c r="F11" s="14" t="s">
        <v>1005</v>
      </c>
      <c r="G11" s="3" t="str">
        <f t="shared" si="0"/>
        <v>O2E1P2 Modelo de negocio y mapa de procesos orientado al Sistema de Administración de Tierras - SAT</v>
      </c>
    </row>
    <row r="12" spans="1:7" ht="28.5" x14ac:dyDescent="0.2">
      <c r="A12" s="8" t="s">
        <v>998</v>
      </c>
      <c r="B12" s="9" t="s">
        <v>999</v>
      </c>
      <c r="C12" s="10" t="s">
        <v>1006</v>
      </c>
      <c r="D12" s="9" t="s">
        <v>1007</v>
      </c>
      <c r="E12" s="10" t="s">
        <v>1008</v>
      </c>
      <c r="F12" s="11" t="s">
        <v>1009</v>
      </c>
      <c r="G12" s="3" t="str">
        <f t="shared" si="0"/>
        <v>O2E2P1 Rediseño y modernización institucional</v>
      </c>
    </row>
    <row r="13" spans="1:7" ht="28.5" x14ac:dyDescent="0.2">
      <c r="A13" s="8" t="s">
        <v>998</v>
      </c>
      <c r="B13" s="9" t="s">
        <v>999</v>
      </c>
      <c r="C13" s="10" t="s">
        <v>1000</v>
      </c>
      <c r="D13" s="9" t="s">
        <v>1001</v>
      </c>
      <c r="E13" s="10" t="s">
        <v>1010</v>
      </c>
      <c r="F13" s="11" t="s">
        <v>1011</v>
      </c>
      <c r="G13" s="3" t="str">
        <f t="shared" si="0"/>
        <v>O2E1P3 Políticas del MIPG implementadas</v>
      </c>
    </row>
    <row r="14" spans="1:7" ht="28.5" x14ac:dyDescent="0.2">
      <c r="A14" s="8" t="s">
        <v>998</v>
      </c>
      <c r="B14" s="9" t="s">
        <v>999</v>
      </c>
      <c r="C14" s="10" t="s">
        <v>1000</v>
      </c>
      <c r="D14" s="9" t="s">
        <v>1001</v>
      </c>
      <c r="E14" s="10" t="s">
        <v>1012</v>
      </c>
      <c r="F14" s="15" t="s">
        <v>1013</v>
      </c>
      <c r="G14" s="3" t="str">
        <f t="shared" si="0"/>
        <v>O2E1P4 Sistema de calidad implementado</v>
      </c>
    </row>
    <row r="15" spans="1:7" ht="28.5" x14ac:dyDescent="0.2">
      <c r="A15" s="8" t="s">
        <v>998</v>
      </c>
      <c r="B15" s="9" t="s">
        <v>999</v>
      </c>
      <c r="C15" s="10" t="s">
        <v>1000</v>
      </c>
      <c r="D15" s="9" t="s">
        <v>1001</v>
      </c>
      <c r="E15" s="10" t="s">
        <v>1014</v>
      </c>
      <c r="F15" s="11" t="s">
        <v>1015</v>
      </c>
      <c r="G15" s="3" t="str">
        <f t="shared" si="0"/>
        <v>O2E1P5 Costos asociados a la oferta de productos y servicios de la entidad</v>
      </c>
    </row>
    <row r="16" spans="1:7" ht="42.75" x14ac:dyDescent="0.2">
      <c r="A16" s="8" t="s">
        <v>1016</v>
      </c>
      <c r="B16" s="9" t="s">
        <v>517</v>
      </c>
      <c r="C16" s="10" t="s">
        <v>1017</v>
      </c>
      <c r="D16" s="9" t="s">
        <v>1018</v>
      </c>
      <c r="E16" s="10" t="s">
        <v>1019</v>
      </c>
      <c r="F16" s="11" t="s">
        <v>1020</v>
      </c>
      <c r="G16" s="3" t="str">
        <f t="shared" si="0"/>
        <v>O3E1P1 Modelo de aseguramiento y control de la calidad de la cadena de valor pública de la gestión de la tierra y el territorio diseñado/estandarizado/implementado</v>
      </c>
    </row>
    <row r="17" spans="1:7" ht="42.75" x14ac:dyDescent="0.2">
      <c r="A17" s="8" t="s">
        <v>1016</v>
      </c>
      <c r="B17" s="9" t="s">
        <v>517</v>
      </c>
      <c r="C17" s="10" t="s">
        <v>1017</v>
      </c>
      <c r="D17" s="9" t="s">
        <v>1018</v>
      </c>
      <c r="E17" s="10" t="s">
        <v>1021</v>
      </c>
      <c r="F17" s="11" t="s">
        <v>1022</v>
      </c>
      <c r="G17" s="3" t="str">
        <f t="shared" si="0"/>
        <v>O3E1P2 Área del país con cubrimiento de cartografía básica actualizada</v>
      </c>
    </row>
    <row r="18" spans="1:7" ht="42.75" x14ac:dyDescent="0.2">
      <c r="A18" s="8" t="s">
        <v>1016</v>
      </c>
      <c r="B18" s="9" t="s">
        <v>517</v>
      </c>
      <c r="C18" s="10" t="s">
        <v>1017</v>
      </c>
      <c r="D18" s="9" t="s">
        <v>1018</v>
      </c>
      <c r="E18" s="10" t="s">
        <v>1023</v>
      </c>
      <c r="F18" s="11" t="s">
        <v>1024</v>
      </c>
      <c r="G18" s="3" t="str">
        <f t="shared" si="0"/>
        <v xml:space="preserve">O3E1P3 Área de país con ampliación de cobertura de la red geodésica nacional </v>
      </c>
    </row>
    <row r="19" spans="1:7" ht="42.75" x14ac:dyDescent="0.2">
      <c r="A19" s="8" t="s">
        <v>1016</v>
      </c>
      <c r="B19" s="9" t="s">
        <v>517</v>
      </c>
      <c r="C19" s="10" t="s">
        <v>1017</v>
      </c>
      <c r="D19" s="9" t="s">
        <v>1018</v>
      </c>
      <c r="E19" s="10" t="s">
        <v>1025</v>
      </c>
      <c r="F19" s="11" t="s">
        <v>1026</v>
      </c>
      <c r="G19" s="3" t="str">
        <f t="shared" si="0"/>
        <v xml:space="preserve">O3E1P4 Red geodésica activa nacional en funcionamiento </v>
      </c>
    </row>
    <row r="20" spans="1:7" ht="57" x14ac:dyDescent="0.2">
      <c r="A20" s="8" t="s">
        <v>1016</v>
      </c>
      <c r="B20" s="9" t="s">
        <v>517</v>
      </c>
      <c r="C20" s="10" t="s">
        <v>1017</v>
      </c>
      <c r="D20" s="9" t="s">
        <v>1018</v>
      </c>
      <c r="E20" s="10" t="s">
        <v>1027</v>
      </c>
      <c r="F20" s="11" t="s">
        <v>1028</v>
      </c>
      <c r="G20" s="3" t="str">
        <f t="shared" si="0"/>
        <v xml:space="preserve">O3E1P5 Documento de lineamientos para la Gobernanza del Dato Geográfico 
</v>
      </c>
    </row>
    <row r="21" spans="1:7" ht="42.75" x14ac:dyDescent="0.2">
      <c r="A21" s="8" t="s">
        <v>1016</v>
      </c>
      <c r="B21" s="9" t="s">
        <v>517</v>
      </c>
      <c r="C21" s="10" t="s">
        <v>1017</v>
      </c>
      <c r="D21" s="9" t="s">
        <v>1018</v>
      </c>
      <c r="E21" s="10" t="s">
        <v>1029</v>
      </c>
      <c r="F21" s="11" t="s">
        <v>1030</v>
      </c>
      <c r="G21" s="3" t="str">
        <f t="shared" si="0"/>
        <v>O3E1P6 Área geográfica del país con identificación del uso y cobertura de la tierra</v>
      </c>
    </row>
    <row r="22" spans="1:7" ht="42.75" x14ac:dyDescent="0.2">
      <c r="A22" s="8" t="s">
        <v>1016</v>
      </c>
      <c r="B22" s="9" t="s">
        <v>517</v>
      </c>
      <c r="C22" s="10" t="s">
        <v>1017</v>
      </c>
      <c r="D22" s="9" t="s">
        <v>1018</v>
      </c>
      <c r="E22" s="10" t="s">
        <v>1031</v>
      </c>
      <c r="F22" s="11" t="s">
        <v>1032</v>
      </c>
      <c r="G22" s="3" t="str">
        <f t="shared" si="0"/>
        <v>O3E1P7 Área geográfica del país con la clasificación de las Áreas Homogéneas de Tierras-AHT</v>
      </c>
    </row>
    <row r="23" spans="1:7" ht="42.75" x14ac:dyDescent="0.2">
      <c r="A23" s="8" t="s">
        <v>1016</v>
      </c>
      <c r="B23" s="9" t="s">
        <v>517</v>
      </c>
      <c r="C23" s="10" t="s">
        <v>1017</v>
      </c>
      <c r="D23" s="9" t="s">
        <v>1018</v>
      </c>
      <c r="E23" s="10" t="s">
        <v>1033</v>
      </c>
      <c r="F23" s="11" t="s">
        <v>689</v>
      </c>
      <c r="G23" s="3" t="str">
        <f t="shared" si="0"/>
        <v>O3E1P8 Área geográfica del país con caracterización de levantamiento de suelos</v>
      </c>
    </row>
    <row r="24" spans="1:7" ht="42.75" x14ac:dyDescent="0.2">
      <c r="A24" s="8" t="s">
        <v>1016</v>
      </c>
      <c r="B24" s="9" t="s">
        <v>517</v>
      </c>
      <c r="C24" s="10" t="s">
        <v>1017</v>
      </c>
      <c r="D24" s="9" t="s">
        <v>1018</v>
      </c>
      <c r="E24" s="10" t="s">
        <v>1034</v>
      </c>
      <c r="F24" s="11" t="s">
        <v>1035</v>
      </c>
      <c r="G24" s="3" t="str">
        <f t="shared" si="0"/>
        <v>O3E1P9 Laboratorio Nacional de Suelos dotado en el marco del proceso de modernización</v>
      </c>
    </row>
    <row r="25" spans="1:7" ht="42.75" x14ac:dyDescent="0.2">
      <c r="A25" s="8" t="s">
        <v>1016</v>
      </c>
      <c r="B25" s="9" t="s">
        <v>517</v>
      </c>
      <c r="C25" s="10" t="s">
        <v>1017</v>
      </c>
      <c r="D25" s="9" t="s">
        <v>1018</v>
      </c>
      <c r="E25" s="10" t="s">
        <v>1036</v>
      </c>
      <c r="F25" s="11" t="s">
        <v>209</v>
      </c>
      <c r="G25" s="3" t="str">
        <f t="shared" si="0"/>
        <v>O3E1P10 Análisis de pruebas químicas, físicas, mineralógicas y biológicas de suelos</v>
      </c>
    </row>
    <row r="26" spans="1:7" ht="42.75" x14ac:dyDescent="0.2">
      <c r="A26" s="8" t="s">
        <v>1016</v>
      </c>
      <c r="B26" s="9" t="s">
        <v>517</v>
      </c>
      <c r="C26" s="10" t="s">
        <v>1037</v>
      </c>
      <c r="D26" s="9" t="s">
        <v>1038</v>
      </c>
      <c r="E26" s="10" t="s">
        <v>1039</v>
      </c>
      <c r="F26" s="16" t="s">
        <v>1040</v>
      </c>
      <c r="G26" s="3" t="str">
        <f t="shared" si="0"/>
        <v>O3E2P1 Respuesta efectiva al ciudadano sobre los trámites radicados de conservación</v>
      </c>
    </row>
    <row r="27" spans="1:7" ht="42.75" x14ac:dyDescent="0.2">
      <c r="A27" s="8" t="s">
        <v>1016</v>
      </c>
      <c r="B27" s="9" t="s">
        <v>517</v>
      </c>
      <c r="C27" s="10" t="s">
        <v>1037</v>
      </c>
      <c r="D27" s="9" t="s">
        <v>1038</v>
      </c>
      <c r="E27" s="10" t="s">
        <v>1041</v>
      </c>
      <c r="F27" s="11" t="s">
        <v>1042</v>
      </c>
      <c r="G27" s="3" t="str">
        <f t="shared" si="0"/>
        <v>O3E2P2 Área geográfica del país con catastro actualizado</v>
      </c>
    </row>
    <row r="28" spans="1:7" ht="57" x14ac:dyDescent="0.2">
      <c r="A28" s="8" t="s">
        <v>1016</v>
      </c>
      <c r="B28" s="9" t="s">
        <v>517</v>
      </c>
      <c r="C28" s="10" t="s">
        <v>1037</v>
      </c>
      <c r="D28" s="9" t="s">
        <v>1038</v>
      </c>
      <c r="E28" s="10" t="s">
        <v>1043</v>
      </c>
      <c r="F28" s="17" t="s">
        <v>1044</v>
      </c>
      <c r="G28" s="3" t="str">
        <f t="shared" si="0"/>
        <v xml:space="preserve">O3E2P3 Actualización del Modelo LADM - COL con variables mínimas  para la captura de datos catastrales definidas 
</v>
      </c>
    </row>
    <row r="29" spans="1:7" ht="42.75" x14ac:dyDescent="0.2">
      <c r="A29" s="8" t="s">
        <v>1016</v>
      </c>
      <c r="B29" s="9" t="s">
        <v>517</v>
      </c>
      <c r="C29" s="10" t="s">
        <v>1045</v>
      </c>
      <c r="D29" s="9" t="s">
        <v>1046</v>
      </c>
      <c r="E29" s="10" t="s">
        <v>1047</v>
      </c>
      <c r="F29" s="11" t="s">
        <v>1048</v>
      </c>
      <c r="G29" s="3" t="str">
        <f t="shared" si="0"/>
        <v xml:space="preserve">O3E3P1 Adopción de modelos valuativos con fines ambientales 
</v>
      </c>
    </row>
    <row r="30" spans="1:7" ht="42.75" x14ac:dyDescent="0.2">
      <c r="A30" s="8" t="s">
        <v>1016</v>
      </c>
      <c r="B30" s="9" t="s">
        <v>517</v>
      </c>
      <c r="C30" s="10" t="s">
        <v>1045</v>
      </c>
      <c r="D30" s="9" t="s">
        <v>1046</v>
      </c>
      <c r="E30" s="10" t="s">
        <v>1049</v>
      </c>
      <c r="F30" s="11" t="s">
        <v>1050</v>
      </c>
      <c r="G30" s="3" t="str">
        <f t="shared" si="0"/>
        <v xml:space="preserve">O3E3P2 Documento técnico de caracterización geográfica para el OT
</v>
      </c>
    </row>
    <row r="31" spans="1:7" ht="57" x14ac:dyDescent="0.2">
      <c r="A31" s="8" t="s">
        <v>1016</v>
      </c>
      <c r="B31" s="9" t="s">
        <v>517</v>
      </c>
      <c r="C31" s="10" t="s">
        <v>1045</v>
      </c>
      <c r="D31" s="9" t="s">
        <v>1046</v>
      </c>
      <c r="E31" s="10" t="s">
        <v>1049</v>
      </c>
      <c r="F31" s="11" t="s">
        <v>1051</v>
      </c>
      <c r="G31" s="3" t="str">
        <f t="shared" si="0"/>
        <v xml:space="preserve">O3E3P2 Documento técnico de caracterización geográfica para el OT
</v>
      </c>
    </row>
    <row r="32" spans="1:7" ht="42.75" x14ac:dyDescent="0.2">
      <c r="A32" s="8" t="s">
        <v>1016</v>
      </c>
      <c r="B32" s="9" t="s">
        <v>517</v>
      </c>
      <c r="C32" s="10" t="s">
        <v>1045</v>
      </c>
      <c r="D32" s="9" t="s">
        <v>1046</v>
      </c>
      <c r="E32" s="10" t="s">
        <v>1052</v>
      </c>
      <c r="F32" s="11" t="s">
        <v>233</v>
      </c>
      <c r="G32" s="3" t="str">
        <f t="shared" si="0"/>
        <v>O3E3P3 Documentos de diagnostico de líneas limítrofes de entidades territorial</v>
      </c>
    </row>
    <row r="33" spans="1:7" ht="42.75" x14ac:dyDescent="0.2">
      <c r="A33" s="8" t="s">
        <v>1016</v>
      </c>
      <c r="B33" s="9" t="s">
        <v>517</v>
      </c>
      <c r="C33" s="10" t="s">
        <v>1045</v>
      </c>
      <c r="D33" s="9" t="s">
        <v>1046</v>
      </c>
      <c r="E33" s="10" t="s">
        <v>1053</v>
      </c>
      <c r="F33" s="11" t="s">
        <v>1054</v>
      </c>
      <c r="G33" s="3" t="str">
        <f t="shared" si="0"/>
        <v>O3E3P4 Marco de Gobernanza de Datos</v>
      </c>
    </row>
    <row r="34" spans="1:7" ht="71.25" x14ac:dyDescent="0.2">
      <c r="A34" s="8" t="s">
        <v>1055</v>
      </c>
      <c r="B34" s="9" t="s">
        <v>1056</v>
      </c>
      <c r="C34" s="10" t="s">
        <v>1057</v>
      </c>
      <c r="D34" s="9" t="s">
        <v>1058</v>
      </c>
      <c r="E34" s="10" t="s">
        <v>1059</v>
      </c>
      <c r="F34" s="18" t="s">
        <v>1060</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1055</v>
      </c>
      <c r="B35" s="9" t="s">
        <v>1056</v>
      </c>
      <c r="C35" s="10" t="s">
        <v>1061</v>
      </c>
      <c r="D35" s="9" t="s">
        <v>1062</v>
      </c>
      <c r="E35" s="10" t="s">
        <v>1063</v>
      </c>
      <c r="F35" s="11" t="s">
        <v>1064</v>
      </c>
      <c r="G35" s="3" t="str">
        <f t="shared" si="0"/>
        <v>O4E2P1 Actualización, estandarización, simplificación y consolidación del modelo de regulación en todos los temas que son competencia del instituto</v>
      </c>
    </row>
    <row r="36" spans="1:7" ht="71.25" x14ac:dyDescent="0.2">
      <c r="A36" s="8" t="s">
        <v>1055</v>
      </c>
      <c r="B36" s="9" t="s">
        <v>1056</v>
      </c>
      <c r="C36" s="10" t="s">
        <v>1065</v>
      </c>
      <c r="D36" s="9" t="s">
        <v>1066</v>
      </c>
      <c r="E36" s="10" t="s">
        <v>1067</v>
      </c>
      <c r="F36" s="19" t="s">
        <v>1068</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1069</v>
      </c>
      <c r="B37" s="9" t="s">
        <v>1070</v>
      </c>
      <c r="C37" s="10" t="s">
        <v>1071</v>
      </c>
      <c r="D37" s="9" t="s">
        <v>1072</v>
      </c>
      <c r="E37" s="10" t="s">
        <v>1073</v>
      </c>
      <c r="F37" s="11" t="s">
        <v>1074</v>
      </c>
      <c r="G37" s="3" t="str">
        <f t="shared" si="0"/>
        <v>O5E1P1 Proyectos de innovación, investigación y prospectiva aplicados, dirigidos al mejoramiento de los procesos y la gestión misional de la entidad</v>
      </c>
    </row>
    <row r="38" spans="1:7" ht="42.75" x14ac:dyDescent="0.2">
      <c r="A38" s="8" t="s">
        <v>1069</v>
      </c>
      <c r="B38" s="9" t="s">
        <v>1070</v>
      </c>
      <c r="C38" s="10" t="s">
        <v>1071</v>
      </c>
      <c r="D38" s="9" t="s">
        <v>1072</v>
      </c>
      <c r="E38" s="10" t="s">
        <v>1075</v>
      </c>
      <c r="F38" s="11" t="s">
        <v>1076</v>
      </c>
      <c r="G38" s="3" t="str">
        <f t="shared" si="0"/>
        <v>O5E1P2 Observatorios para la investigación, análisis y registro de información geográfica, geodésica, agrológica y catastral operando</v>
      </c>
    </row>
    <row r="39" spans="1:7" ht="28.5" x14ac:dyDescent="0.2">
      <c r="A39" s="8" t="s">
        <v>1069</v>
      </c>
      <c r="B39" s="9" t="s">
        <v>1070</v>
      </c>
      <c r="C39" s="10" t="s">
        <v>1071</v>
      </c>
      <c r="D39" s="9" t="s">
        <v>1072</v>
      </c>
      <c r="E39" s="10" t="s">
        <v>1077</v>
      </c>
      <c r="F39" s="11" t="s">
        <v>1078</v>
      </c>
      <c r="G39" s="3" t="str">
        <f t="shared" si="0"/>
        <v>O5E1P3 Lineamientos para conformación del observatorio de ordenamiento territorial</v>
      </c>
    </row>
    <row r="40" spans="1:7" ht="28.5" x14ac:dyDescent="0.2">
      <c r="A40" s="8" t="s">
        <v>1069</v>
      </c>
      <c r="B40" s="9" t="s">
        <v>1070</v>
      </c>
      <c r="C40" s="10" t="s">
        <v>1071</v>
      </c>
      <c r="D40" s="9" t="s">
        <v>1072</v>
      </c>
      <c r="E40" s="10" t="s">
        <v>1079</v>
      </c>
      <c r="F40" s="11" t="s">
        <v>1080</v>
      </c>
      <c r="G40" s="3" t="str">
        <f t="shared" si="0"/>
        <v>O5E1P4 Planes de Ordenamiento Territorial incorporados a la plataforma Colombia OT</v>
      </c>
    </row>
    <row r="41" spans="1:7" ht="99.75" x14ac:dyDescent="0.2">
      <c r="A41" s="8" t="s">
        <v>1069</v>
      </c>
      <c r="B41" s="9" t="s">
        <v>1070</v>
      </c>
      <c r="C41" s="10" t="s">
        <v>1071</v>
      </c>
      <c r="D41" s="9" t="s">
        <v>1072</v>
      </c>
      <c r="E41" s="10" t="s">
        <v>1081</v>
      </c>
      <c r="F41" s="11" t="s">
        <v>1082</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1083</v>
      </c>
      <c r="B42" s="9" t="s">
        <v>1084</v>
      </c>
      <c r="C42" s="10" t="s">
        <v>1085</v>
      </c>
      <c r="D42" s="9" t="s">
        <v>1086</v>
      </c>
      <c r="E42" s="10" t="s">
        <v>1087</v>
      </c>
      <c r="F42" s="11" t="s">
        <v>85</v>
      </c>
      <c r="G42" s="3" t="str">
        <f t="shared" si="0"/>
        <v>O6E1P1 Sistema de Información que favorezca el uso e integración de datos dispuestos</v>
      </c>
    </row>
    <row r="43" spans="1:7" ht="42.75" x14ac:dyDescent="0.2">
      <c r="A43" s="8" t="s">
        <v>1083</v>
      </c>
      <c r="B43" s="9" t="s">
        <v>1084</v>
      </c>
      <c r="C43" s="10" t="s">
        <v>1085</v>
      </c>
      <c r="D43" s="9" t="s">
        <v>1086</v>
      </c>
      <c r="E43" s="10" t="s">
        <v>1088</v>
      </c>
      <c r="F43" s="11" t="s">
        <v>118</v>
      </c>
      <c r="G43" s="3" t="str">
        <f t="shared" si="0"/>
        <v xml:space="preserve">O6E1P2 Procesos tecnológicos  y sistemas de información integrados y mejorados que permitan la transformación digital de instituto </v>
      </c>
    </row>
    <row r="44" spans="1:7" ht="42.75" x14ac:dyDescent="0.2">
      <c r="A44" s="8" t="s">
        <v>1083</v>
      </c>
      <c r="B44" s="9" t="s">
        <v>1084</v>
      </c>
      <c r="C44" s="10" t="s">
        <v>1089</v>
      </c>
      <c r="D44" s="9" t="s">
        <v>1090</v>
      </c>
      <c r="E44" s="10" t="s">
        <v>1091</v>
      </c>
      <c r="F44" s="11" t="s">
        <v>1092</v>
      </c>
      <c r="G44" s="3" t="str">
        <f t="shared" si="0"/>
        <v>O6E2P1 Modelo de Interoperabilidad Implementado</v>
      </c>
    </row>
    <row r="45" spans="1:7" ht="57" x14ac:dyDescent="0.2">
      <c r="A45" s="8" t="s">
        <v>1083</v>
      </c>
      <c r="B45" s="9" t="s">
        <v>1084</v>
      </c>
      <c r="C45" s="10" t="s">
        <v>1089</v>
      </c>
      <c r="D45" s="9" t="s">
        <v>1090</v>
      </c>
      <c r="E45" s="10" t="s">
        <v>1093</v>
      </c>
      <c r="F45" s="11" t="s">
        <v>1094</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1095</v>
      </c>
      <c r="B46" s="9" t="s">
        <v>1096</v>
      </c>
      <c r="C46" s="10" t="s">
        <v>1097</v>
      </c>
      <c r="D46" s="9" t="s">
        <v>1098</v>
      </c>
      <c r="E46" s="9" t="s">
        <v>1099</v>
      </c>
      <c r="F46" s="15" t="s">
        <v>189</v>
      </c>
      <c r="G46" s="3" t="str">
        <f t="shared" si="0"/>
        <v>O7E1P1 Implementación del plan de mercadeo para la promoción de los productos y servicios de la entidad</v>
      </c>
    </row>
    <row r="47" spans="1:7" ht="28.5" x14ac:dyDescent="0.2">
      <c r="A47" s="8" t="s">
        <v>1095</v>
      </c>
      <c r="B47" s="9" t="s">
        <v>1096</v>
      </c>
      <c r="C47" s="10" t="s">
        <v>1100</v>
      </c>
      <c r="D47" s="9" t="s">
        <v>1101</v>
      </c>
      <c r="E47" s="9" t="s">
        <v>1102</v>
      </c>
      <c r="F47" s="16" t="s">
        <v>1103</v>
      </c>
      <c r="G47" s="3" t="str">
        <f t="shared" si="0"/>
        <v>O7E2P1 Fortalecimiento de las alianzas estratégicas de cooperación internacional de la entidad</v>
      </c>
    </row>
    <row r="48" spans="1:7" ht="28.5" x14ac:dyDescent="0.2">
      <c r="A48" s="8" t="s">
        <v>1095</v>
      </c>
      <c r="B48" s="9" t="s">
        <v>1096</v>
      </c>
      <c r="C48" s="10" t="s">
        <v>1104</v>
      </c>
      <c r="D48" s="9" t="s">
        <v>1105</v>
      </c>
      <c r="E48" s="9" t="s">
        <v>1106</v>
      </c>
      <c r="F48" s="11" t="s">
        <v>1107</v>
      </c>
      <c r="G48" s="3" t="str">
        <f t="shared" si="0"/>
        <v>O7E3P1 Fortalecimiento de la oferta de servicios de la entidad</v>
      </c>
    </row>
    <row r="49" spans="1:7" ht="28.5" x14ac:dyDescent="0.2">
      <c r="A49" s="8" t="s">
        <v>1095</v>
      </c>
      <c r="B49" s="9" t="s">
        <v>1096</v>
      </c>
      <c r="C49" s="10" t="s">
        <v>1108</v>
      </c>
      <c r="D49" s="9" t="s">
        <v>1109</v>
      </c>
      <c r="E49" s="9" t="s">
        <v>1110</v>
      </c>
      <c r="F49" s="16" t="s">
        <v>1111</v>
      </c>
      <c r="G49" s="3" t="str">
        <f t="shared" si="0"/>
        <v>O7E4P1 Garantizar la rendición de cuentas permanente para la ciudadanía</v>
      </c>
    </row>
    <row r="50" spans="1:7" ht="28.5" x14ac:dyDescent="0.2">
      <c r="A50" s="8" t="s">
        <v>1095</v>
      </c>
      <c r="B50" s="9" t="s">
        <v>1096</v>
      </c>
      <c r="C50" s="10" t="s">
        <v>1108</v>
      </c>
      <c r="D50" s="9" t="s">
        <v>1109</v>
      </c>
      <c r="E50" s="9" t="s">
        <v>1112</v>
      </c>
      <c r="F50" s="11" t="s">
        <v>1113</v>
      </c>
      <c r="G50" s="3" t="str">
        <f t="shared" si="0"/>
        <v>O7E4P2 Evaluación de las expectativas de la ciudadanía en materia de servicio y calidad en la atención</v>
      </c>
    </row>
    <row r="51" spans="1:7" ht="28.5" x14ac:dyDescent="0.2">
      <c r="A51" s="8" t="s">
        <v>1095</v>
      </c>
      <c r="B51" s="9" t="s">
        <v>1096</v>
      </c>
      <c r="C51" s="10" t="s">
        <v>1108</v>
      </c>
      <c r="D51" s="9" t="s">
        <v>1109</v>
      </c>
      <c r="E51" s="9" t="s">
        <v>1114</v>
      </c>
      <c r="F51" s="11" t="s">
        <v>1115</v>
      </c>
      <c r="G51" s="3" t="str">
        <f t="shared" si="0"/>
        <v>O7E4P3 Oportunidad en la respuesta de PQRSDF a nivel nacional</v>
      </c>
    </row>
    <row r="52" spans="1:7" ht="28.5" x14ac:dyDescent="0.2">
      <c r="A52" s="8" t="s">
        <v>1095</v>
      </c>
      <c r="B52" s="9" t="s">
        <v>1096</v>
      </c>
      <c r="C52" s="10" t="s">
        <v>1108</v>
      </c>
      <c r="D52" s="9" t="s">
        <v>1109</v>
      </c>
      <c r="E52" s="9" t="s">
        <v>1116</v>
      </c>
      <c r="F52" s="16" t="s">
        <v>1117</v>
      </c>
      <c r="G52" s="3" t="str">
        <f t="shared" si="0"/>
        <v>O7E4P4 Mejoramiento en la prestación del servicio a la ciudadanía</v>
      </c>
    </row>
    <row r="53" spans="1:7" ht="28.5" x14ac:dyDescent="0.2">
      <c r="A53" s="8" t="s">
        <v>1095</v>
      </c>
      <c r="B53" s="9" t="s">
        <v>1096</v>
      </c>
      <c r="C53" s="10" t="s">
        <v>1108</v>
      </c>
      <c r="D53" s="9" t="s">
        <v>1109</v>
      </c>
      <c r="E53" s="9" t="s">
        <v>1118</v>
      </c>
      <c r="F53" s="15" t="s">
        <v>1119</v>
      </c>
      <c r="G53" s="3" t="str">
        <f t="shared" si="0"/>
        <v>O7E4P5 Implementación del plan de comunicaciones de la entidad</v>
      </c>
    </row>
    <row r="54" spans="1:7" ht="42.75" x14ac:dyDescent="0.2">
      <c r="A54" s="20" t="s">
        <v>1095</v>
      </c>
      <c r="B54" s="21" t="s">
        <v>1096</v>
      </c>
      <c r="C54" s="22" t="s">
        <v>1100</v>
      </c>
      <c r="D54" s="21" t="s">
        <v>1101</v>
      </c>
      <c r="E54" s="21" t="s">
        <v>1120</v>
      </c>
      <c r="F54" s="23" t="s">
        <v>1121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1122</v>
      </c>
      <c r="F1" s="3"/>
    </row>
    <row r="2" spans="1:6" s="1" customFormat="1" ht="14.25" x14ac:dyDescent="0.2">
      <c r="F2" s="3"/>
    </row>
    <row r="3" spans="1:6" s="27" customFormat="1" ht="14.25" x14ac:dyDescent="0.2">
      <c r="A3" s="25" t="s">
        <v>1123</v>
      </c>
      <c r="B3" s="25" t="s">
        <v>1124</v>
      </c>
      <c r="C3" s="25" t="s">
        <v>1125</v>
      </c>
      <c r="D3" s="25" t="s">
        <v>1126</v>
      </c>
      <c r="E3" s="25" t="s">
        <v>1127</v>
      </c>
      <c r="F3" s="26" t="s">
        <v>1128</v>
      </c>
    </row>
    <row r="4" spans="1:6" s="1" customFormat="1" ht="14.25" x14ac:dyDescent="0.2">
      <c r="A4" s="1" t="s">
        <v>1129</v>
      </c>
      <c r="B4" s="1" t="s">
        <v>1130</v>
      </c>
      <c r="C4" s="28">
        <v>1</v>
      </c>
      <c r="D4" s="28" t="str">
        <f>A4&amp;"0"&amp;C4</f>
        <v>ACT01</v>
      </c>
      <c r="E4" s="1" t="s">
        <v>1131</v>
      </c>
      <c r="F4" s="3" t="str">
        <f>D4&amp;" "&amp;E4</f>
        <v>ACT01 Edificaciones y estructuras</v>
      </c>
    </row>
    <row r="5" spans="1:6" s="1" customFormat="1" ht="14.25" x14ac:dyDescent="0.2">
      <c r="A5" s="1" t="s">
        <v>1129</v>
      </c>
      <c r="B5" s="1" t="s">
        <v>1130</v>
      </c>
      <c r="C5" s="28">
        <v>2</v>
      </c>
      <c r="D5" s="28" t="str">
        <f t="shared" ref="D5:D40" si="0">A5&amp;"0"&amp;C5</f>
        <v>ACT02</v>
      </c>
      <c r="E5" s="1" t="s">
        <v>1132</v>
      </c>
      <c r="F5" s="3" t="str">
        <f t="shared" ref="F5:F40" si="1">D5&amp;" "&amp;E5</f>
        <v>ACT02 Equipo de transporte</v>
      </c>
    </row>
    <row r="6" spans="1:6" s="1" customFormat="1" ht="14.25" x14ac:dyDescent="0.2">
      <c r="A6" s="1" t="s">
        <v>1129</v>
      </c>
      <c r="B6" s="1" t="s">
        <v>1130</v>
      </c>
      <c r="C6" s="28">
        <v>3</v>
      </c>
      <c r="D6" s="28" t="str">
        <f t="shared" si="0"/>
        <v>ACT03</v>
      </c>
      <c r="E6" s="1" t="s">
        <v>1133</v>
      </c>
      <c r="F6" s="3" t="str">
        <f t="shared" si="1"/>
        <v>ACT03 Maquinaria de informática y oficina</v>
      </c>
    </row>
    <row r="7" spans="1:6" s="1" customFormat="1" ht="14.25" x14ac:dyDescent="0.2">
      <c r="A7" s="1" t="s">
        <v>1129</v>
      </c>
      <c r="B7" s="1" t="s">
        <v>1130</v>
      </c>
      <c r="C7" s="28">
        <v>3</v>
      </c>
      <c r="D7" s="28" t="str">
        <f t="shared" si="0"/>
        <v>ACT03</v>
      </c>
      <c r="E7" s="1" t="s">
        <v>1134</v>
      </c>
      <c r="F7" s="3" t="str">
        <f t="shared" si="1"/>
        <v>ACT03 Aparatos de precisión</v>
      </c>
    </row>
    <row r="8" spans="1:6" s="1" customFormat="1" ht="28.5" x14ac:dyDescent="0.2">
      <c r="A8" s="1" t="s">
        <v>1129</v>
      </c>
      <c r="B8" s="29" t="s">
        <v>1130</v>
      </c>
      <c r="C8" s="28">
        <v>4</v>
      </c>
      <c r="D8" s="28" t="str">
        <f t="shared" si="0"/>
        <v>ACT04</v>
      </c>
      <c r="E8" s="1" t="s">
        <v>1135</v>
      </c>
      <c r="F8" s="3" t="str">
        <f t="shared" si="1"/>
        <v>ACT04 Activos diferentes de maquinaria y equipo</v>
      </c>
    </row>
    <row r="9" spans="1:6" s="1" customFormat="1" ht="14.25" x14ac:dyDescent="0.2">
      <c r="A9" s="1" t="s">
        <v>1129</v>
      </c>
      <c r="B9" s="1" t="s">
        <v>1130</v>
      </c>
      <c r="C9" s="28">
        <v>5</v>
      </c>
      <c r="D9" s="28" t="str">
        <f t="shared" si="0"/>
        <v>ACT05</v>
      </c>
      <c r="E9" s="1" t="s">
        <v>1136</v>
      </c>
      <c r="F9" s="3" t="str">
        <f t="shared" si="1"/>
        <v>ACT05 Software y gastos de desarrollo</v>
      </c>
    </row>
    <row r="10" spans="1:6" s="1" customFormat="1" ht="14.25" x14ac:dyDescent="0.2">
      <c r="A10" s="1" t="s">
        <v>1129</v>
      </c>
      <c r="B10" s="1" t="s">
        <v>1130</v>
      </c>
      <c r="C10" s="28">
        <v>6</v>
      </c>
      <c r="D10" s="28" t="str">
        <f t="shared" si="0"/>
        <v>ACT06</v>
      </c>
      <c r="E10" s="1" t="s">
        <v>1137</v>
      </c>
      <c r="F10" s="3" t="str">
        <f t="shared" si="1"/>
        <v>ACT06 Tierras y terrenos</v>
      </c>
    </row>
    <row r="11" spans="1:6" s="1" customFormat="1" ht="14.25" x14ac:dyDescent="0.2">
      <c r="A11" s="1" t="s">
        <v>1138</v>
      </c>
      <c r="B11" s="1" t="s">
        <v>1139</v>
      </c>
      <c r="C11" s="28">
        <v>1</v>
      </c>
      <c r="D11" s="28" t="str">
        <f t="shared" si="0"/>
        <v>MYS01</v>
      </c>
      <c r="E11" s="1" t="s">
        <v>1140</v>
      </c>
      <c r="F11" s="3" t="str">
        <f t="shared" si="1"/>
        <v>MYS01 Combustibles</v>
      </c>
    </row>
    <row r="12" spans="1:6" s="1" customFormat="1" ht="14.25" x14ac:dyDescent="0.2">
      <c r="A12" s="1" t="s">
        <v>1138</v>
      </c>
      <c r="B12" s="1" t="s">
        <v>1139</v>
      </c>
      <c r="C12" s="28">
        <v>2</v>
      </c>
      <c r="D12" s="28" t="str">
        <f t="shared" si="0"/>
        <v>MYS02</v>
      </c>
      <c r="E12" s="1" t="s">
        <v>1141</v>
      </c>
      <c r="F12" s="3" t="str">
        <f t="shared" si="1"/>
        <v>MYS02 Elementos de Protección Personal</v>
      </c>
    </row>
    <row r="13" spans="1:6" s="1" customFormat="1" ht="14.25" x14ac:dyDescent="0.2">
      <c r="A13" s="1" t="s">
        <v>1138</v>
      </c>
      <c r="B13" s="1" t="s">
        <v>1139</v>
      </c>
      <c r="C13" s="28">
        <v>3</v>
      </c>
      <c r="D13" s="28" t="str">
        <f t="shared" si="0"/>
        <v>MYS03</v>
      </c>
      <c r="E13" s="1" t="s">
        <v>1142</v>
      </c>
      <c r="F13" s="3" t="str">
        <f t="shared" si="1"/>
        <v>MYS03 Papelería e impresión</v>
      </c>
    </row>
    <row r="14" spans="1:6" s="1" customFormat="1" ht="14.25" x14ac:dyDescent="0.2">
      <c r="A14" s="1" t="s">
        <v>1138</v>
      </c>
      <c r="B14" s="1" t="s">
        <v>1139</v>
      </c>
      <c r="C14" s="28">
        <v>4</v>
      </c>
      <c r="D14" s="28" t="str">
        <f t="shared" si="0"/>
        <v>MYS04</v>
      </c>
      <c r="E14" s="1" t="s">
        <v>1143</v>
      </c>
      <c r="F14" s="3" t="str">
        <f t="shared" si="1"/>
        <v>MYS04 Libros y publicaciones</v>
      </c>
    </row>
    <row r="15" spans="1:6" s="1" customFormat="1" ht="14.25" x14ac:dyDescent="0.2">
      <c r="A15" s="1" t="s">
        <v>1138</v>
      </c>
      <c r="B15" s="1" t="s">
        <v>1139</v>
      </c>
      <c r="C15" s="28">
        <v>5</v>
      </c>
      <c r="D15" s="28" t="str">
        <f t="shared" si="0"/>
        <v>MYS05</v>
      </c>
      <c r="E15" s="1" t="s">
        <v>1144</v>
      </c>
      <c r="F15" s="3" t="str">
        <f t="shared" si="1"/>
        <v>MYS05 Insumos de laboratorio</v>
      </c>
    </row>
    <row r="16" spans="1:6" s="1" customFormat="1" ht="14.25" x14ac:dyDescent="0.2">
      <c r="A16" s="1" t="s">
        <v>1138</v>
      </c>
      <c r="B16" s="1" t="s">
        <v>1139</v>
      </c>
      <c r="C16" s="28">
        <v>6</v>
      </c>
      <c r="D16" s="28" t="str">
        <f t="shared" si="0"/>
        <v>MYS06</v>
      </c>
      <c r="E16" s="1" t="s">
        <v>1145</v>
      </c>
      <c r="F16" s="3" t="str">
        <f t="shared" si="1"/>
        <v>MYS06 Maquinaria y equipo (no activo)</v>
      </c>
    </row>
    <row r="17" spans="1:6" s="1" customFormat="1" ht="28.5" x14ac:dyDescent="0.2">
      <c r="A17" s="1" t="s">
        <v>1138</v>
      </c>
      <c r="B17" s="1" t="s">
        <v>1139</v>
      </c>
      <c r="C17" s="28">
        <v>7</v>
      </c>
      <c r="D17" s="28" t="str">
        <f t="shared" si="0"/>
        <v>MYS07</v>
      </c>
      <c r="E17" s="1" t="s">
        <v>1146</v>
      </c>
      <c r="F17" s="3" t="str">
        <f t="shared" si="1"/>
        <v>MYS07 Adquisición materiales y suministros n.c.p.</v>
      </c>
    </row>
    <row r="18" spans="1:6" s="1" customFormat="1" ht="28.5" x14ac:dyDescent="0.2">
      <c r="A18" s="1" t="s">
        <v>1147</v>
      </c>
      <c r="B18" s="1" t="s">
        <v>1148</v>
      </c>
      <c r="C18" s="28">
        <v>1</v>
      </c>
      <c r="D18" s="28" t="str">
        <f t="shared" si="0"/>
        <v>SER01</v>
      </c>
      <c r="E18" s="1" t="s">
        <v>1149</v>
      </c>
      <c r="F18" s="3" t="str">
        <f t="shared" si="1"/>
        <v>SER01 Servicios de adecuación y construcción</v>
      </c>
    </row>
    <row r="19" spans="1:6" s="1" customFormat="1" ht="14.25" x14ac:dyDescent="0.2">
      <c r="A19" s="1" t="s">
        <v>1147</v>
      </c>
      <c r="B19" s="1" t="s">
        <v>1148</v>
      </c>
      <c r="C19" s="28">
        <v>2</v>
      </c>
      <c r="D19" s="28" t="str">
        <f t="shared" si="0"/>
        <v>SER02</v>
      </c>
      <c r="E19" s="1" t="s">
        <v>1150</v>
      </c>
      <c r="F19" s="3" t="str">
        <f t="shared" si="1"/>
        <v>SER02 Servicios de aseo y cafetería</v>
      </c>
    </row>
    <row r="20" spans="1:6" s="1" customFormat="1" ht="28.5" x14ac:dyDescent="0.2">
      <c r="A20" s="1" t="s">
        <v>1147</v>
      </c>
      <c r="B20" s="1" t="s">
        <v>1148</v>
      </c>
      <c r="C20" s="28">
        <v>3</v>
      </c>
      <c r="D20" s="28" t="str">
        <f t="shared" si="0"/>
        <v>SER03</v>
      </c>
      <c r="E20" s="1" t="s">
        <v>1151</v>
      </c>
      <c r="F20" s="3" t="str">
        <f t="shared" si="1"/>
        <v>SER03 Servicios de transporte terrestre de pasajeros</v>
      </c>
    </row>
    <row r="21" spans="1:6" s="1" customFormat="1" ht="28.5" x14ac:dyDescent="0.2">
      <c r="A21" s="1" t="s">
        <v>1147</v>
      </c>
      <c r="B21" s="1" t="s">
        <v>1148</v>
      </c>
      <c r="C21" s="28">
        <v>4</v>
      </c>
      <c r="D21" s="28" t="str">
        <f t="shared" si="0"/>
        <v>SER04</v>
      </c>
      <c r="E21" s="1" t="s">
        <v>1152</v>
      </c>
      <c r="F21" s="3" t="str">
        <f t="shared" si="1"/>
        <v>SER04 Servicios de transporte aéreo de pasajeros</v>
      </c>
    </row>
    <row r="22" spans="1:6" s="1" customFormat="1" ht="14.25" x14ac:dyDescent="0.2">
      <c r="A22" s="1" t="s">
        <v>1147</v>
      </c>
      <c r="B22" s="1" t="s">
        <v>1148</v>
      </c>
      <c r="C22" s="28">
        <v>5</v>
      </c>
      <c r="D22" s="28" t="str">
        <f t="shared" si="0"/>
        <v>SER05</v>
      </c>
      <c r="E22" s="1" t="s">
        <v>1153</v>
      </c>
      <c r="F22" s="3" t="str">
        <f t="shared" si="1"/>
        <v>SER05 Servicios de transporte de carga</v>
      </c>
    </row>
    <row r="23" spans="1:6" s="1" customFormat="1" ht="28.5" x14ac:dyDescent="0.2">
      <c r="A23" s="1" t="s">
        <v>1147</v>
      </c>
      <c r="B23" s="1" t="s">
        <v>1148</v>
      </c>
      <c r="C23" s="28">
        <v>6</v>
      </c>
      <c r="D23" s="28" t="str">
        <f t="shared" si="0"/>
        <v>SER06</v>
      </c>
      <c r="E23" s="1" t="s">
        <v>1154</v>
      </c>
      <c r="F23" s="3" t="str">
        <f t="shared" si="1"/>
        <v>SER06 Adquisición de servicios- Servicios postales y de mensajería</v>
      </c>
    </row>
    <row r="24" spans="1:6" s="1" customFormat="1" ht="14.25" x14ac:dyDescent="0.2">
      <c r="A24" s="1" t="s">
        <v>1147</v>
      </c>
      <c r="B24" s="1" t="s">
        <v>1148</v>
      </c>
      <c r="C24" s="28">
        <v>7</v>
      </c>
      <c r="D24" s="28" t="str">
        <f t="shared" si="0"/>
        <v>SER07</v>
      </c>
      <c r="E24" s="1" t="s">
        <v>1155</v>
      </c>
      <c r="F24" s="3" t="str">
        <f t="shared" si="1"/>
        <v>SER07 Arrendamiento de bienes inmuebles</v>
      </c>
    </row>
    <row r="25" spans="1:6" s="1" customFormat="1" ht="28.5" x14ac:dyDescent="0.2">
      <c r="A25" s="1" t="s">
        <v>1147</v>
      </c>
      <c r="B25" s="1" t="s">
        <v>1148</v>
      </c>
      <c r="C25" s="28">
        <v>8</v>
      </c>
      <c r="D25" s="28" t="str">
        <f t="shared" si="0"/>
        <v>SER08</v>
      </c>
      <c r="E25" s="1" t="s">
        <v>1156</v>
      </c>
      <c r="F25" s="3" t="str">
        <f t="shared" si="1"/>
        <v>SER08 Arrendamiento de maquinaria y equipo</v>
      </c>
    </row>
    <row r="26" spans="1:6" s="1" customFormat="1" ht="14.25" x14ac:dyDescent="0.2">
      <c r="A26" s="1" t="s">
        <v>1147</v>
      </c>
      <c r="B26" s="1" t="s">
        <v>1148</v>
      </c>
      <c r="C26" s="28">
        <v>9</v>
      </c>
      <c r="D26" s="28" t="str">
        <f t="shared" si="0"/>
        <v>SER09</v>
      </c>
      <c r="E26" s="1" t="s">
        <v>1157</v>
      </c>
      <c r="F26" s="3" t="str">
        <f t="shared" si="1"/>
        <v>SER09 Seguros</v>
      </c>
    </row>
    <row r="27" spans="1:6" s="1" customFormat="1" ht="14.25" x14ac:dyDescent="0.2">
      <c r="A27" s="1" t="s">
        <v>1147</v>
      </c>
      <c r="B27" s="1" t="s">
        <v>1148</v>
      </c>
      <c r="C27" s="28">
        <v>10</v>
      </c>
      <c r="D27" s="28" t="str">
        <f t="shared" si="0"/>
        <v>SER010</v>
      </c>
      <c r="E27" s="1" t="s">
        <v>1158</v>
      </c>
      <c r="F27" s="3" t="str">
        <f t="shared" si="1"/>
        <v>SER010 Servicios personales indirectos</v>
      </c>
    </row>
    <row r="28" spans="1:6" s="1" customFormat="1" ht="14.25" x14ac:dyDescent="0.2">
      <c r="A28" s="1" t="s">
        <v>1147</v>
      </c>
      <c r="B28" s="1" t="s">
        <v>1148</v>
      </c>
      <c r="C28" s="28">
        <v>11</v>
      </c>
      <c r="D28" s="28" t="str">
        <f t="shared" si="0"/>
        <v>SER011</v>
      </c>
      <c r="E28" s="1" t="s">
        <v>1159</v>
      </c>
      <c r="F28" s="3" t="str">
        <f t="shared" si="1"/>
        <v>SER011 Servicios de telecomunicaciones</v>
      </c>
    </row>
    <row r="29" spans="1:6" s="1" customFormat="1" ht="14.25" x14ac:dyDescent="0.2">
      <c r="A29" s="1" t="s">
        <v>1147</v>
      </c>
      <c r="B29" s="1" t="s">
        <v>1148</v>
      </c>
      <c r="C29" s="28">
        <v>12</v>
      </c>
      <c r="D29" s="28" t="str">
        <f t="shared" si="0"/>
        <v>SER012</v>
      </c>
      <c r="E29" s="1" t="s">
        <v>1160</v>
      </c>
      <c r="F29" s="3" t="str">
        <f t="shared" si="1"/>
        <v>SER012 Servicios de comidas contratadas</v>
      </c>
    </row>
    <row r="30" spans="1:6" s="1" customFormat="1" ht="28.5" x14ac:dyDescent="0.2">
      <c r="A30" s="1" t="s">
        <v>1147</v>
      </c>
      <c r="B30" s="1" t="s">
        <v>1148</v>
      </c>
      <c r="C30" s="28">
        <v>13</v>
      </c>
      <c r="D30" s="28" t="str">
        <f t="shared" si="0"/>
        <v>SER013</v>
      </c>
      <c r="E30" s="1" t="s">
        <v>1161</v>
      </c>
      <c r="F30" s="3" t="str">
        <f t="shared" si="1"/>
        <v>SER013 Mantenimiento de maquinaria y equipo</v>
      </c>
    </row>
    <row r="31" spans="1:6" s="1" customFormat="1" ht="14.25" x14ac:dyDescent="0.2">
      <c r="A31" s="1" t="s">
        <v>1147</v>
      </c>
      <c r="B31" s="1" t="s">
        <v>1148</v>
      </c>
      <c r="C31" s="28">
        <v>14</v>
      </c>
      <c r="D31" s="28" t="str">
        <f t="shared" si="0"/>
        <v>SER014</v>
      </c>
      <c r="E31" s="1" t="s">
        <v>1162</v>
      </c>
      <c r="F31" s="3" t="str">
        <f t="shared" si="1"/>
        <v>SER014 Mantenimiento ascensores</v>
      </c>
    </row>
    <row r="32" spans="1:6" s="1" customFormat="1" ht="14.25" x14ac:dyDescent="0.2">
      <c r="A32" s="1" t="s">
        <v>1147</v>
      </c>
      <c r="B32" s="1" t="s">
        <v>1148</v>
      </c>
      <c r="C32" s="28">
        <v>15</v>
      </c>
      <c r="D32" s="28" t="str">
        <f t="shared" si="0"/>
        <v>SER015</v>
      </c>
      <c r="E32" s="1" t="s">
        <v>1163</v>
      </c>
      <c r="F32" s="3" t="str">
        <f t="shared" si="1"/>
        <v>SER015 Suscripciones</v>
      </c>
    </row>
    <row r="33" spans="1:6" s="1" customFormat="1" ht="28.5" x14ac:dyDescent="0.2">
      <c r="A33" s="1" t="s">
        <v>1147</v>
      </c>
      <c r="B33" s="1" t="s">
        <v>1148</v>
      </c>
      <c r="C33" s="28">
        <v>16</v>
      </c>
      <c r="D33" s="28" t="str">
        <f t="shared" si="0"/>
        <v>SER016</v>
      </c>
      <c r="E33" s="1" t="s">
        <v>234</v>
      </c>
      <c r="F33" s="3" t="str">
        <f t="shared" si="1"/>
        <v>SER016  Servicios de consultoría o gestión (p. jurídicas)</v>
      </c>
    </row>
    <row r="34" spans="1:6" s="1" customFormat="1" ht="28.5" x14ac:dyDescent="0.2">
      <c r="A34" s="1" t="s">
        <v>1147</v>
      </c>
      <c r="B34" s="1" t="s">
        <v>1148</v>
      </c>
      <c r="C34" s="28">
        <v>17</v>
      </c>
      <c r="D34" s="28" t="str">
        <f t="shared" si="0"/>
        <v>SER017</v>
      </c>
      <c r="E34" s="1" t="s">
        <v>1164</v>
      </c>
      <c r="F34" s="3" t="str">
        <f t="shared" si="1"/>
        <v>SER017 Servicios de mantenimiento y cuidado del paisaje</v>
      </c>
    </row>
    <row r="35" spans="1:6" s="1" customFormat="1" ht="14.25" x14ac:dyDescent="0.2">
      <c r="A35" s="1" t="s">
        <v>1147</v>
      </c>
      <c r="B35" s="1" t="s">
        <v>1148</v>
      </c>
      <c r="C35" s="28">
        <v>18</v>
      </c>
      <c r="D35" s="28" t="str">
        <f t="shared" si="0"/>
        <v>SER018</v>
      </c>
      <c r="E35" s="1" t="s">
        <v>1165</v>
      </c>
      <c r="F35" s="3" t="str">
        <f t="shared" si="1"/>
        <v>SER018 Paquetes de software</v>
      </c>
    </row>
    <row r="36" spans="1:6" s="1" customFormat="1" ht="14.25" x14ac:dyDescent="0.2">
      <c r="A36" s="1" t="s">
        <v>1147</v>
      </c>
      <c r="B36" s="1" t="s">
        <v>1148</v>
      </c>
      <c r="C36" s="28">
        <v>19</v>
      </c>
      <c r="D36" s="28" t="str">
        <f t="shared" si="0"/>
        <v>SER019</v>
      </c>
      <c r="E36" s="1" t="s">
        <v>1166</v>
      </c>
      <c r="F36" s="3" t="str">
        <f t="shared" si="1"/>
        <v>SER019 Capacitaciones</v>
      </c>
    </row>
    <row r="37" spans="1:6" s="1" customFormat="1" ht="14.25" x14ac:dyDescent="0.2">
      <c r="A37" s="1" t="s">
        <v>1147</v>
      </c>
      <c r="B37" s="1" t="s">
        <v>1148</v>
      </c>
      <c r="C37" s="28">
        <v>20</v>
      </c>
      <c r="D37" s="28" t="str">
        <f t="shared" si="0"/>
        <v>SER020</v>
      </c>
      <c r="E37" s="1" t="s">
        <v>1167</v>
      </c>
      <c r="F37" s="3" t="str">
        <f t="shared" si="1"/>
        <v>SER020 Bienestar</v>
      </c>
    </row>
    <row r="38" spans="1:6" s="1" customFormat="1" ht="14.25" x14ac:dyDescent="0.2">
      <c r="A38" s="1" t="s">
        <v>1147</v>
      </c>
      <c r="B38" s="1" t="s">
        <v>1148</v>
      </c>
      <c r="C38" s="28">
        <v>21</v>
      </c>
      <c r="D38" s="28" t="str">
        <f t="shared" si="0"/>
        <v>SER021</v>
      </c>
      <c r="E38" s="1" t="s">
        <v>1168</v>
      </c>
      <c r="F38" s="3" t="str">
        <f t="shared" si="1"/>
        <v>SER021 Seguridad y Vigilancia</v>
      </c>
    </row>
    <row r="39" spans="1:6" s="1" customFormat="1" ht="14.25" x14ac:dyDescent="0.2">
      <c r="A39" s="1" t="s">
        <v>1147</v>
      </c>
      <c r="B39" s="1" t="s">
        <v>1148</v>
      </c>
      <c r="C39" s="28">
        <v>22</v>
      </c>
      <c r="D39" s="28" t="str">
        <f t="shared" si="0"/>
        <v>SER022</v>
      </c>
      <c r="E39" s="1" t="s">
        <v>1169</v>
      </c>
      <c r="F39" s="3" t="str">
        <f t="shared" si="1"/>
        <v>SER022 Adquisición de servicios n.c.p.</v>
      </c>
    </row>
    <row r="40" spans="1:6" s="1" customFormat="1" ht="14.25" x14ac:dyDescent="0.2">
      <c r="A40" s="1" t="s">
        <v>1170</v>
      </c>
      <c r="B40" s="1" t="s">
        <v>1171</v>
      </c>
      <c r="C40" s="1">
        <v>1</v>
      </c>
      <c r="D40" s="28" t="str">
        <f t="shared" si="0"/>
        <v>VIAT01</v>
      </c>
      <c r="E40" s="1" t="s">
        <v>1171</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FORMATO PAA (2)</vt:lpstr>
      <vt:lpstr>Hoja3</vt:lpstr>
      <vt:lpstr>SECOP</vt:lpstr>
      <vt:lpstr> SECOP-1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2023-10-06T14:58:20Z</dcterms:modified>
  <cp:category/>
  <cp:contentStatus/>
</cp:coreProperties>
</file>